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-10c8.lansys.mhlw.go.jp\a\課1\10802000_医政局　地域医療計画課\!!!!継続使用ファイル（280114依頼）\救急・周産期医療等対策室\救急医療係（専門官）\04．各種調査\令和03年度　各種調査\01~04救急現況、小児救急、救急医療情報センター、救急医療提供体制等\回答\02 とりまとめ\○HP（救急）\"/>
    </mc:Choice>
  </mc:AlternateContent>
  <xr:revisionPtr revIDLastSave="0" documentId="13_ncr:1_{8E533F35-E611-4DE6-BE81-7565591CB79B}" xr6:coauthVersionLast="47" xr6:coauthVersionMax="47" xr10:uidLastSave="{00000000-0000-0000-0000-000000000000}"/>
  <bookViews>
    <workbookView xWindow="-120" yWindow="-120" windowWidth="29040" windowHeight="15840" tabRatio="786" xr2:uid="{00000000-000D-0000-FFFF-FFFF00000000}"/>
  </bookViews>
  <sheets>
    <sheet name="別紙１" sheetId="10" r:id="rId1"/>
    <sheet name="別紙２" sheetId="13" r:id="rId2"/>
    <sheet name="別紙３" sheetId="11" r:id="rId3"/>
    <sheet name="別紙４" sheetId="12" r:id="rId4"/>
  </sheets>
  <definedNames>
    <definedName name="_xlnm._FilterDatabase" localSheetId="1" hidden="1">別紙２!$X$12:$Y$60</definedName>
    <definedName name="_xlnm.Print_Area" localSheetId="0">別紙１!$B$2:$AO$56</definedName>
    <definedName name="_xlnm.Print_Area" localSheetId="1">別紙２!$B$2:$AS$60</definedName>
    <definedName name="_xlnm.Print_Area" localSheetId="2">別紙３!$B$2:$AO$73</definedName>
    <definedName name="_xlnm.Print_Area" localSheetId="3">別紙４!$B$2:$K$93</definedName>
    <definedName name="_xlnm.Print_Titles" localSheetId="2">別紙３!$6:$10</definedName>
    <definedName name="_xlnm.Print_Titles" localSheetId="3">別紙４!$7:$10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60" i="13" l="1"/>
  <c r="AP60" i="13"/>
  <c r="AO60" i="13"/>
  <c r="AN60" i="13"/>
  <c r="AJ60" i="13"/>
  <c r="AI60" i="13"/>
  <c r="AH60" i="13"/>
  <c r="AG60" i="13"/>
  <c r="AF60" i="13"/>
  <c r="AE60" i="13"/>
  <c r="AC60" i="13"/>
  <c r="AB60" i="13"/>
  <c r="AA60" i="13"/>
  <c r="Z60" i="13"/>
  <c r="Y60" i="13"/>
  <c r="X60" i="13"/>
  <c r="W60" i="13"/>
  <c r="V60" i="13"/>
  <c r="R60" i="13"/>
  <c r="Q60" i="13"/>
  <c r="P60" i="13"/>
  <c r="O60" i="13"/>
  <c r="N60" i="13"/>
  <c r="L60" i="13"/>
  <c r="K60" i="13"/>
  <c r="J60" i="13"/>
  <c r="I60" i="13"/>
  <c r="H60" i="13"/>
  <c r="G60" i="13"/>
  <c r="F60" i="13"/>
  <c r="AS59" i="13"/>
  <c r="AR59" i="13"/>
  <c r="AM59" i="13"/>
  <c r="AL59" i="13"/>
  <c r="AD59" i="13"/>
  <c r="AK59" i="13" s="1"/>
  <c r="U59" i="13"/>
  <c r="T59" i="13"/>
  <c r="S59" i="13"/>
  <c r="D59" i="13"/>
  <c r="AS58" i="13"/>
  <c r="AR58" i="13"/>
  <c r="AM58" i="13"/>
  <c r="AL58" i="13"/>
  <c r="AK58" i="13"/>
  <c r="AD58" i="13"/>
  <c r="U58" i="13"/>
  <c r="T58" i="13"/>
  <c r="S58" i="13"/>
  <c r="D58" i="13"/>
  <c r="AS57" i="13"/>
  <c r="AR57" i="13"/>
  <c r="AM57" i="13"/>
  <c r="AL57" i="13"/>
  <c r="AK57" i="13"/>
  <c r="AD57" i="13"/>
  <c r="U57" i="13"/>
  <c r="T57" i="13"/>
  <c r="S57" i="13"/>
  <c r="D57" i="13"/>
  <c r="AS56" i="13"/>
  <c r="AR56" i="13"/>
  <c r="AM56" i="13"/>
  <c r="AL56" i="13"/>
  <c r="AD56" i="13"/>
  <c r="AK56" i="13" s="1"/>
  <c r="U56" i="13"/>
  <c r="T56" i="13"/>
  <c r="S56" i="13"/>
  <c r="D56" i="13"/>
  <c r="AS55" i="13"/>
  <c r="AR55" i="13"/>
  <c r="AM55" i="13"/>
  <c r="AL55" i="13"/>
  <c r="AK55" i="13"/>
  <c r="AD55" i="13"/>
  <c r="U55" i="13"/>
  <c r="T55" i="13"/>
  <c r="S55" i="13"/>
  <c r="D55" i="13"/>
  <c r="AS54" i="13"/>
  <c r="AR54" i="13"/>
  <c r="AM54" i="13"/>
  <c r="AL54" i="13"/>
  <c r="AK54" i="13"/>
  <c r="AD54" i="13"/>
  <c r="U54" i="13"/>
  <c r="T54" i="13"/>
  <c r="S54" i="13"/>
  <c r="D54" i="13"/>
  <c r="AS53" i="13"/>
  <c r="AR53" i="13"/>
  <c r="AM53" i="13"/>
  <c r="AL53" i="13"/>
  <c r="AK53" i="13"/>
  <c r="AD53" i="13"/>
  <c r="U53" i="13"/>
  <c r="T53" i="13"/>
  <c r="S53" i="13"/>
  <c r="D53" i="13"/>
  <c r="AS52" i="13"/>
  <c r="AR52" i="13"/>
  <c r="AM52" i="13"/>
  <c r="AL52" i="13"/>
  <c r="AD52" i="13"/>
  <c r="AK52" i="13" s="1"/>
  <c r="U52" i="13"/>
  <c r="T52" i="13"/>
  <c r="S52" i="13"/>
  <c r="D52" i="13"/>
  <c r="AS51" i="13"/>
  <c r="AR51" i="13"/>
  <c r="AM51" i="13"/>
  <c r="AL51" i="13"/>
  <c r="AK51" i="13"/>
  <c r="AD51" i="13"/>
  <c r="U51" i="13"/>
  <c r="T51" i="13"/>
  <c r="S51" i="13"/>
  <c r="D51" i="13"/>
  <c r="AS50" i="13"/>
  <c r="AR50" i="13"/>
  <c r="AM50" i="13"/>
  <c r="AL50" i="13"/>
  <c r="AK50" i="13"/>
  <c r="AD50" i="13"/>
  <c r="U50" i="13"/>
  <c r="T50" i="13"/>
  <c r="M50" i="13"/>
  <c r="M60" i="13" s="1"/>
  <c r="E50" i="13"/>
  <c r="E60" i="13" s="1"/>
  <c r="AS49" i="13"/>
  <c r="AR49" i="13"/>
  <c r="AM49" i="13"/>
  <c r="AL49" i="13"/>
  <c r="AD49" i="13"/>
  <c r="AK49" i="13" s="1"/>
  <c r="U49" i="13"/>
  <c r="T49" i="13"/>
  <c r="S49" i="13"/>
  <c r="D49" i="13"/>
  <c r="AS48" i="13"/>
  <c r="AR48" i="13"/>
  <c r="AM48" i="13"/>
  <c r="AL48" i="13"/>
  <c r="AK48" i="13"/>
  <c r="AD48" i="13"/>
  <c r="U48" i="13"/>
  <c r="T48" i="13"/>
  <c r="S48" i="13"/>
  <c r="D48" i="13"/>
  <c r="AS47" i="13"/>
  <c r="AR47" i="13"/>
  <c r="AM47" i="13"/>
  <c r="AL47" i="13"/>
  <c r="AK47" i="13"/>
  <c r="AD47" i="13"/>
  <c r="U47" i="13"/>
  <c r="T47" i="13"/>
  <c r="S47" i="13"/>
  <c r="D47" i="13"/>
  <c r="AS46" i="13"/>
  <c r="AR46" i="13"/>
  <c r="AM46" i="13"/>
  <c r="AL46" i="13"/>
  <c r="AK46" i="13"/>
  <c r="AD46" i="13"/>
  <c r="U46" i="13"/>
  <c r="T46" i="13"/>
  <c r="S46" i="13"/>
  <c r="D46" i="13"/>
  <c r="AS45" i="13"/>
  <c r="AR45" i="13"/>
  <c r="AM45" i="13"/>
  <c r="AL45" i="13"/>
  <c r="AD45" i="13"/>
  <c r="AK45" i="13" s="1"/>
  <c r="U45" i="13"/>
  <c r="T45" i="13"/>
  <c r="S45" i="13"/>
  <c r="D45" i="13"/>
  <c r="AS44" i="13"/>
  <c r="AR44" i="13"/>
  <c r="AM44" i="13"/>
  <c r="AL44" i="13"/>
  <c r="AK44" i="13"/>
  <c r="AD44" i="13"/>
  <c r="U44" i="13"/>
  <c r="T44" i="13"/>
  <c r="S44" i="13"/>
  <c r="D44" i="13"/>
  <c r="AS43" i="13"/>
  <c r="AR43" i="13"/>
  <c r="AM43" i="13"/>
  <c r="AL43" i="13"/>
  <c r="AK43" i="13"/>
  <c r="AD43" i="13"/>
  <c r="U43" i="13"/>
  <c r="T43" i="13"/>
  <c r="S43" i="13"/>
  <c r="D43" i="13"/>
  <c r="AS42" i="13"/>
  <c r="AR42" i="13"/>
  <c r="AM42" i="13"/>
  <c r="AL42" i="13"/>
  <c r="AK42" i="13"/>
  <c r="AD42" i="13"/>
  <c r="U42" i="13"/>
  <c r="T42" i="13"/>
  <c r="S42" i="13"/>
  <c r="D42" i="13"/>
  <c r="AS41" i="13"/>
  <c r="AR41" i="13"/>
  <c r="AM41" i="13"/>
  <c r="AL41" i="13"/>
  <c r="AD41" i="13"/>
  <c r="AK41" i="13" s="1"/>
  <c r="U41" i="13"/>
  <c r="T41" i="13"/>
  <c r="S41" i="13"/>
  <c r="D41" i="13"/>
  <c r="AS40" i="13"/>
  <c r="AR40" i="13"/>
  <c r="AM40" i="13"/>
  <c r="AL40" i="13"/>
  <c r="AK40" i="13"/>
  <c r="AD40" i="13"/>
  <c r="U40" i="13"/>
  <c r="T40" i="13"/>
  <c r="S40" i="13"/>
  <c r="D40" i="13"/>
  <c r="AS39" i="13"/>
  <c r="AR39" i="13"/>
  <c r="AM39" i="13"/>
  <c r="AL39" i="13"/>
  <c r="AK39" i="13"/>
  <c r="AD39" i="13"/>
  <c r="U39" i="13"/>
  <c r="T39" i="13"/>
  <c r="S39" i="13"/>
  <c r="D39" i="13"/>
  <c r="AS38" i="13"/>
  <c r="AR38" i="13"/>
  <c r="AM38" i="13"/>
  <c r="AL38" i="13"/>
  <c r="AK38" i="13"/>
  <c r="AD38" i="13"/>
  <c r="U38" i="13"/>
  <c r="T38" i="13"/>
  <c r="S38" i="13"/>
  <c r="D38" i="13"/>
  <c r="AS37" i="13"/>
  <c r="AR37" i="13"/>
  <c r="AM37" i="13"/>
  <c r="AL37" i="13"/>
  <c r="AD37" i="13"/>
  <c r="AK37" i="13" s="1"/>
  <c r="U37" i="13"/>
  <c r="T37" i="13"/>
  <c r="S37" i="13"/>
  <c r="D37" i="13"/>
  <c r="AS36" i="13"/>
  <c r="AR36" i="13"/>
  <c r="AM36" i="13"/>
  <c r="AL36" i="13"/>
  <c r="AK36" i="13"/>
  <c r="AD36" i="13"/>
  <c r="U36" i="13"/>
  <c r="T36" i="13"/>
  <c r="S36" i="13"/>
  <c r="D36" i="13"/>
  <c r="AS35" i="13"/>
  <c r="AR35" i="13"/>
  <c r="AM35" i="13"/>
  <c r="AL35" i="13"/>
  <c r="AK35" i="13"/>
  <c r="AD35" i="13"/>
  <c r="U35" i="13"/>
  <c r="T35" i="13"/>
  <c r="S35" i="13"/>
  <c r="D35" i="13"/>
  <c r="AS34" i="13"/>
  <c r="AR34" i="13"/>
  <c r="AM34" i="13"/>
  <c r="AL34" i="13"/>
  <c r="AK34" i="13"/>
  <c r="AD34" i="13"/>
  <c r="U34" i="13"/>
  <c r="T34" i="13"/>
  <c r="S34" i="13"/>
  <c r="D34" i="13"/>
  <c r="AS33" i="13"/>
  <c r="AR33" i="13"/>
  <c r="AM33" i="13"/>
  <c r="AL33" i="13"/>
  <c r="AD33" i="13"/>
  <c r="AK33" i="13" s="1"/>
  <c r="U33" i="13"/>
  <c r="T33" i="13"/>
  <c r="S33" i="13"/>
  <c r="D33" i="13"/>
  <c r="AS32" i="13"/>
  <c r="AR32" i="13"/>
  <c r="AM32" i="13"/>
  <c r="AL32" i="13"/>
  <c r="AK32" i="13"/>
  <c r="AD32" i="13"/>
  <c r="U32" i="13"/>
  <c r="T32" i="13"/>
  <c r="S32" i="13"/>
  <c r="D32" i="13"/>
  <c r="AS31" i="13"/>
  <c r="AR31" i="13"/>
  <c r="AM31" i="13"/>
  <c r="AL31" i="13"/>
  <c r="AK31" i="13"/>
  <c r="AD31" i="13"/>
  <c r="U31" i="13"/>
  <c r="T31" i="13"/>
  <c r="S31" i="13"/>
  <c r="D31" i="13"/>
  <c r="AS30" i="13"/>
  <c r="AR30" i="13"/>
  <c r="AM30" i="13"/>
  <c r="AL30" i="13"/>
  <c r="AK30" i="13"/>
  <c r="AD30" i="13"/>
  <c r="U30" i="13"/>
  <c r="T30" i="13"/>
  <c r="S30" i="13"/>
  <c r="D30" i="13"/>
  <c r="AS29" i="13"/>
  <c r="AR29" i="13"/>
  <c r="AM29" i="13"/>
  <c r="AL29" i="13"/>
  <c r="AD29" i="13"/>
  <c r="AK29" i="13" s="1"/>
  <c r="U29" i="13"/>
  <c r="T29" i="13"/>
  <c r="S29" i="13"/>
  <c r="D29" i="13"/>
  <c r="AS28" i="13"/>
  <c r="AR28" i="13"/>
  <c r="AM28" i="13"/>
  <c r="AL28" i="13"/>
  <c r="AK28" i="13"/>
  <c r="AD28" i="13"/>
  <c r="U28" i="13"/>
  <c r="T28" i="13"/>
  <c r="S28" i="13"/>
  <c r="D28" i="13"/>
  <c r="AS27" i="13"/>
  <c r="AR27" i="13"/>
  <c r="AM27" i="13"/>
  <c r="AL27" i="13"/>
  <c r="AK27" i="13"/>
  <c r="AD27" i="13"/>
  <c r="U27" i="13"/>
  <c r="T27" i="13"/>
  <c r="S27" i="13"/>
  <c r="D27" i="13"/>
  <c r="AS26" i="13"/>
  <c r="AR26" i="13"/>
  <c r="AM26" i="13"/>
  <c r="AL26" i="13"/>
  <c r="AK26" i="13"/>
  <c r="AD26" i="13"/>
  <c r="U26" i="13"/>
  <c r="T26" i="13"/>
  <c r="S26" i="13"/>
  <c r="D26" i="13"/>
  <c r="AS25" i="13"/>
  <c r="AR25" i="13"/>
  <c r="AM25" i="13"/>
  <c r="AL25" i="13"/>
  <c r="AD25" i="13"/>
  <c r="AK25" i="13" s="1"/>
  <c r="AS24" i="13"/>
  <c r="AR24" i="13"/>
  <c r="AM24" i="13"/>
  <c r="AL24" i="13"/>
  <c r="AK24" i="13"/>
  <c r="AD24" i="13"/>
  <c r="U24" i="13"/>
  <c r="T24" i="13"/>
  <c r="S24" i="13"/>
  <c r="D24" i="13"/>
  <c r="AS23" i="13"/>
  <c r="AR23" i="13"/>
  <c r="AM23" i="13"/>
  <c r="AL23" i="13"/>
  <c r="AD23" i="13"/>
  <c r="AK23" i="13" s="1"/>
  <c r="U23" i="13"/>
  <c r="T23" i="13"/>
  <c r="S23" i="13"/>
  <c r="D23" i="13"/>
  <c r="AS22" i="13"/>
  <c r="AR22" i="13"/>
  <c r="AM22" i="13"/>
  <c r="AL22" i="13"/>
  <c r="AK22" i="13"/>
  <c r="AD22" i="13"/>
  <c r="U22" i="13"/>
  <c r="T22" i="13"/>
  <c r="S22" i="13"/>
  <c r="D22" i="13"/>
  <c r="AS21" i="13"/>
  <c r="AR21" i="13"/>
  <c r="AM21" i="13"/>
  <c r="AL21" i="13"/>
  <c r="AK21" i="13"/>
  <c r="AD21" i="13"/>
  <c r="U21" i="13"/>
  <c r="T21" i="13"/>
  <c r="S21" i="13"/>
  <c r="D21" i="13"/>
  <c r="AS20" i="13"/>
  <c r="AR20" i="13"/>
  <c r="AM20" i="13"/>
  <c r="AL20" i="13"/>
  <c r="AK20" i="13"/>
  <c r="AD20" i="13"/>
  <c r="U20" i="13"/>
  <c r="T20" i="13"/>
  <c r="S20" i="13"/>
  <c r="D20" i="13"/>
  <c r="AS19" i="13"/>
  <c r="AR19" i="13"/>
  <c r="AM19" i="13"/>
  <c r="AL19" i="13"/>
  <c r="AD19" i="13"/>
  <c r="AK19" i="13" s="1"/>
  <c r="U19" i="13"/>
  <c r="T19" i="13"/>
  <c r="S19" i="13"/>
  <c r="D19" i="13"/>
  <c r="AS18" i="13"/>
  <c r="AR18" i="13"/>
  <c r="AM18" i="13"/>
  <c r="AL18" i="13"/>
  <c r="AK18" i="13"/>
  <c r="AD18" i="13"/>
  <c r="U18" i="13"/>
  <c r="T18" i="13"/>
  <c r="S18" i="13"/>
  <c r="D18" i="13"/>
  <c r="AS17" i="13"/>
  <c r="AR17" i="13"/>
  <c r="AM17" i="13"/>
  <c r="AL17" i="13"/>
  <c r="AD17" i="13"/>
  <c r="AK17" i="13" s="1"/>
  <c r="U17" i="13"/>
  <c r="T17" i="13"/>
  <c r="S17" i="13"/>
  <c r="D17" i="13"/>
  <c r="AS16" i="13"/>
  <c r="AR16" i="13"/>
  <c r="AM16" i="13"/>
  <c r="AL16" i="13"/>
  <c r="AK16" i="13"/>
  <c r="AD16" i="13"/>
  <c r="U16" i="13"/>
  <c r="T16" i="13"/>
  <c r="S16" i="13"/>
  <c r="D16" i="13"/>
  <c r="AS15" i="13"/>
  <c r="AR15" i="13"/>
  <c r="AM15" i="13"/>
  <c r="AL15" i="13"/>
  <c r="AD15" i="13"/>
  <c r="AK15" i="13" s="1"/>
  <c r="U15" i="13"/>
  <c r="T15" i="13"/>
  <c r="S15" i="13"/>
  <c r="D15" i="13"/>
  <c r="AS14" i="13"/>
  <c r="AR14" i="13"/>
  <c r="AM14" i="13"/>
  <c r="AL14" i="13"/>
  <c r="AK14" i="13"/>
  <c r="AD14" i="13"/>
  <c r="U14" i="13"/>
  <c r="T14" i="13"/>
  <c r="S14" i="13"/>
  <c r="D14" i="13"/>
  <c r="AS13" i="13"/>
  <c r="AS60" i="13" s="1"/>
  <c r="AR13" i="13"/>
  <c r="AR60" i="13" s="1"/>
  <c r="AM13" i="13"/>
  <c r="AM60" i="13" s="1"/>
  <c r="AL13" i="13"/>
  <c r="AL60" i="13" s="1"/>
  <c r="AD13" i="13"/>
  <c r="AK13" i="13" s="1"/>
  <c r="U13" i="13"/>
  <c r="U60" i="13" s="1"/>
  <c r="T13" i="13"/>
  <c r="T60" i="13" s="1"/>
  <c r="S13" i="13"/>
  <c r="D13" i="13"/>
  <c r="AK60" i="13" l="1"/>
  <c r="D50" i="13"/>
  <c r="D60" i="13" s="1"/>
  <c r="AD60" i="13"/>
  <c r="S50" i="13"/>
  <c r="S60" i="13" s="1"/>
  <c r="AO68" i="11" l="1"/>
  <c r="AN68" i="11"/>
  <c r="AL68" i="11"/>
  <c r="AK68" i="11"/>
  <c r="AJ68" i="11"/>
  <c r="AI68" i="11"/>
  <c r="AH68" i="11"/>
  <c r="AG68" i="11"/>
  <c r="AF68" i="11"/>
  <c r="AE68" i="11"/>
  <c r="AD68" i="11"/>
  <c r="AC68" i="11"/>
  <c r="AB68" i="11"/>
  <c r="Z68" i="11"/>
  <c r="X68" i="11"/>
  <c r="W68" i="11"/>
  <c r="U68" i="11"/>
  <c r="R68" i="11"/>
  <c r="P68" i="11"/>
  <c r="N68" i="11"/>
  <c r="M68" i="11"/>
  <c r="L68" i="11"/>
  <c r="K68" i="11"/>
  <c r="J68" i="11"/>
  <c r="I68" i="11"/>
  <c r="AM57" i="11"/>
  <c r="AM68" i="11" s="1"/>
  <c r="T53" i="11"/>
  <c r="H53" i="11"/>
  <c r="H35" i="11"/>
  <c r="T35" i="11" s="1"/>
  <c r="H16" i="11"/>
  <c r="G16" i="11"/>
  <c r="H15" i="11"/>
  <c r="AM56" i="10"/>
  <c r="AL56" i="10"/>
  <c r="AK56" i="10"/>
  <c r="AJ56" i="10"/>
  <c r="AF56" i="10"/>
  <c r="AE56" i="10"/>
  <c r="AD56" i="10"/>
  <c r="AB56" i="10"/>
  <c r="AA56" i="10"/>
  <c r="Y56" i="10"/>
  <c r="X56" i="10"/>
  <c r="W56" i="10"/>
  <c r="V56" i="10"/>
  <c r="U56" i="10"/>
  <c r="Q56" i="10"/>
  <c r="P56" i="10"/>
  <c r="O56" i="10"/>
  <c r="N56" i="10"/>
  <c r="M56" i="10"/>
  <c r="K56" i="10"/>
  <c r="J56" i="10"/>
  <c r="I56" i="10"/>
  <c r="H56" i="10"/>
  <c r="G56" i="10"/>
  <c r="F56" i="10"/>
  <c r="H68" i="11" l="1"/>
  <c r="T68" i="11"/>
  <c r="G15" i="11"/>
  <c r="AO23" i="10"/>
  <c r="AN23" i="10"/>
  <c r="AI23" i="10"/>
  <c r="AH23" i="10"/>
  <c r="Z23" i="10"/>
  <c r="AG23" i="10" s="1"/>
  <c r="T23" i="10"/>
  <c r="S23" i="10"/>
  <c r="R23" i="10"/>
  <c r="D23" i="10"/>
  <c r="AO55" i="10"/>
  <c r="AN55" i="10"/>
  <c r="AI55" i="10"/>
  <c r="AH55" i="10"/>
  <c r="Z55" i="10"/>
  <c r="AG55" i="10" s="1"/>
  <c r="T55" i="10"/>
  <c r="S55" i="10"/>
  <c r="R55" i="10"/>
  <c r="D55" i="10"/>
  <c r="AO54" i="10"/>
  <c r="AN54" i="10"/>
  <c r="AI54" i="10"/>
  <c r="AH54" i="10"/>
  <c r="Z54" i="10"/>
  <c r="AG54" i="10" s="1"/>
  <c r="T54" i="10"/>
  <c r="S54" i="10"/>
  <c r="R54" i="10"/>
  <c r="D54" i="10"/>
  <c r="AO53" i="10"/>
  <c r="AN53" i="10"/>
  <c r="AI53" i="10"/>
  <c r="AH53" i="10"/>
  <c r="Z53" i="10"/>
  <c r="AG53" i="10" s="1"/>
  <c r="T53" i="10"/>
  <c r="S53" i="10"/>
  <c r="R53" i="10"/>
  <c r="D53" i="10"/>
  <c r="AO52" i="10"/>
  <c r="AN52" i="10"/>
  <c r="AI52" i="10"/>
  <c r="AH52" i="10"/>
  <c r="Z52" i="10"/>
  <c r="AG52" i="10" s="1"/>
  <c r="T52" i="10"/>
  <c r="S52" i="10"/>
  <c r="R52" i="10"/>
  <c r="D52" i="10"/>
  <c r="AO51" i="10"/>
  <c r="AN51" i="10"/>
  <c r="AI51" i="10"/>
  <c r="AH51" i="10"/>
  <c r="Z51" i="10"/>
  <c r="AG51" i="10" s="1"/>
  <c r="T51" i="10"/>
  <c r="S51" i="10"/>
  <c r="R51" i="10"/>
  <c r="D51" i="10"/>
  <c r="AO50" i="10"/>
  <c r="AN50" i="10"/>
  <c r="AI50" i="10"/>
  <c r="AH50" i="10"/>
  <c r="Z50" i="10"/>
  <c r="AG50" i="10" s="1"/>
  <c r="T50" i="10"/>
  <c r="S50" i="10"/>
  <c r="R50" i="10"/>
  <c r="D50" i="10"/>
  <c r="AO49" i="10"/>
  <c r="AN49" i="10"/>
  <c r="AI49" i="10"/>
  <c r="AH49" i="10"/>
  <c r="Z49" i="10"/>
  <c r="AG49" i="10" s="1"/>
  <c r="T49" i="10"/>
  <c r="S49" i="10"/>
  <c r="R49" i="10"/>
  <c r="D49" i="10"/>
  <c r="AO48" i="10"/>
  <c r="AN48" i="10"/>
  <c r="AI48" i="10"/>
  <c r="AH48" i="10"/>
  <c r="Z48" i="10"/>
  <c r="AG48" i="10" s="1"/>
  <c r="T48" i="10"/>
  <c r="S48" i="10"/>
  <c r="R48" i="10"/>
  <c r="D48" i="10"/>
  <c r="AO47" i="10"/>
  <c r="AN47" i="10"/>
  <c r="AI47" i="10"/>
  <c r="AH47" i="10"/>
  <c r="Z47" i="10"/>
  <c r="AG47" i="10" s="1"/>
  <c r="T47" i="10"/>
  <c r="S47" i="10"/>
  <c r="R47" i="10"/>
  <c r="D47" i="10"/>
  <c r="AO46" i="10"/>
  <c r="AN46" i="10"/>
  <c r="AI46" i="10"/>
  <c r="AH46" i="10"/>
  <c r="Z46" i="10"/>
  <c r="AG46" i="10" s="1"/>
  <c r="T46" i="10"/>
  <c r="S46" i="10"/>
  <c r="L46" i="10"/>
  <c r="D46" i="10"/>
  <c r="AO45" i="10"/>
  <c r="AN45" i="10"/>
  <c r="AI45" i="10"/>
  <c r="AH45" i="10"/>
  <c r="Z45" i="10"/>
  <c r="AG45" i="10" s="1"/>
  <c r="T45" i="10"/>
  <c r="S45" i="10"/>
  <c r="R45" i="10"/>
  <c r="D45" i="10"/>
  <c r="AO44" i="10"/>
  <c r="AN44" i="10"/>
  <c r="AI44" i="10"/>
  <c r="AH44" i="10"/>
  <c r="Z44" i="10"/>
  <c r="AG44" i="10" s="1"/>
  <c r="T44" i="10"/>
  <c r="S44" i="10"/>
  <c r="R44" i="10"/>
  <c r="D44" i="10"/>
  <c r="AO43" i="10"/>
  <c r="AN43" i="10"/>
  <c r="AI43" i="10"/>
  <c r="AH43" i="10"/>
  <c r="Z43" i="10"/>
  <c r="AG43" i="10" s="1"/>
  <c r="T43" i="10"/>
  <c r="S43" i="10"/>
  <c r="R43" i="10"/>
  <c r="D43" i="10"/>
  <c r="AO42" i="10"/>
  <c r="AN42" i="10"/>
  <c r="AI42" i="10"/>
  <c r="AH42" i="10"/>
  <c r="Z42" i="10"/>
  <c r="AG42" i="10" s="1"/>
  <c r="T42" i="10"/>
  <c r="S42" i="10"/>
  <c r="R42" i="10"/>
  <c r="D42" i="10"/>
  <c r="AO41" i="10"/>
  <c r="AN41" i="10"/>
  <c r="AI41" i="10"/>
  <c r="AH41" i="10"/>
  <c r="Z41" i="10"/>
  <c r="AG41" i="10" s="1"/>
  <c r="T41" i="10"/>
  <c r="S41" i="10"/>
  <c r="R41" i="10"/>
  <c r="D41" i="10"/>
  <c r="AO40" i="10"/>
  <c r="AN40" i="10"/>
  <c r="AI40" i="10"/>
  <c r="AH40" i="10"/>
  <c r="Z40" i="10"/>
  <c r="AG40" i="10" s="1"/>
  <c r="T40" i="10"/>
  <c r="S40" i="10"/>
  <c r="R40" i="10"/>
  <c r="D40" i="10"/>
  <c r="AO39" i="10"/>
  <c r="AN39" i="10"/>
  <c r="AI39" i="10"/>
  <c r="AH39" i="10"/>
  <c r="Z39" i="10"/>
  <c r="AG39" i="10" s="1"/>
  <c r="T39" i="10"/>
  <c r="S39" i="10"/>
  <c r="R39" i="10"/>
  <c r="D39" i="10"/>
  <c r="AO38" i="10"/>
  <c r="AN38" i="10"/>
  <c r="AI38" i="10"/>
  <c r="AH38" i="10"/>
  <c r="Z38" i="10"/>
  <c r="AG38" i="10" s="1"/>
  <c r="T38" i="10"/>
  <c r="S38" i="10"/>
  <c r="R38" i="10"/>
  <c r="D38" i="10"/>
  <c r="AO37" i="10"/>
  <c r="AN37" i="10"/>
  <c r="AI37" i="10"/>
  <c r="AH37" i="10"/>
  <c r="Z37" i="10"/>
  <c r="AG37" i="10" s="1"/>
  <c r="T37" i="10"/>
  <c r="S37" i="10"/>
  <c r="R37" i="10"/>
  <c r="D37" i="10"/>
  <c r="AO36" i="10"/>
  <c r="AN36" i="10"/>
  <c r="AI36" i="10"/>
  <c r="AH36" i="10"/>
  <c r="Z36" i="10"/>
  <c r="AG36" i="10" s="1"/>
  <c r="T36" i="10"/>
  <c r="S36" i="10"/>
  <c r="R36" i="10"/>
  <c r="D36" i="10"/>
  <c r="AO35" i="10"/>
  <c r="AN35" i="10"/>
  <c r="AI35" i="10"/>
  <c r="AH35" i="10"/>
  <c r="Z35" i="10"/>
  <c r="AG35" i="10" s="1"/>
  <c r="T35" i="10"/>
  <c r="S35" i="10"/>
  <c r="R35" i="10"/>
  <c r="D35" i="10"/>
  <c r="AO34" i="10"/>
  <c r="AN34" i="10"/>
  <c r="AI34" i="10"/>
  <c r="AH34" i="10"/>
  <c r="Z34" i="10"/>
  <c r="AG34" i="10" s="1"/>
  <c r="T34" i="10"/>
  <c r="S34" i="10"/>
  <c r="R34" i="10"/>
  <c r="D34" i="10"/>
  <c r="AO33" i="10"/>
  <c r="AN33" i="10"/>
  <c r="AI33" i="10"/>
  <c r="AH33" i="10"/>
  <c r="Z33" i="10"/>
  <c r="AG33" i="10" s="1"/>
  <c r="T33" i="10"/>
  <c r="S33" i="10"/>
  <c r="R33" i="10"/>
  <c r="D33" i="10"/>
  <c r="AO32" i="10"/>
  <c r="AN32" i="10"/>
  <c r="AI32" i="10"/>
  <c r="AH32" i="10"/>
  <c r="Z32" i="10"/>
  <c r="AG32" i="10" s="1"/>
  <c r="T32" i="10"/>
  <c r="S32" i="10"/>
  <c r="R32" i="10"/>
  <c r="D32" i="10"/>
  <c r="AO31" i="10"/>
  <c r="AN31" i="10"/>
  <c r="AI31" i="10"/>
  <c r="AH31" i="10"/>
  <c r="Z31" i="10"/>
  <c r="AG31" i="10" s="1"/>
  <c r="T31" i="10"/>
  <c r="S31" i="10"/>
  <c r="R31" i="10"/>
  <c r="D31" i="10"/>
  <c r="AO30" i="10"/>
  <c r="AN30" i="10"/>
  <c r="AI30" i="10"/>
  <c r="AH30" i="10"/>
  <c r="Z30" i="10"/>
  <c r="AG30" i="10" s="1"/>
  <c r="T30" i="10"/>
  <c r="S30" i="10"/>
  <c r="R30" i="10"/>
  <c r="D30" i="10"/>
  <c r="AO29" i="10"/>
  <c r="AN29" i="10"/>
  <c r="AI29" i="10"/>
  <c r="AH29" i="10"/>
  <c r="Z29" i="10"/>
  <c r="AG29" i="10" s="1"/>
  <c r="T29" i="10"/>
  <c r="S29" i="10"/>
  <c r="R29" i="10"/>
  <c r="D29" i="10"/>
  <c r="AO28" i="10"/>
  <c r="AN28" i="10"/>
  <c r="AI28" i="10"/>
  <c r="AH28" i="10"/>
  <c r="Z28" i="10"/>
  <c r="AG28" i="10" s="1"/>
  <c r="T28" i="10"/>
  <c r="S28" i="10"/>
  <c r="R28" i="10"/>
  <c r="D28" i="10"/>
  <c r="AO27" i="10"/>
  <c r="AN27" i="10"/>
  <c r="AI27" i="10"/>
  <c r="AH27" i="10"/>
  <c r="Z27" i="10"/>
  <c r="AG27" i="10" s="1"/>
  <c r="T27" i="10"/>
  <c r="S27" i="10"/>
  <c r="R27" i="10"/>
  <c r="D27" i="10"/>
  <c r="AO26" i="10"/>
  <c r="AN26" i="10"/>
  <c r="AI26" i="10"/>
  <c r="AH26" i="10"/>
  <c r="Z26" i="10"/>
  <c r="AG26" i="10" s="1"/>
  <c r="T26" i="10"/>
  <c r="S26" i="10"/>
  <c r="R26" i="10"/>
  <c r="D26" i="10"/>
  <c r="AO25" i="10"/>
  <c r="AN25" i="10"/>
  <c r="AI25" i="10"/>
  <c r="AH25" i="10"/>
  <c r="Z25" i="10"/>
  <c r="AG25" i="10" s="1"/>
  <c r="T25" i="10"/>
  <c r="S25" i="10"/>
  <c r="R25" i="10"/>
  <c r="D25" i="10"/>
  <c r="AO24" i="10"/>
  <c r="AN24" i="10"/>
  <c r="AI24" i="10"/>
  <c r="AH24" i="10"/>
  <c r="Z24" i="10"/>
  <c r="AG24" i="10" s="1"/>
  <c r="T24" i="10"/>
  <c r="S24" i="10"/>
  <c r="R24" i="10"/>
  <c r="D24" i="10"/>
  <c r="AO22" i="10"/>
  <c r="AN22" i="10"/>
  <c r="AI22" i="10"/>
  <c r="AH22" i="10"/>
  <c r="Z22" i="10"/>
  <c r="AG22" i="10" s="1"/>
  <c r="T22" i="10"/>
  <c r="S22" i="10"/>
  <c r="R22" i="10"/>
  <c r="E22" i="10"/>
  <c r="AO21" i="10"/>
  <c r="AN21" i="10"/>
  <c r="AI21" i="10"/>
  <c r="AH21" i="10"/>
  <c r="AC21" i="10"/>
  <c r="AC56" i="10" s="1"/>
  <c r="Z21" i="10"/>
  <c r="T21" i="10"/>
  <c r="S21" i="10"/>
  <c r="R21" i="10"/>
  <c r="D21" i="10"/>
  <c r="AO20" i="10"/>
  <c r="AN20" i="10"/>
  <c r="AI20" i="10"/>
  <c r="AH20" i="10"/>
  <c r="Z20" i="10"/>
  <c r="AG20" i="10" s="1"/>
  <c r="T20" i="10"/>
  <c r="S20" i="10"/>
  <c r="R20" i="10"/>
  <c r="D20" i="10"/>
  <c r="AO19" i="10"/>
  <c r="AN19" i="10"/>
  <c r="AI19" i="10"/>
  <c r="AH19" i="10"/>
  <c r="Z19" i="10"/>
  <c r="AG19" i="10" s="1"/>
  <c r="T19" i="10"/>
  <c r="S19" i="10"/>
  <c r="R19" i="10"/>
  <c r="D19" i="10"/>
  <c r="AO18" i="10"/>
  <c r="AN18" i="10"/>
  <c r="AI18" i="10"/>
  <c r="AH18" i="10"/>
  <c r="Z18" i="10"/>
  <c r="AG18" i="10" s="1"/>
  <c r="T18" i="10"/>
  <c r="S18" i="10"/>
  <c r="R18" i="10"/>
  <c r="D18" i="10"/>
  <c r="AO17" i="10"/>
  <c r="AN17" i="10"/>
  <c r="AI17" i="10"/>
  <c r="AH17" i="10"/>
  <c r="Z17" i="10"/>
  <c r="AG17" i="10" s="1"/>
  <c r="T17" i="10"/>
  <c r="S17" i="10"/>
  <c r="R17" i="10"/>
  <c r="D17" i="10"/>
  <c r="AO16" i="10"/>
  <c r="AN16" i="10"/>
  <c r="AI16" i="10"/>
  <c r="AH16" i="10"/>
  <c r="Z16" i="10"/>
  <c r="AG16" i="10" s="1"/>
  <c r="T16" i="10"/>
  <c r="S16" i="10"/>
  <c r="R16" i="10"/>
  <c r="D16" i="10"/>
  <c r="AO15" i="10"/>
  <c r="AN15" i="10"/>
  <c r="AI15" i="10"/>
  <c r="AH15" i="10"/>
  <c r="Z15" i="10"/>
  <c r="AG15" i="10" s="1"/>
  <c r="T15" i="10"/>
  <c r="S15" i="10"/>
  <c r="R15" i="10"/>
  <c r="D15" i="10"/>
  <c r="AO14" i="10"/>
  <c r="AN14" i="10"/>
  <c r="AI14" i="10"/>
  <c r="AH14" i="10"/>
  <c r="Z14" i="10"/>
  <c r="AG14" i="10" s="1"/>
  <c r="T14" i="10"/>
  <c r="S14" i="10"/>
  <c r="R14" i="10"/>
  <c r="D14" i="10"/>
  <c r="AO13" i="10"/>
  <c r="AN13" i="10"/>
  <c r="AI13" i="10"/>
  <c r="AH13" i="10"/>
  <c r="Z13" i="10"/>
  <c r="AG13" i="10" s="1"/>
  <c r="T13" i="10"/>
  <c r="S13" i="10"/>
  <c r="R13" i="10"/>
  <c r="D13" i="10"/>
  <c r="AO12" i="10"/>
  <c r="AN12" i="10"/>
  <c r="AI12" i="10"/>
  <c r="AH12" i="10"/>
  <c r="Z12" i="10"/>
  <c r="AG12" i="10" s="1"/>
  <c r="T12" i="10"/>
  <c r="S12" i="10"/>
  <c r="R12" i="10"/>
  <c r="D12" i="10"/>
  <c r="AO11" i="10"/>
  <c r="AN11" i="10"/>
  <c r="AI11" i="10"/>
  <c r="AH11" i="10"/>
  <c r="Z11" i="10"/>
  <c r="AG11" i="10" s="1"/>
  <c r="T11" i="10"/>
  <c r="S11" i="10"/>
  <c r="R11" i="10"/>
  <c r="D11" i="10"/>
  <c r="AO10" i="10"/>
  <c r="AN10" i="10"/>
  <c r="Z10" i="10"/>
  <c r="AG10" i="10" s="1"/>
  <c r="T10" i="10"/>
  <c r="S10" i="10"/>
  <c r="D10" i="10"/>
  <c r="AO9" i="10"/>
  <c r="AN9" i="10"/>
  <c r="AI9" i="10"/>
  <c r="AH9" i="10"/>
  <c r="Z9" i="10"/>
  <c r="T9" i="10"/>
  <c r="S9" i="10"/>
  <c r="R9" i="10"/>
  <c r="D9" i="10"/>
  <c r="S56" i="10" l="1"/>
  <c r="AO56" i="10"/>
  <c r="D22" i="10"/>
  <c r="D56" i="10" s="1"/>
  <c r="E56" i="10"/>
  <c r="AG9" i="10"/>
  <c r="Z56" i="10"/>
  <c r="R46" i="10"/>
  <c r="L56" i="10"/>
  <c r="T56" i="10"/>
  <c r="AI56" i="10"/>
  <c r="AN56" i="10"/>
  <c r="G68" i="11"/>
  <c r="AG21" i="10"/>
  <c r="AI10" i="10"/>
  <c r="R10" i="10"/>
  <c r="R56" i="10" s="1"/>
  <c r="AH10" i="10"/>
  <c r="AH56" i="10" s="1"/>
  <c r="AG56" i="10" l="1"/>
</calcChain>
</file>

<file path=xl/sharedStrings.xml><?xml version="1.0" encoding="utf-8"?>
<sst xmlns="http://schemas.openxmlformats.org/spreadsheetml/2006/main" count="1185" uniqueCount="639">
  <si>
    <t>病  院</t>
  </si>
  <si>
    <t>診療所</t>
  </si>
  <si>
    <t>総数</t>
    <rPh sb="0" eb="2">
      <t>ソウスウ</t>
    </rPh>
    <phoneticPr fontId="2"/>
  </si>
  <si>
    <t>第二次救急医療体制</t>
    <phoneticPr fontId="2"/>
  </si>
  <si>
    <t>初期救急医療体制</t>
    <rPh sb="0" eb="2">
      <t>ショキ</t>
    </rPh>
    <rPh sb="2" eb="4">
      <t>キュウキュウ</t>
    </rPh>
    <rPh sb="4" eb="6">
      <t>イリョウ</t>
    </rPh>
    <rPh sb="6" eb="8">
      <t>タイセイ</t>
    </rPh>
    <phoneticPr fontId="2"/>
  </si>
  <si>
    <t>救急医療施設等設置状況</t>
    <rPh sb="0" eb="1">
      <t>スク</t>
    </rPh>
    <rPh sb="1" eb="2">
      <t>キュウ</t>
    </rPh>
    <rPh sb="2" eb="3">
      <t>イ</t>
    </rPh>
    <rPh sb="3" eb="4">
      <t>リョウ</t>
    </rPh>
    <rPh sb="4" eb="5">
      <t>ホドコ</t>
    </rPh>
    <rPh sb="5" eb="6">
      <t>セツ</t>
    </rPh>
    <rPh sb="6" eb="7">
      <t>トウ</t>
    </rPh>
    <rPh sb="7" eb="8">
      <t>セツ</t>
    </rPh>
    <rPh sb="8" eb="9">
      <t>チ</t>
    </rPh>
    <rPh sb="9" eb="10">
      <t>ジョウ</t>
    </rPh>
    <rPh sb="10" eb="11">
      <t>イワン</t>
    </rPh>
    <phoneticPr fontId="2"/>
  </si>
  <si>
    <t>うち救急告示病院</t>
    <rPh sb="2" eb="4">
      <t>キュウキュウ</t>
    </rPh>
    <rPh sb="4" eb="6">
      <t>コクジ</t>
    </rPh>
    <rPh sb="6" eb="8">
      <t>ビョウイン</t>
    </rPh>
    <phoneticPr fontId="2"/>
  </si>
  <si>
    <t>うち救急告示診療所</t>
    <rPh sb="2" eb="4">
      <t>キュウキュウ</t>
    </rPh>
    <rPh sb="4" eb="6">
      <t>コクジ</t>
    </rPh>
    <rPh sb="6" eb="9">
      <t>シンリョウジョ</t>
    </rPh>
    <phoneticPr fontId="2"/>
  </si>
  <si>
    <t>第三次救急医療体制</t>
    <rPh sb="0" eb="3">
      <t>ダイサンジ</t>
    </rPh>
    <rPh sb="3" eb="5">
      <t>キュウキュウ</t>
    </rPh>
    <rPh sb="5" eb="7">
      <t>イリョウ</t>
    </rPh>
    <rPh sb="7" eb="9">
      <t>タイセイ</t>
    </rPh>
    <phoneticPr fontId="2"/>
  </si>
  <si>
    <t>救急告示医療施設</t>
    <rPh sb="0" eb="2">
      <t>キュウキュウ</t>
    </rPh>
    <rPh sb="2" eb="4">
      <t>コクジ</t>
    </rPh>
    <rPh sb="4" eb="6">
      <t>イリョウ</t>
    </rPh>
    <rPh sb="6" eb="8">
      <t>シセツ</t>
    </rPh>
    <phoneticPr fontId="2"/>
  </si>
  <si>
    <t>初期・二次・三次救急医療体制</t>
    <rPh sb="0" eb="2">
      <t>ショキ</t>
    </rPh>
    <rPh sb="3" eb="5">
      <t>ニジ</t>
    </rPh>
    <rPh sb="6" eb="8">
      <t>サンジ</t>
    </rPh>
    <rPh sb="8" eb="10">
      <t>キュウキュウ</t>
    </rPh>
    <rPh sb="10" eb="12">
      <t>イリョウ</t>
    </rPh>
    <rPh sb="12" eb="14">
      <t>タイセイ</t>
    </rPh>
    <phoneticPr fontId="2"/>
  </si>
  <si>
    <t>救急告示医療施設数</t>
    <phoneticPr fontId="2"/>
  </si>
  <si>
    <t>②在宅当番医制実施(地区数)</t>
    <phoneticPr fontId="2"/>
  </si>
  <si>
    <t>③在宅当番医制参加病院</t>
    <rPh sb="7" eb="9">
      <t>サンカ</t>
    </rPh>
    <rPh sb="9" eb="11">
      <t>ビョウイン</t>
    </rPh>
    <phoneticPr fontId="2"/>
  </si>
  <si>
    <t>④在宅当番医制参加診療所</t>
    <rPh sb="7" eb="9">
      <t>サンカ</t>
    </rPh>
    <rPh sb="9" eb="12">
      <t>シンリョウジョ</t>
    </rPh>
    <phoneticPr fontId="2"/>
  </si>
  <si>
    <t>⑤その他病院
（急患ｾﾝﾀｰ・在宅当番以外）</t>
    <rPh sb="3" eb="4">
      <t>タ</t>
    </rPh>
    <rPh sb="4" eb="6">
      <t>ビョウイン</t>
    </rPh>
    <rPh sb="8" eb="10">
      <t>キュウカン</t>
    </rPh>
    <rPh sb="15" eb="17">
      <t>ザイタク</t>
    </rPh>
    <rPh sb="17" eb="19">
      <t>トウバン</t>
    </rPh>
    <rPh sb="19" eb="21">
      <t>イガイ</t>
    </rPh>
    <phoneticPr fontId="2"/>
  </si>
  <si>
    <t>⑥その他診療所
（急患ｾﾝﾀｰ・在宅当番以外）</t>
    <rPh sb="3" eb="4">
      <t>タ</t>
    </rPh>
    <rPh sb="4" eb="7">
      <t>シンリョウジョ</t>
    </rPh>
    <rPh sb="9" eb="11">
      <t>キュウカン</t>
    </rPh>
    <rPh sb="16" eb="18">
      <t>ザイタク</t>
    </rPh>
    <rPh sb="18" eb="20">
      <t>トウバン</t>
    </rPh>
    <rPh sb="20" eb="22">
      <t>イガイ</t>
    </rPh>
    <phoneticPr fontId="2"/>
  </si>
  <si>
    <t>合計（①③④⑤⑥の計）</t>
    <rPh sb="0" eb="2">
      <t>ゴウケイ</t>
    </rPh>
    <rPh sb="9" eb="10">
      <t>ケイ</t>
    </rPh>
    <phoneticPr fontId="2"/>
  </si>
  <si>
    <t>⑦病院群
輪番制
地区数</t>
    <rPh sb="1" eb="3">
      <t>ビョウイン</t>
    </rPh>
    <rPh sb="3" eb="4">
      <t>グン</t>
    </rPh>
    <phoneticPr fontId="2"/>
  </si>
  <si>
    <t>⑧病院群輪番制参加病院</t>
    <rPh sb="1" eb="3">
      <t>ビョウイン</t>
    </rPh>
    <rPh sb="3" eb="4">
      <t>グン</t>
    </rPh>
    <rPh sb="4" eb="6">
      <t>リンバン</t>
    </rPh>
    <rPh sb="7" eb="9">
      <t>サンカ</t>
    </rPh>
    <rPh sb="9" eb="11">
      <t>ビョウイン</t>
    </rPh>
    <phoneticPr fontId="2"/>
  </si>
  <si>
    <t>⑨病院群輪番制参加診療所</t>
    <rPh sb="1" eb="3">
      <t>ビョウイン</t>
    </rPh>
    <rPh sb="3" eb="4">
      <t>グン</t>
    </rPh>
    <rPh sb="4" eb="6">
      <t>リンバン</t>
    </rPh>
    <rPh sb="7" eb="9">
      <t>サンカ</t>
    </rPh>
    <rPh sb="9" eb="12">
      <t>シンリョウジョ</t>
    </rPh>
    <phoneticPr fontId="2"/>
  </si>
  <si>
    <t>⑪その他病院
（輪番・共同利用型以外）</t>
    <rPh sb="3" eb="4">
      <t>タ</t>
    </rPh>
    <rPh sb="4" eb="6">
      <t>ビョウイン</t>
    </rPh>
    <rPh sb="8" eb="10">
      <t>リンバン</t>
    </rPh>
    <rPh sb="11" eb="13">
      <t>キョウドウ</t>
    </rPh>
    <rPh sb="13" eb="16">
      <t>リヨウガタ</t>
    </rPh>
    <rPh sb="16" eb="18">
      <t>イガイ</t>
    </rPh>
    <phoneticPr fontId="2"/>
  </si>
  <si>
    <t>⑫その他診療所
（輪番・共同利用型以外）</t>
    <rPh sb="3" eb="4">
      <t>タ</t>
    </rPh>
    <rPh sb="4" eb="7">
      <t>シンリョウジョ</t>
    </rPh>
    <rPh sb="9" eb="11">
      <t>リンバン</t>
    </rPh>
    <rPh sb="12" eb="14">
      <t>キョウドウ</t>
    </rPh>
    <rPh sb="14" eb="17">
      <t>リヨウガタ</t>
    </rPh>
    <rPh sb="17" eb="19">
      <t>イガイ</t>
    </rPh>
    <phoneticPr fontId="2"/>
  </si>
  <si>
    <t>入院を要する救急医療施設
（⑧～⑫の計）</t>
    <rPh sb="0" eb="2">
      <t>ニュウイン</t>
    </rPh>
    <rPh sb="3" eb="4">
      <t>ヨウ</t>
    </rPh>
    <rPh sb="6" eb="8">
      <t>キュウキュウ</t>
    </rPh>
    <rPh sb="8" eb="10">
      <t>イリョウ</t>
    </rPh>
    <rPh sb="10" eb="12">
      <t>シセツ</t>
    </rPh>
    <rPh sb="18" eb="19">
      <t>ケイ</t>
    </rPh>
    <phoneticPr fontId="2"/>
  </si>
  <si>
    <t>⑭その他</t>
    <rPh sb="3" eb="4">
      <t>タ</t>
    </rPh>
    <phoneticPr fontId="2"/>
  </si>
  <si>
    <t>合計（⑬⑭の計）</t>
    <rPh sb="0" eb="2">
      <t>ゴウケイ</t>
    </rPh>
    <rPh sb="6" eb="7">
      <t>ケイ</t>
    </rPh>
    <phoneticPr fontId="2"/>
  </si>
  <si>
    <t>⑩共同利用型病院</t>
    <rPh sb="6" eb="8">
      <t>ビョウイン</t>
    </rPh>
    <phoneticPr fontId="2"/>
  </si>
  <si>
    <t>うち救急告示指定を受けている施設</t>
    <rPh sb="2" eb="4">
      <t>キュウキュウ</t>
    </rPh>
    <rPh sb="4" eb="6">
      <t>コクジ</t>
    </rPh>
    <rPh sb="6" eb="8">
      <t>シテイ</t>
    </rPh>
    <rPh sb="9" eb="10">
      <t>ウ</t>
    </rPh>
    <rPh sb="14" eb="16">
      <t>シセツ</t>
    </rPh>
    <phoneticPr fontId="2"/>
  </si>
  <si>
    <t>うち救急告示指定を受けているセンター</t>
    <rPh sb="2" eb="4">
      <t>キュウキュウ</t>
    </rPh>
    <rPh sb="4" eb="6">
      <t>コクジ</t>
    </rPh>
    <rPh sb="6" eb="8">
      <t>シテイ</t>
    </rPh>
    <rPh sb="9" eb="10">
      <t>ウ</t>
    </rPh>
    <phoneticPr fontId="2"/>
  </si>
  <si>
    <t>令和３年４月１日現在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phoneticPr fontId="2"/>
  </si>
  <si>
    <t>①休日夜間急患センター</t>
    <rPh sb="1" eb="3">
      <t>キュウジツ</t>
    </rPh>
    <rPh sb="3" eb="5">
      <t>ヤカン</t>
    </rPh>
    <rPh sb="5" eb="7">
      <t>キュウカン</t>
    </rPh>
    <phoneticPr fontId="2"/>
  </si>
  <si>
    <t>(別紙１)</t>
    <rPh sb="1" eb="3">
      <t>ベッシ</t>
    </rPh>
    <phoneticPr fontId="2"/>
  </si>
  <si>
    <t>⑬救命救急センタ－</t>
    <phoneticPr fontId="2"/>
  </si>
  <si>
    <t>北海道</t>
    <rPh sb="0" eb="3">
      <t>ホッカイドウ</t>
    </rPh>
    <phoneticPr fontId="2"/>
  </si>
  <si>
    <t>青森県</t>
    <rPh sb="0" eb="3">
      <t>アオモリケン</t>
    </rPh>
    <phoneticPr fontId="2"/>
  </si>
  <si>
    <t>岩手県</t>
    <rPh sb="0" eb="3">
      <t>イワテケン</t>
    </rPh>
    <phoneticPr fontId="2"/>
  </si>
  <si>
    <t>宮城県</t>
    <rPh sb="0" eb="3">
      <t>ミヤギケン</t>
    </rPh>
    <phoneticPr fontId="2"/>
  </si>
  <si>
    <t>秋田県</t>
    <rPh sb="0" eb="3">
      <t>アキタケン</t>
    </rPh>
    <phoneticPr fontId="21"/>
  </si>
  <si>
    <t>山形県</t>
    <rPh sb="0" eb="3">
      <t>ヤマガタケン</t>
    </rPh>
    <phoneticPr fontId="2"/>
  </si>
  <si>
    <t>福島県</t>
    <rPh sb="0" eb="3">
      <t>フクシマケン</t>
    </rPh>
    <phoneticPr fontId="2"/>
  </si>
  <si>
    <t>茨城県</t>
    <rPh sb="0" eb="3">
      <t>イバラキケン</t>
    </rPh>
    <phoneticPr fontId="2"/>
  </si>
  <si>
    <t>栃木県</t>
    <rPh sb="0" eb="3">
      <t>トチギケン</t>
    </rPh>
    <phoneticPr fontId="2"/>
  </si>
  <si>
    <t>群馬県</t>
    <rPh sb="0" eb="3">
      <t>グンマケン</t>
    </rPh>
    <phoneticPr fontId="2"/>
  </si>
  <si>
    <t>埼玉県</t>
    <rPh sb="0" eb="3">
      <t>サイタマケン</t>
    </rPh>
    <phoneticPr fontId="2"/>
  </si>
  <si>
    <t>千葉県</t>
    <rPh sb="0" eb="3">
      <t>チバケン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</si>
  <si>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</si>
  <si>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</si>
  <si>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富山県</t>
    <rPh sb="0" eb="2">
      <t>トヤマ</t>
    </rPh>
    <rPh sb="2" eb="3">
      <t>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</si>
  <si>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</si>
  <si>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</si>
  <si>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山梨県</t>
    <rPh sb="0" eb="3">
      <t>ヤマナシケン</t>
    </rPh>
    <phoneticPr fontId="2"/>
  </si>
  <si>
    <t>長野県</t>
    <rPh sb="0" eb="3">
      <t>ナガノケン</t>
    </rPh>
    <phoneticPr fontId="2"/>
  </si>
  <si>
    <t>岐阜県</t>
    <rPh sb="0" eb="3">
      <t>ギフケン</t>
    </rPh>
    <phoneticPr fontId="2"/>
  </si>
  <si>
    <t>静岡県</t>
    <rPh sb="0" eb="3">
      <t>シズオカケン</t>
    </rPh>
    <phoneticPr fontId="21"/>
  </si>
  <si>
    <t>愛知県</t>
    <rPh sb="0" eb="3">
      <t>アイチケン</t>
    </rPh>
    <phoneticPr fontId="2"/>
  </si>
  <si>
    <t>三重県</t>
    <rPh sb="0" eb="3">
      <t>ミエケン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</si>
  <si>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</si>
  <si>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</si>
  <si>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大阪府</t>
    <rPh sb="0" eb="3">
      <t>オオサカフ</t>
    </rPh>
    <phoneticPr fontId="2"/>
  </si>
  <si>
    <t>兵庫県</t>
    <rPh sb="0" eb="3">
      <t>ヒョウゴケン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</si>
  <si>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</si>
  <si>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</si>
  <si>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鳥取県</t>
    <rPh sb="0" eb="3">
      <t>トットリケン</t>
    </rPh>
    <phoneticPr fontId="2"/>
  </si>
  <si>
    <t>島根県</t>
    <rPh sb="0" eb="3">
      <t>シマネケン</t>
    </rPh>
    <phoneticPr fontId="2"/>
  </si>
  <si>
    <t>岡山県</t>
    <rPh sb="0" eb="3">
      <t>オカヤマケン</t>
    </rPh>
    <phoneticPr fontId="2"/>
  </si>
  <si>
    <t>広島県</t>
    <rPh sb="0" eb="3">
      <t>ヒロシマケン</t>
    </rPh>
    <phoneticPr fontId="2"/>
  </si>
  <si>
    <t>山口県</t>
    <rPh sb="0" eb="3">
      <t>ヤマグチケン</t>
    </rPh>
    <phoneticPr fontId="2"/>
  </si>
  <si>
    <t>徳島県</t>
    <rPh sb="0" eb="3">
      <t>トクシマケン</t>
    </rPh>
    <phoneticPr fontId="2"/>
  </si>
  <si>
    <t>香川県</t>
    <rPh sb="0" eb="3">
      <t>カガワケン</t>
    </rPh>
    <phoneticPr fontId="2"/>
  </si>
  <si>
    <t>愛媛県</t>
    <rPh sb="0" eb="3">
      <t>エヒメケン</t>
    </rPh>
    <phoneticPr fontId="2"/>
  </si>
  <si>
    <t>高知県</t>
    <rPh sb="0" eb="3">
      <t>コウチケン</t>
    </rPh>
    <phoneticPr fontId="21"/>
  </si>
  <si>
    <t>福岡県</t>
    <rPh sb="0" eb="3">
      <t>フクオカケン</t>
    </rPh>
    <phoneticPr fontId="2"/>
  </si>
  <si>
    <t>佐賀県</t>
    <rPh sb="0" eb="3">
      <t>サガケン</t>
    </rPh>
    <phoneticPr fontId="2"/>
  </si>
  <si>
    <t>長崎県</t>
    <rPh sb="0" eb="3">
      <t>ナガサキケン</t>
    </rPh>
    <phoneticPr fontId="2"/>
  </si>
  <si>
    <t>熊本県</t>
    <rPh sb="0" eb="3">
      <t>クマモトケン</t>
    </rPh>
    <phoneticPr fontId="2"/>
  </si>
  <si>
    <t>大分県</t>
    <rPh sb="0" eb="3">
      <t>オオイタケン</t>
    </rPh>
    <phoneticPr fontId="2"/>
  </si>
  <si>
    <t>宮崎県</t>
    <rPh sb="0" eb="3">
      <t>ミヤザキケン</t>
    </rPh>
    <phoneticPr fontId="2"/>
  </si>
  <si>
    <t>鹿児島県</t>
    <rPh sb="0" eb="4">
      <t>カゴシマケン</t>
    </rPh>
    <phoneticPr fontId="2"/>
  </si>
  <si>
    <t>沖縄県</t>
    <rPh sb="0" eb="3">
      <t>オキナワケン</t>
    </rPh>
    <phoneticPr fontId="2"/>
  </si>
  <si>
    <t>新潟県</t>
    <rPh sb="0" eb="3">
      <t>ニイガタケン</t>
    </rPh>
    <phoneticPr fontId="2"/>
  </si>
  <si>
    <t>都道府県名</t>
    <rPh sb="0" eb="4">
      <t>トドウフケン</t>
    </rPh>
    <rPh sb="4" eb="5">
      <t>メイ</t>
    </rPh>
    <phoneticPr fontId="2"/>
  </si>
  <si>
    <t>計</t>
    <rPh sb="0" eb="1">
      <t>ケイ</t>
    </rPh>
    <phoneticPr fontId="2"/>
  </si>
  <si>
    <t>（別紙３）</t>
    <rPh sb="1" eb="3">
      <t>ベッシ</t>
    </rPh>
    <phoneticPr fontId="28"/>
  </si>
  <si>
    <t>ドクターヘリ導入道府県における実施状況等</t>
    <rPh sb="6" eb="8">
      <t>ドウニュウ</t>
    </rPh>
    <rPh sb="8" eb="9">
      <t>ドウ</t>
    </rPh>
    <rPh sb="9" eb="10">
      <t>フ</t>
    </rPh>
    <rPh sb="10" eb="11">
      <t>ケン</t>
    </rPh>
    <rPh sb="15" eb="17">
      <t>ジッシ</t>
    </rPh>
    <rPh sb="17" eb="19">
      <t>ジョウキョウ</t>
    </rPh>
    <rPh sb="19" eb="20">
      <t>トウ</t>
    </rPh>
    <phoneticPr fontId="28"/>
  </si>
  <si>
    <t>（令和２年４月～令和３年３月の実績）</t>
    <rPh sb="1" eb="3">
      <t>レイワ</t>
    </rPh>
    <rPh sb="4" eb="5">
      <t>ネン</t>
    </rPh>
    <rPh sb="15" eb="17">
      <t>ジッセキ</t>
    </rPh>
    <phoneticPr fontId="28"/>
  </si>
  <si>
    <t>道府県名</t>
    <rPh sb="0" eb="1">
      <t>ドウ</t>
    </rPh>
    <rPh sb="1" eb="2">
      <t>フ</t>
    </rPh>
    <rPh sb="2" eb="3">
      <t>ケン</t>
    </rPh>
    <rPh sb="3" eb="4">
      <t>メイ</t>
    </rPh>
    <phoneticPr fontId="28"/>
  </si>
  <si>
    <t>基地病院名（救命救急センター名）</t>
    <rPh sb="0" eb="2">
      <t>キチ</t>
    </rPh>
    <rPh sb="2" eb="4">
      <t>ビョウイン</t>
    </rPh>
    <rPh sb="4" eb="5">
      <t>メイ</t>
    </rPh>
    <rPh sb="6" eb="8">
      <t>キュウメイ</t>
    </rPh>
    <rPh sb="8" eb="10">
      <t>キュウキュウ</t>
    </rPh>
    <rPh sb="14" eb="15">
      <t>メイ</t>
    </rPh>
    <phoneticPr fontId="28"/>
  </si>
  <si>
    <t>導入年月日</t>
    <rPh sb="0" eb="2">
      <t>ドウニュウ</t>
    </rPh>
    <rPh sb="2" eb="5">
      <t>ネンガッピ</t>
    </rPh>
    <phoneticPr fontId="28"/>
  </si>
  <si>
    <t>運航会社名</t>
    <rPh sb="0" eb="2">
      <t>ウンコウ</t>
    </rPh>
    <rPh sb="2" eb="4">
      <t>カイシャ</t>
    </rPh>
    <rPh sb="4" eb="5">
      <t>メイ</t>
    </rPh>
    <phoneticPr fontId="28"/>
  </si>
  <si>
    <t>出動要請件数</t>
    <rPh sb="0" eb="2">
      <t>シュツドウ</t>
    </rPh>
    <rPh sb="2" eb="4">
      <t>ヨウセイ</t>
    </rPh>
    <rPh sb="4" eb="6">
      <t>ケンスウ</t>
    </rPh>
    <phoneticPr fontId="28"/>
  </si>
  <si>
    <t>待機時間の基準の有無</t>
    <rPh sb="0" eb="2">
      <t>タイキ</t>
    </rPh>
    <rPh sb="2" eb="4">
      <t>ジカン</t>
    </rPh>
    <rPh sb="5" eb="7">
      <t>キジュン</t>
    </rPh>
    <rPh sb="8" eb="10">
      <t>ウム</t>
    </rPh>
    <phoneticPr fontId="28"/>
  </si>
  <si>
    <t>運航におけるパイロットの判断の有無</t>
    <rPh sb="0" eb="2">
      <t>ウンコウ</t>
    </rPh>
    <rPh sb="12" eb="14">
      <t>ハンダン</t>
    </rPh>
    <rPh sb="15" eb="17">
      <t>ウム</t>
    </rPh>
    <phoneticPr fontId="28"/>
  </si>
  <si>
    <t>令和３年４月１日現在</t>
    <rPh sb="8" eb="10">
      <t>ゲンザイ</t>
    </rPh>
    <phoneticPr fontId="28"/>
  </si>
  <si>
    <t>ﾍﾘﾎﾟｰﾄに離着陸用照明機器の有無
※２</t>
    <rPh sb="7" eb="10">
      <t>リチャクリク</t>
    </rPh>
    <rPh sb="10" eb="11">
      <t>ヨウ</t>
    </rPh>
    <rPh sb="11" eb="13">
      <t>ショウメイ</t>
    </rPh>
    <rPh sb="13" eb="15">
      <t>キキ</t>
    </rPh>
    <rPh sb="16" eb="18">
      <t>ウム</t>
    </rPh>
    <phoneticPr fontId="28"/>
  </si>
  <si>
    <t xml:space="preserve">
格納庫の
有無
※２</t>
    <rPh sb="1" eb="4">
      <t>カクノウコ</t>
    </rPh>
    <rPh sb="6" eb="8">
      <t>ウム</t>
    </rPh>
    <phoneticPr fontId="28"/>
  </si>
  <si>
    <t>令和３年４月１日現在</t>
    <phoneticPr fontId="28"/>
  </si>
  <si>
    <t xml:space="preserve">
給油施設
の有無
※２</t>
    <rPh sb="1" eb="3">
      <t>キュウユ</t>
    </rPh>
    <rPh sb="3" eb="5">
      <t>シセツ</t>
    </rPh>
    <rPh sb="7" eb="9">
      <t>ウム</t>
    </rPh>
    <phoneticPr fontId="28"/>
  </si>
  <si>
    <t>ランデブーポイントの数</t>
    <rPh sb="10" eb="11">
      <t>カズ</t>
    </rPh>
    <phoneticPr fontId="28"/>
  </si>
  <si>
    <t>運航調整委員会の状況
※３</t>
    <rPh sb="0" eb="2">
      <t>ウンコウ</t>
    </rPh>
    <rPh sb="2" eb="4">
      <t>チョウセイ</t>
    </rPh>
    <rPh sb="4" eb="6">
      <t>イイン</t>
    </rPh>
    <rPh sb="6" eb="7">
      <t>カイ</t>
    </rPh>
    <rPh sb="8" eb="10">
      <t>ジョウキョウ</t>
    </rPh>
    <phoneticPr fontId="28"/>
  </si>
  <si>
    <t>運航要領における災害時運用規定の有無
※４</t>
    <rPh sb="0" eb="2">
      <t>ウンコウ</t>
    </rPh>
    <rPh sb="2" eb="4">
      <t>ヨウリョウ</t>
    </rPh>
    <rPh sb="8" eb="10">
      <t>サイガイ</t>
    </rPh>
    <rPh sb="10" eb="11">
      <t>ジ</t>
    </rPh>
    <rPh sb="11" eb="13">
      <t>ウンヨウ</t>
    </rPh>
    <rPh sb="13" eb="15">
      <t>キテイ</t>
    </rPh>
    <rPh sb="16" eb="18">
      <t>ウム</t>
    </rPh>
    <phoneticPr fontId="28"/>
  </si>
  <si>
    <t>ドクターヘリ運用時の診療行為における診療収益
（千円）</t>
    <rPh sb="6" eb="9">
      <t>ウンヨウジ</t>
    </rPh>
    <rPh sb="10" eb="12">
      <t>シンリョウ</t>
    </rPh>
    <rPh sb="12" eb="14">
      <t>コウイ</t>
    </rPh>
    <rPh sb="18" eb="20">
      <t>シンリョウ</t>
    </rPh>
    <rPh sb="20" eb="22">
      <t>シュウエキ</t>
    </rPh>
    <rPh sb="24" eb="26">
      <t>センエン</t>
    </rPh>
    <phoneticPr fontId="28"/>
  </si>
  <si>
    <t>診療報酬の算定状況</t>
    <rPh sb="0" eb="2">
      <t>シンリョウ</t>
    </rPh>
    <rPh sb="2" eb="4">
      <t>ホウシュウ</t>
    </rPh>
    <rPh sb="5" eb="7">
      <t>サンテイ</t>
    </rPh>
    <rPh sb="7" eb="9">
      <t>ジョウキョウ</t>
    </rPh>
    <phoneticPr fontId="28"/>
  </si>
  <si>
    <t>応需件数
（件）
※１</t>
    <rPh sb="0" eb="2">
      <t>オウジュ</t>
    </rPh>
    <rPh sb="2" eb="4">
      <t>ケンスウ</t>
    </rPh>
    <rPh sb="6" eb="7">
      <t>ケン</t>
    </rPh>
    <phoneticPr fontId="28"/>
  </si>
  <si>
    <t>要請不応需件数
（件）</t>
    <rPh sb="0" eb="2">
      <t>ヨウセイ</t>
    </rPh>
    <rPh sb="2" eb="3">
      <t>フ</t>
    </rPh>
    <rPh sb="3" eb="5">
      <t>オウジュ</t>
    </rPh>
    <rPh sb="5" eb="7">
      <t>ケンスウ</t>
    </rPh>
    <rPh sb="9" eb="10">
      <t>ケン</t>
    </rPh>
    <phoneticPr fontId="28"/>
  </si>
  <si>
    <r>
      <rPr>
        <sz val="9"/>
        <rFont val="ＭＳ ゴシック"/>
        <family val="3"/>
        <charset val="128"/>
      </rPr>
      <t xml:space="preserve">（有の場合）
</t>
    </r>
    <r>
      <rPr>
        <sz val="10"/>
        <rFont val="ＭＳ ゴシック"/>
        <family val="3"/>
        <charset val="128"/>
      </rPr>
      <t>具体的に</t>
    </r>
    <rPh sb="1" eb="2">
      <t>ア</t>
    </rPh>
    <rPh sb="3" eb="5">
      <t>バアイ</t>
    </rPh>
    <rPh sb="7" eb="10">
      <t>グタイテキ</t>
    </rPh>
    <phoneticPr fontId="28"/>
  </si>
  <si>
    <t>他運航における判断基準の有無</t>
    <rPh sb="0" eb="1">
      <t>ホカ</t>
    </rPh>
    <rPh sb="1" eb="3">
      <t>ウンコウ</t>
    </rPh>
    <rPh sb="7" eb="9">
      <t>ハンダン</t>
    </rPh>
    <rPh sb="9" eb="11">
      <t>キジュン</t>
    </rPh>
    <rPh sb="12" eb="14">
      <t>ウム</t>
    </rPh>
    <phoneticPr fontId="28"/>
  </si>
  <si>
    <t>GPSの有無</t>
    <rPh sb="4" eb="6">
      <t>ウム</t>
    </rPh>
    <phoneticPr fontId="28"/>
  </si>
  <si>
    <t xml:space="preserve">有の場合、
起動の状況
</t>
    <rPh sb="0" eb="1">
      <t>ア</t>
    </rPh>
    <rPh sb="2" eb="4">
      <t>バアイ</t>
    </rPh>
    <rPh sb="6" eb="8">
      <t>キドウ</t>
    </rPh>
    <rPh sb="9" eb="11">
      <t>ジョウキョウ</t>
    </rPh>
    <phoneticPr fontId="28"/>
  </si>
  <si>
    <t>有の場合、
格納庫の場所</t>
    <rPh sb="0" eb="1">
      <t>ア</t>
    </rPh>
    <rPh sb="2" eb="4">
      <t>バアイ</t>
    </rPh>
    <rPh sb="6" eb="9">
      <t>カクノウコ</t>
    </rPh>
    <rPh sb="10" eb="12">
      <t>バショ</t>
    </rPh>
    <phoneticPr fontId="28"/>
  </si>
  <si>
    <t>有の場合、
給油施設の場所</t>
    <rPh sb="0" eb="1">
      <t>ア</t>
    </rPh>
    <rPh sb="2" eb="4">
      <t>バアイ</t>
    </rPh>
    <rPh sb="6" eb="8">
      <t>キュウユ</t>
    </rPh>
    <rPh sb="8" eb="10">
      <t>シセツ</t>
    </rPh>
    <rPh sb="11" eb="13">
      <t>バショ</t>
    </rPh>
    <phoneticPr fontId="28"/>
  </si>
  <si>
    <t>内訳</t>
    <rPh sb="0" eb="2">
      <t>ウチワケ</t>
    </rPh>
    <phoneticPr fontId="28"/>
  </si>
  <si>
    <t>（再掲）
道府県外
からの
搬送件数</t>
    <rPh sb="1" eb="3">
      <t>サイケイ</t>
    </rPh>
    <rPh sb="5" eb="6">
      <t>ドウ</t>
    </rPh>
    <rPh sb="6" eb="7">
      <t>フ</t>
    </rPh>
    <rPh sb="7" eb="9">
      <t>ケンガイ</t>
    </rPh>
    <rPh sb="14" eb="16">
      <t>ハンソウ</t>
    </rPh>
    <rPh sb="16" eb="18">
      <t>ケンスウ</t>
    </rPh>
    <phoneticPr fontId="28"/>
  </si>
  <si>
    <t>（再掲）
道府県外
病院への
搬送件数</t>
    <rPh sb="1" eb="3">
      <t>サイケイ</t>
    </rPh>
    <rPh sb="5" eb="6">
      <t>ドウ</t>
    </rPh>
    <rPh sb="6" eb="7">
      <t>フ</t>
    </rPh>
    <rPh sb="7" eb="9">
      <t>ケンガイ</t>
    </rPh>
    <rPh sb="10" eb="12">
      <t>ビョウイン</t>
    </rPh>
    <rPh sb="15" eb="17">
      <t>ハンソウ</t>
    </rPh>
    <rPh sb="17" eb="19">
      <t>ケンスウ</t>
    </rPh>
    <phoneticPr fontId="28"/>
  </si>
  <si>
    <t>（再掲）
離島からの　搬送件数</t>
    <rPh sb="1" eb="3">
      <t>サイケイ</t>
    </rPh>
    <rPh sb="5" eb="7">
      <t>リトウ</t>
    </rPh>
    <rPh sb="11" eb="13">
      <t>ハンソウ</t>
    </rPh>
    <rPh sb="13" eb="15">
      <t>ケンスウ</t>
    </rPh>
    <phoneticPr fontId="28"/>
  </si>
  <si>
    <t>（有の場合）
具体的に</t>
    <rPh sb="1" eb="2">
      <t>ア</t>
    </rPh>
    <rPh sb="3" eb="5">
      <t>バアイ</t>
    </rPh>
    <rPh sb="7" eb="10">
      <t>グタイテキ</t>
    </rPh>
    <phoneticPr fontId="28"/>
  </si>
  <si>
    <t>基地病院の敷地内</t>
    <rPh sb="0" eb="2">
      <t>キチ</t>
    </rPh>
    <rPh sb="2" eb="4">
      <t>ビョウイン</t>
    </rPh>
    <rPh sb="5" eb="8">
      <t>シキチナイ</t>
    </rPh>
    <phoneticPr fontId="28"/>
  </si>
  <si>
    <t>基地病院の敷地外</t>
    <rPh sb="0" eb="2">
      <t>キチ</t>
    </rPh>
    <rPh sb="2" eb="4">
      <t>ビョウイン</t>
    </rPh>
    <rPh sb="5" eb="7">
      <t>シキチ</t>
    </rPh>
    <rPh sb="7" eb="8">
      <t>ガイ</t>
    </rPh>
    <phoneticPr fontId="28"/>
  </si>
  <si>
    <t>開催日数</t>
    <rPh sb="0" eb="2">
      <t>カイサイ</t>
    </rPh>
    <rPh sb="2" eb="4">
      <t>ニッスウ</t>
    </rPh>
    <phoneticPr fontId="28"/>
  </si>
  <si>
    <t>事後検証の実施の有無</t>
    <rPh sb="0" eb="2">
      <t>ジゴ</t>
    </rPh>
    <rPh sb="2" eb="4">
      <t>ケンショウ</t>
    </rPh>
    <rPh sb="5" eb="7">
      <t>ジッシ</t>
    </rPh>
    <rPh sb="8" eb="10">
      <t>ウム</t>
    </rPh>
    <phoneticPr fontId="28"/>
  </si>
  <si>
    <t>救急搬送診療料</t>
    <rPh sb="0" eb="2">
      <t>キュウキュウ</t>
    </rPh>
    <rPh sb="2" eb="4">
      <t>ハンソウ</t>
    </rPh>
    <rPh sb="4" eb="6">
      <t>シンリョウ</t>
    </rPh>
    <rPh sb="6" eb="7">
      <t>リョウ</t>
    </rPh>
    <phoneticPr fontId="28"/>
  </si>
  <si>
    <t>往診料</t>
    <rPh sb="0" eb="3">
      <t>オウシンリョウ</t>
    </rPh>
    <phoneticPr fontId="28"/>
  </si>
  <si>
    <t>現場出動</t>
    <rPh sb="0" eb="2">
      <t>ゲンバ</t>
    </rPh>
    <rPh sb="2" eb="4">
      <t>シュツドウ</t>
    </rPh>
    <phoneticPr fontId="28"/>
  </si>
  <si>
    <t>施設間搬送</t>
    <rPh sb="0" eb="2">
      <t>シセツ</t>
    </rPh>
    <rPh sb="2" eb="3">
      <t>アイダ</t>
    </rPh>
    <rPh sb="3" eb="5">
      <t>ハンソウ</t>
    </rPh>
    <phoneticPr fontId="28"/>
  </si>
  <si>
    <t>ミッション中止（離陸前）</t>
    <rPh sb="5" eb="7">
      <t>チュウシ</t>
    </rPh>
    <rPh sb="8" eb="11">
      <t>リリクマエ</t>
    </rPh>
    <phoneticPr fontId="28"/>
  </si>
  <si>
    <t>ミッション中止（離陸後）</t>
    <rPh sb="5" eb="7">
      <t>チュウシ</t>
    </rPh>
    <rPh sb="8" eb="10">
      <t>リリク</t>
    </rPh>
    <rPh sb="10" eb="11">
      <t>ゴ</t>
    </rPh>
    <phoneticPr fontId="28"/>
  </si>
  <si>
    <t>その他</t>
    <rPh sb="2" eb="3">
      <t>タ</t>
    </rPh>
    <phoneticPr fontId="28"/>
  </si>
  <si>
    <t>県別内訳</t>
    <rPh sb="0" eb="2">
      <t>ケンベツ</t>
    </rPh>
    <rPh sb="2" eb="4">
      <t>ウチワケ</t>
    </rPh>
    <phoneticPr fontId="28"/>
  </si>
  <si>
    <t>北海道</t>
    <rPh sb="0" eb="3">
      <t>ホッカイドウ</t>
    </rPh>
    <phoneticPr fontId="25"/>
  </si>
  <si>
    <t>手稲渓仁会病院</t>
    <rPh sb="0" eb="2">
      <t>テイネ</t>
    </rPh>
    <rPh sb="2" eb="3">
      <t>タニ</t>
    </rPh>
    <rPh sb="3" eb="4">
      <t>ジン</t>
    </rPh>
    <rPh sb="4" eb="5">
      <t>カイ</t>
    </rPh>
    <rPh sb="5" eb="7">
      <t>ビョウイン</t>
    </rPh>
    <phoneticPr fontId="25"/>
  </si>
  <si>
    <t>中日本航空</t>
    <rPh sb="0" eb="3">
      <t>ナカニホン</t>
    </rPh>
    <rPh sb="3" eb="5">
      <t>コウクウ</t>
    </rPh>
    <phoneticPr fontId="25"/>
  </si>
  <si>
    <t>①４月１日から４月１５日までの期間は、午前８時３０分から午後５時３０分までとする。
②４月１６日から８月２５日までの期間は、午前８時３０分から午後６時００分までとする。
③８月２６日から９月１０日までの期間は、午前８時３０分から午後５時３０分までとする。
④９月１１日から９月３０日までの期間は、午前８時３０分から午後５時００分までとする。
⑤１０月１日から１０月１５日までの期間は、午前８時３０分から午後４時３０分までとする。
⑥１０月１６日から１月３１日までの期間は、午前８時３０分から午後４時００分までとする。
⑦２月１日から２月２８日までの期間は、午前８時３０分から午後４時３０分までとする。
⑧３月1日から３月２０日までの期間は、午前８時３０分から午後５時００分までとする。
⑨３月２１日から３月３１日までの期間は、午前８時３０分から午後５時３０分までとする。</t>
    <phoneticPr fontId="28"/>
  </si>
  <si>
    <t>運航会社の運航規程</t>
    <rPh sb="0" eb="4">
      <t>ウンコウガイシャ</t>
    </rPh>
    <rPh sb="5" eb="7">
      <t>ウンコウ</t>
    </rPh>
    <rPh sb="7" eb="9">
      <t>キテイ</t>
    </rPh>
    <phoneticPr fontId="25"/>
  </si>
  <si>
    <t>その他</t>
  </si>
  <si>
    <t>市立釧路総合病院</t>
    <rPh sb="0" eb="2">
      <t>シリツ</t>
    </rPh>
    <rPh sb="2" eb="4">
      <t>クシロ</t>
    </rPh>
    <rPh sb="4" eb="6">
      <t>ソウゴウ</t>
    </rPh>
    <rPh sb="6" eb="8">
      <t>ビョウイン</t>
    </rPh>
    <phoneticPr fontId="25"/>
  </si>
  <si>
    <t>4月
8:30～17:00
5～8月
8:30～18:00
9月
8:30～17:00
10月
8:30～16:30
11～1月
8:30～16:00
2月
8:30～16:30
3月
8:30～17:00</t>
    <rPh sb="5" eb="6">
      <t>ガツ</t>
    </rPh>
    <rPh sb="19" eb="20">
      <t>ガツ</t>
    </rPh>
    <rPh sb="34" eb="35">
      <t>ガツ</t>
    </rPh>
    <rPh sb="51" eb="52">
      <t>ガツ</t>
    </rPh>
    <rPh sb="65" eb="66">
      <t>ガツ</t>
    </rPh>
    <rPh sb="79" eb="80">
      <t>ガツ</t>
    </rPh>
    <phoneticPr fontId="25"/>
  </si>
  <si>
    <t>運航要領</t>
    <rPh sb="0" eb="2">
      <t>ウンコウ</t>
    </rPh>
    <rPh sb="2" eb="4">
      <t>ヨウリョウ</t>
    </rPh>
    <phoneticPr fontId="25"/>
  </si>
  <si>
    <t>常時</t>
  </si>
  <si>
    <t>旭川赤十字病院</t>
    <rPh sb="0" eb="2">
      <t>アサヒカワ</t>
    </rPh>
    <rPh sb="2" eb="5">
      <t>セキジュウジ</t>
    </rPh>
    <rPh sb="5" eb="7">
      <t>ビョウイン</t>
    </rPh>
    <phoneticPr fontId="25"/>
  </si>
  <si>
    <t>朝日航洋</t>
    <rPh sb="0" eb="2">
      <t>アサヒ</t>
    </rPh>
    <rPh sb="2" eb="3">
      <t>コウ</t>
    </rPh>
    <rPh sb="3" eb="4">
      <t>ヨウ</t>
    </rPh>
    <phoneticPr fontId="25"/>
  </si>
  <si>
    <t>4月
8:30～17:30
5～8月
8:45～18:00
9月
8:45～17:00
10月
8:45～16:30
11～1月
8:45～16:00
2月
8:45～16:30
3月
8:45～17:00</t>
    <rPh sb="11" eb="12">
      <t>ガツ</t>
    </rPh>
    <rPh sb="25" eb="26">
      <t>ガツ</t>
    </rPh>
    <rPh sb="40" eb="41">
      <t>ガツ</t>
    </rPh>
    <rPh sb="57" eb="58">
      <t>ガツ</t>
    </rPh>
    <rPh sb="71" eb="72">
      <t>ガツ</t>
    </rPh>
    <rPh sb="85" eb="86">
      <t>ガツ</t>
    </rPh>
    <phoneticPr fontId="25"/>
  </si>
  <si>
    <t>基地内運用要綱</t>
    <rPh sb="0" eb="3">
      <t>キチナイ</t>
    </rPh>
    <rPh sb="3" eb="5">
      <t>ウンヨウ</t>
    </rPh>
    <rPh sb="5" eb="7">
      <t>ヨウコウ</t>
    </rPh>
    <phoneticPr fontId="25"/>
  </si>
  <si>
    <t>市立函館病院</t>
    <rPh sb="0" eb="2">
      <t>イチリツ</t>
    </rPh>
    <rPh sb="2" eb="4">
      <t>ハコダテ</t>
    </rPh>
    <rPh sb="4" eb="6">
      <t>ビョウイン</t>
    </rPh>
    <phoneticPr fontId="25"/>
  </si>
  <si>
    <t>鹿児島国際航空</t>
    <rPh sb="0" eb="3">
      <t>カゴシマ</t>
    </rPh>
    <rPh sb="3" eb="5">
      <t>コクサイ</t>
    </rPh>
    <rPh sb="5" eb="7">
      <t>コウクウ</t>
    </rPh>
    <phoneticPr fontId="25"/>
  </si>
  <si>
    <t>①　４月　１日から　９月１０日まで　午前８時３０分から午後５時３０分
②　９月１１日から　９月３０日まで　午前８時３０分から午後５時００分
③１０月　１日から１０月１５日まで　午前８時３０分から午後４時３０分
④１０月１６日から　１月３１日まで　午前８時３０分から午後４時００分
⑤　２月　１日から　２月２８日まで　午前８時３０分から午後４時３０分
⑥　３月　１日から　３月２０日まで　午前８時３０分から午後５時００分
⑦　３月２１日から　３月３１日まで　午前８時３０分から午後５時３０分</t>
    <phoneticPr fontId="28"/>
  </si>
  <si>
    <t>患者搬送時のみ</t>
  </si>
  <si>
    <t>青森県</t>
    <rPh sb="0" eb="3">
      <t>アオモリケン</t>
    </rPh>
    <phoneticPr fontId="28"/>
  </si>
  <si>
    <t>青森県立中央病院</t>
    <phoneticPr fontId="28"/>
  </si>
  <si>
    <t>中日本航空株式会社</t>
    <phoneticPr fontId="28"/>
  </si>
  <si>
    <t>8:30～17:00</t>
    <phoneticPr fontId="28"/>
  </si>
  <si>
    <t>-</t>
    <phoneticPr fontId="28"/>
  </si>
  <si>
    <t>八戸市立市民病院</t>
    <phoneticPr fontId="28"/>
  </si>
  <si>
    <t>中日本航空株式会社</t>
    <rPh sb="0" eb="1">
      <t>ナカ</t>
    </rPh>
    <rPh sb="1" eb="3">
      <t>ニホン</t>
    </rPh>
    <rPh sb="3" eb="5">
      <t>コウクウ</t>
    </rPh>
    <rPh sb="5" eb="9">
      <t>カブシキガイシャ</t>
    </rPh>
    <phoneticPr fontId="28"/>
  </si>
  <si>
    <t>岩手県(12)</t>
    <rPh sb="0" eb="3">
      <t>イワテケン</t>
    </rPh>
    <phoneticPr fontId="28"/>
  </si>
  <si>
    <t>岩手県(17)</t>
    <rPh sb="0" eb="3">
      <t>イワテケン</t>
    </rPh>
    <phoneticPr fontId="28"/>
  </si>
  <si>
    <t>岩手県</t>
    <rPh sb="0" eb="3">
      <t>イワテケン</t>
    </rPh>
    <phoneticPr fontId="28"/>
  </si>
  <si>
    <t>岩手医科大学附属病院（岩手県高度救命救急センター）</t>
    <rPh sb="0" eb="6">
      <t>イワテイカダイガク</t>
    </rPh>
    <rPh sb="6" eb="10">
      <t>フゾクビョウイン</t>
    </rPh>
    <rPh sb="11" eb="14">
      <t>イワテケン</t>
    </rPh>
    <rPh sb="14" eb="20">
      <t>コウドキュウメイキュウキュウ</t>
    </rPh>
    <phoneticPr fontId="28"/>
  </si>
  <si>
    <t>H24.5.8</t>
    <phoneticPr fontId="28"/>
  </si>
  <si>
    <t>中日本航空</t>
    <rPh sb="0" eb="5">
      <t>ナカニホンコウクウ</t>
    </rPh>
    <phoneticPr fontId="28"/>
  </si>
  <si>
    <t>秋田県(5)</t>
    <rPh sb="0" eb="3">
      <t>アキタケン</t>
    </rPh>
    <phoneticPr fontId="28"/>
  </si>
  <si>
    <t>青森県(1)
秋田県(1)</t>
    <rPh sb="0" eb="3">
      <t>アオモリケン</t>
    </rPh>
    <rPh sb="7" eb="10">
      <t>アキタケン</t>
    </rPh>
    <phoneticPr fontId="28"/>
  </si>
  <si>
    <t>宮城県</t>
    <rPh sb="0" eb="2">
      <t>ミヤギ</t>
    </rPh>
    <rPh sb="2" eb="3">
      <t>ケン</t>
    </rPh>
    <phoneticPr fontId="28"/>
  </si>
  <si>
    <t>（独）国立病院機構仙台医療センター</t>
    <rPh sb="0" eb="3">
      <t>ドク</t>
    </rPh>
    <rPh sb="3" eb="9">
      <t>コクリツビョウインキコウ</t>
    </rPh>
    <rPh sb="9" eb="13">
      <t>センダイイリョウ</t>
    </rPh>
    <phoneticPr fontId="28"/>
  </si>
  <si>
    <t>東北エアサービス</t>
    <rPh sb="0" eb="2">
      <t>トウホク</t>
    </rPh>
    <phoneticPr fontId="28"/>
  </si>
  <si>
    <t>福島県(3)
岩手県(2)
山形県(1)</t>
    <rPh sb="0" eb="3">
      <t>フクシマケン</t>
    </rPh>
    <rPh sb="7" eb="10">
      <t>イワテケン</t>
    </rPh>
    <rPh sb="14" eb="17">
      <t>ヤマガタケン</t>
    </rPh>
    <phoneticPr fontId="28"/>
  </si>
  <si>
    <t>福島県(5)
山形県(1)</t>
    <rPh sb="0" eb="3">
      <t>フクシマケン</t>
    </rPh>
    <rPh sb="7" eb="10">
      <t>ヤマガタケン</t>
    </rPh>
    <phoneticPr fontId="28"/>
  </si>
  <si>
    <t>8:30～日没</t>
    <rPh sb="5" eb="7">
      <t>ニチボツ</t>
    </rPh>
    <phoneticPr fontId="28"/>
  </si>
  <si>
    <t>基地内運用要綱</t>
    <rPh sb="0" eb="3">
      <t>キチナイ</t>
    </rPh>
    <rPh sb="3" eb="5">
      <t>ウンヨウ</t>
    </rPh>
    <rPh sb="5" eb="7">
      <t>ヨウコウ</t>
    </rPh>
    <phoneticPr fontId="28"/>
  </si>
  <si>
    <t>秋田県</t>
    <rPh sb="0" eb="3">
      <t>アキタケン</t>
    </rPh>
    <phoneticPr fontId="40"/>
  </si>
  <si>
    <t>秋田赤十字病院</t>
    <rPh sb="0" eb="7">
      <t>アキタセキジュウジビョウイン</t>
    </rPh>
    <phoneticPr fontId="40"/>
  </si>
  <si>
    <t>朝日航洋</t>
    <rPh sb="0" eb="4">
      <t>アサヒコウヨウ</t>
    </rPh>
    <phoneticPr fontId="40"/>
  </si>
  <si>
    <t>青森県(17)
岩手県(1)
新潟県(1)</t>
    <rPh sb="0" eb="2">
      <t>アオモリ</t>
    </rPh>
    <rPh sb="2" eb="3">
      <t>ケン</t>
    </rPh>
    <rPh sb="8" eb="11">
      <t>イワテケン</t>
    </rPh>
    <rPh sb="15" eb="17">
      <t>ニイガタ</t>
    </rPh>
    <rPh sb="17" eb="18">
      <t>ケン</t>
    </rPh>
    <phoneticPr fontId="40"/>
  </si>
  <si>
    <t>8:30～17:30</t>
  </si>
  <si>
    <t>基地内運用要綱</t>
    <rPh sb="0" eb="3">
      <t>キチナイ</t>
    </rPh>
    <rPh sb="3" eb="5">
      <t>ウンヨウ</t>
    </rPh>
    <rPh sb="5" eb="7">
      <t>ヨウコウ</t>
    </rPh>
    <phoneticPr fontId="40"/>
  </si>
  <si>
    <t>山形県</t>
    <rPh sb="0" eb="3">
      <t>ヤマガタケン</t>
    </rPh>
    <phoneticPr fontId="28"/>
  </si>
  <si>
    <t>山形県立中央病院</t>
    <rPh sb="0" eb="2">
      <t>ヤマガタ</t>
    </rPh>
    <rPh sb="2" eb="4">
      <t>ケンリツ</t>
    </rPh>
    <rPh sb="4" eb="6">
      <t>チュウオウ</t>
    </rPh>
    <rPh sb="6" eb="8">
      <t>ビョウイン</t>
    </rPh>
    <phoneticPr fontId="28"/>
  </si>
  <si>
    <t>東邦航空</t>
    <phoneticPr fontId="28"/>
  </si>
  <si>
    <t>新潟県(1)
秋田県(1)
宮城県(4)</t>
    <rPh sb="0" eb="2">
      <t>ニイガタ</t>
    </rPh>
    <rPh sb="2" eb="3">
      <t>ケン</t>
    </rPh>
    <rPh sb="7" eb="9">
      <t>アキタ</t>
    </rPh>
    <rPh sb="9" eb="10">
      <t>ケン</t>
    </rPh>
    <rPh sb="14" eb="17">
      <t>ミヤギケン</t>
    </rPh>
    <phoneticPr fontId="28"/>
  </si>
  <si>
    <t>原則
8:30～17:15</t>
    <rPh sb="0" eb="2">
      <t>ゲンソク</t>
    </rPh>
    <phoneticPr fontId="28"/>
  </si>
  <si>
    <t>標準運航業務実施要領（運航会社内部資料）</t>
    <rPh sb="0" eb="6">
      <t>ヒョウジュンウンコウギョウム</t>
    </rPh>
    <rPh sb="6" eb="10">
      <t>ジッシヨウリョウ</t>
    </rPh>
    <rPh sb="11" eb="15">
      <t>ウンコウカイシャ</t>
    </rPh>
    <rPh sb="15" eb="19">
      <t>ナイブシリョウ</t>
    </rPh>
    <phoneticPr fontId="28"/>
  </si>
  <si>
    <t>福島県</t>
    <rPh sb="0" eb="2">
      <t>フクシマ</t>
    </rPh>
    <rPh sb="2" eb="3">
      <t>ケン</t>
    </rPh>
    <phoneticPr fontId="28"/>
  </si>
  <si>
    <t>公立大学法人福島県立医科大学附属病院</t>
    <rPh sb="0" eb="2">
      <t>コウリツ</t>
    </rPh>
    <rPh sb="2" eb="4">
      <t>ダイガク</t>
    </rPh>
    <rPh sb="4" eb="6">
      <t>ホウジン</t>
    </rPh>
    <rPh sb="6" eb="8">
      <t>フクシマ</t>
    </rPh>
    <rPh sb="8" eb="10">
      <t>ケンリツ</t>
    </rPh>
    <rPh sb="10" eb="14">
      <t>イカダイガク</t>
    </rPh>
    <rPh sb="14" eb="16">
      <t>フゾク</t>
    </rPh>
    <rPh sb="16" eb="18">
      <t>ビョウイン</t>
    </rPh>
    <phoneticPr fontId="28"/>
  </si>
  <si>
    <t>中日本航空</t>
    <rPh sb="0" eb="3">
      <t>ナカニホン</t>
    </rPh>
    <rPh sb="3" eb="5">
      <t>コウクウ</t>
    </rPh>
    <phoneticPr fontId="28"/>
  </si>
  <si>
    <t>山形県(1)</t>
    <rPh sb="0" eb="2">
      <t>ヤマガタ</t>
    </rPh>
    <rPh sb="2" eb="3">
      <t>ケン</t>
    </rPh>
    <phoneticPr fontId="28"/>
  </si>
  <si>
    <t>宮城県(3)
新潟県(1)</t>
    <rPh sb="0" eb="3">
      <t>ミヤギケン</t>
    </rPh>
    <rPh sb="7" eb="9">
      <t>ニイガタ</t>
    </rPh>
    <rPh sb="9" eb="10">
      <t>ケン</t>
    </rPh>
    <phoneticPr fontId="28"/>
  </si>
  <si>
    <t>1-4月・8-12月
8:30～17:00
5-7月
8:30～18:00</t>
    <rPh sb="3" eb="4">
      <t>ガツ</t>
    </rPh>
    <rPh sb="9" eb="10">
      <t>ガツ</t>
    </rPh>
    <rPh sb="25" eb="26">
      <t>ガツ</t>
    </rPh>
    <phoneticPr fontId="28"/>
  </si>
  <si>
    <t>運航要領</t>
    <rPh sb="0" eb="2">
      <t>ウンコウ</t>
    </rPh>
    <rPh sb="2" eb="4">
      <t>ヨウリョウ</t>
    </rPh>
    <phoneticPr fontId="28"/>
  </si>
  <si>
    <t>茨城県</t>
    <rPh sb="0" eb="3">
      <t>イバラキケン</t>
    </rPh>
    <phoneticPr fontId="28"/>
  </si>
  <si>
    <t>独立行政法人国立病院機構水戸医療センター・水戸済生会総合病院</t>
    <rPh sb="0" eb="6">
      <t>ドクリツギョウセイホウジン</t>
    </rPh>
    <rPh sb="6" eb="12">
      <t>コクリツビョウインキコウ</t>
    </rPh>
    <rPh sb="12" eb="16">
      <t>ミトイリョウ</t>
    </rPh>
    <rPh sb="21" eb="30">
      <t>ミトサイセイカイソウゴウビョウイン</t>
    </rPh>
    <phoneticPr fontId="28"/>
  </si>
  <si>
    <t>朝日航洋</t>
    <rPh sb="0" eb="4">
      <t>アサヒコウヨウ</t>
    </rPh>
    <phoneticPr fontId="28"/>
  </si>
  <si>
    <t>栃木県(4)
福島県(2)</t>
    <rPh sb="0" eb="2">
      <t>トチギ</t>
    </rPh>
    <rPh sb="2" eb="3">
      <t>ケン</t>
    </rPh>
    <rPh sb="7" eb="10">
      <t>フクシマケン</t>
    </rPh>
    <phoneticPr fontId="28"/>
  </si>
  <si>
    <t>栃木県(10)
千葉県(12)
東京都(2)</t>
    <rPh sb="8" eb="11">
      <t>チバケン</t>
    </rPh>
    <rPh sb="16" eb="19">
      <t>トウキョウト</t>
    </rPh>
    <phoneticPr fontId="28"/>
  </si>
  <si>
    <t>8:30～17:30</t>
    <phoneticPr fontId="28"/>
  </si>
  <si>
    <t>栃木県</t>
  </si>
  <si>
    <t>獨協医科大学病院</t>
  </si>
  <si>
    <t>本田航空(株)</t>
  </si>
  <si>
    <t>茨城県(7) 
群馬県(11)</t>
    <phoneticPr fontId="28"/>
  </si>
  <si>
    <t>茨城県(4) 
群馬県(2)</t>
    <phoneticPr fontId="28"/>
  </si>
  <si>
    <t>8:30～日没30分前</t>
    <phoneticPr fontId="28"/>
  </si>
  <si>
    <t>運航事業活動マニュアル</t>
  </si>
  <si>
    <t>群馬県</t>
    <rPh sb="0" eb="3">
      <t>グンマケン</t>
    </rPh>
    <phoneticPr fontId="28"/>
  </si>
  <si>
    <t>前橋赤十字病院</t>
    <rPh sb="0" eb="7">
      <t>マエバシセキジュウジビョウイン</t>
    </rPh>
    <phoneticPr fontId="28"/>
  </si>
  <si>
    <t>朝日航洋</t>
    <rPh sb="0" eb="2">
      <t>アサヒ</t>
    </rPh>
    <rPh sb="2" eb="4">
      <t>コウヨウ</t>
    </rPh>
    <phoneticPr fontId="28"/>
  </si>
  <si>
    <t>埼玉県(2)</t>
    <rPh sb="0" eb="3">
      <t>サイタマケン</t>
    </rPh>
    <phoneticPr fontId="28"/>
  </si>
  <si>
    <t>埼玉県(8)
長野県(7)
栃木県(2)</t>
    <rPh sb="0" eb="3">
      <t>サイタマケン</t>
    </rPh>
    <rPh sb="7" eb="10">
      <t>ナガノケン</t>
    </rPh>
    <rPh sb="14" eb="17">
      <t>トチギケン</t>
    </rPh>
    <phoneticPr fontId="28"/>
  </si>
  <si>
    <t>8:45～18:00</t>
    <phoneticPr fontId="28"/>
  </si>
  <si>
    <t>基地内運用要綱</t>
    <phoneticPr fontId="28"/>
  </si>
  <si>
    <t>埼玉県</t>
    <rPh sb="0" eb="3">
      <t>サイタマケン</t>
    </rPh>
    <phoneticPr fontId="28"/>
  </si>
  <si>
    <t>埼玉医科大学総合医療センター</t>
    <rPh sb="0" eb="10">
      <t>サイタマイカダイガクソウゴウイリョウ</t>
    </rPh>
    <phoneticPr fontId="28"/>
  </si>
  <si>
    <t>朝日航洋（株）</t>
    <rPh sb="0" eb="2">
      <t>アサヒ</t>
    </rPh>
    <rPh sb="2" eb="4">
      <t>コウヨウ</t>
    </rPh>
    <rPh sb="4" eb="7">
      <t>カブ</t>
    </rPh>
    <phoneticPr fontId="28"/>
  </si>
  <si>
    <t>群馬県(8)
栃木県(1)</t>
    <rPh sb="0" eb="3">
      <t>グンマケン</t>
    </rPh>
    <rPh sb="7" eb="9">
      <t>トチギ</t>
    </rPh>
    <rPh sb="9" eb="10">
      <t>ケン</t>
    </rPh>
    <phoneticPr fontId="28"/>
  </si>
  <si>
    <t>群馬県(3)
茨城県(2)</t>
    <rPh sb="0" eb="3">
      <t>グンマケン</t>
    </rPh>
    <rPh sb="7" eb="10">
      <t>イバラキケン</t>
    </rPh>
    <phoneticPr fontId="28"/>
  </si>
  <si>
    <t>-</t>
  </si>
  <si>
    <t>8:30分から日没30分前まで</t>
    <rPh sb="4" eb="5">
      <t>フン</t>
    </rPh>
    <rPh sb="7" eb="9">
      <t>ニチボツ</t>
    </rPh>
    <rPh sb="11" eb="13">
      <t>フンマエ</t>
    </rPh>
    <phoneticPr fontId="28"/>
  </si>
  <si>
    <t>千葉県</t>
    <rPh sb="0" eb="3">
      <t>チバケン</t>
    </rPh>
    <phoneticPr fontId="28"/>
  </si>
  <si>
    <t>日本医科大学千葉北総病院</t>
    <rPh sb="0" eb="2">
      <t>ニホン</t>
    </rPh>
    <rPh sb="2" eb="4">
      <t>イカ</t>
    </rPh>
    <rPh sb="4" eb="6">
      <t>ダイガク</t>
    </rPh>
    <rPh sb="6" eb="8">
      <t>チバ</t>
    </rPh>
    <rPh sb="8" eb="10">
      <t>ホクソウ</t>
    </rPh>
    <rPh sb="10" eb="12">
      <t>ビョウイン</t>
    </rPh>
    <phoneticPr fontId="28"/>
  </si>
  <si>
    <t>H13.10</t>
    <phoneticPr fontId="28"/>
  </si>
  <si>
    <t>茨城県(327)</t>
    <rPh sb="0" eb="3">
      <t>イバラキケン</t>
    </rPh>
    <phoneticPr fontId="28"/>
  </si>
  <si>
    <t>茨城県(75)</t>
    <rPh sb="0" eb="3">
      <t>イバラキケン</t>
    </rPh>
    <phoneticPr fontId="28"/>
  </si>
  <si>
    <t>8:30～17:30か日没30分前の早い方</t>
    <rPh sb="11" eb="13">
      <t>ニチボツ</t>
    </rPh>
    <rPh sb="15" eb="16">
      <t>フン</t>
    </rPh>
    <rPh sb="16" eb="17">
      <t>マエ</t>
    </rPh>
    <rPh sb="18" eb="19">
      <t>ハヤ</t>
    </rPh>
    <rPh sb="20" eb="21">
      <t>ホウ</t>
    </rPh>
    <phoneticPr fontId="28"/>
  </si>
  <si>
    <t>国保直営総合病院君津中央病院</t>
    <rPh sb="0" eb="2">
      <t>コクホ</t>
    </rPh>
    <rPh sb="2" eb="4">
      <t>チョクエイ</t>
    </rPh>
    <rPh sb="4" eb="6">
      <t>ソウゴウ</t>
    </rPh>
    <rPh sb="6" eb="8">
      <t>ビョウイン</t>
    </rPh>
    <rPh sb="8" eb="10">
      <t>キミツ</t>
    </rPh>
    <rPh sb="10" eb="12">
      <t>チュウオウ</t>
    </rPh>
    <rPh sb="12" eb="14">
      <t>ビョウイン</t>
    </rPh>
    <phoneticPr fontId="28"/>
  </si>
  <si>
    <t>H21.1</t>
    <phoneticPr fontId="28"/>
  </si>
  <si>
    <t>東京都(1)</t>
    <rPh sb="0" eb="3">
      <t>トウキョウト</t>
    </rPh>
    <phoneticPr fontId="28"/>
  </si>
  <si>
    <t>東京都</t>
    <rPh sb="0" eb="3">
      <t>トウキョウト</t>
    </rPh>
    <phoneticPr fontId="28"/>
  </si>
  <si>
    <t>神奈川県</t>
    <rPh sb="0" eb="4">
      <t>カナガワケン</t>
    </rPh>
    <phoneticPr fontId="28"/>
  </si>
  <si>
    <t>東海大学医学部付属病院</t>
    <rPh sb="0" eb="11">
      <t>トウカイダイガクイガクブフゾクビョウイン</t>
    </rPh>
    <phoneticPr fontId="28"/>
  </si>
  <si>
    <t>朝日航洋株式会社</t>
    <rPh sb="0" eb="4">
      <t>アサヒコウヨウ</t>
    </rPh>
    <rPh sb="4" eb="8">
      <t>カブシキガイシャ</t>
    </rPh>
    <phoneticPr fontId="28"/>
  </si>
  <si>
    <t>山梨県(3)
静岡県(6)</t>
    <rPh sb="0" eb="2">
      <t>ヤマナシ</t>
    </rPh>
    <rPh sb="2" eb="3">
      <t>ケン</t>
    </rPh>
    <rPh sb="7" eb="9">
      <t>シズオカ</t>
    </rPh>
    <rPh sb="9" eb="10">
      <t>ケン</t>
    </rPh>
    <phoneticPr fontId="28"/>
  </si>
  <si>
    <t>静岡県(5)
東京都(2)</t>
    <rPh sb="0" eb="2">
      <t>シズオカ</t>
    </rPh>
    <rPh sb="2" eb="3">
      <t>ケン</t>
    </rPh>
    <rPh sb="7" eb="9">
      <t>トウキョウ</t>
    </rPh>
    <rPh sb="9" eb="10">
      <t>ト</t>
    </rPh>
    <phoneticPr fontId="28"/>
  </si>
  <si>
    <t>3月~9月
8:30~17:30
10月
8:30~16:30
11月~1月
8:30~16:00
2月
8:30~16:30</t>
    <rPh sb="1" eb="2">
      <t>ガツ</t>
    </rPh>
    <rPh sb="4" eb="5">
      <t>ガツ</t>
    </rPh>
    <rPh sb="19" eb="20">
      <t>ガツ</t>
    </rPh>
    <rPh sb="34" eb="35">
      <t>ガツ</t>
    </rPh>
    <rPh sb="37" eb="38">
      <t>ガツ</t>
    </rPh>
    <rPh sb="51" eb="52">
      <t>ガツ</t>
    </rPh>
    <phoneticPr fontId="28"/>
  </si>
  <si>
    <t>神奈川県ドクターヘリ運用要綱</t>
    <rPh sb="0" eb="4">
      <t>カナガワケン</t>
    </rPh>
    <rPh sb="10" eb="12">
      <t>ウンヨウ</t>
    </rPh>
    <rPh sb="12" eb="14">
      <t>ヨウコウ</t>
    </rPh>
    <phoneticPr fontId="28"/>
  </si>
  <si>
    <t>新潟県</t>
    <phoneticPr fontId="28"/>
  </si>
  <si>
    <t>新潟大学医歯学総合病院</t>
  </si>
  <si>
    <t>静岡エアコミュータ株式会社</t>
  </si>
  <si>
    <t>山形県(1)
福島県(1)</t>
  </si>
  <si>
    <t>佐渡市(59)
粟島浦村(1)</t>
  </si>
  <si>
    <t>08:30～18:30
(又は日没
30分前）</t>
  </si>
  <si>
    <t>県ドクターヘリ運用マニュアル</t>
  </si>
  <si>
    <t>新潟県</t>
  </si>
  <si>
    <t>長岡赤十字病院</t>
  </si>
  <si>
    <t>福島県(2)</t>
  </si>
  <si>
    <t>佐渡市(5)</t>
  </si>
  <si>
    <t>富山県</t>
    <rPh sb="0" eb="3">
      <t>トヤマケン</t>
    </rPh>
    <phoneticPr fontId="28"/>
  </si>
  <si>
    <t>富山県立中央病院</t>
    <rPh sb="0" eb="3">
      <t>トヤマケン</t>
    </rPh>
    <rPh sb="3" eb="4">
      <t>リツ</t>
    </rPh>
    <rPh sb="4" eb="6">
      <t>チュウオウ</t>
    </rPh>
    <rPh sb="6" eb="8">
      <t>ビョウイン</t>
    </rPh>
    <phoneticPr fontId="28"/>
  </si>
  <si>
    <t>東邦航空㈱</t>
    <phoneticPr fontId="28"/>
  </si>
  <si>
    <t>岐阜県(17)
新潟県(2)</t>
    <rPh sb="0" eb="2">
      <t>ギフ</t>
    </rPh>
    <rPh sb="2" eb="3">
      <t>ケン</t>
    </rPh>
    <rPh sb="8" eb="10">
      <t>ニイガタ</t>
    </rPh>
    <rPh sb="10" eb="11">
      <t>ケン</t>
    </rPh>
    <phoneticPr fontId="28"/>
  </si>
  <si>
    <t>石川県(1)
岐阜県(1)</t>
    <rPh sb="0" eb="3">
      <t>イシカワケン</t>
    </rPh>
    <rPh sb="7" eb="9">
      <t>ギフ</t>
    </rPh>
    <rPh sb="9" eb="10">
      <t>ケン</t>
    </rPh>
    <phoneticPr fontId="28"/>
  </si>
  <si>
    <t>午前8時30分から日没又は午後6時30分のいずれか早い時刻まで</t>
    <phoneticPr fontId="28"/>
  </si>
  <si>
    <t>石川県</t>
    <rPh sb="0" eb="3">
      <t>イシカワケン</t>
    </rPh>
    <phoneticPr fontId="28"/>
  </si>
  <si>
    <t>石川県立中央病院</t>
    <rPh sb="0" eb="2">
      <t>イシカワ</t>
    </rPh>
    <rPh sb="2" eb="4">
      <t>ケンリツ</t>
    </rPh>
    <rPh sb="4" eb="6">
      <t>チュウオウ</t>
    </rPh>
    <rPh sb="6" eb="8">
      <t>ビョウイン</t>
    </rPh>
    <phoneticPr fontId="28"/>
  </si>
  <si>
    <t>中日本航空株式会社</t>
    <rPh sb="0" eb="3">
      <t>ナカニホン</t>
    </rPh>
    <rPh sb="3" eb="5">
      <t>コウクウ</t>
    </rPh>
    <rPh sb="5" eb="7">
      <t>カブシキ</t>
    </rPh>
    <rPh sb="7" eb="9">
      <t>カイシャ</t>
    </rPh>
    <phoneticPr fontId="28"/>
  </si>
  <si>
    <t>富山県(1)
福井県(1)</t>
    <rPh sb="0" eb="2">
      <t>トヤマ</t>
    </rPh>
    <rPh sb="2" eb="3">
      <t>ケン</t>
    </rPh>
    <rPh sb="7" eb="9">
      <t>フクイ</t>
    </rPh>
    <rPh sb="9" eb="10">
      <t>ケン</t>
    </rPh>
    <phoneticPr fontId="28"/>
  </si>
  <si>
    <t>富山県(2)</t>
    <rPh sb="0" eb="3">
      <t>トヤマケン</t>
    </rPh>
    <phoneticPr fontId="28"/>
  </si>
  <si>
    <t>8:30～18:00</t>
    <phoneticPr fontId="28"/>
  </si>
  <si>
    <t>福井県</t>
    <rPh sb="0" eb="3">
      <t>フクイケン</t>
    </rPh>
    <phoneticPr fontId="28"/>
  </si>
  <si>
    <t>福井県立病院</t>
    <rPh sb="0" eb="3">
      <t>フクイケン</t>
    </rPh>
    <rPh sb="3" eb="4">
      <t>リツ</t>
    </rPh>
    <rPh sb="4" eb="6">
      <t>ビョウイン</t>
    </rPh>
    <phoneticPr fontId="28"/>
  </si>
  <si>
    <t>セントラルヘリコプターサービス株式会社</t>
    <phoneticPr fontId="28"/>
  </si>
  <si>
    <t>山梨県</t>
    <rPh sb="0" eb="3">
      <t>ヤマナシケン</t>
    </rPh>
    <phoneticPr fontId="28"/>
  </si>
  <si>
    <t>山梨県立中央病院</t>
    <rPh sb="0" eb="4">
      <t>ヤマナシケンリツ</t>
    </rPh>
    <rPh sb="4" eb="6">
      <t>チュウオウ</t>
    </rPh>
    <rPh sb="6" eb="8">
      <t>ビョウイン</t>
    </rPh>
    <phoneticPr fontId="28"/>
  </si>
  <si>
    <t>山梨県立中病院ドクターヘリ運航業務共同企業体</t>
    <rPh sb="0" eb="4">
      <t>ヤマナシケンリツ</t>
    </rPh>
    <rPh sb="4" eb="5">
      <t>チュウ</t>
    </rPh>
    <rPh sb="5" eb="7">
      <t>ビョウイン</t>
    </rPh>
    <rPh sb="13" eb="15">
      <t>ウンコウ</t>
    </rPh>
    <rPh sb="15" eb="17">
      <t>ギョウム</t>
    </rPh>
    <rPh sb="17" eb="19">
      <t>キョウドウ</t>
    </rPh>
    <rPh sb="19" eb="22">
      <t>キギョウタイ</t>
    </rPh>
    <phoneticPr fontId="28"/>
  </si>
  <si>
    <t>静岡県(2)</t>
    <phoneticPr fontId="28"/>
  </si>
  <si>
    <t>神奈川県(3)
静岡県(2)</t>
    <phoneticPr fontId="28"/>
  </si>
  <si>
    <t>長野県</t>
    <rPh sb="0" eb="3">
      <t>ナガノケン</t>
    </rPh>
    <phoneticPr fontId="28"/>
  </si>
  <si>
    <t>佐久総合病院佐久医療センター</t>
    <rPh sb="0" eb="6">
      <t>サクソウゴウビョウイン</t>
    </rPh>
    <rPh sb="6" eb="14">
      <t>サ</t>
    </rPh>
    <phoneticPr fontId="28"/>
  </si>
  <si>
    <t>群馬県(7)</t>
    <rPh sb="0" eb="3">
      <t>グンマケン</t>
    </rPh>
    <phoneticPr fontId="28"/>
  </si>
  <si>
    <t>8:30～17:00</t>
  </si>
  <si>
    <t>信州ドクターヘリ運用要領</t>
    <rPh sb="0" eb="2">
      <t>シンシュウ</t>
    </rPh>
    <rPh sb="8" eb="12">
      <t>ウンヨウヨウリョウ</t>
    </rPh>
    <phoneticPr fontId="28"/>
  </si>
  <si>
    <t>信州大学医学部附属病院</t>
    <rPh sb="0" eb="11">
      <t>シンシュウダイガクイガクブフゾクビョウイン</t>
    </rPh>
    <phoneticPr fontId="28"/>
  </si>
  <si>
    <t>中日本航空</t>
    <rPh sb="0" eb="1">
      <t>ナカ</t>
    </rPh>
    <rPh sb="1" eb="3">
      <t>ニホン</t>
    </rPh>
    <rPh sb="3" eb="5">
      <t>コウクウ</t>
    </rPh>
    <phoneticPr fontId="28"/>
  </si>
  <si>
    <t>東京都(1)
愛知県(2)</t>
    <rPh sb="0" eb="3">
      <t>トウキョウト</t>
    </rPh>
    <rPh sb="7" eb="10">
      <t>アイチケン</t>
    </rPh>
    <phoneticPr fontId="28"/>
  </si>
  <si>
    <t>08:30～17:00</t>
  </si>
  <si>
    <t>岐阜県</t>
    <rPh sb="0" eb="3">
      <t>ギフケン</t>
    </rPh>
    <phoneticPr fontId="28"/>
  </si>
  <si>
    <t>岐阜大医学部附属病院</t>
    <rPh sb="0" eb="8">
      <t>ギフダイイガクブフゾク</t>
    </rPh>
    <rPh sb="8" eb="10">
      <t>ビョウイン</t>
    </rPh>
    <phoneticPr fontId="28"/>
  </si>
  <si>
    <t>セントラルヘリコプターサービス（株）</t>
    <rPh sb="15" eb="18">
      <t>カブ</t>
    </rPh>
    <phoneticPr fontId="28"/>
  </si>
  <si>
    <t>福井県(1)</t>
    <rPh sb="0" eb="3">
      <t>フクイケン</t>
    </rPh>
    <phoneticPr fontId="28"/>
  </si>
  <si>
    <t>愛知県(5)</t>
    <rPh sb="0" eb="3">
      <t>アイチケン</t>
    </rPh>
    <phoneticPr fontId="28"/>
  </si>
  <si>
    <t>静岡県</t>
    <rPh sb="0" eb="3">
      <t>シズオカケン</t>
    </rPh>
    <phoneticPr fontId="40"/>
  </si>
  <si>
    <t>順天堂大学医学部附属静岡病院</t>
    <rPh sb="0" eb="5">
      <t>ジュンテンドウダイガク</t>
    </rPh>
    <rPh sb="5" eb="10">
      <t>イガクブフゾク</t>
    </rPh>
    <rPh sb="10" eb="14">
      <t>シズオカビョウイン</t>
    </rPh>
    <phoneticPr fontId="40"/>
  </si>
  <si>
    <t>株式会社セントラルヘリコプターサービス</t>
    <rPh sb="0" eb="4">
      <t>カブシキガイシャ</t>
    </rPh>
    <phoneticPr fontId="40"/>
  </si>
  <si>
    <t>神奈川県（35）</t>
    <rPh sb="0" eb="4">
      <t>カナガワケン</t>
    </rPh>
    <phoneticPr fontId="40"/>
  </si>
  <si>
    <t>8:30～
4、5、8月17:30
6、7月18：00
9、3月17：00
10、2月16：30
11、1月16：00</t>
    <rPh sb="11" eb="12">
      <t>ガツ</t>
    </rPh>
    <rPh sb="21" eb="22">
      <t>ガツ</t>
    </rPh>
    <rPh sb="31" eb="32">
      <t>ガツ</t>
    </rPh>
    <rPh sb="42" eb="43">
      <t>ガツ</t>
    </rPh>
    <rPh sb="53" eb="54">
      <t>ガツ</t>
    </rPh>
    <phoneticPr fontId="40"/>
  </si>
  <si>
    <t>未定</t>
    <rPh sb="0" eb="2">
      <t>ミテイ</t>
    </rPh>
    <phoneticPr fontId="40"/>
  </si>
  <si>
    <t>総合病院　聖隷三方原病院</t>
    <rPh sb="0" eb="4">
      <t>ソウゴウビョウイン</t>
    </rPh>
    <rPh sb="5" eb="7">
      <t>セイレイ</t>
    </rPh>
    <rPh sb="7" eb="12">
      <t>ミカタハラビョウイン</t>
    </rPh>
    <phoneticPr fontId="40"/>
  </si>
  <si>
    <t>中日本航空</t>
    <rPh sb="0" eb="3">
      <t>ナカニホン</t>
    </rPh>
    <rPh sb="3" eb="5">
      <t>コウクウ</t>
    </rPh>
    <phoneticPr fontId="40"/>
  </si>
  <si>
    <t>愛知県(14)</t>
    <rPh sb="0" eb="3">
      <t>アイチケン</t>
    </rPh>
    <phoneticPr fontId="40"/>
  </si>
  <si>
    <t>運航会社基準</t>
    <rPh sb="0" eb="2">
      <t>ウンコウ</t>
    </rPh>
    <rPh sb="2" eb="4">
      <t>ガイシャ</t>
    </rPh>
    <rPh sb="4" eb="6">
      <t>キジュン</t>
    </rPh>
    <phoneticPr fontId="40"/>
  </si>
  <si>
    <t>愛知県</t>
    <rPh sb="0" eb="3">
      <t>アイチケン</t>
    </rPh>
    <phoneticPr fontId="28"/>
  </si>
  <si>
    <t>愛知医科大学病院</t>
    <rPh sb="0" eb="8">
      <t>アイチイカダイガクビョウイン</t>
    </rPh>
    <phoneticPr fontId="28"/>
  </si>
  <si>
    <t>岐阜(3)</t>
    <rPh sb="0" eb="2">
      <t>ギフ</t>
    </rPh>
    <phoneticPr fontId="28"/>
  </si>
  <si>
    <t>岐阜(2)
長野(1)
静岡(4)</t>
    <rPh sb="0" eb="2">
      <t>ギフ</t>
    </rPh>
    <rPh sb="6" eb="8">
      <t>ナガノ</t>
    </rPh>
    <rPh sb="12" eb="14">
      <t>シズオカ</t>
    </rPh>
    <phoneticPr fontId="28"/>
  </si>
  <si>
    <t>8:30～17：00or日没</t>
    <rPh sb="12" eb="14">
      <t>ニチボツ</t>
    </rPh>
    <phoneticPr fontId="28"/>
  </si>
  <si>
    <t>三重県</t>
    <rPh sb="0" eb="3">
      <t>ミエケン</t>
    </rPh>
    <phoneticPr fontId="28"/>
  </si>
  <si>
    <t>三重大学医学部附属病院
伊勢赤十字病院</t>
    <rPh sb="0" eb="11">
      <t>ミエダイガクイガクブフゾクビョウイン</t>
    </rPh>
    <rPh sb="12" eb="19">
      <t>イセセキジュウジビョウイン</t>
    </rPh>
    <phoneticPr fontId="28"/>
  </si>
  <si>
    <t>H24.2</t>
    <phoneticPr fontId="28"/>
  </si>
  <si>
    <t>中日本航空株式会社</t>
    <rPh sb="0" eb="5">
      <t>ナカニホンコウクウ</t>
    </rPh>
    <rPh sb="5" eb="9">
      <t>カブシキカイシャ</t>
    </rPh>
    <phoneticPr fontId="28"/>
  </si>
  <si>
    <t>奈良県(2)
和歌山県(1)</t>
    <rPh sb="0" eb="3">
      <t>ナラケン</t>
    </rPh>
    <rPh sb="7" eb="11">
      <t>ワカヤマケン</t>
    </rPh>
    <phoneticPr fontId="28"/>
  </si>
  <si>
    <t>愛知県(5)
岐阜県(1)
滋賀県(4)
奈良県(2)</t>
    <rPh sb="0" eb="3">
      <t>アイチケン</t>
    </rPh>
    <rPh sb="7" eb="10">
      <t>ギフケン</t>
    </rPh>
    <rPh sb="14" eb="17">
      <t>シガケン</t>
    </rPh>
    <rPh sb="21" eb="24">
      <t>ナラケン</t>
    </rPh>
    <phoneticPr fontId="28"/>
  </si>
  <si>
    <t>運航会社社内規定</t>
    <rPh sb="0" eb="4">
      <t>ウンコウカイシャ</t>
    </rPh>
    <rPh sb="4" eb="6">
      <t>シャナイ</t>
    </rPh>
    <rPh sb="6" eb="8">
      <t>キテイ</t>
    </rPh>
    <phoneticPr fontId="28"/>
  </si>
  <si>
    <t>滋賀県</t>
    <rPh sb="0" eb="3">
      <t>シガケン</t>
    </rPh>
    <phoneticPr fontId="28"/>
  </si>
  <si>
    <t>社会福祉法人恩賜財団済生会滋賀県病院</t>
    <rPh sb="0" eb="2">
      <t>シャカイ</t>
    </rPh>
    <rPh sb="2" eb="4">
      <t>フクシ</t>
    </rPh>
    <rPh sb="4" eb="6">
      <t>ホウジン</t>
    </rPh>
    <rPh sb="6" eb="8">
      <t>オンシ</t>
    </rPh>
    <rPh sb="8" eb="10">
      <t>ザイダン</t>
    </rPh>
    <rPh sb="10" eb="13">
      <t>サイセイカイ</t>
    </rPh>
    <rPh sb="13" eb="16">
      <t>シガケン</t>
    </rPh>
    <rPh sb="16" eb="18">
      <t>ビョウイン</t>
    </rPh>
    <phoneticPr fontId="28"/>
  </si>
  <si>
    <t>学校法人ヒラタ学園</t>
    <rPh sb="0" eb="4">
      <t>ガッコウホウジン</t>
    </rPh>
    <rPh sb="7" eb="9">
      <t>ガクエン</t>
    </rPh>
    <phoneticPr fontId="28"/>
  </si>
  <si>
    <t>福井県（4）</t>
    <rPh sb="0" eb="3">
      <t>フクイケン</t>
    </rPh>
    <phoneticPr fontId="28"/>
  </si>
  <si>
    <t>大阪府（1）
岐阜県（1）</t>
    <rPh sb="0" eb="3">
      <t>オオサカフ</t>
    </rPh>
    <rPh sb="7" eb="10">
      <t>ギフケン</t>
    </rPh>
    <phoneticPr fontId="28"/>
  </si>
  <si>
    <t>滋賀県沖島(2)</t>
    <rPh sb="0" eb="3">
      <t>シガケン</t>
    </rPh>
    <rPh sb="3" eb="5">
      <t>オキシマ</t>
    </rPh>
    <phoneticPr fontId="28"/>
  </si>
  <si>
    <t>滋賀県運航要領</t>
    <rPh sb="0" eb="3">
      <t>シガケン</t>
    </rPh>
    <rPh sb="3" eb="5">
      <t>ウンコウ</t>
    </rPh>
    <rPh sb="5" eb="7">
      <t>ヨウリョウ</t>
    </rPh>
    <phoneticPr fontId="28"/>
  </si>
  <si>
    <t>京都府</t>
    <rPh sb="0" eb="3">
      <t>キョウトフ</t>
    </rPh>
    <phoneticPr fontId="28"/>
  </si>
  <si>
    <t>大阪府</t>
    <rPh sb="0" eb="3">
      <t>オオサカフ</t>
    </rPh>
    <phoneticPr fontId="28"/>
  </si>
  <si>
    <t>大阪大学医学部附属病院</t>
  </si>
  <si>
    <t>学校法人
ヒラタ学園</t>
    <rPh sb="0" eb="2">
      <t>ガッコウ</t>
    </rPh>
    <rPh sb="2" eb="4">
      <t>ホウジン</t>
    </rPh>
    <rPh sb="8" eb="10">
      <t>ガクエン</t>
    </rPh>
    <phoneticPr fontId="25"/>
  </si>
  <si>
    <t>滋賀県(2)
京都府(4)
和歌山県(1)</t>
    <rPh sb="7" eb="10">
      <t>キョウトフ</t>
    </rPh>
    <rPh sb="14" eb="17">
      <t>ワカヤマ</t>
    </rPh>
    <rPh sb="17" eb="18">
      <t>ケン</t>
    </rPh>
    <phoneticPr fontId="28"/>
  </si>
  <si>
    <t>福井県(1)
兵庫県(3）
滋賀県(1)
京都府(2)
愛媛県(1)
愛知県(2)</t>
    <rPh sb="0" eb="3">
      <t>フクイケン</t>
    </rPh>
    <rPh sb="7" eb="10">
      <t>ヒョウゴケン</t>
    </rPh>
    <rPh sb="14" eb="17">
      <t>シガケン</t>
    </rPh>
    <rPh sb="21" eb="24">
      <t>キョウトフ</t>
    </rPh>
    <rPh sb="28" eb="31">
      <t>エヒメケン</t>
    </rPh>
    <rPh sb="35" eb="38">
      <t>アイチケン</t>
    </rPh>
    <phoneticPr fontId="28"/>
  </si>
  <si>
    <t>8:30～日没</t>
    <rPh sb="5" eb="7">
      <t>ニチボツ</t>
    </rPh>
    <phoneticPr fontId="25"/>
  </si>
  <si>
    <t>運航手順</t>
    <rPh sb="0" eb="2">
      <t>ウンコウ</t>
    </rPh>
    <rPh sb="2" eb="4">
      <t>テジュン</t>
    </rPh>
    <phoneticPr fontId="25"/>
  </si>
  <si>
    <t>兵庫県</t>
    <rPh sb="0" eb="2">
      <t>ヒョウゴ</t>
    </rPh>
    <rPh sb="2" eb="3">
      <t>ケン</t>
    </rPh>
    <phoneticPr fontId="25"/>
  </si>
  <si>
    <t>兵庫県立加古川医療センター・製鉄記念広畑病院</t>
    <rPh sb="0" eb="2">
      <t>ヒョウゴ</t>
    </rPh>
    <rPh sb="2" eb="4">
      <t>ケンリツ</t>
    </rPh>
    <rPh sb="4" eb="7">
      <t>カコガワ</t>
    </rPh>
    <rPh sb="7" eb="9">
      <t>イリョウ</t>
    </rPh>
    <rPh sb="14" eb="16">
      <t>セイテツ</t>
    </rPh>
    <rPh sb="16" eb="18">
      <t>キネン</t>
    </rPh>
    <rPh sb="18" eb="20">
      <t>ヒロハタ</t>
    </rPh>
    <rPh sb="20" eb="22">
      <t>ビョウイン</t>
    </rPh>
    <phoneticPr fontId="25"/>
  </si>
  <si>
    <t>学校法人ヒラタ学園</t>
    <rPh sb="0" eb="2">
      <t>ガッコウ</t>
    </rPh>
    <rPh sb="2" eb="4">
      <t>ホウジン</t>
    </rPh>
    <rPh sb="7" eb="9">
      <t>ガクエン</t>
    </rPh>
    <phoneticPr fontId="25"/>
  </si>
  <si>
    <t>岡山県(1)</t>
    <rPh sb="0" eb="3">
      <t>オカヤマケン</t>
    </rPh>
    <phoneticPr fontId="28"/>
  </si>
  <si>
    <t>岡山県(11)
京都府(9)</t>
    <rPh sb="0" eb="3">
      <t>オカヤマケン</t>
    </rPh>
    <rPh sb="8" eb="11">
      <t>キョウトフ</t>
    </rPh>
    <phoneticPr fontId="28"/>
  </si>
  <si>
    <t>家島(6)</t>
    <rPh sb="0" eb="2">
      <t>イエシマ</t>
    </rPh>
    <phoneticPr fontId="28"/>
  </si>
  <si>
    <t>（4月～9月）8:30～日没30分前迄
（10月～3月）8:00～日没30分前迄</t>
    <rPh sb="2" eb="3">
      <t>ツキ</t>
    </rPh>
    <rPh sb="5" eb="6">
      <t>ツキ</t>
    </rPh>
    <rPh sb="12" eb="14">
      <t>ニチボツ</t>
    </rPh>
    <rPh sb="16" eb="17">
      <t>フン</t>
    </rPh>
    <rPh sb="17" eb="18">
      <t>マエ</t>
    </rPh>
    <rPh sb="18" eb="19">
      <t>マデ</t>
    </rPh>
    <rPh sb="23" eb="24">
      <t>ツキ</t>
    </rPh>
    <rPh sb="26" eb="27">
      <t>ツキ</t>
    </rPh>
    <rPh sb="33" eb="35">
      <t>ニチボツ</t>
    </rPh>
    <rPh sb="37" eb="39">
      <t>フンマエ</t>
    </rPh>
    <rPh sb="39" eb="40">
      <t>マデ</t>
    </rPh>
    <phoneticPr fontId="25"/>
  </si>
  <si>
    <t>兵庫県</t>
    <rPh sb="0" eb="3">
      <t>ヒョウゴケン</t>
    </rPh>
    <phoneticPr fontId="25"/>
  </si>
  <si>
    <t>公立豊岡病院組合立豊岡病院</t>
    <rPh sb="0" eb="2">
      <t>コウリツ</t>
    </rPh>
    <rPh sb="2" eb="4">
      <t>トヨオカ</t>
    </rPh>
    <rPh sb="4" eb="6">
      <t>ビョウイン</t>
    </rPh>
    <rPh sb="6" eb="8">
      <t>クミアイ</t>
    </rPh>
    <rPh sb="8" eb="9">
      <t>リツ</t>
    </rPh>
    <rPh sb="9" eb="11">
      <t>トヨオカ</t>
    </rPh>
    <rPh sb="11" eb="13">
      <t>ビョウイン</t>
    </rPh>
    <phoneticPr fontId="25"/>
  </si>
  <si>
    <t>京都府(292)
鳥取県(151)</t>
    <rPh sb="0" eb="3">
      <t>キョウトフ</t>
    </rPh>
    <rPh sb="9" eb="12">
      <t>トットリケン</t>
    </rPh>
    <phoneticPr fontId="28"/>
  </si>
  <si>
    <t>京都府(63)
鳥取県(76)</t>
    <rPh sb="0" eb="3">
      <t>キョウトフ</t>
    </rPh>
    <rPh sb="8" eb="11">
      <t>トットリケン</t>
    </rPh>
    <phoneticPr fontId="28"/>
  </si>
  <si>
    <t>奈良県</t>
    <rPh sb="0" eb="3">
      <t>ナラケン</t>
    </rPh>
    <phoneticPr fontId="28"/>
  </si>
  <si>
    <t>奈良県立医科大学附属病院</t>
    <rPh sb="0" eb="12">
      <t>ナラケンリツイカダイガクフゾクビョウイン</t>
    </rPh>
    <phoneticPr fontId="28"/>
  </si>
  <si>
    <t>H.29.3.21</t>
    <phoneticPr fontId="28"/>
  </si>
  <si>
    <t>学校法人ヒラタ学園</t>
    <rPh sb="0" eb="2">
      <t>ガッコウ</t>
    </rPh>
    <rPh sb="2" eb="4">
      <t>ホウジン</t>
    </rPh>
    <rPh sb="7" eb="9">
      <t>ガクエン</t>
    </rPh>
    <phoneticPr fontId="28"/>
  </si>
  <si>
    <t>和歌山県(2)
大阪府(2)
三重県(1)</t>
    <rPh sb="0" eb="4">
      <t>ワカヤマケン</t>
    </rPh>
    <rPh sb="8" eb="11">
      <t>オオサカフ</t>
    </rPh>
    <rPh sb="15" eb="18">
      <t>ミエケン</t>
    </rPh>
    <phoneticPr fontId="28"/>
  </si>
  <si>
    <t>和歌山県(4)
三重県(11)</t>
    <rPh sb="0" eb="4">
      <t>ワカヤマケン</t>
    </rPh>
    <rPh sb="8" eb="11">
      <t>ミエケン</t>
    </rPh>
    <phoneticPr fontId="28"/>
  </si>
  <si>
    <t>8:30～日没
(季節変動)</t>
    <rPh sb="5" eb="7">
      <t>ニチボツ</t>
    </rPh>
    <rPh sb="9" eb="13">
      <t>キセツヘンドウ</t>
    </rPh>
    <phoneticPr fontId="28"/>
  </si>
  <si>
    <t>奈良県ドクターヘリ運航要領</t>
    <rPh sb="0" eb="3">
      <t>ナラケン</t>
    </rPh>
    <rPh sb="9" eb="13">
      <t>ウンコウヨウリョウ</t>
    </rPh>
    <phoneticPr fontId="28"/>
  </si>
  <si>
    <t>和歌山県</t>
    <rPh sb="0" eb="4">
      <t>ワカヤマケン</t>
    </rPh>
    <phoneticPr fontId="28"/>
  </si>
  <si>
    <t>和歌山県立医科大学附属病院</t>
    <rPh sb="0" eb="5">
      <t>ワカヤマケンリツ</t>
    </rPh>
    <rPh sb="5" eb="7">
      <t>イカ</t>
    </rPh>
    <rPh sb="7" eb="9">
      <t>ダイガク</t>
    </rPh>
    <rPh sb="9" eb="11">
      <t>フゾク</t>
    </rPh>
    <rPh sb="11" eb="13">
      <t>ビョウイン</t>
    </rPh>
    <phoneticPr fontId="28"/>
  </si>
  <si>
    <t>ヒラタ学園</t>
    <rPh sb="3" eb="5">
      <t>ガクエン</t>
    </rPh>
    <phoneticPr fontId="28"/>
  </si>
  <si>
    <t>三重県(4)
奈良県(2)
徳島県(2)</t>
    <rPh sb="0" eb="3">
      <t>ミエケン</t>
    </rPh>
    <rPh sb="7" eb="10">
      <t>ナラケン</t>
    </rPh>
    <rPh sb="14" eb="16">
      <t>トクシマ</t>
    </rPh>
    <rPh sb="16" eb="17">
      <t>ケン</t>
    </rPh>
    <phoneticPr fontId="28"/>
  </si>
  <si>
    <t>8:00～17:00(夏季5月～8月は18:00)</t>
    <rPh sb="11" eb="13">
      <t>カキ</t>
    </rPh>
    <rPh sb="14" eb="15">
      <t>ツキ</t>
    </rPh>
    <rPh sb="17" eb="18">
      <t>ツキ</t>
    </rPh>
    <phoneticPr fontId="28"/>
  </si>
  <si>
    <t>鳥取県</t>
    <rPh sb="0" eb="3">
      <t>トットリケン</t>
    </rPh>
    <phoneticPr fontId="28"/>
  </si>
  <si>
    <t>鳥取大学医学部附属病院</t>
    <rPh sb="0" eb="11">
      <t>トットリダイガクイガクブフゾクビョウイン</t>
    </rPh>
    <phoneticPr fontId="28"/>
  </si>
  <si>
    <t>島根県(143)
岡山県(5)
広島県(5)</t>
    <rPh sb="0" eb="2">
      <t>シマネ</t>
    </rPh>
    <rPh sb="2" eb="3">
      <t>ケン</t>
    </rPh>
    <rPh sb="9" eb="11">
      <t>オカヤマ</t>
    </rPh>
    <rPh sb="16" eb="18">
      <t>ヒロシマ</t>
    </rPh>
    <phoneticPr fontId="28"/>
  </si>
  <si>
    <t>島根県(41)
岡山県(5)
広島県(4)
兵庫県(1)</t>
    <rPh sb="22" eb="24">
      <t>ヒョウゴ</t>
    </rPh>
    <phoneticPr fontId="28"/>
  </si>
  <si>
    <t>隠岐の島(3)</t>
    <phoneticPr fontId="28"/>
  </si>
  <si>
    <t>8:30～日没約33分前まで</t>
    <rPh sb="5" eb="7">
      <t>ニチボツ</t>
    </rPh>
    <rPh sb="7" eb="8">
      <t>ヤク</t>
    </rPh>
    <rPh sb="10" eb="11">
      <t>フン</t>
    </rPh>
    <rPh sb="11" eb="12">
      <t>マエ</t>
    </rPh>
    <phoneticPr fontId="28"/>
  </si>
  <si>
    <t>島根県</t>
  </si>
  <si>
    <t>島根県立中央病院</t>
  </si>
  <si>
    <t>セントラルヘリコプターサービス株式会社</t>
  </si>
  <si>
    <t>広島県(3)</t>
    <phoneticPr fontId="28"/>
  </si>
  <si>
    <t>大阪府(1)
鳥取県(9)
広島県(8)</t>
    <rPh sb="0" eb="3">
      <t>オオサカフ</t>
    </rPh>
    <phoneticPr fontId="28"/>
  </si>
  <si>
    <t>隠岐諸島(113)</t>
    <rPh sb="2" eb="4">
      <t>ショトウ</t>
    </rPh>
    <phoneticPr fontId="28"/>
  </si>
  <si>
    <t>8:30～17:15
季節により変動あり</t>
    <phoneticPr fontId="28"/>
  </si>
  <si>
    <t>島根県ドクターヘリ運航要領</t>
    <rPh sb="0" eb="3">
      <t>シマネケン</t>
    </rPh>
    <rPh sb="9" eb="11">
      <t>ウンコウ</t>
    </rPh>
    <rPh sb="11" eb="13">
      <t>ヨウリョウ</t>
    </rPh>
    <phoneticPr fontId="28"/>
  </si>
  <si>
    <t>岡山県</t>
    <rPh sb="0" eb="3">
      <t>オカヤマケン</t>
    </rPh>
    <phoneticPr fontId="28"/>
  </si>
  <si>
    <t>川崎医科大学附属病院</t>
    <rPh sb="0" eb="10">
      <t>カワサキイカダイガクフゾクビョウイン</t>
    </rPh>
    <phoneticPr fontId="28"/>
  </si>
  <si>
    <t>セントラルヘリコプターサービス株式会社</t>
    <rPh sb="15" eb="19">
      <t>カブシキガイシャ</t>
    </rPh>
    <phoneticPr fontId="28"/>
  </si>
  <si>
    <t>広島県(4)
香川県(13)</t>
    <rPh sb="0" eb="3">
      <t>ヒロシマケン</t>
    </rPh>
    <rPh sb="7" eb="10">
      <t>カガワケン</t>
    </rPh>
    <phoneticPr fontId="28"/>
  </si>
  <si>
    <t>広島県(7)
鳥取県(3)</t>
    <rPh sb="0" eb="3">
      <t>ヒロシマケン</t>
    </rPh>
    <rPh sb="7" eb="10">
      <t>トットリケン</t>
    </rPh>
    <phoneticPr fontId="28"/>
  </si>
  <si>
    <t>直島(7)
小豆島(3)</t>
    <rPh sb="0" eb="2">
      <t>ナオシマ</t>
    </rPh>
    <rPh sb="6" eb="9">
      <t>ショウドシマ</t>
    </rPh>
    <phoneticPr fontId="28"/>
  </si>
  <si>
    <t>8:30～
17:30（4,5月）
18:00（6,7月）
17:30（8月）
17:00（9月）
16:30（10,11,12,1月）
17:00（2,3月）</t>
    <rPh sb="15" eb="16">
      <t>ガツ</t>
    </rPh>
    <rPh sb="27" eb="28">
      <t>ガツ</t>
    </rPh>
    <rPh sb="37" eb="38">
      <t>ガツ</t>
    </rPh>
    <rPh sb="47" eb="48">
      <t>ガツ</t>
    </rPh>
    <rPh sb="66" eb="67">
      <t>ガツ</t>
    </rPh>
    <rPh sb="78" eb="79">
      <t>ガツ</t>
    </rPh>
    <phoneticPr fontId="28"/>
  </si>
  <si>
    <t>広島県</t>
    <rPh sb="0" eb="3">
      <t>ヒロシマケン</t>
    </rPh>
    <phoneticPr fontId="28"/>
  </si>
  <si>
    <t>広島大学病院</t>
    <rPh sb="0" eb="6">
      <t>ヒロシマダイガクビョウイン</t>
    </rPh>
    <phoneticPr fontId="28"/>
  </si>
  <si>
    <t>中日本航空㈱</t>
    <rPh sb="0" eb="5">
      <t>ナカニホンコウクウ</t>
    </rPh>
    <phoneticPr fontId="28"/>
  </si>
  <si>
    <t>島根県(14)
山口県(6)
愛媛県(1)</t>
    <rPh sb="0" eb="2">
      <t>シマネ</t>
    </rPh>
    <rPh sb="2" eb="3">
      <t>ケン</t>
    </rPh>
    <rPh sb="8" eb="10">
      <t>ヤマグチ</t>
    </rPh>
    <rPh sb="10" eb="11">
      <t>ケン</t>
    </rPh>
    <rPh sb="15" eb="18">
      <t>エヒメケン</t>
    </rPh>
    <phoneticPr fontId="28"/>
  </si>
  <si>
    <t>島根県(22)
山口県(25)
愛媛県(1)
岡山県(1)</t>
    <rPh sb="0" eb="3">
      <t>シマネケン</t>
    </rPh>
    <rPh sb="8" eb="10">
      <t>ヤマグチ</t>
    </rPh>
    <rPh sb="10" eb="11">
      <t>ケン</t>
    </rPh>
    <rPh sb="16" eb="18">
      <t>エヒメ</t>
    </rPh>
    <rPh sb="18" eb="19">
      <t>ケン</t>
    </rPh>
    <rPh sb="23" eb="26">
      <t>オカヤマケン</t>
    </rPh>
    <phoneticPr fontId="28"/>
  </si>
  <si>
    <t>運航要領</t>
    <rPh sb="0" eb="4">
      <t>ウンコウヨウリョウ</t>
    </rPh>
    <phoneticPr fontId="28"/>
  </si>
  <si>
    <t>山口県</t>
    <rPh sb="0" eb="3">
      <t>ヤマグチケン</t>
    </rPh>
    <phoneticPr fontId="28"/>
  </si>
  <si>
    <t>山口大学医学部附属病院</t>
    <rPh sb="0" eb="4">
      <t>ヤマグチダイガク</t>
    </rPh>
    <rPh sb="4" eb="7">
      <t>イガクブ</t>
    </rPh>
    <rPh sb="7" eb="11">
      <t>フゾクビョウイン</t>
    </rPh>
    <phoneticPr fontId="28"/>
  </si>
  <si>
    <t>島根県(12)</t>
    <phoneticPr fontId="28"/>
  </si>
  <si>
    <t>島根県(6)
広島県(5)
福岡県(5)</t>
    <phoneticPr fontId="28"/>
  </si>
  <si>
    <t>見島(5)</t>
    <phoneticPr fontId="28"/>
  </si>
  <si>
    <t>8:30～日没</t>
    <phoneticPr fontId="28"/>
  </si>
  <si>
    <t>徳島県</t>
    <rPh sb="0" eb="3">
      <t>トクシマケン</t>
    </rPh>
    <phoneticPr fontId="28"/>
  </si>
  <si>
    <t>徳島県立中央病院</t>
    <rPh sb="0" eb="8">
      <t>トクシマケンリツチュウオウビョウイン</t>
    </rPh>
    <phoneticPr fontId="28"/>
  </si>
  <si>
    <t>学校法人
ヒラタ学園</t>
    <rPh sb="0" eb="2">
      <t>ガッコウ</t>
    </rPh>
    <rPh sb="2" eb="4">
      <t>ホウジン</t>
    </rPh>
    <rPh sb="8" eb="10">
      <t>ガクエン</t>
    </rPh>
    <phoneticPr fontId="28"/>
  </si>
  <si>
    <t>兵庫県(6)
高知県(7)
愛媛県(1)</t>
    <rPh sb="0" eb="3">
      <t>ヒョウゴケン</t>
    </rPh>
    <rPh sb="7" eb="10">
      <t>コウチケン</t>
    </rPh>
    <rPh sb="14" eb="17">
      <t>エヒメケン</t>
    </rPh>
    <phoneticPr fontId="28"/>
  </si>
  <si>
    <t>兵庫県(1)
高知県(4)
その他(6)</t>
    <rPh sb="0" eb="3">
      <t>ヒョウゴケン</t>
    </rPh>
    <rPh sb="7" eb="10">
      <t>コウチケン</t>
    </rPh>
    <rPh sb="16" eb="17">
      <t>タ</t>
    </rPh>
    <phoneticPr fontId="28"/>
  </si>
  <si>
    <t>―</t>
    <phoneticPr fontId="28"/>
  </si>
  <si>
    <t>8:00～日没まで</t>
    <rPh sb="5" eb="7">
      <t>ニチボツ</t>
    </rPh>
    <phoneticPr fontId="28"/>
  </si>
  <si>
    <t>運航要綱</t>
    <rPh sb="0" eb="2">
      <t>ウンコウ</t>
    </rPh>
    <rPh sb="2" eb="4">
      <t>ヨウコウ</t>
    </rPh>
    <phoneticPr fontId="28"/>
  </si>
  <si>
    <t>算定困難</t>
    <rPh sb="0" eb="2">
      <t>サンテイ</t>
    </rPh>
    <rPh sb="2" eb="4">
      <t>コンナン</t>
    </rPh>
    <phoneticPr fontId="28"/>
  </si>
  <si>
    <t>香川県</t>
    <rPh sb="0" eb="3">
      <t>カガワケン</t>
    </rPh>
    <phoneticPr fontId="28"/>
  </si>
  <si>
    <t>愛媛県</t>
    <rPh sb="0" eb="3">
      <t>エヒメケン</t>
    </rPh>
    <phoneticPr fontId="28"/>
  </si>
  <si>
    <t>愛媛県立中央病院</t>
    <rPh sb="0" eb="8">
      <t>エヒメケンリツチュウオウビョウイン</t>
    </rPh>
    <phoneticPr fontId="28"/>
  </si>
  <si>
    <t>H29.2</t>
    <phoneticPr fontId="28"/>
  </si>
  <si>
    <t>中日本航空株式会社</t>
    <rPh sb="0" eb="9">
      <t>ナカニホンコウクウカブシキガイシャ</t>
    </rPh>
    <phoneticPr fontId="28"/>
  </si>
  <si>
    <t>高知県(1)
広島県(1)</t>
    <rPh sb="0" eb="2">
      <t>コウチ</t>
    </rPh>
    <rPh sb="2" eb="3">
      <t>ケン</t>
    </rPh>
    <rPh sb="7" eb="9">
      <t>ヒロシマ</t>
    </rPh>
    <rPh sb="9" eb="10">
      <t>ケン</t>
    </rPh>
    <phoneticPr fontId="28"/>
  </si>
  <si>
    <t>岡山県(13)
高知県(2)
徳島県(4)
広島県(1)
香川県(1)</t>
    <rPh sb="0" eb="2">
      <t>オカヤマ</t>
    </rPh>
    <rPh sb="2" eb="3">
      <t>ケン</t>
    </rPh>
    <rPh sb="8" eb="10">
      <t>コウチ</t>
    </rPh>
    <rPh sb="15" eb="17">
      <t>トクシマ</t>
    </rPh>
    <rPh sb="22" eb="24">
      <t>ヒロシマ</t>
    </rPh>
    <rPh sb="29" eb="31">
      <t>カガワ</t>
    </rPh>
    <phoneticPr fontId="28"/>
  </si>
  <si>
    <t>弓削島(1)
二神島(1)
興居島(1)
中島(1)
戸島(1)
日振島(1)
大三島(1)
伯方島(6)</t>
    <rPh sb="0" eb="2">
      <t>ユゲ</t>
    </rPh>
    <rPh sb="2" eb="3">
      <t>シマ</t>
    </rPh>
    <rPh sb="7" eb="9">
      <t>フタガミ</t>
    </rPh>
    <rPh sb="9" eb="10">
      <t>シマ</t>
    </rPh>
    <rPh sb="14" eb="17">
      <t>ゴゴシマ</t>
    </rPh>
    <rPh sb="21" eb="23">
      <t>ナカジマ</t>
    </rPh>
    <rPh sb="27" eb="29">
      <t>トジマ</t>
    </rPh>
    <rPh sb="33" eb="36">
      <t>ヒブリジマ</t>
    </rPh>
    <rPh sb="40" eb="43">
      <t>オオミシマ</t>
    </rPh>
    <rPh sb="47" eb="50">
      <t>ハカタシマ</t>
    </rPh>
    <phoneticPr fontId="28"/>
  </si>
  <si>
    <t>8：30～17：15</t>
    <phoneticPr fontId="28"/>
  </si>
  <si>
    <t>高知県</t>
    <rPh sb="0" eb="3">
      <t>コウチケン</t>
    </rPh>
    <phoneticPr fontId="40"/>
  </si>
  <si>
    <t>高知医療センター</t>
    <rPh sb="0" eb="4">
      <t>コウチイリョウ</t>
    </rPh>
    <phoneticPr fontId="40"/>
  </si>
  <si>
    <t>四国航空(株)</t>
    <rPh sb="0" eb="4">
      <t>シコクコウクウ</t>
    </rPh>
    <rPh sb="4" eb="7">
      <t>カブ</t>
    </rPh>
    <phoneticPr fontId="40"/>
  </si>
  <si>
    <t>京都府(1)
岡山県(6)
徳島県(1)
香川県(1)
愛媛県(6)</t>
    <rPh sb="0" eb="3">
      <t>キョウトフ</t>
    </rPh>
    <rPh sb="7" eb="10">
      <t>オカヤマケン</t>
    </rPh>
    <rPh sb="14" eb="17">
      <t>トクシマケン</t>
    </rPh>
    <rPh sb="21" eb="24">
      <t>カガワケン</t>
    </rPh>
    <rPh sb="28" eb="31">
      <t>エヒメケン</t>
    </rPh>
    <phoneticPr fontId="40"/>
  </si>
  <si>
    <t>8:30～日没35分前又は18:30のいずれか早い時刻</t>
    <rPh sb="5" eb="7">
      <t>ニチボツ</t>
    </rPh>
    <rPh sb="9" eb="10">
      <t>フン</t>
    </rPh>
    <rPh sb="10" eb="11">
      <t>マエ</t>
    </rPh>
    <rPh sb="11" eb="12">
      <t>マタ</t>
    </rPh>
    <rPh sb="23" eb="24">
      <t>ハヤ</t>
    </rPh>
    <rPh sb="25" eb="27">
      <t>ジコク</t>
    </rPh>
    <phoneticPr fontId="40"/>
  </si>
  <si>
    <t>福岡県</t>
    <rPh sb="0" eb="3">
      <t>フクオカケン</t>
    </rPh>
    <phoneticPr fontId="28"/>
  </si>
  <si>
    <t>久留米大学病院</t>
    <rPh sb="0" eb="7">
      <t>クルメダイガクビョウイン</t>
    </rPh>
    <phoneticPr fontId="28"/>
  </si>
  <si>
    <t>西日本空輸株式会社</t>
    <rPh sb="0" eb="5">
      <t>ニシニホンクウユ</t>
    </rPh>
    <rPh sb="5" eb="9">
      <t>カブシキガイシャ</t>
    </rPh>
    <phoneticPr fontId="28"/>
  </si>
  <si>
    <t>佐賀県(10)
大分県(29)</t>
    <rPh sb="0" eb="3">
      <t>サガケン</t>
    </rPh>
    <rPh sb="8" eb="11">
      <t>オオイタケン</t>
    </rPh>
    <phoneticPr fontId="28"/>
  </si>
  <si>
    <t>佐賀県(2)</t>
    <rPh sb="0" eb="3">
      <t>サガケン</t>
    </rPh>
    <phoneticPr fontId="28"/>
  </si>
  <si>
    <t>8:30～16:30
8:30～17:00
8:30～17:30
8:30～18:00
8:30～18:30
日没時刻に
より変動</t>
    <rPh sb="55" eb="57">
      <t>ニチボツ</t>
    </rPh>
    <rPh sb="57" eb="59">
      <t>ジコク</t>
    </rPh>
    <rPh sb="63" eb="65">
      <t>ヘンドウ</t>
    </rPh>
    <phoneticPr fontId="28"/>
  </si>
  <si>
    <t>※時間延長運航基準書
※相互応援に係る運航マニュアル</t>
    <rPh sb="12" eb="14">
      <t>ソウゴ</t>
    </rPh>
    <rPh sb="14" eb="16">
      <t>オウエン</t>
    </rPh>
    <rPh sb="17" eb="18">
      <t>カカ</t>
    </rPh>
    <rPh sb="19" eb="21">
      <t>ウンコウ</t>
    </rPh>
    <phoneticPr fontId="28"/>
  </si>
  <si>
    <t>佐賀県</t>
    <rPh sb="0" eb="3">
      <t>サガケン</t>
    </rPh>
    <phoneticPr fontId="28"/>
  </si>
  <si>
    <t>佐賀大学医学部付属病院・佐賀県医療センター好生館</t>
    <rPh sb="0" eb="4">
      <t>サガダイガク</t>
    </rPh>
    <rPh sb="4" eb="7">
      <t>イガクブ</t>
    </rPh>
    <rPh sb="7" eb="11">
      <t>フゾクビョウイン</t>
    </rPh>
    <rPh sb="12" eb="15">
      <t>サガケン</t>
    </rPh>
    <rPh sb="15" eb="17">
      <t>イリョウ</t>
    </rPh>
    <rPh sb="21" eb="24">
      <t>コウセイカン</t>
    </rPh>
    <phoneticPr fontId="28"/>
  </si>
  <si>
    <t>福岡県(10)
長崎県(2)</t>
    <rPh sb="0" eb="3">
      <t>フクオカケン</t>
    </rPh>
    <rPh sb="8" eb="11">
      <t>ナガサキケン</t>
    </rPh>
    <phoneticPr fontId="28"/>
  </si>
  <si>
    <t>福岡県(7)
長崎県(59)</t>
    <rPh sb="0" eb="3">
      <t>フクオカケン</t>
    </rPh>
    <rPh sb="7" eb="10">
      <t>ナガサキケン</t>
    </rPh>
    <phoneticPr fontId="28"/>
  </si>
  <si>
    <t>馬渡島(1)</t>
    <rPh sb="0" eb="3">
      <t>マワタリジマ</t>
    </rPh>
    <phoneticPr fontId="28"/>
  </si>
  <si>
    <t>長崎県</t>
    <rPh sb="0" eb="3">
      <t>ナガサキケン</t>
    </rPh>
    <phoneticPr fontId="28"/>
  </si>
  <si>
    <t>長崎医療センター</t>
    <rPh sb="0" eb="4">
      <t>ナガサキイリョウ</t>
    </rPh>
    <phoneticPr fontId="28"/>
  </si>
  <si>
    <t>福岡県(18)
佐賀県(14)</t>
    <rPh sb="0" eb="3">
      <t>フクオカケン</t>
    </rPh>
    <rPh sb="8" eb="11">
      <t>サガケン</t>
    </rPh>
    <phoneticPr fontId="28"/>
  </si>
  <si>
    <t>五島(72)
上五島(34)
壱岐(24)
対馬(13)
小値賀(9)
江島(1)
宇久(6)
大島(4)</t>
    <rPh sb="0" eb="2">
      <t>ゴトウ</t>
    </rPh>
    <rPh sb="7" eb="10">
      <t>カミゴトウ</t>
    </rPh>
    <rPh sb="15" eb="17">
      <t>イキ</t>
    </rPh>
    <rPh sb="22" eb="24">
      <t>ツシマ</t>
    </rPh>
    <rPh sb="29" eb="32">
      <t>オヂカ</t>
    </rPh>
    <rPh sb="36" eb="37">
      <t>エ</t>
    </rPh>
    <rPh sb="37" eb="38">
      <t>シマ</t>
    </rPh>
    <rPh sb="42" eb="44">
      <t>ウク</t>
    </rPh>
    <rPh sb="48" eb="50">
      <t>オオシマ</t>
    </rPh>
    <phoneticPr fontId="28"/>
  </si>
  <si>
    <t>有</t>
  </si>
  <si>
    <t>8：30～日没30分前まで又は午後6時30分のいずれか早い時刻まで</t>
    <rPh sb="5" eb="7">
      <t>ニチボツ</t>
    </rPh>
    <rPh sb="9" eb="10">
      <t>フン</t>
    </rPh>
    <rPh sb="10" eb="11">
      <t>マエ</t>
    </rPh>
    <rPh sb="13" eb="14">
      <t>マタ</t>
    </rPh>
    <rPh sb="15" eb="17">
      <t>ゴゴ</t>
    </rPh>
    <rPh sb="18" eb="19">
      <t>ジ</t>
    </rPh>
    <rPh sb="21" eb="22">
      <t>フン</t>
    </rPh>
    <rPh sb="27" eb="28">
      <t>ハヤ</t>
    </rPh>
    <rPh sb="29" eb="31">
      <t>ジコク</t>
    </rPh>
    <phoneticPr fontId="25"/>
  </si>
  <si>
    <t>整備士からの意見等</t>
    <rPh sb="0" eb="3">
      <t>セイビシ</t>
    </rPh>
    <rPh sb="6" eb="8">
      <t>イケン</t>
    </rPh>
    <rPh sb="8" eb="9">
      <t>トウ</t>
    </rPh>
    <phoneticPr fontId="25"/>
  </si>
  <si>
    <t>熊本県</t>
    <rPh sb="0" eb="3">
      <t>クマモトケン</t>
    </rPh>
    <phoneticPr fontId="28"/>
  </si>
  <si>
    <t>熊本赤十字病院</t>
    <rPh sb="0" eb="2">
      <t>クマモト</t>
    </rPh>
    <rPh sb="2" eb="5">
      <t>セキジュウジ</t>
    </rPh>
    <rPh sb="5" eb="7">
      <t>ビョウイン</t>
    </rPh>
    <phoneticPr fontId="28"/>
  </si>
  <si>
    <t>西日本空輸
株式会社</t>
    <rPh sb="0" eb="1">
      <t>ニシ</t>
    </rPh>
    <rPh sb="1" eb="3">
      <t>ニホン</t>
    </rPh>
    <rPh sb="3" eb="5">
      <t>クウユ</t>
    </rPh>
    <rPh sb="6" eb="8">
      <t>カブシキ</t>
    </rPh>
    <rPh sb="8" eb="10">
      <t>カイシャ</t>
    </rPh>
    <phoneticPr fontId="28"/>
  </si>
  <si>
    <t>湯島(1)</t>
    <rPh sb="0" eb="1">
      <t>ユ</t>
    </rPh>
    <rPh sb="1" eb="2">
      <t>シマ</t>
    </rPh>
    <phoneticPr fontId="28"/>
  </si>
  <si>
    <t>8：30～
日没30分前</t>
    <rPh sb="6" eb="8">
      <t>ニチボツ</t>
    </rPh>
    <rPh sb="10" eb="12">
      <t>フンマエ</t>
    </rPh>
    <phoneticPr fontId="28"/>
  </si>
  <si>
    <t>大分県</t>
    <rPh sb="0" eb="3">
      <t>オオイタケン</t>
    </rPh>
    <phoneticPr fontId="28"/>
  </si>
  <si>
    <t>大分大学医学部附属病院</t>
    <rPh sb="0" eb="2">
      <t>オオイタ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28"/>
  </si>
  <si>
    <t>西日本空輸（株）</t>
    <rPh sb="0" eb="3">
      <t>ニシニホン</t>
    </rPh>
    <rPh sb="3" eb="5">
      <t>クウユ</t>
    </rPh>
    <rPh sb="5" eb="8">
      <t>カブ</t>
    </rPh>
    <phoneticPr fontId="28"/>
  </si>
  <si>
    <t>福岡県(5)
山口県(1)</t>
    <rPh sb="0" eb="3">
      <t>フクオカケン</t>
    </rPh>
    <rPh sb="7" eb="10">
      <t>ヤマグチケン</t>
    </rPh>
    <phoneticPr fontId="28"/>
  </si>
  <si>
    <t>＜2～4月＞
8:30～17:00
＜5～7月＞
8:30～17:30
＜8～10月＞
8:30～17:00
＜11～1月＞
8:30～16:30</t>
    <rPh sb="4" eb="5">
      <t>ガツ</t>
    </rPh>
    <rPh sb="22" eb="23">
      <t>ガツ</t>
    </rPh>
    <rPh sb="41" eb="42">
      <t>ガツ</t>
    </rPh>
    <rPh sb="60" eb="61">
      <t>ガツ</t>
    </rPh>
    <phoneticPr fontId="28"/>
  </si>
  <si>
    <t>宮崎県</t>
    <rPh sb="0" eb="3">
      <t>ミヤザキケン</t>
    </rPh>
    <phoneticPr fontId="28"/>
  </si>
  <si>
    <t>宮崎大学医学部附属病院</t>
    <rPh sb="0" eb="11">
      <t>ミヤザキダイガクイガクブフゾクビョウイン</t>
    </rPh>
    <phoneticPr fontId="28"/>
  </si>
  <si>
    <t>西日本空輸(株)</t>
    <rPh sb="0" eb="3">
      <t>ニシニホン</t>
    </rPh>
    <rPh sb="3" eb="5">
      <t>クウユ</t>
    </rPh>
    <rPh sb="5" eb="8">
      <t>カブ</t>
    </rPh>
    <phoneticPr fontId="28"/>
  </si>
  <si>
    <t>福岡県(2)
熊本県(4)
鹿児島県(6)</t>
    <rPh sb="0" eb="2">
      <t>フクオカ</t>
    </rPh>
    <rPh sb="2" eb="3">
      <t>ケン</t>
    </rPh>
    <rPh sb="7" eb="10">
      <t>クマモトケン</t>
    </rPh>
    <rPh sb="14" eb="18">
      <t>カゴシマケン</t>
    </rPh>
    <phoneticPr fontId="28"/>
  </si>
  <si>
    <t>8:30～日没30分前(最長18:30)</t>
    <rPh sb="5" eb="7">
      <t>ニチボツ</t>
    </rPh>
    <rPh sb="9" eb="11">
      <t>フンマエ</t>
    </rPh>
    <rPh sb="12" eb="14">
      <t>サイチョウ</t>
    </rPh>
    <phoneticPr fontId="28"/>
  </si>
  <si>
    <t>運航会社
運航要領
による</t>
    <rPh sb="0" eb="2">
      <t>ウンコウ</t>
    </rPh>
    <rPh sb="2" eb="4">
      <t>ガイシャ</t>
    </rPh>
    <rPh sb="5" eb="9">
      <t>ウンコウヨウリョウ</t>
    </rPh>
    <phoneticPr fontId="28"/>
  </si>
  <si>
    <t>鹿児島県</t>
    <rPh sb="0" eb="4">
      <t>カゴシマケン</t>
    </rPh>
    <phoneticPr fontId="25"/>
  </si>
  <si>
    <t>鹿児島市立病院</t>
    <rPh sb="0" eb="3">
      <t>カゴシマ</t>
    </rPh>
    <rPh sb="3" eb="5">
      <t>シリツ</t>
    </rPh>
    <rPh sb="5" eb="7">
      <t>ビョウイン</t>
    </rPh>
    <phoneticPr fontId="25"/>
  </si>
  <si>
    <t>鹿児島国際航空株式会社</t>
    <rPh sb="0" eb="3">
      <t>カゴシマ</t>
    </rPh>
    <rPh sb="3" eb="5">
      <t>コクサイ</t>
    </rPh>
    <rPh sb="5" eb="7">
      <t>コウクウ</t>
    </rPh>
    <rPh sb="7" eb="9">
      <t>カブシキ</t>
    </rPh>
    <rPh sb="9" eb="11">
      <t>カイシャ</t>
    </rPh>
    <phoneticPr fontId="25"/>
  </si>
  <si>
    <t>熊本県(5)
宮崎県(12)</t>
    <rPh sb="0" eb="2">
      <t>クマモト</t>
    </rPh>
    <rPh sb="2" eb="3">
      <t>ケン</t>
    </rPh>
    <rPh sb="7" eb="9">
      <t>ミヤザキ</t>
    </rPh>
    <rPh sb="9" eb="10">
      <t>ケン</t>
    </rPh>
    <phoneticPr fontId="25"/>
  </si>
  <si>
    <t>鹿児島県(91)</t>
    <rPh sb="0" eb="3">
      <t>カゴシマ</t>
    </rPh>
    <rPh sb="3" eb="4">
      <t>ケン</t>
    </rPh>
    <phoneticPr fontId="25"/>
  </si>
  <si>
    <t>常時</t>
    <rPh sb="0" eb="2">
      <t>ジョウジ</t>
    </rPh>
    <phoneticPr fontId="25"/>
  </si>
  <si>
    <t>鹿児島県立大島病院</t>
  </si>
  <si>
    <t>沖縄(16)</t>
    <rPh sb="0" eb="2">
      <t>オキナワ</t>
    </rPh>
    <phoneticPr fontId="25"/>
  </si>
  <si>
    <t>鹿児島県(115)</t>
    <rPh sb="0" eb="3">
      <t>カゴシマ</t>
    </rPh>
    <rPh sb="3" eb="4">
      <t>ケン</t>
    </rPh>
    <phoneticPr fontId="25"/>
  </si>
  <si>
    <t>沖縄県</t>
    <rPh sb="0" eb="3">
      <t>オキナワケン</t>
    </rPh>
    <phoneticPr fontId="28"/>
  </si>
  <si>
    <t>浦添総合病院</t>
    <rPh sb="0" eb="2">
      <t>ウラソエ</t>
    </rPh>
    <rPh sb="2" eb="4">
      <t>ソウゴウ</t>
    </rPh>
    <rPh sb="4" eb="6">
      <t>ビョウイン</t>
    </rPh>
    <phoneticPr fontId="28"/>
  </si>
  <si>
    <t>鹿児島県(8)</t>
    <rPh sb="0" eb="4">
      <t>カゴシマケン</t>
    </rPh>
    <phoneticPr fontId="28"/>
  </si>
  <si>
    <t>沖縄県(176)
沖永良部(5)
徳之島(3)</t>
    <rPh sb="0" eb="3">
      <t>オキナワケン</t>
    </rPh>
    <rPh sb="9" eb="13">
      <t>オキノエラブ</t>
    </rPh>
    <rPh sb="17" eb="20">
      <t>トクノシマ</t>
    </rPh>
    <phoneticPr fontId="28"/>
  </si>
  <si>
    <t>8：30～17：30</t>
  </si>
  <si>
    <t>計</t>
    <rPh sb="0" eb="1">
      <t>ケイ</t>
    </rPh>
    <phoneticPr fontId="28"/>
  </si>
  <si>
    <t>※１：応需件数に関しては、対象期間における総応需件数を記載すること。</t>
    <rPh sb="3" eb="5">
      <t>オウジュ</t>
    </rPh>
    <rPh sb="5" eb="7">
      <t>ケンスウ</t>
    </rPh>
    <rPh sb="13" eb="15">
      <t>タイショウ</t>
    </rPh>
    <rPh sb="15" eb="17">
      <t>キカン</t>
    </rPh>
    <rPh sb="21" eb="22">
      <t>ソウ</t>
    </rPh>
    <rPh sb="22" eb="24">
      <t>オウジュ</t>
    </rPh>
    <rPh sb="24" eb="26">
      <t>ケンスウ</t>
    </rPh>
    <rPh sb="27" eb="29">
      <t>キサイ</t>
    </rPh>
    <phoneticPr fontId="28"/>
  </si>
  <si>
    <t>※２：照明機器、格納庫及び給油施設については、令和３年４月１日現在の状況を無し：0、有り：1で記載すること。</t>
    <rPh sb="3" eb="5">
      <t>ショウメイ</t>
    </rPh>
    <rPh sb="5" eb="7">
      <t>キキ</t>
    </rPh>
    <rPh sb="8" eb="11">
      <t>カクノウコ</t>
    </rPh>
    <rPh sb="11" eb="12">
      <t>オヨ</t>
    </rPh>
    <rPh sb="13" eb="15">
      <t>キュウユ</t>
    </rPh>
    <rPh sb="15" eb="17">
      <t>シセツ</t>
    </rPh>
    <rPh sb="31" eb="33">
      <t>ゲンザイ</t>
    </rPh>
    <rPh sb="34" eb="36">
      <t>ジョウキョウ</t>
    </rPh>
    <rPh sb="37" eb="38">
      <t>ナ</t>
    </rPh>
    <rPh sb="42" eb="43">
      <t>アリ</t>
    </rPh>
    <rPh sb="47" eb="49">
      <t>キサイ</t>
    </rPh>
    <phoneticPr fontId="28"/>
  </si>
  <si>
    <t>※３：運航委員会の状況については、令和３年４月１日現在の状況を記載すること。</t>
    <rPh sb="3" eb="5">
      <t>ウンコウ</t>
    </rPh>
    <rPh sb="5" eb="8">
      <t>イインカイ</t>
    </rPh>
    <rPh sb="9" eb="11">
      <t>ジョウキョウ</t>
    </rPh>
    <rPh sb="17" eb="19">
      <t>レイワ</t>
    </rPh>
    <rPh sb="22" eb="23">
      <t>ガツ</t>
    </rPh>
    <rPh sb="25" eb="27">
      <t>ゲンザイ</t>
    </rPh>
    <rPh sb="28" eb="30">
      <t>ジョウキョウ</t>
    </rPh>
    <rPh sb="31" eb="33">
      <t>キサイ</t>
    </rPh>
    <phoneticPr fontId="28"/>
  </si>
  <si>
    <t>※４：運航要領に災害時における運用規程が、ある場合は「1」、ない場合は、時期未定だが今後改正し規定する予定の場合は「未定」、改正予定がない場合は「0」を記載すること。</t>
    <rPh sb="3" eb="5">
      <t>ウンコウ</t>
    </rPh>
    <rPh sb="5" eb="7">
      <t>ヨウリョウ</t>
    </rPh>
    <rPh sb="8" eb="10">
      <t>サイガイ</t>
    </rPh>
    <rPh sb="10" eb="11">
      <t>ジ</t>
    </rPh>
    <rPh sb="15" eb="17">
      <t>ウンヨウ</t>
    </rPh>
    <rPh sb="17" eb="19">
      <t>キテイ</t>
    </rPh>
    <rPh sb="23" eb="25">
      <t>バアイ</t>
    </rPh>
    <rPh sb="32" eb="34">
      <t>バアイ</t>
    </rPh>
    <rPh sb="36" eb="38">
      <t>ジキ</t>
    </rPh>
    <rPh sb="38" eb="40">
      <t>ミテイ</t>
    </rPh>
    <rPh sb="42" eb="44">
      <t>コンゴ</t>
    </rPh>
    <rPh sb="44" eb="46">
      <t>カイセイ</t>
    </rPh>
    <rPh sb="47" eb="49">
      <t>キテイ</t>
    </rPh>
    <rPh sb="51" eb="53">
      <t>ヨテイ</t>
    </rPh>
    <rPh sb="54" eb="56">
      <t>バアイ</t>
    </rPh>
    <rPh sb="58" eb="60">
      <t>ミテイ</t>
    </rPh>
    <rPh sb="62" eb="64">
      <t>カイセイ</t>
    </rPh>
    <rPh sb="64" eb="66">
      <t>ヨテイ</t>
    </rPh>
    <rPh sb="69" eb="71">
      <t>バアイ</t>
    </rPh>
    <rPh sb="76" eb="78">
      <t>キサイ</t>
    </rPh>
    <phoneticPr fontId="28"/>
  </si>
  <si>
    <r>
      <t>（別紙４）</t>
    </r>
    <r>
      <rPr>
        <sz val="18"/>
        <rFont val="ＭＳ ゴシック"/>
        <family val="3"/>
        <charset val="128"/>
      </rPr>
      <t/>
    </r>
    <rPh sb="1" eb="3">
      <t>ベッシ</t>
    </rPh>
    <phoneticPr fontId="28"/>
  </si>
  <si>
    <t>ドクターヘリ導入道府県における広域連携状況</t>
    <rPh sb="15" eb="17">
      <t>コウイキ</t>
    </rPh>
    <rPh sb="17" eb="19">
      <t>レンケイ</t>
    </rPh>
    <rPh sb="19" eb="21">
      <t>ジョウキョウ</t>
    </rPh>
    <phoneticPr fontId="28"/>
  </si>
  <si>
    <t>（令和３年４月１日現在）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28"/>
  </si>
  <si>
    <t>他県との
協定締結
有無
有：1
無：0</t>
    <rPh sb="0" eb="2">
      <t>タケン</t>
    </rPh>
    <rPh sb="5" eb="7">
      <t>キョウテイ</t>
    </rPh>
    <rPh sb="7" eb="9">
      <t>テイケツ</t>
    </rPh>
    <rPh sb="10" eb="12">
      <t>ウム</t>
    </rPh>
    <rPh sb="13" eb="14">
      <t>アリ</t>
    </rPh>
    <rPh sb="17" eb="18">
      <t>ナ</t>
    </rPh>
    <phoneticPr fontId="28"/>
  </si>
  <si>
    <t>協定締結をしていない都道府県との連携状況</t>
    <rPh sb="0" eb="2">
      <t>キョウテイ</t>
    </rPh>
    <rPh sb="2" eb="4">
      <t>テイケツ</t>
    </rPh>
    <rPh sb="10" eb="11">
      <t>ト</t>
    </rPh>
    <rPh sb="11" eb="13">
      <t>ドウフ</t>
    </rPh>
    <rPh sb="13" eb="14">
      <t>ケン</t>
    </rPh>
    <rPh sb="15" eb="16">
      <t>タイガイ</t>
    </rPh>
    <rPh sb="16" eb="18">
      <t>レンケイ</t>
    </rPh>
    <rPh sb="18" eb="20">
      <t>ジョウキョウ</t>
    </rPh>
    <phoneticPr fontId="28"/>
  </si>
  <si>
    <t>協定締結が有りの場合</t>
    <rPh sb="0" eb="2">
      <t>キョウテイ</t>
    </rPh>
    <rPh sb="2" eb="4">
      <t>テイケツ</t>
    </rPh>
    <rPh sb="5" eb="6">
      <t>ア</t>
    </rPh>
    <rPh sb="8" eb="10">
      <t>バアイ</t>
    </rPh>
    <phoneticPr fontId="28"/>
  </si>
  <si>
    <t>連携している：1
連携していない：0</t>
    <rPh sb="0" eb="2">
      <t>レンケイ</t>
    </rPh>
    <phoneticPr fontId="28"/>
  </si>
  <si>
    <t>協定締結
年月日</t>
    <rPh sb="0" eb="2">
      <t>キョウテイ</t>
    </rPh>
    <rPh sb="2" eb="4">
      <t>テイケツ</t>
    </rPh>
    <rPh sb="5" eb="8">
      <t>ネンガッピ</t>
    </rPh>
    <phoneticPr fontId="28"/>
  </si>
  <si>
    <t>協定締結の
都道府県名
※１</t>
    <rPh sb="0" eb="2">
      <t>キョウテイ</t>
    </rPh>
    <rPh sb="2" eb="4">
      <t>テイケツ</t>
    </rPh>
    <rPh sb="6" eb="10">
      <t>トドウフケン</t>
    </rPh>
    <rPh sb="10" eb="11">
      <t>メイ</t>
    </rPh>
    <phoneticPr fontId="28"/>
  </si>
  <si>
    <t>有りの場合</t>
    <rPh sb="0" eb="1">
      <t>ア</t>
    </rPh>
    <rPh sb="3" eb="5">
      <t>バアイ</t>
    </rPh>
    <phoneticPr fontId="28"/>
  </si>
  <si>
    <t>出動対象先の都道府県名（相互運用or共同運航※２）</t>
    <rPh sb="0" eb="2">
      <t>シュツドウ</t>
    </rPh>
    <rPh sb="2" eb="4">
      <t>タイショウ</t>
    </rPh>
    <rPh sb="4" eb="5">
      <t>サキ</t>
    </rPh>
    <rPh sb="6" eb="10">
      <t>トドウフケン</t>
    </rPh>
    <rPh sb="10" eb="11">
      <t>メイ</t>
    </rPh>
    <phoneticPr fontId="28"/>
  </si>
  <si>
    <t>連携先の
都道府県名</t>
    <rPh sb="0" eb="2">
      <t>レンケイ</t>
    </rPh>
    <rPh sb="2" eb="3">
      <t>サキ</t>
    </rPh>
    <rPh sb="3" eb="4">
      <t>デサキ</t>
    </rPh>
    <rPh sb="5" eb="9">
      <t>トドウフケン</t>
    </rPh>
    <rPh sb="9" eb="10">
      <t>メイ</t>
    </rPh>
    <phoneticPr fontId="28"/>
  </si>
  <si>
    <t>相互運用
or
共同運航
※２</t>
    <rPh sb="0" eb="2">
      <t>ソウゴ</t>
    </rPh>
    <rPh sb="2" eb="4">
      <t>ウンヨウ</t>
    </rPh>
    <rPh sb="8" eb="10">
      <t>キョウドウ</t>
    </rPh>
    <rPh sb="10" eb="12">
      <t>ウンコウ</t>
    </rPh>
    <phoneticPr fontId="28"/>
  </si>
  <si>
    <t>北海道</t>
    <rPh sb="0" eb="3">
      <t>ホッカイドウ</t>
    </rPh>
    <phoneticPr fontId="28"/>
  </si>
  <si>
    <t>手稲渓仁会病院</t>
    <rPh sb="0" eb="2">
      <t>テイネ</t>
    </rPh>
    <rPh sb="2" eb="3">
      <t>タニ</t>
    </rPh>
    <rPh sb="3" eb="4">
      <t>ジン</t>
    </rPh>
    <rPh sb="4" eb="5">
      <t>カイ</t>
    </rPh>
    <rPh sb="5" eb="7">
      <t>ビョウイン</t>
    </rPh>
    <phoneticPr fontId="28"/>
  </si>
  <si>
    <t>―</t>
  </si>
  <si>
    <t>市立釧路総合病院</t>
    <rPh sb="0" eb="2">
      <t>シリツ</t>
    </rPh>
    <rPh sb="2" eb="4">
      <t>クシロ</t>
    </rPh>
    <rPh sb="4" eb="6">
      <t>ソウゴウ</t>
    </rPh>
    <rPh sb="6" eb="8">
      <t>ビョウイン</t>
    </rPh>
    <phoneticPr fontId="28"/>
  </si>
  <si>
    <t>旭川赤十字病院</t>
    <rPh sb="0" eb="2">
      <t>アサヒカワ</t>
    </rPh>
    <rPh sb="2" eb="5">
      <t>セキジュウジ</t>
    </rPh>
    <rPh sb="5" eb="7">
      <t>ビョウイン</t>
    </rPh>
    <phoneticPr fontId="28"/>
  </si>
  <si>
    <t>市立函館病院</t>
    <rPh sb="0" eb="2">
      <t>イチリツ</t>
    </rPh>
    <rPh sb="2" eb="4">
      <t>ハコダテ</t>
    </rPh>
    <rPh sb="4" eb="6">
      <t>ビョウイン</t>
    </rPh>
    <phoneticPr fontId="28"/>
  </si>
  <si>
    <t>青森県</t>
    <rPh sb="0" eb="2">
      <t>アオモリ</t>
    </rPh>
    <rPh sb="2" eb="3">
      <t>ケン</t>
    </rPh>
    <phoneticPr fontId="28"/>
  </si>
  <si>
    <t>八戸市立市民病院</t>
    <rPh sb="0" eb="2">
      <t>ハチノヘ</t>
    </rPh>
    <rPh sb="2" eb="4">
      <t>シリツ</t>
    </rPh>
    <rPh sb="4" eb="6">
      <t>シミン</t>
    </rPh>
    <rPh sb="6" eb="8">
      <t>ビョウイン</t>
    </rPh>
    <phoneticPr fontId="28"/>
  </si>
  <si>
    <t>岩手県、秋田県</t>
    <rPh sb="0" eb="3">
      <t>イワテケン</t>
    </rPh>
    <rPh sb="4" eb="7">
      <t>アキタケン</t>
    </rPh>
    <phoneticPr fontId="28"/>
  </si>
  <si>
    <t>岩手県、秋田県（相互運用）</t>
    <rPh sb="0" eb="3">
      <t>イワテケン</t>
    </rPh>
    <rPh sb="4" eb="7">
      <t>アキタケン</t>
    </rPh>
    <phoneticPr fontId="28"/>
  </si>
  <si>
    <t>青森県立中央病院</t>
    <rPh sb="0" eb="4">
      <t>アオモリケンリツ</t>
    </rPh>
    <rPh sb="4" eb="6">
      <t>チュウオウ</t>
    </rPh>
    <rPh sb="6" eb="8">
      <t>ビョウイン</t>
    </rPh>
    <phoneticPr fontId="28"/>
  </si>
  <si>
    <t>H26.10.1</t>
    <phoneticPr fontId="28"/>
  </si>
  <si>
    <t>青森県、秋田県</t>
    <rPh sb="0" eb="3">
      <t>アオモリケン</t>
    </rPh>
    <rPh sb="4" eb="7">
      <t>アキタケン</t>
    </rPh>
    <phoneticPr fontId="28"/>
  </si>
  <si>
    <t>青森県、秋田県（相互運用）</t>
    <rPh sb="0" eb="3">
      <t>アオモリケン</t>
    </rPh>
    <rPh sb="4" eb="7">
      <t>アキタケン</t>
    </rPh>
    <rPh sb="8" eb="12">
      <t>ソウゴウンヨウ</t>
    </rPh>
    <phoneticPr fontId="28"/>
  </si>
  <si>
    <t>H29.3.31</t>
    <phoneticPr fontId="28"/>
  </si>
  <si>
    <t>宮城県（相互運用）</t>
    <rPh sb="0" eb="2">
      <t>ミヤギ</t>
    </rPh>
    <rPh sb="2" eb="3">
      <t>ケン</t>
    </rPh>
    <rPh sb="4" eb="8">
      <t>ソウゴウンヨウ</t>
    </rPh>
    <phoneticPr fontId="28"/>
  </si>
  <si>
    <t>宮城県</t>
    <rPh sb="0" eb="3">
      <t>ミヤギケン</t>
    </rPh>
    <phoneticPr fontId="28"/>
  </si>
  <si>
    <t>仙台医療センター／東北大学病院</t>
    <rPh sb="0" eb="2">
      <t>センダイ</t>
    </rPh>
    <rPh sb="2" eb="4">
      <t>イリョウ</t>
    </rPh>
    <rPh sb="9" eb="11">
      <t>トウホク</t>
    </rPh>
    <rPh sb="11" eb="13">
      <t>ダイガク</t>
    </rPh>
    <rPh sb="13" eb="15">
      <t>ビョウイン</t>
    </rPh>
    <phoneticPr fontId="28"/>
  </si>
  <si>
    <t>岩手県</t>
    <rPh sb="0" eb="2">
      <t>イワテ</t>
    </rPh>
    <rPh sb="2" eb="3">
      <t>ケン</t>
    </rPh>
    <phoneticPr fontId="28"/>
  </si>
  <si>
    <t>岩手県（相互運用）</t>
    <rPh sb="0" eb="3">
      <t>イワテケン</t>
    </rPh>
    <rPh sb="4" eb="6">
      <t>ソウゴ</t>
    </rPh>
    <rPh sb="6" eb="8">
      <t>ウンヨウ</t>
    </rPh>
    <phoneticPr fontId="28"/>
  </si>
  <si>
    <t>福島県（相互運用）</t>
    <rPh sb="0" eb="3">
      <t>フクシマケン</t>
    </rPh>
    <rPh sb="4" eb="8">
      <t>ソウゴウンヨウ</t>
    </rPh>
    <phoneticPr fontId="28"/>
  </si>
  <si>
    <t>山形県</t>
    <rPh sb="0" eb="2">
      <t>ヤマガタ</t>
    </rPh>
    <rPh sb="2" eb="3">
      <t>ケン</t>
    </rPh>
    <phoneticPr fontId="28"/>
  </si>
  <si>
    <t>山形県（相互運用）</t>
    <rPh sb="0" eb="3">
      <t>ヤマガタケン</t>
    </rPh>
    <rPh sb="4" eb="6">
      <t>ソウゴ</t>
    </rPh>
    <rPh sb="6" eb="8">
      <t>ウンヨウ</t>
    </rPh>
    <phoneticPr fontId="28"/>
  </si>
  <si>
    <t>秋田赤十字病院</t>
    <rPh sb="0" eb="2">
      <t>アキタ</t>
    </rPh>
    <rPh sb="2" eb="5">
      <t>セキジュウジ</t>
    </rPh>
    <rPh sb="5" eb="7">
      <t>ビョウイン</t>
    </rPh>
    <phoneticPr fontId="40"/>
  </si>
  <si>
    <t>青森県、岩手県、秋田県</t>
    <rPh sb="0" eb="3">
      <t>アオモリケン</t>
    </rPh>
    <rPh sb="4" eb="7">
      <t>イワテケン</t>
    </rPh>
    <rPh sb="8" eb="11">
      <t>アキタケン</t>
    </rPh>
    <phoneticPr fontId="40"/>
  </si>
  <si>
    <t>青森県、岩手県（共同運航）</t>
    <rPh sb="0" eb="3">
      <t>アオモリケン</t>
    </rPh>
    <rPh sb="4" eb="7">
      <t>イワテケン</t>
    </rPh>
    <rPh sb="8" eb="10">
      <t>キョウドウ</t>
    </rPh>
    <rPh sb="10" eb="12">
      <t>ウンコウ</t>
    </rPh>
    <phoneticPr fontId="40"/>
  </si>
  <si>
    <t>山形県、秋田県</t>
    <rPh sb="0" eb="3">
      <t>ヤマガタケン</t>
    </rPh>
    <rPh sb="4" eb="7">
      <t>アキタケン</t>
    </rPh>
    <phoneticPr fontId="40"/>
  </si>
  <si>
    <t>山形県（共同運航）</t>
    <rPh sb="0" eb="3">
      <t>ヤマガタケン</t>
    </rPh>
    <rPh sb="4" eb="6">
      <t>キョウドウ</t>
    </rPh>
    <rPh sb="6" eb="8">
      <t>ウンコウ</t>
    </rPh>
    <phoneticPr fontId="40"/>
  </si>
  <si>
    <t>山形県</t>
  </si>
  <si>
    <t>宮城県（相互運用）</t>
    <rPh sb="0" eb="3">
      <t>ミヤギケン</t>
    </rPh>
    <rPh sb="4" eb="8">
      <t>ソウゴウンヨウ</t>
    </rPh>
    <phoneticPr fontId="28"/>
  </si>
  <si>
    <t>秋田県</t>
    <rPh sb="0" eb="3">
      <t>アキタケン</t>
    </rPh>
    <phoneticPr fontId="28"/>
  </si>
  <si>
    <t>秋田県（相互運用）</t>
    <rPh sb="0" eb="3">
      <t>アキタケン</t>
    </rPh>
    <phoneticPr fontId="28"/>
  </si>
  <si>
    <t>福島県、新潟県</t>
    <rPh sb="0" eb="3">
      <t>フクシマケン</t>
    </rPh>
    <rPh sb="4" eb="7">
      <t>ニイガタケン</t>
    </rPh>
    <phoneticPr fontId="28"/>
  </si>
  <si>
    <t>福島県、新潟県（相互運用）</t>
    <rPh sb="0" eb="3">
      <t>フクシマケン</t>
    </rPh>
    <rPh sb="4" eb="7">
      <t>ニイガタケン</t>
    </rPh>
    <phoneticPr fontId="28"/>
  </si>
  <si>
    <t>福島県</t>
    <rPh sb="0" eb="3">
      <t>フクシマケン</t>
    </rPh>
    <phoneticPr fontId="45"/>
  </si>
  <si>
    <t>公立大学福島県立医科大学附属病院</t>
    <rPh sb="0" eb="2">
      <t>コウリツ</t>
    </rPh>
    <rPh sb="2" eb="4">
      <t>ダイガク</t>
    </rPh>
    <rPh sb="4" eb="6">
      <t>フクシマ</t>
    </rPh>
    <rPh sb="6" eb="8">
      <t>ケンリツ</t>
    </rPh>
    <rPh sb="8" eb="12">
      <t>イカダイガク</t>
    </rPh>
    <rPh sb="12" eb="14">
      <t>フゾク</t>
    </rPh>
    <rPh sb="14" eb="16">
      <t>ビョウイン</t>
    </rPh>
    <phoneticPr fontId="28"/>
  </si>
  <si>
    <t>山形県（相互運用）</t>
    <rPh sb="0" eb="2">
      <t>ヤマガタ</t>
    </rPh>
    <rPh sb="2" eb="3">
      <t>ケン</t>
    </rPh>
    <rPh sb="4" eb="6">
      <t>ソウゴ</t>
    </rPh>
    <rPh sb="6" eb="8">
      <t>ウンヨウ</t>
    </rPh>
    <phoneticPr fontId="28"/>
  </si>
  <si>
    <t>新潟県（相互運用）</t>
    <phoneticPr fontId="28"/>
  </si>
  <si>
    <t>茨城県</t>
    <phoneticPr fontId="28"/>
  </si>
  <si>
    <t>茨城県（相互運用）</t>
    <phoneticPr fontId="28"/>
  </si>
  <si>
    <t>宮城県</t>
    <phoneticPr fontId="28"/>
  </si>
  <si>
    <t>宮城県（相互運用）</t>
    <phoneticPr fontId="28"/>
  </si>
  <si>
    <t>栃木県、群馬県</t>
    <phoneticPr fontId="28"/>
  </si>
  <si>
    <t>栃木県（相互運用）</t>
    <phoneticPr fontId="28"/>
  </si>
  <si>
    <t>福島県</t>
    <phoneticPr fontId="28"/>
  </si>
  <si>
    <t>福島県（相互運用）</t>
    <phoneticPr fontId="28"/>
  </si>
  <si>
    <t>栃木県</t>
    <rPh sb="0" eb="3">
      <t>トチギケン</t>
    </rPh>
    <phoneticPr fontId="28"/>
  </si>
  <si>
    <t>獨協医科大学病院</t>
    <rPh sb="0" eb="2">
      <t>ドッキョウ</t>
    </rPh>
    <rPh sb="2" eb="4">
      <t>イカ</t>
    </rPh>
    <rPh sb="4" eb="6">
      <t>ダイガク</t>
    </rPh>
    <rPh sb="6" eb="8">
      <t>ビョウイン</t>
    </rPh>
    <phoneticPr fontId="28"/>
  </si>
  <si>
    <t>茨城県、群馬県</t>
    <rPh sb="0" eb="2">
      <t>イバラギ</t>
    </rPh>
    <rPh sb="2" eb="3">
      <t>ケン</t>
    </rPh>
    <rPh sb="4" eb="6">
      <t>グンマ</t>
    </rPh>
    <rPh sb="6" eb="7">
      <t>ケン</t>
    </rPh>
    <phoneticPr fontId="28"/>
  </si>
  <si>
    <t>茨城県、群馬県（相互運用）</t>
    <rPh sb="0" eb="3">
      <t>イバラキケン</t>
    </rPh>
    <rPh sb="4" eb="7">
      <t>グンマケン</t>
    </rPh>
    <rPh sb="8" eb="10">
      <t>ソウゴ</t>
    </rPh>
    <rPh sb="10" eb="12">
      <t>ウンヨウ</t>
    </rPh>
    <phoneticPr fontId="28"/>
  </si>
  <si>
    <t>栃木県、茨城県</t>
    <rPh sb="0" eb="3">
      <t>トチギケン</t>
    </rPh>
    <rPh sb="4" eb="6">
      <t>イバラキ</t>
    </rPh>
    <rPh sb="6" eb="7">
      <t>ケン</t>
    </rPh>
    <phoneticPr fontId="28"/>
  </si>
  <si>
    <r>
      <t>栃木県</t>
    </r>
    <r>
      <rPr>
        <sz val="11"/>
        <color theme="1"/>
        <rFont val="ＭＳ ゴシック"/>
        <family val="3"/>
        <charset val="128"/>
      </rPr>
      <t>、茨城県（相互運用）</t>
    </r>
    <rPh sb="8" eb="10">
      <t>ソウゴ</t>
    </rPh>
    <rPh sb="10" eb="12">
      <t>ウンヨウ</t>
    </rPh>
    <phoneticPr fontId="28"/>
  </si>
  <si>
    <t>共同運航</t>
    <rPh sb="0" eb="2">
      <t>キョウドウ</t>
    </rPh>
    <rPh sb="2" eb="4">
      <t>ウンコウ</t>
    </rPh>
    <phoneticPr fontId="28"/>
  </si>
  <si>
    <r>
      <t>埼玉県</t>
    </r>
    <r>
      <rPr>
        <sz val="11"/>
        <color theme="1"/>
        <rFont val="ＭＳ ゴシック"/>
        <family val="3"/>
        <charset val="128"/>
      </rPr>
      <t>（相互運用）</t>
    </r>
    <rPh sb="0" eb="3">
      <t>サイタマケン</t>
    </rPh>
    <phoneticPr fontId="28"/>
  </si>
  <si>
    <t>新潟県</t>
    <rPh sb="0" eb="3">
      <t>ニイガタケン</t>
    </rPh>
    <phoneticPr fontId="28"/>
  </si>
  <si>
    <r>
      <t>新潟県</t>
    </r>
    <r>
      <rPr>
        <sz val="11"/>
        <color theme="1"/>
        <rFont val="ＭＳ ゴシック"/>
        <family val="3"/>
        <charset val="128"/>
      </rPr>
      <t>（相互運用）</t>
    </r>
    <phoneticPr fontId="28"/>
  </si>
  <si>
    <t>群馬県（相互運用）</t>
    <rPh sb="0" eb="3">
      <t>グンマケン</t>
    </rPh>
    <rPh sb="4" eb="6">
      <t>ソウゴ</t>
    </rPh>
    <rPh sb="6" eb="8">
      <t>ウンヨウ</t>
    </rPh>
    <phoneticPr fontId="28"/>
  </si>
  <si>
    <t>茨城県（共同運航）</t>
    <rPh sb="0" eb="3">
      <t>イバラキケン</t>
    </rPh>
    <rPh sb="4" eb="6">
      <t>キョウドウ</t>
    </rPh>
    <rPh sb="6" eb="8">
      <t>ウンコウ</t>
    </rPh>
    <phoneticPr fontId="28"/>
  </si>
  <si>
    <t>東京都</t>
    <rPh sb="0" eb="3">
      <t>トウキョウト</t>
    </rPh>
    <phoneticPr fontId="45"/>
  </si>
  <si>
    <t>神奈川県、山梨県、静岡県</t>
    <rPh sb="0" eb="3">
      <t>カナガワ</t>
    </rPh>
    <rPh sb="3" eb="4">
      <t>ケン</t>
    </rPh>
    <rPh sb="5" eb="7">
      <t>ヤマナシ</t>
    </rPh>
    <rPh sb="7" eb="8">
      <t>ケン</t>
    </rPh>
    <rPh sb="9" eb="12">
      <t>シズオカケン</t>
    </rPh>
    <phoneticPr fontId="28"/>
  </si>
  <si>
    <t>神奈川県、山梨県、静岡県（相互運用）</t>
    <rPh sb="0" eb="4">
      <t>カナガワケン</t>
    </rPh>
    <rPh sb="5" eb="7">
      <t>ヤマナシ</t>
    </rPh>
    <rPh sb="7" eb="8">
      <t>ケン</t>
    </rPh>
    <rPh sb="9" eb="12">
      <t>シズオカケン</t>
    </rPh>
    <rPh sb="13" eb="15">
      <t>ソウゴ</t>
    </rPh>
    <rPh sb="15" eb="17">
      <t>ウンヨウ</t>
    </rPh>
    <phoneticPr fontId="28"/>
  </si>
  <si>
    <t>H25.10.28</t>
  </si>
  <si>
    <t>山形県、福島県</t>
    <rPh sb="0" eb="3">
      <t>ヤマガタケン</t>
    </rPh>
    <rPh sb="4" eb="7">
      <t>フクシマケン</t>
    </rPh>
    <phoneticPr fontId="28"/>
  </si>
  <si>
    <t>H31.3.29</t>
  </si>
  <si>
    <t>岐阜県（共同運航）</t>
    <rPh sb="0" eb="3">
      <t>ギフケン</t>
    </rPh>
    <rPh sb="4" eb="6">
      <t>キョウドウ</t>
    </rPh>
    <rPh sb="6" eb="8">
      <t>ウンコウ</t>
    </rPh>
    <phoneticPr fontId="28"/>
  </si>
  <si>
    <t>富山県、福井県、長野県、岐阜県、静岡県、愛知県、三重県</t>
    <rPh sb="0" eb="2">
      <t>トヤマ</t>
    </rPh>
    <rPh sb="2" eb="3">
      <t>ケン</t>
    </rPh>
    <rPh sb="4" eb="7">
      <t>フクイケン</t>
    </rPh>
    <rPh sb="8" eb="10">
      <t>ナガノ</t>
    </rPh>
    <rPh sb="10" eb="11">
      <t>ケン</t>
    </rPh>
    <rPh sb="12" eb="15">
      <t>ギフケン</t>
    </rPh>
    <rPh sb="16" eb="18">
      <t>シズオカ</t>
    </rPh>
    <rPh sb="18" eb="19">
      <t>ケン</t>
    </rPh>
    <rPh sb="20" eb="22">
      <t>アイチ</t>
    </rPh>
    <rPh sb="22" eb="23">
      <t>ケン</t>
    </rPh>
    <rPh sb="24" eb="27">
      <t>ミエケン</t>
    </rPh>
    <phoneticPr fontId="28"/>
  </si>
  <si>
    <t>左記のとおり（大規模災害時のみ）（いずれも相互運用）</t>
  </si>
  <si>
    <t>滋賀県（関西広域連合）</t>
    <rPh sb="0" eb="3">
      <t>シガケン</t>
    </rPh>
    <rPh sb="4" eb="6">
      <t>カンサイ</t>
    </rPh>
    <rPh sb="6" eb="8">
      <t>コウイキ</t>
    </rPh>
    <rPh sb="8" eb="10">
      <t>レンゴウ</t>
    </rPh>
    <phoneticPr fontId="28"/>
  </si>
  <si>
    <t>福井県（共同運航）</t>
    <rPh sb="0" eb="3">
      <t>フクイケン</t>
    </rPh>
    <rPh sb="4" eb="6">
      <t>キョウドウ</t>
    </rPh>
    <rPh sb="6" eb="8">
      <t>ウンコウ</t>
    </rPh>
    <phoneticPr fontId="28"/>
  </si>
  <si>
    <t>山梨県</t>
    <rPh sb="0" eb="3">
      <t>ヤマナシケン</t>
    </rPh>
    <phoneticPr fontId="45"/>
  </si>
  <si>
    <t>神奈川県、静岡県、山梨県</t>
    <rPh sb="0" eb="4">
      <t>カナガワケン</t>
    </rPh>
    <rPh sb="5" eb="8">
      <t>シズオカケン</t>
    </rPh>
    <rPh sb="9" eb="12">
      <t>ヤマナシケン</t>
    </rPh>
    <phoneticPr fontId="28"/>
  </si>
  <si>
    <t>神奈川県、静岡県（共同運航）</t>
    <rPh sb="0" eb="4">
      <t>カナガワケン</t>
    </rPh>
    <rPh sb="5" eb="8">
      <t>シズオカケン</t>
    </rPh>
    <rPh sb="9" eb="11">
      <t>キョウドウ</t>
    </rPh>
    <rPh sb="11" eb="13">
      <t>ウンコウ</t>
    </rPh>
    <phoneticPr fontId="28"/>
  </si>
  <si>
    <t>佐久総合病院佐久医療センター</t>
    <rPh sb="0" eb="2">
      <t>サク</t>
    </rPh>
    <rPh sb="2" eb="4">
      <t>ソウゴウ</t>
    </rPh>
    <rPh sb="4" eb="6">
      <t>ビョウイン</t>
    </rPh>
    <rPh sb="6" eb="8">
      <t>サク</t>
    </rPh>
    <rPh sb="8" eb="10">
      <t>イリョウ</t>
    </rPh>
    <phoneticPr fontId="28"/>
  </si>
  <si>
    <t>富山県、石川県、福井県、長野県、岐阜県、静岡県、愛知県、三重県</t>
    <rPh sb="0" eb="3">
      <t>トヤマケン</t>
    </rPh>
    <rPh sb="4" eb="6">
      <t>イシカワ</t>
    </rPh>
    <rPh sb="6" eb="7">
      <t>ケン</t>
    </rPh>
    <rPh sb="8" eb="11">
      <t>フクイケン</t>
    </rPh>
    <rPh sb="12" eb="15">
      <t>ナガノケン</t>
    </rPh>
    <rPh sb="16" eb="19">
      <t>ギフケン</t>
    </rPh>
    <rPh sb="20" eb="23">
      <t>シズオカケン</t>
    </rPh>
    <rPh sb="24" eb="27">
      <t>アイチケン</t>
    </rPh>
    <rPh sb="28" eb="31">
      <t>ミエケン</t>
    </rPh>
    <phoneticPr fontId="28"/>
  </si>
  <si>
    <t>富山県、石川県、福井県、長野県、岐阜県、静岡県、愛知県、三重県（相互運用）</t>
    <rPh sb="0" eb="3">
      <t>トヤマケン</t>
    </rPh>
    <rPh sb="4" eb="6">
      <t>イシカワ</t>
    </rPh>
    <rPh sb="6" eb="7">
      <t>ケン</t>
    </rPh>
    <rPh sb="8" eb="11">
      <t>フクイケン</t>
    </rPh>
    <rPh sb="12" eb="15">
      <t>ナガノケン</t>
    </rPh>
    <rPh sb="16" eb="19">
      <t>ギフケン</t>
    </rPh>
    <rPh sb="20" eb="23">
      <t>シズオカケン</t>
    </rPh>
    <rPh sb="24" eb="27">
      <t>アイチケン</t>
    </rPh>
    <rPh sb="28" eb="31">
      <t>ミエケン</t>
    </rPh>
    <rPh sb="32" eb="34">
      <t>ソウゴ</t>
    </rPh>
    <rPh sb="34" eb="36">
      <t>ウンヨウ</t>
    </rPh>
    <phoneticPr fontId="28"/>
  </si>
  <si>
    <t>信州大学医学部附属病院</t>
    <rPh sb="0" eb="2">
      <t>シンシュウ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8"/>
  </si>
  <si>
    <t>岐阜大学医学部附属病院</t>
    <rPh sb="0" eb="7">
      <t>ギフダイガクイガクブ</t>
    </rPh>
    <rPh sb="7" eb="11">
      <t>フゾクビョウイン</t>
    </rPh>
    <phoneticPr fontId="28"/>
  </si>
  <si>
    <t>福井県（共同運航）</t>
    <rPh sb="0" eb="3">
      <t>フクイケン</t>
    </rPh>
    <rPh sb="4" eb="8">
      <t>キョウドウウンコウ</t>
    </rPh>
    <phoneticPr fontId="28"/>
  </si>
  <si>
    <t>富山県、石川県、福井県、長野県、岐阜県、静岡県、愛知県、三重県</t>
    <rPh sb="0" eb="3">
      <t>トヤマケン</t>
    </rPh>
    <rPh sb="4" eb="7">
      <t>イシカワケン</t>
    </rPh>
    <rPh sb="8" eb="11">
      <t>フクイケン</t>
    </rPh>
    <rPh sb="12" eb="15">
      <t>ナガノケン</t>
    </rPh>
    <rPh sb="16" eb="19">
      <t>ギフケン</t>
    </rPh>
    <rPh sb="20" eb="23">
      <t>シズオカケン</t>
    </rPh>
    <rPh sb="24" eb="27">
      <t>アイチケン</t>
    </rPh>
    <rPh sb="28" eb="31">
      <t>ミエケン</t>
    </rPh>
    <phoneticPr fontId="28"/>
  </si>
  <si>
    <t>富山県、石川県、福井県、長野県、静岡県、愛知県、三重県（大規模災害時における広域連携）（共同運航）</t>
    <rPh sb="0" eb="3">
      <t>トヤマケン</t>
    </rPh>
    <rPh sb="4" eb="7">
      <t>イシカワケン</t>
    </rPh>
    <rPh sb="8" eb="11">
      <t>フクイケン</t>
    </rPh>
    <rPh sb="12" eb="15">
      <t>ナガノケン</t>
    </rPh>
    <rPh sb="16" eb="19">
      <t>シズオカケン</t>
    </rPh>
    <rPh sb="20" eb="23">
      <t>アイチケン</t>
    </rPh>
    <rPh sb="24" eb="27">
      <t>ミエケン</t>
    </rPh>
    <phoneticPr fontId="28"/>
  </si>
  <si>
    <t>順天堂大学医学部附属静岡病院</t>
    <rPh sb="0" eb="5">
      <t>ジュンテンドウダイガク</t>
    </rPh>
    <rPh sb="5" eb="7">
      <t>イガク</t>
    </rPh>
    <rPh sb="7" eb="8">
      <t>ブ</t>
    </rPh>
    <rPh sb="8" eb="10">
      <t>フゾク</t>
    </rPh>
    <rPh sb="10" eb="12">
      <t>シズオカ</t>
    </rPh>
    <rPh sb="12" eb="14">
      <t>ビョウイン</t>
    </rPh>
    <phoneticPr fontId="40"/>
  </si>
  <si>
    <t>神奈川県、山梨県</t>
    <rPh sb="0" eb="4">
      <t>カナガワケン</t>
    </rPh>
    <rPh sb="5" eb="8">
      <t>ヤマナシケン</t>
    </rPh>
    <phoneticPr fontId="40"/>
  </si>
  <si>
    <t>神奈川県、山梨県（相互運用）</t>
    <rPh sb="0" eb="4">
      <t>カナガワケン</t>
    </rPh>
    <rPh sb="5" eb="8">
      <t>ヤマナシケン</t>
    </rPh>
    <rPh sb="9" eb="13">
      <t>ソウゴウンヨウ</t>
    </rPh>
    <phoneticPr fontId="40"/>
  </si>
  <si>
    <t>総合病院　聖隷三方原病院</t>
    <rPh sb="0" eb="2">
      <t>ソウゴウ</t>
    </rPh>
    <rPh sb="2" eb="4">
      <t>ビョウイン</t>
    </rPh>
    <rPh sb="5" eb="7">
      <t>セイレイ</t>
    </rPh>
    <rPh sb="7" eb="12">
      <t>ミカタハラビョウイン</t>
    </rPh>
    <phoneticPr fontId="40"/>
  </si>
  <si>
    <t>愛知県
長野県ほか</t>
    <rPh sb="0" eb="3">
      <t>アイチケン</t>
    </rPh>
    <rPh sb="4" eb="7">
      <t>ナガノケン</t>
    </rPh>
    <phoneticPr fontId="40"/>
  </si>
  <si>
    <t>共同運航</t>
    <rPh sb="0" eb="2">
      <t>キョウドウ</t>
    </rPh>
    <rPh sb="2" eb="4">
      <t>ウンコウ</t>
    </rPh>
    <phoneticPr fontId="40"/>
  </si>
  <si>
    <t>三重県、奈良県、和歌山県</t>
    <rPh sb="0" eb="3">
      <t>ミエケン</t>
    </rPh>
    <rPh sb="4" eb="7">
      <t>ナラケン</t>
    </rPh>
    <rPh sb="8" eb="12">
      <t>ワカヤマケン</t>
    </rPh>
    <phoneticPr fontId="28"/>
  </si>
  <si>
    <t>奈良県、和歌山県（相互運用）</t>
    <rPh sb="0" eb="3">
      <t>ナラケン</t>
    </rPh>
    <rPh sb="4" eb="8">
      <t>ワカヤマケン</t>
    </rPh>
    <rPh sb="9" eb="11">
      <t>ソウゴ</t>
    </rPh>
    <rPh sb="11" eb="13">
      <t>ウンヨウ</t>
    </rPh>
    <phoneticPr fontId="28"/>
  </si>
  <si>
    <t>愛知県、岐阜県、福井県（相互運用）</t>
    <rPh sb="12" eb="14">
      <t>ソウゴ</t>
    </rPh>
    <rPh sb="14" eb="16">
      <t>ウンヨウ</t>
    </rPh>
    <phoneticPr fontId="28"/>
  </si>
  <si>
    <t>済生会滋賀県病院</t>
    <rPh sb="0" eb="8">
      <t>サイセイカイシガケンビョウイン</t>
    </rPh>
    <phoneticPr fontId="28"/>
  </si>
  <si>
    <t>京都府</t>
    <rPh sb="0" eb="3">
      <t>キョウトフ</t>
    </rPh>
    <phoneticPr fontId="45"/>
  </si>
  <si>
    <t>大阪大学医学部附属病院</t>
    <rPh sb="0" eb="4">
      <t>オオサカダイガク</t>
    </rPh>
    <rPh sb="4" eb="7">
      <t>イガクブ</t>
    </rPh>
    <rPh sb="7" eb="11">
      <t>フゾクビョウイン</t>
    </rPh>
    <phoneticPr fontId="28"/>
  </si>
  <si>
    <t>関西広域連合、大阪府、滋賀県、京都府</t>
    <rPh sb="0" eb="2">
      <t>カンサイ</t>
    </rPh>
    <rPh sb="2" eb="4">
      <t>コウイキ</t>
    </rPh>
    <rPh sb="4" eb="6">
      <t>レンゴウ</t>
    </rPh>
    <rPh sb="7" eb="10">
      <t>オオサカフ</t>
    </rPh>
    <rPh sb="11" eb="14">
      <t>シガケン</t>
    </rPh>
    <rPh sb="15" eb="18">
      <t>キョウトフ</t>
    </rPh>
    <phoneticPr fontId="28"/>
  </si>
  <si>
    <t>大阪府、滋賀県、京都府（共同運航）</t>
    <rPh sb="0" eb="3">
      <t>オオサカフ</t>
    </rPh>
    <rPh sb="4" eb="7">
      <t>シガケン</t>
    </rPh>
    <rPh sb="8" eb="11">
      <t>キョウトフ</t>
    </rPh>
    <rPh sb="12" eb="16">
      <t>キョウドウウンコウ</t>
    </rPh>
    <phoneticPr fontId="28"/>
  </si>
  <si>
    <t>関西広域連合、奈良県</t>
    <rPh sb="0" eb="2">
      <t>カンサイ</t>
    </rPh>
    <rPh sb="2" eb="4">
      <t>コウイキ</t>
    </rPh>
    <rPh sb="4" eb="6">
      <t>レンゴウ</t>
    </rPh>
    <rPh sb="7" eb="10">
      <t>ナラケン</t>
    </rPh>
    <phoneticPr fontId="28"/>
  </si>
  <si>
    <t>奈良県（共同運航）</t>
    <rPh sb="0" eb="3">
      <t>ナラケン</t>
    </rPh>
    <rPh sb="4" eb="8">
      <t>キョウドウウンコウ</t>
    </rPh>
    <phoneticPr fontId="28"/>
  </si>
  <si>
    <t>関西広域連合、和歌山県</t>
    <rPh sb="0" eb="2">
      <t>カンサイ</t>
    </rPh>
    <rPh sb="2" eb="4">
      <t>コウイキ</t>
    </rPh>
    <rPh sb="4" eb="6">
      <t>レンゴウ</t>
    </rPh>
    <rPh sb="7" eb="10">
      <t>ワカヤマ</t>
    </rPh>
    <rPh sb="10" eb="11">
      <t>ケン</t>
    </rPh>
    <phoneticPr fontId="28"/>
  </si>
  <si>
    <t>和歌山県（共同運航）</t>
    <rPh sb="0" eb="4">
      <t>ワカヤマケン</t>
    </rPh>
    <rPh sb="5" eb="9">
      <t>キョウドウウンコウ</t>
    </rPh>
    <phoneticPr fontId="28"/>
  </si>
  <si>
    <t>兵庫県</t>
    <rPh sb="0" eb="3">
      <t>ヒョウゴケン</t>
    </rPh>
    <phoneticPr fontId="28"/>
  </si>
  <si>
    <t>公立豊岡病院</t>
    <rPh sb="0" eb="2">
      <t>コウリツ</t>
    </rPh>
    <rPh sb="2" eb="4">
      <t>トヨオカ</t>
    </rPh>
    <rPh sb="4" eb="6">
      <t>ビョウイン</t>
    </rPh>
    <phoneticPr fontId="28"/>
  </si>
  <si>
    <t>H23.4.1</t>
  </si>
  <si>
    <t>関西広域連合、兵庫県、京都府、鳥取県</t>
  </si>
  <si>
    <t>兵庫県、京都府、鳥取県（共同運航）</t>
    <phoneticPr fontId="28"/>
  </si>
  <si>
    <t>兵庫県立加古川医療センター
製鉄記念広畑病院</t>
    <rPh sb="0" eb="2">
      <t>ヒョウゴ</t>
    </rPh>
    <rPh sb="2" eb="4">
      <t>ケンリツ</t>
    </rPh>
    <rPh sb="4" eb="7">
      <t>カコガワ</t>
    </rPh>
    <rPh sb="7" eb="9">
      <t>イリョウ</t>
    </rPh>
    <rPh sb="14" eb="16">
      <t>セイテツ</t>
    </rPh>
    <rPh sb="16" eb="18">
      <t>キネン</t>
    </rPh>
    <rPh sb="18" eb="20">
      <t>ヒロハタ</t>
    </rPh>
    <rPh sb="20" eb="22">
      <t>ビョウイン</t>
    </rPh>
    <phoneticPr fontId="25"/>
  </si>
  <si>
    <t>三重県、和歌山県</t>
    <rPh sb="0" eb="3">
      <t>ミエケン</t>
    </rPh>
    <rPh sb="4" eb="8">
      <t>ワカヤマケン</t>
    </rPh>
    <phoneticPr fontId="28"/>
  </si>
  <si>
    <t>奈良県、和歌山県、三重県（相互運用）</t>
    <rPh sb="0" eb="3">
      <t>ナラケン</t>
    </rPh>
    <rPh sb="4" eb="8">
      <t>ワカヤマケン</t>
    </rPh>
    <rPh sb="9" eb="12">
      <t>ミエケン</t>
    </rPh>
    <rPh sb="13" eb="15">
      <t>ソウゴ</t>
    </rPh>
    <rPh sb="15" eb="17">
      <t>ウンヨウ</t>
    </rPh>
    <phoneticPr fontId="28"/>
  </si>
  <si>
    <t>和歌山県立医科大学附属病院</t>
    <phoneticPr fontId="28"/>
  </si>
  <si>
    <t>関西広域連合
(大阪府、徳島県)</t>
    <rPh sb="0" eb="2">
      <t>カンサイ</t>
    </rPh>
    <rPh sb="2" eb="4">
      <t>コウイキ</t>
    </rPh>
    <rPh sb="4" eb="6">
      <t>レンゴウ</t>
    </rPh>
    <rPh sb="8" eb="11">
      <t>オオサカフ</t>
    </rPh>
    <rPh sb="12" eb="15">
      <t>トクシマケン</t>
    </rPh>
    <phoneticPr fontId="28"/>
  </si>
  <si>
    <t>大阪府、徳島県（相互運用）</t>
    <rPh sb="8" eb="10">
      <t>ソウゴ</t>
    </rPh>
    <rPh sb="10" eb="12">
      <t>ウンヨウ</t>
    </rPh>
    <phoneticPr fontId="28"/>
  </si>
  <si>
    <t>和歌山県立医科大学附属病院</t>
  </si>
  <si>
    <t>三重県、奈良県</t>
    <rPh sb="0" eb="3">
      <t>ミエケン</t>
    </rPh>
    <rPh sb="4" eb="7">
      <t>ナラケン</t>
    </rPh>
    <phoneticPr fontId="28"/>
  </si>
  <si>
    <t>三重県、奈良県（相互運用）</t>
    <rPh sb="8" eb="10">
      <t>ソウゴ</t>
    </rPh>
    <rPh sb="10" eb="12">
      <t>ウンヨウ</t>
    </rPh>
    <phoneticPr fontId="28"/>
  </si>
  <si>
    <t>島根県、岡山県、広島県、山口県</t>
    <rPh sb="0" eb="3">
      <t>シマネケン</t>
    </rPh>
    <rPh sb="4" eb="7">
      <t>オカヤマケン</t>
    </rPh>
    <rPh sb="8" eb="11">
      <t>ヒロシマケン</t>
    </rPh>
    <rPh sb="12" eb="15">
      <t>ヤマグチケン</t>
    </rPh>
    <phoneticPr fontId="28"/>
  </si>
  <si>
    <t>島根県、岡山県、広島県（相互運用）</t>
    <rPh sb="0" eb="3">
      <t>シマネケン</t>
    </rPh>
    <rPh sb="4" eb="7">
      <t>オカヤマケン</t>
    </rPh>
    <rPh sb="8" eb="11">
      <t>ヒロシマケン</t>
    </rPh>
    <rPh sb="12" eb="14">
      <t>ソウゴ</t>
    </rPh>
    <rPh sb="14" eb="16">
      <t>ウンヨウ</t>
    </rPh>
    <phoneticPr fontId="28"/>
  </si>
  <si>
    <t>相互運用</t>
    <rPh sb="0" eb="2">
      <t>ソウゴ</t>
    </rPh>
    <rPh sb="2" eb="4">
      <t>ウンヨウ</t>
    </rPh>
    <phoneticPr fontId="28"/>
  </si>
  <si>
    <t>島根県</t>
    <rPh sb="0" eb="3">
      <t>シマネケン</t>
    </rPh>
    <phoneticPr fontId="28"/>
  </si>
  <si>
    <t>鳥取県、島根県、岡山県、広島県、山口県、関西広域連合</t>
    <phoneticPr fontId="28"/>
  </si>
  <si>
    <t>鳥取県、広島県（共同運航）</t>
    <phoneticPr fontId="28"/>
  </si>
  <si>
    <t>鳥取県、島根県、岡山県、広島県、山口県</t>
    <rPh sb="0" eb="3">
      <t>トットリケン</t>
    </rPh>
    <rPh sb="4" eb="7">
      <t>シマネケン</t>
    </rPh>
    <rPh sb="8" eb="11">
      <t>オカヤマケン</t>
    </rPh>
    <rPh sb="12" eb="15">
      <t>ヒロシマケン</t>
    </rPh>
    <rPh sb="16" eb="19">
      <t>ヤマグチケン</t>
    </rPh>
    <phoneticPr fontId="28"/>
  </si>
  <si>
    <t>広島県、鳥取県（相互運用）</t>
    <rPh sb="0" eb="3">
      <t>ヒロシマケン</t>
    </rPh>
    <rPh sb="4" eb="7">
      <t>トットリケン</t>
    </rPh>
    <rPh sb="8" eb="12">
      <t>ソウゴウンヨウ</t>
    </rPh>
    <phoneticPr fontId="28"/>
  </si>
  <si>
    <t>鳥取県、島根県、岡山県、山口県</t>
    <rPh sb="0" eb="3">
      <t>トットリケン</t>
    </rPh>
    <rPh sb="4" eb="7">
      <t>シマネケン</t>
    </rPh>
    <rPh sb="8" eb="11">
      <t>オカヤマケン</t>
    </rPh>
    <rPh sb="12" eb="15">
      <t>ヤマグチケン</t>
    </rPh>
    <phoneticPr fontId="28"/>
  </si>
  <si>
    <t>鳥取県、島根県、岡山県、山口県（相互運用）</t>
    <rPh sb="16" eb="20">
      <t>ソウゴウンヨウ</t>
    </rPh>
    <phoneticPr fontId="28"/>
  </si>
  <si>
    <t>愛媛県（相互運用）</t>
    <rPh sb="0" eb="3">
      <t>エヒメケン</t>
    </rPh>
    <rPh sb="4" eb="8">
      <t>ソウゴウンヨウ</t>
    </rPh>
    <phoneticPr fontId="28"/>
  </si>
  <si>
    <t>山口大学医学部附属病院</t>
    <rPh sb="0" eb="2">
      <t>ヤマグチ</t>
    </rPh>
    <rPh sb="2" eb="11">
      <t>ダイガクイガクブフゾクビョウイン</t>
    </rPh>
    <phoneticPr fontId="28"/>
  </si>
  <si>
    <t>鳥取県、島根県、岡山県、広島県、関西広域連合</t>
    <rPh sb="0" eb="3">
      <t>トットリケン</t>
    </rPh>
    <rPh sb="4" eb="7">
      <t>シマネケン</t>
    </rPh>
    <rPh sb="8" eb="11">
      <t>オカヤマケン</t>
    </rPh>
    <rPh sb="12" eb="15">
      <t>ヒロシマケン</t>
    </rPh>
    <rPh sb="16" eb="18">
      <t>カンサイ</t>
    </rPh>
    <rPh sb="18" eb="20">
      <t>コウイキ</t>
    </rPh>
    <rPh sb="20" eb="22">
      <t>レンゴウ</t>
    </rPh>
    <phoneticPr fontId="28"/>
  </si>
  <si>
    <t>島根県、広島県（共同運航）</t>
    <rPh sb="0" eb="3">
      <t>シマネケン</t>
    </rPh>
    <rPh sb="4" eb="7">
      <t>ヒロシマケン</t>
    </rPh>
    <rPh sb="8" eb="10">
      <t>キョウドウ</t>
    </rPh>
    <rPh sb="10" eb="12">
      <t>ウンコウ</t>
    </rPh>
    <phoneticPr fontId="28"/>
  </si>
  <si>
    <t>和歌山県（相互運用）</t>
    <rPh sb="0" eb="4">
      <t>ワカヤマケン</t>
    </rPh>
    <rPh sb="5" eb="7">
      <t>ソウゴ</t>
    </rPh>
    <rPh sb="7" eb="9">
      <t>ウンヨウ</t>
    </rPh>
    <phoneticPr fontId="28"/>
  </si>
  <si>
    <t>高知県</t>
    <rPh sb="0" eb="3">
      <t>コウチケン</t>
    </rPh>
    <phoneticPr fontId="28"/>
  </si>
  <si>
    <t>高知県（相互運用）</t>
    <rPh sb="0" eb="3">
      <t>コウチケン</t>
    </rPh>
    <rPh sb="4" eb="8">
      <t>ソウゴウンヨウ</t>
    </rPh>
    <phoneticPr fontId="28"/>
  </si>
  <si>
    <t>愛媛県、高知県</t>
    <rPh sb="0" eb="3">
      <t>エヒメケン</t>
    </rPh>
    <rPh sb="4" eb="7">
      <t>コウチケン</t>
    </rPh>
    <phoneticPr fontId="28"/>
  </si>
  <si>
    <t>愛媛県、高知県（相互運用）</t>
    <rPh sb="0" eb="3">
      <t>エヒメケン</t>
    </rPh>
    <rPh sb="4" eb="7">
      <t>コウチケン</t>
    </rPh>
    <rPh sb="8" eb="12">
      <t>ソウゴウンヨウ</t>
    </rPh>
    <phoneticPr fontId="28"/>
  </si>
  <si>
    <t>香川県</t>
    <rPh sb="0" eb="3">
      <t>カガワケン</t>
    </rPh>
    <phoneticPr fontId="45"/>
  </si>
  <si>
    <t>高知県、徳島県</t>
    <rPh sb="0" eb="3">
      <t>コウチケン</t>
    </rPh>
    <rPh sb="4" eb="7">
      <t>トクシマケン</t>
    </rPh>
    <phoneticPr fontId="28"/>
  </si>
  <si>
    <t>高知県、徳島県（相互運用）</t>
    <rPh sb="0" eb="3">
      <t>コウチケン</t>
    </rPh>
    <rPh sb="4" eb="7">
      <t>トクシマケン</t>
    </rPh>
    <phoneticPr fontId="28"/>
  </si>
  <si>
    <t>広島県</t>
    <phoneticPr fontId="28"/>
  </si>
  <si>
    <t>広島県（相互運用）</t>
    <phoneticPr fontId="28"/>
  </si>
  <si>
    <t>愛媛県、徳島県（関西広域連合）</t>
    <rPh sb="0" eb="3">
      <t>エヒメケン</t>
    </rPh>
    <rPh sb="4" eb="7">
      <t>トクシマケン</t>
    </rPh>
    <rPh sb="8" eb="10">
      <t>カンサイ</t>
    </rPh>
    <rPh sb="10" eb="12">
      <t>コウイキ</t>
    </rPh>
    <rPh sb="12" eb="14">
      <t>レンゴウ</t>
    </rPh>
    <phoneticPr fontId="40"/>
  </si>
  <si>
    <t>愛媛県、徳島県（相互運用）</t>
    <rPh sb="0" eb="3">
      <t>エヒメケン</t>
    </rPh>
    <rPh sb="4" eb="7">
      <t>トクシマケン</t>
    </rPh>
    <rPh sb="8" eb="10">
      <t>ソウゴ</t>
    </rPh>
    <rPh sb="10" eb="12">
      <t>ウンヨウ</t>
    </rPh>
    <phoneticPr fontId="40"/>
  </si>
  <si>
    <t>福岡県</t>
    <rPh sb="0" eb="3">
      <t>フクオカケン</t>
    </rPh>
    <phoneticPr fontId="45"/>
  </si>
  <si>
    <t>久留米大学病院</t>
    <rPh sb="0" eb="3">
      <t>クルメ</t>
    </rPh>
    <rPh sb="3" eb="5">
      <t>ダイガク</t>
    </rPh>
    <rPh sb="5" eb="7">
      <t>ビョウイン</t>
    </rPh>
    <phoneticPr fontId="28"/>
  </si>
  <si>
    <t>大分県（共同運航）</t>
    <rPh sb="0" eb="3">
      <t>オオイタケン</t>
    </rPh>
    <rPh sb="4" eb="8">
      <t>キョウドウウンコウ</t>
    </rPh>
    <phoneticPr fontId="28"/>
  </si>
  <si>
    <t>佐賀県（相互運用）</t>
    <rPh sb="0" eb="3">
      <t>サガケン</t>
    </rPh>
    <rPh sb="4" eb="6">
      <t>ソウゴ</t>
    </rPh>
    <rPh sb="6" eb="8">
      <t>ウンヨウ</t>
    </rPh>
    <phoneticPr fontId="28"/>
  </si>
  <si>
    <t>佐賀大学医学部附属病院・佐賀県医療センター好生館</t>
    <rPh sb="0" eb="4">
      <t>サガダイガク</t>
    </rPh>
    <rPh sb="4" eb="11">
      <t>イガクブフゾクビョウイン</t>
    </rPh>
    <rPh sb="12" eb="15">
      <t>サガケン</t>
    </rPh>
    <rPh sb="15" eb="17">
      <t>イリョウ</t>
    </rPh>
    <rPh sb="21" eb="24">
      <t>コウセイカン</t>
    </rPh>
    <phoneticPr fontId="28"/>
  </si>
  <si>
    <t>福岡県（相互運用）</t>
    <rPh sb="0" eb="3">
      <t>フクオカケン</t>
    </rPh>
    <phoneticPr fontId="28"/>
  </si>
  <si>
    <t>長崎県</t>
    <phoneticPr fontId="28"/>
  </si>
  <si>
    <t>長崎県（相互運用）</t>
    <phoneticPr fontId="28"/>
  </si>
  <si>
    <t>熊本赤十字病院</t>
    <rPh sb="0" eb="7">
      <t>クマモトセキジュウジビョウイン</t>
    </rPh>
    <phoneticPr fontId="28"/>
  </si>
  <si>
    <t>鹿児島県</t>
    <rPh sb="0" eb="4">
      <t>カゴシマケン</t>
    </rPh>
    <phoneticPr fontId="28"/>
  </si>
  <si>
    <t>鹿児島市立病院</t>
    <rPh sb="0" eb="3">
      <t>カゴシマ</t>
    </rPh>
    <rPh sb="3" eb="5">
      <t>シリツ</t>
    </rPh>
    <rPh sb="5" eb="7">
      <t>ビョウイン</t>
    </rPh>
    <phoneticPr fontId="28"/>
  </si>
  <si>
    <t>浦添総合病院</t>
    <rPh sb="0" eb="2">
      <t>ウラソエ</t>
    </rPh>
    <rPh sb="2" eb="6">
      <t>ソウゴウビョウイン</t>
    </rPh>
    <phoneticPr fontId="28"/>
  </si>
  <si>
    <t>※１：３県以上による広域連携の締結の場合、出動対象先の都道府県名ではなく、締結書において署名した都道府県名を全て記載すること。</t>
    <rPh sb="4" eb="5">
      <t>ケン</t>
    </rPh>
    <rPh sb="5" eb="7">
      <t>イジョウ</t>
    </rPh>
    <rPh sb="10" eb="12">
      <t>コウイキ</t>
    </rPh>
    <rPh sb="12" eb="14">
      <t>レンケイ</t>
    </rPh>
    <rPh sb="15" eb="17">
      <t>テイケツ</t>
    </rPh>
    <rPh sb="18" eb="20">
      <t>バアイ</t>
    </rPh>
    <rPh sb="21" eb="23">
      <t>シュツドウ</t>
    </rPh>
    <rPh sb="23" eb="25">
      <t>タイショウ</t>
    </rPh>
    <rPh sb="25" eb="26">
      <t>サキ</t>
    </rPh>
    <rPh sb="27" eb="31">
      <t>トドウフケン</t>
    </rPh>
    <rPh sb="31" eb="32">
      <t>メイ</t>
    </rPh>
    <rPh sb="37" eb="39">
      <t>テイケツ</t>
    </rPh>
    <rPh sb="39" eb="40">
      <t>ショ</t>
    </rPh>
    <rPh sb="44" eb="46">
      <t>ショメイ</t>
    </rPh>
    <rPh sb="48" eb="52">
      <t>トドウフケン</t>
    </rPh>
    <rPh sb="52" eb="53">
      <t>メイ</t>
    </rPh>
    <rPh sb="54" eb="55">
      <t>スベ</t>
    </rPh>
    <rPh sb="56" eb="58">
      <t>キサイ</t>
    </rPh>
    <phoneticPr fontId="28"/>
  </si>
  <si>
    <t>※２：「相互運用」とは、ドクヘリの基地病院同士の連携をいう。
　　　「共同運航」とは、以下の場合において、他県のドクヘリを活用しているものをいう。
　　　　　・ドクヘリを所有していない都道府県への出動
　　　　　・ドクヘリを所有している都道府県において、相互運用又は自県のドクヘリによりカバーできない地域への出動</t>
    <rPh sb="4" eb="6">
      <t>ソウゴ</t>
    </rPh>
    <rPh sb="6" eb="8">
      <t>ウンヨウ</t>
    </rPh>
    <rPh sb="17" eb="19">
      <t>キチ</t>
    </rPh>
    <rPh sb="19" eb="21">
      <t>ビョウイン</t>
    </rPh>
    <rPh sb="21" eb="23">
      <t>ドウシ</t>
    </rPh>
    <rPh sb="24" eb="26">
      <t>レンケイ</t>
    </rPh>
    <rPh sb="35" eb="37">
      <t>キョウドウ</t>
    </rPh>
    <rPh sb="37" eb="39">
      <t>ウンコウ</t>
    </rPh>
    <rPh sb="43" eb="45">
      <t>イカ</t>
    </rPh>
    <rPh sb="46" eb="48">
      <t>バアイ</t>
    </rPh>
    <rPh sb="53" eb="55">
      <t>タケン</t>
    </rPh>
    <rPh sb="61" eb="63">
      <t>カツヨウ</t>
    </rPh>
    <rPh sb="85" eb="87">
      <t>ショユウ</t>
    </rPh>
    <rPh sb="92" eb="96">
      <t>トドウフケン</t>
    </rPh>
    <rPh sb="98" eb="100">
      <t>シュツドウ</t>
    </rPh>
    <rPh sb="112" eb="114">
      <t>ショユウ</t>
    </rPh>
    <rPh sb="118" eb="122">
      <t>トドウフケン</t>
    </rPh>
    <rPh sb="127" eb="129">
      <t>ソウゴ</t>
    </rPh>
    <rPh sb="129" eb="131">
      <t>ウンヨウ</t>
    </rPh>
    <rPh sb="131" eb="132">
      <t>マタ</t>
    </rPh>
    <rPh sb="133" eb="135">
      <t>ジケン</t>
    </rPh>
    <rPh sb="150" eb="152">
      <t>チイキ</t>
    </rPh>
    <rPh sb="154" eb="156">
      <t>シュツドウ</t>
    </rPh>
    <phoneticPr fontId="28"/>
  </si>
  <si>
    <t>(別紙２)</t>
    <rPh sb="1" eb="3">
      <t>ベッシ</t>
    </rPh>
    <phoneticPr fontId="2"/>
  </si>
  <si>
    <t>小児救急医療施設等設置状況</t>
    <rPh sb="0" eb="2">
      <t>ショウニ</t>
    </rPh>
    <rPh sb="2" eb="3">
      <t>スク</t>
    </rPh>
    <rPh sb="3" eb="4">
      <t>キュウ</t>
    </rPh>
    <rPh sb="4" eb="5">
      <t>イ</t>
    </rPh>
    <rPh sb="5" eb="6">
      <t>リョウ</t>
    </rPh>
    <rPh sb="6" eb="7">
      <t>ホドコ</t>
    </rPh>
    <rPh sb="7" eb="8">
      <t>セツ</t>
    </rPh>
    <rPh sb="8" eb="9">
      <t>トウ</t>
    </rPh>
    <rPh sb="9" eb="10">
      <t>セツ</t>
    </rPh>
    <rPh sb="10" eb="11">
      <t>チ</t>
    </rPh>
    <rPh sb="11" eb="12">
      <t>ジョウ</t>
    </rPh>
    <rPh sb="12" eb="13">
      <t>イワン</t>
    </rPh>
    <phoneticPr fontId="2"/>
  </si>
  <si>
    <t>令和３年４月１日現在</t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</si>
  <si>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第二次救急医療体制</t>
    <rPh sb="0" eb="1">
      <t>ダイ</t>
    </rPh>
    <rPh sb="1" eb="2">
      <t>2</t>
    </rPh>
    <rPh sb="2" eb="3">
      <t>ジ</t>
    </rPh>
    <rPh sb="3" eb="5">
      <t>キュウキュウ</t>
    </rPh>
    <rPh sb="5" eb="7">
      <t>イリョウ</t>
    </rPh>
    <rPh sb="7" eb="9">
      <t>タイセイ</t>
    </rPh>
    <phoneticPr fontId="2"/>
  </si>
  <si>
    <t>①小児初期救急センター</t>
    <rPh sb="1" eb="3">
      <t>ショウニ</t>
    </rPh>
    <rPh sb="3" eb="5">
      <t>ショキ</t>
    </rPh>
    <rPh sb="5" eb="7">
      <t>キュウキュウ</t>
    </rPh>
    <phoneticPr fontId="2"/>
  </si>
  <si>
    <t>②休日夜間急患センター</t>
    <rPh sb="1" eb="3">
      <t>キュウジツ</t>
    </rPh>
    <rPh sb="3" eb="5">
      <t>ヤカン</t>
    </rPh>
    <rPh sb="5" eb="7">
      <t>キュウカン</t>
    </rPh>
    <phoneticPr fontId="2"/>
  </si>
  <si>
    <t>合計（①～⑥の計）</t>
    <rPh sb="0" eb="2">
      <t>ゴウケイ</t>
    </rPh>
    <rPh sb="7" eb="8">
      <t>ケイ</t>
    </rPh>
    <phoneticPr fontId="2"/>
  </si>
  <si>
    <t>⑦小児救急医療支援事業</t>
    <rPh sb="1" eb="3">
      <t>ショウニ</t>
    </rPh>
    <rPh sb="3" eb="5">
      <t>キュウキュウ</t>
    </rPh>
    <rPh sb="5" eb="7">
      <t>イリョウ</t>
    </rPh>
    <rPh sb="7" eb="9">
      <t>シエン</t>
    </rPh>
    <rPh sb="9" eb="11">
      <t>ジギョウ</t>
    </rPh>
    <phoneticPr fontId="2"/>
  </si>
  <si>
    <t>⑧小児救急医療拠点病院</t>
    <rPh sb="1" eb="3">
      <t>ショウニ</t>
    </rPh>
    <rPh sb="3" eb="5">
      <t>キュウキュウ</t>
    </rPh>
    <rPh sb="5" eb="7">
      <t>イリョウ</t>
    </rPh>
    <rPh sb="7" eb="9">
      <t>キョテン</t>
    </rPh>
    <rPh sb="9" eb="11">
      <t>ビョウイン</t>
    </rPh>
    <phoneticPr fontId="2"/>
  </si>
  <si>
    <t>⑨病院群輪番制参加病院</t>
    <rPh sb="1" eb="3">
      <t>ビョウイン</t>
    </rPh>
    <rPh sb="3" eb="4">
      <t>グン</t>
    </rPh>
    <rPh sb="4" eb="7">
      <t>リンバンセイ</t>
    </rPh>
    <rPh sb="7" eb="9">
      <t>サンカ</t>
    </rPh>
    <rPh sb="9" eb="11">
      <t>ビョウイン</t>
    </rPh>
    <phoneticPr fontId="2"/>
  </si>
  <si>
    <t>⑩病院群輪番制参加診療所</t>
    <rPh sb="1" eb="3">
      <t>ビョウイン</t>
    </rPh>
    <rPh sb="3" eb="4">
      <t>グン</t>
    </rPh>
    <rPh sb="4" eb="7">
      <t>リンバンセイ</t>
    </rPh>
    <rPh sb="7" eb="9">
      <t>サンカ</t>
    </rPh>
    <rPh sb="9" eb="12">
      <t>シンリョウショ</t>
    </rPh>
    <phoneticPr fontId="2"/>
  </si>
  <si>
    <t>⑪共同利用型病院</t>
    <rPh sb="6" eb="8">
      <t>ビョウイン</t>
    </rPh>
    <phoneticPr fontId="2"/>
  </si>
  <si>
    <t>⑫その他病院
（輪番・共同利用型以外）</t>
    <rPh sb="3" eb="4">
      <t>タ</t>
    </rPh>
    <rPh sb="4" eb="6">
      <t>ビョウイン</t>
    </rPh>
    <rPh sb="8" eb="10">
      <t>リンバン</t>
    </rPh>
    <rPh sb="11" eb="13">
      <t>キョウドウ</t>
    </rPh>
    <rPh sb="13" eb="16">
      <t>リヨウガタ</t>
    </rPh>
    <rPh sb="16" eb="18">
      <t>イガイ</t>
    </rPh>
    <phoneticPr fontId="2"/>
  </si>
  <si>
    <t>⑬その他診療所
（輪番・共同利用型以外）</t>
    <rPh sb="3" eb="4">
      <t>タ</t>
    </rPh>
    <rPh sb="4" eb="7">
      <t>シンリョウジョ</t>
    </rPh>
    <rPh sb="9" eb="11">
      <t>リンバン</t>
    </rPh>
    <rPh sb="12" eb="14">
      <t>キョウドウ</t>
    </rPh>
    <rPh sb="14" eb="17">
      <t>リヨウガタ</t>
    </rPh>
    <rPh sb="17" eb="19">
      <t>イガイ</t>
    </rPh>
    <phoneticPr fontId="2"/>
  </si>
  <si>
    <t>入院を要する救急医療施設
（⑦～⑬の計）</t>
    <rPh sb="0" eb="2">
      <t>ニュウイン</t>
    </rPh>
    <rPh sb="3" eb="4">
      <t>ヨウ</t>
    </rPh>
    <rPh sb="6" eb="8">
      <t>キュウキュウ</t>
    </rPh>
    <rPh sb="8" eb="10">
      <t>イリョウ</t>
    </rPh>
    <rPh sb="10" eb="12">
      <t>シセツ</t>
    </rPh>
    <rPh sb="18" eb="19">
      <t>ケイ</t>
    </rPh>
    <phoneticPr fontId="2"/>
  </si>
  <si>
    <t>⑭小児救命救急センタ－</t>
    <rPh sb="1" eb="3">
      <t>ショウニ</t>
    </rPh>
    <phoneticPr fontId="2"/>
  </si>
  <si>
    <t>⑮その他</t>
    <rPh sb="3" eb="4">
      <t>タ</t>
    </rPh>
    <phoneticPr fontId="2"/>
  </si>
  <si>
    <t>合計（⑭⑮の計）</t>
    <rPh sb="0" eb="2">
      <t>ゴウケイ</t>
    </rPh>
    <rPh sb="6" eb="7">
      <t>ケイ</t>
    </rPh>
    <phoneticPr fontId="2"/>
  </si>
  <si>
    <t>うち救急指定を受けているセンター</t>
    <rPh sb="2" eb="4">
      <t>キュウキュウ</t>
    </rPh>
    <rPh sb="4" eb="6">
      <t>シテイ</t>
    </rPh>
    <rPh sb="7" eb="8">
      <t>ウ</t>
    </rPh>
    <phoneticPr fontId="2"/>
  </si>
  <si>
    <t>医療圏数</t>
    <rPh sb="0" eb="3">
      <t>イリョウケン</t>
    </rPh>
    <rPh sb="3" eb="4">
      <t>スウ</t>
    </rPh>
    <phoneticPr fontId="2"/>
  </si>
  <si>
    <t>（事業数）</t>
    <rPh sb="1" eb="3">
      <t>ジギョウ</t>
    </rPh>
    <rPh sb="3" eb="4">
      <t>カズ</t>
    </rPh>
    <phoneticPr fontId="2"/>
  </si>
  <si>
    <t>医療圏数</t>
    <rPh sb="0" eb="4">
      <t>イリョウケンスウ</t>
    </rPh>
    <phoneticPr fontId="2"/>
  </si>
  <si>
    <t>（か所数）</t>
    <rPh sb="2" eb="3">
      <t>ショ</t>
    </rPh>
    <rPh sb="3" eb="4">
      <t>スウ</t>
    </rPh>
    <phoneticPr fontId="2"/>
  </si>
  <si>
    <t>うち救急告示診病院</t>
    <rPh sb="2" eb="4">
      <t>キュウキュウ</t>
    </rPh>
    <rPh sb="4" eb="6">
      <t>コクジ</t>
    </rPh>
    <rPh sb="6" eb="7">
      <t>シン</t>
    </rPh>
    <rPh sb="7" eb="9">
      <t>ビョウイン</t>
    </rPh>
    <phoneticPr fontId="2"/>
  </si>
  <si>
    <t>うち救急告示診療所</t>
    <rPh sb="2" eb="4">
      <t>キュウキュウ</t>
    </rPh>
    <rPh sb="4" eb="6">
      <t>コクジ</t>
    </rPh>
    <rPh sb="6" eb="9">
      <t>シンリョウショ</t>
    </rPh>
    <phoneticPr fontId="2"/>
  </si>
  <si>
    <t>千葉県</t>
    <rPh sb="0" eb="2">
      <t>チバ</t>
    </rPh>
    <rPh sb="2" eb="3">
      <t>ケン</t>
    </rPh>
    <phoneticPr fontId="2"/>
  </si>
  <si>
    <t>東京都</t>
    <rPh sb="0" eb="2">
      <t>トウキョウ</t>
    </rPh>
    <rPh sb="2" eb="3">
      <t>ト</t>
    </rPh>
    <phoneticPr fontId="2"/>
  </si>
  <si>
    <t>不明</t>
    <rPh sb="0" eb="2">
      <t>フメイ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</si>
</sst>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0_);[Red]\(0\)"/>
    <numFmt numFmtId="178" formatCode="#,##0_);[Red]\(#,##0\)"/>
    <numFmt numFmtId="179" formatCode="0.00000_ "/>
  </numFmts>
  <fonts count="50">
    <font>
      <sz val="11"/>
      <name val="明朝"/>
      <family val="3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Ｐゴシック"/>
      <family val="3"/>
      <charset val="128"/>
    </font>
    <font>
      <sz val="6"/>
      <color rgb="FFFF0000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sz val="11"/>
      <color rgb="FF0000CC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color rgb="FFFF0000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</font>
    <font>
      <sz val="9"/>
      <name val="ＭＳ 明朝"/>
      <family val="1"/>
    </font>
    <font>
      <sz val="6"/>
      <name val="明朝"/>
      <family val="3"/>
    </font>
    <font>
      <sz val="11"/>
      <color rgb="FF0000CC"/>
      <name val="ＭＳ 明朝"/>
      <family val="1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13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name val="ＭＳ ゴシック"/>
      <family val="3"/>
    </font>
    <font>
      <sz val="6"/>
      <name val="ＭＳ Ｐゴシック"/>
      <family val="3"/>
    </font>
    <font>
      <sz val="11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9" tint="0.79998168889431442"/>
        <bgColor indexed="64"/>
      </patternFill>
    </fill>
  </fills>
  <borders count="1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double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8" fillId="0" borderId="0"/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</cellStyleXfs>
  <cellXfs count="501">
    <xf numFmtId="0" fontId="0" fillId="0" borderId="0" xfId="0"/>
    <xf numFmtId="0" fontId="3" fillId="0" borderId="0" xfId="2" applyFont="1" applyFill="1" applyBorder="1"/>
    <xf numFmtId="0" fontId="3" fillId="0" borderId="0" xfId="2" applyFont="1" applyFill="1"/>
    <xf numFmtId="0" fontId="7" fillId="0" borderId="0" xfId="2" applyFont="1" applyFill="1" applyAlignment="1">
      <alignment horizontal="right" vertical="center"/>
    </xf>
    <xf numFmtId="0" fontId="8" fillId="2" borderId="3" xfId="0" applyFont="1" applyFill="1" applyBorder="1" applyAlignment="1">
      <alignment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0" borderId="0" xfId="2" applyFont="1" applyFill="1" applyAlignment="1">
      <alignment wrapText="1"/>
    </xf>
    <xf numFmtId="0" fontId="10" fillId="2" borderId="4" xfId="2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49" fontId="11" fillId="2" borderId="3" xfId="2" applyNumberFormat="1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176" fontId="4" fillId="0" borderId="0" xfId="2" applyNumberFormat="1" applyFont="1" applyFill="1" applyBorder="1" applyAlignment="1"/>
    <xf numFmtId="58" fontId="4" fillId="0" borderId="0" xfId="2" applyNumberFormat="1" applyFont="1" applyFill="1" applyBorder="1" applyAlignment="1">
      <alignment horizontal="right"/>
    </xf>
    <xf numFmtId="0" fontId="12" fillId="0" borderId="0" xfId="2" applyFont="1" applyFill="1" applyBorder="1" applyAlignment="1">
      <alignment vertical="center"/>
    </xf>
    <xf numFmtId="38" fontId="3" fillId="4" borderId="4" xfId="1" applyFont="1" applyFill="1" applyBorder="1" applyAlignment="1" applyProtection="1">
      <alignment horizontal="right"/>
      <protection locked="0"/>
    </xf>
    <xf numFmtId="38" fontId="13" fillId="3" borderId="4" xfId="1" applyFont="1" applyFill="1" applyBorder="1" applyAlignment="1" applyProtection="1">
      <alignment horizontal="right"/>
    </xf>
    <xf numFmtId="0" fontId="6" fillId="4" borderId="4" xfId="2" applyFont="1" applyFill="1" applyBorder="1" applyAlignment="1" applyProtection="1">
      <alignment horizontal="centerContinuous"/>
      <protection locked="0"/>
    </xf>
    <xf numFmtId="0" fontId="0" fillId="0" borderId="0" xfId="0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2" applyFont="1" applyFill="1"/>
    <xf numFmtId="0" fontId="20" fillId="4" borderId="4" xfId="2" applyFont="1" applyFill="1" applyBorder="1" applyAlignment="1" applyProtection="1">
      <alignment horizontal="centerContinuous"/>
      <protection locked="0"/>
    </xf>
    <xf numFmtId="38" fontId="19" fillId="4" borderId="4" xfId="1" applyFont="1" applyFill="1" applyBorder="1" applyAlignment="1" applyProtection="1">
      <alignment horizontal="right"/>
      <protection locked="0"/>
    </xf>
    <xf numFmtId="38" fontId="22" fillId="3" borderId="4" xfId="1" applyFont="1" applyFill="1" applyBorder="1" applyAlignment="1" applyProtection="1">
      <alignment horizontal="right"/>
    </xf>
    <xf numFmtId="0" fontId="23" fillId="0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38" fontId="13" fillId="5" borderId="4" xfId="1" applyFont="1" applyFill="1" applyBorder="1" applyAlignment="1" applyProtection="1">
      <alignment horizontal="right"/>
    </xf>
    <xf numFmtId="0" fontId="6" fillId="4" borderId="4" xfId="2" applyFont="1" applyFill="1" applyBorder="1" applyAlignment="1" applyProtection="1">
      <alignment horizontal="center"/>
      <protection locked="0"/>
    </xf>
    <xf numFmtId="38" fontId="24" fillId="4" borderId="4" xfId="1" applyFont="1" applyFill="1" applyBorder="1" applyAlignment="1" applyProtection="1">
      <alignment horizontal="right"/>
      <protection locked="0"/>
    </xf>
    <xf numFmtId="38" fontId="22" fillId="5" borderId="4" xfId="1" applyFont="1" applyFill="1" applyBorder="1" applyAlignment="1" applyProtection="1">
      <alignment horizontal="right"/>
    </xf>
    <xf numFmtId="38" fontId="13" fillId="6" borderId="4" xfId="1" applyFont="1" applyFill="1" applyBorder="1" applyAlignment="1" applyProtection="1">
      <alignment horizontal="right"/>
    </xf>
    <xf numFmtId="38" fontId="22" fillId="6" borderId="4" xfId="1" applyFont="1" applyFill="1" applyBorder="1" applyAlignment="1" applyProtection="1">
      <alignment horizontal="right"/>
    </xf>
    <xf numFmtId="0" fontId="0" fillId="0" borderId="0" xfId="0" applyBorder="1" applyAlignment="1">
      <alignment vertical="center"/>
    </xf>
    <xf numFmtId="0" fontId="6" fillId="4" borderId="2" xfId="2" applyFont="1" applyFill="1" applyBorder="1" applyAlignment="1" applyProtection="1">
      <alignment horizontal="centerContinuous"/>
      <protection locked="0"/>
    </xf>
    <xf numFmtId="38" fontId="22" fillId="3" borderId="2" xfId="1" applyFont="1" applyFill="1" applyBorder="1" applyAlignment="1" applyProtection="1">
      <alignment horizontal="right"/>
    </xf>
    <xf numFmtId="38" fontId="3" fillId="4" borderId="2" xfId="1" applyFont="1" applyFill="1" applyBorder="1" applyAlignment="1" applyProtection="1">
      <alignment horizontal="right"/>
      <protection locked="0"/>
    </xf>
    <xf numFmtId="38" fontId="13" fillId="3" borderId="2" xfId="1" applyFont="1" applyFill="1" applyBorder="1" applyAlignment="1" applyProtection="1">
      <alignment horizontal="right"/>
    </xf>
    <xf numFmtId="0" fontId="6" fillId="4" borderId="18" xfId="2" applyFont="1" applyFill="1" applyBorder="1" applyAlignment="1" applyProtection="1">
      <alignment horizontal="centerContinuous"/>
      <protection locked="0"/>
    </xf>
    <xf numFmtId="38" fontId="22" fillId="3" borderId="18" xfId="1" applyFont="1" applyFill="1" applyBorder="1" applyAlignment="1" applyProtection="1">
      <alignment horizontal="right"/>
    </xf>
    <xf numFmtId="38" fontId="3" fillId="4" borderId="18" xfId="1" applyFont="1" applyFill="1" applyBorder="1" applyAlignment="1" applyProtection="1">
      <alignment horizontal="right"/>
      <protection locked="0"/>
    </xf>
    <xf numFmtId="38" fontId="13" fillId="3" borderId="18" xfId="1" applyFont="1" applyFill="1" applyBorder="1" applyAlignment="1" applyProtection="1">
      <alignment horizontal="right"/>
    </xf>
    <xf numFmtId="0" fontId="16" fillId="2" borderId="4" xfId="2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17" fillId="2" borderId="15" xfId="2" applyFont="1" applyFill="1" applyBorder="1" applyAlignment="1">
      <alignment horizontal="center" vertical="center" shrinkToFit="1"/>
    </xf>
    <xf numFmtId="0" fontId="17" fillId="2" borderId="5" xfId="2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4" fillId="2" borderId="10" xfId="2" applyFont="1" applyFill="1" applyBorder="1" applyAlignment="1">
      <alignment horizontal="center" vertical="center" wrapText="1"/>
    </xf>
    <xf numFmtId="0" fontId="14" fillId="2" borderId="11" xfId="2" applyFont="1" applyFill="1" applyBorder="1" applyAlignment="1">
      <alignment horizontal="center" vertical="center" wrapText="1"/>
    </xf>
    <xf numFmtId="0" fontId="14" fillId="2" borderId="12" xfId="2" applyFont="1" applyFill="1" applyBorder="1" applyAlignment="1">
      <alignment horizontal="center" vertical="center" wrapText="1"/>
    </xf>
    <xf numFmtId="49" fontId="14" fillId="2" borderId="13" xfId="2" applyNumberFormat="1" applyFont="1" applyFill="1" applyBorder="1" applyAlignment="1">
      <alignment horizontal="center" vertical="center" wrapText="1"/>
    </xf>
    <xf numFmtId="49" fontId="14" fillId="2" borderId="0" xfId="2" applyNumberFormat="1" applyFont="1" applyFill="1" applyBorder="1" applyAlignment="1">
      <alignment horizontal="center" vertical="center" wrapText="1"/>
    </xf>
    <xf numFmtId="49" fontId="14" fillId="2" borderId="14" xfId="2" applyNumberFormat="1" applyFont="1" applyFill="1" applyBorder="1" applyAlignment="1">
      <alignment horizontal="center" vertical="center" wrapText="1"/>
    </xf>
    <xf numFmtId="49" fontId="14" fillId="2" borderId="8" xfId="2" applyNumberFormat="1" applyFont="1" applyFill="1" applyBorder="1" applyAlignment="1">
      <alignment horizontal="center" vertical="center" wrapText="1"/>
    </xf>
    <xf numFmtId="49" fontId="14" fillId="2" borderId="3" xfId="2" applyNumberFormat="1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 shrinkToFit="1"/>
    </xf>
    <xf numFmtId="0" fontId="14" fillId="2" borderId="7" xfId="0" applyFont="1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/>
    </xf>
    <xf numFmtId="0" fontId="5" fillId="2" borderId="16" xfId="2" applyFont="1" applyFill="1" applyBorder="1" applyAlignment="1">
      <alignment horizontal="center" vertical="center" shrinkToFit="1"/>
    </xf>
    <xf numFmtId="0" fontId="5" fillId="2" borderId="17" xfId="2" applyFont="1" applyFill="1" applyBorder="1" applyAlignment="1">
      <alignment horizontal="center" vertical="center" shrinkToFit="1"/>
    </xf>
    <xf numFmtId="0" fontId="5" fillId="2" borderId="6" xfId="2" applyFont="1" applyFill="1" applyBorder="1" applyAlignment="1">
      <alignment horizontal="center" vertical="center" shrinkToFit="1"/>
    </xf>
    <xf numFmtId="0" fontId="5" fillId="2" borderId="7" xfId="2" applyFont="1" applyFill="1" applyBorder="1" applyAlignment="1">
      <alignment horizontal="center" vertical="center" shrinkToFit="1"/>
    </xf>
    <xf numFmtId="0" fontId="14" fillId="2" borderId="16" xfId="2" applyFont="1" applyFill="1" applyBorder="1" applyAlignment="1">
      <alignment horizontal="center" vertical="center"/>
    </xf>
    <xf numFmtId="0" fontId="14" fillId="2" borderId="17" xfId="2" applyFont="1" applyFill="1" applyBorder="1" applyAlignment="1">
      <alignment horizontal="center" vertical="center"/>
    </xf>
    <xf numFmtId="0" fontId="14" fillId="2" borderId="6" xfId="2" applyFont="1" applyFill="1" applyBorder="1" applyAlignment="1">
      <alignment horizontal="center" vertical="center"/>
    </xf>
    <xf numFmtId="0" fontId="14" fillId="2" borderId="7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 wrapText="1"/>
    </xf>
    <xf numFmtId="0" fontId="14" fillId="2" borderId="17" xfId="2" applyFont="1" applyFill="1" applyBorder="1" applyAlignment="1">
      <alignment horizontal="center" vertical="center" wrapText="1"/>
    </xf>
    <xf numFmtId="0" fontId="14" fillId="2" borderId="6" xfId="2" applyFont="1" applyFill="1" applyBorder="1" applyAlignment="1">
      <alignment horizontal="center" vertical="center" wrapText="1"/>
    </xf>
    <xf numFmtId="0" fontId="14" fillId="2" borderId="7" xfId="2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15" fillId="0" borderId="0" xfId="2" applyNumberFormat="1" applyFont="1" applyFill="1" applyBorder="1" applyAlignment="1">
      <alignment horizontal="right"/>
    </xf>
    <xf numFmtId="0" fontId="25" fillId="0" borderId="0" xfId="3" applyFont="1"/>
    <xf numFmtId="0" fontId="25" fillId="0" borderId="0" xfId="3" applyFont="1" applyAlignment="1">
      <alignment horizontal="center"/>
    </xf>
    <xf numFmtId="0" fontId="26" fillId="0" borderId="0" xfId="3" applyFont="1" applyAlignment="1">
      <alignment horizontal="right" vertical="center"/>
    </xf>
    <xf numFmtId="0" fontId="26" fillId="0" borderId="0" xfId="3" applyFont="1" applyAlignment="1">
      <alignment horizontal="center" vertical="center"/>
    </xf>
    <xf numFmtId="0" fontId="27" fillId="0" borderId="0" xfId="3" applyFont="1" applyAlignment="1">
      <alignment horizontal="center"/>
    </xf>
    <xf numFmtId="0" fontId="29" fillId="0" borderId="0" xfId="3" applyFont="1" applyAlignment="1">
      <alignment horizontal="center" vertical="center" wrapText="1"/>
    </xf>
    <xf numFmtId="0" fontId="29" fillId="0" borderId="0" xfId="3" applyFont="1" applyAlignment="1">
      <alignment horizontal="center" vertical="center" wrapText="1"/>
    </xf>
    <xf numFmtId="0" fontId="30" fillId="0" borderId="0" xfId="3" applyFont="1" applyAlignment="1">
      <alignment horizontal="center" vertical="center" wrapText="1"/>
    </xf>
    <xf numFmtId="0" fontId="31" fillId="0" borderId="0" xfId="3" applyFont="1"/>
    <xf numFmtId="0" fontId="32" fillId="0" borderId="0" xfId="3" applyFont="1"/>
    <xf numFmtId="0" fontId="32" fillId="0" borderId="0" xfId="3" applyFont="1" applyAlignment="1">
      <alignment horizontal="center"/>
    </xf>
    <xf numFmtId="0" fontId="33" fillId="0" borderId="0" xfId="3" applyFont="1" applyAlignment="1">
      <alignment horizontal="left" vertical="center"/>
    </xf>
    <xf numFmtId="0" fontId="34" fillId="2" borderId="21" xfId="3" applyFont="1" applyFill="1" applyBorder="1" applyAlignment="1">
      <alignment horizontal="center" vertical="center"/>
    </xf>
    <xf numFmtId="0" fontId="34" fillId="2" borderId="22" xfId="3" applyFont="1" applyFill="1" applyBorder="1" applyAlignment="1">
      <alignment horizontal="center" vertical="center"/>
    </xf>
    <xf numFmtId="0" fontId="35" fillId="2" borderId="23" xfId="3" applyFont="1" applyFill="1" applyBorder="1" applyAlignment="1">
      <alignment horizontal="center" vertical="center"/>
    </xf>
    <xf numFmtId="0" fontId="35" fillId="7" borderId="24" xfId="3" applyFont="1" applyFill="1" applyBorder="1" applyAlignment="1">
      <alignment horizontal="center" vertical="center"/>
    </xf>
    <xf numFmtId="0" fontId="34" fillId="7" borderId="25" xfId="3" applyFont="1" applyFill="1" applyBorder="1" applyAlignment="1">
      <alignment vertical="center" wrapText="1"/>
    </xf>
    <xf numFmtId="0" fontId="34" fillId="7" borderId="25" xfId="3" applyFont="1" applyFill="1" applyBorder="1" applyAlignment="1">
      <alignment horizontal="center" vertical="center" wrapText="1"/>
    </xf>
    <xf numFmtId="0" fontId="34" fillId="7" borderId="26" xfId="3" applyFont="1" applyFill="1" applyBorder="1" applyAlignment="1">
      <alignment vertical="center" wrapText="1"/>
    </xf>
    <xf numFmtId="0" fontId="34" fillId="7" borderId="24" xfId="3" applyFont="1" applyFill="1" applyBorder="1" applyAlignment="1">
      <alignment horizontal="center" vertical="center" wrapText="1"/>
    </xf>
    <xf numFmtId="0" fontId="34" fillId="7" borderId="20" xfId="3" applyFont="1" applyFill="1" applyBorder="1" applyAlignment="1">
      <alignment vertical="center" wrapText="1"/>
    </xf>
    <xf numFmtId="0" fontId="34" fillId="7" borderId="27" xfId="3" applyFont="1" applyFill="1" applyBorder="1" applyAlignment="1">
      <alignment vertical="center" wrapText="1"/>
    </xf>
    <xf numFmtId="0" fontId="34" fillId="3" borderId="24" xfId="3" applyFont="1" applyFill="1" applyBorder="1" applyAlignment="1">
      <alignment horizontal="right" vertical="center" wrapText="1"/>
    </xf>
    <xf numFmtId="0" fontId="34" fillId="3" borderId="27" xfId="3" applyFont="1" applyFill="1" applyBorder="1" applyAlignment="1">
      <alignment horizontal="right" vertical="center" wrapText="1"/>
    </xf>
    <xf numFmtId="0" fontId="34" fillId="3" borderId="24" xfId="3" applyFont="1" applyFill="1" applyBorder="1" applyAlignment="1">
      <alignment horizontal="center" vertical="center" wrapText="1"/>
    </xf>
    <xf numFmtId="0" fontId="34" fillId="3" borderId="25" xfId="3" applyFont="1" applyFill="1" applyBorder="1" applyAlignment="1">
      <alignment horizontal="center" vertical="center" wrapText="1"/>
    </xf>
    <xf numFmtId="0" fontId="34" fillId="3" borderId="26" xfId="3" applyFont="1" applyFill="1" applyBorder="1" applyAlignment="1">
      <alignment horizontal="center" vertical="center" wrapText="1"/>
    </xf>
    <xf numFmtId="0" fontId="34" fillId="3" borderId="21" xfId="3" applyFont="1" applyFill="1" applyBorder="1" applyAlignment="1">
      <alignment horizontal="center" vertical="center" wrapText="1"/>
    </xf>
    <xf numFmtId="0" fontId="34" fillId="3" borderId="27" xfId="3" applyFont="1" applyFill="1" applyBorder="1" applyAlignment="1">
      <alignment horizontal="center" vertical="center" wrapText="1"/>
    </xf>
    <xf numFmtId="0" fontId="34" fillId="2" borderId="28" xfId="3" applyFont="1" applyFill="1" applyBorder="1" applyAlignment="1">
      <alignment horizontal="center" vertical="center"/>
    </xf>
    <xf numFmtId="0" fontId="34" fillId="2" borderId="29" xfId="3" applyFont="1" applyFill="1" applyBorder="1" applyAlignment="1">
      <alignment horizontal="center" vertical="center"/>
    </xf>
    <xf numFmtId="0" fontId="35" fillId="2" borderId="13" xfId="3" applyFont="1" applyFill="1" applyBorder="1" applyAlignment="1">
      <alignment horizontal="center" vertical="center"/>
    </xf>
    <xf numFmtId="0" fontId="35" fillId="7" borderId="29" xfId="3" applyFont="1" applyFill="1" applyBorder="1" applyAlignment="1">
      <alignment horizontal="center" vertical="center"/>
    </xf>
    <xf numFmtId="0" fontId="35" fillId="7" borderId="13" xfId="3" applyFont="1" applyFill="1" applyBorder="1" applyAlignment="1">
      <alignment horizontal="center" vertical="center" wrapText="1"/>
    </xf>
    <xf numFmtId="0" fontId="34" fillId="7" borderId="0" xfId="3" applyFont="1" applyFill="1" applyAlignment="1">
      <alignment horizontal="center" vertical="center" wrapText="1"/>
    </xf>
    <xf numFmtId="0" fontId="34" fillId="7" borderId="1" xfId="3" applyFont="1" applyFill="1" applyBorder="1" applyAlignment="1">
      <alignment horizontal="center" vertical="center" wrapText="1"/>
    </xf>
    <xf numFmtId="0" fontId="34" fillId="7" borderId="30" xfId="3" applyFont="1" applyFill="1" applyBorder="1" applyAlignment="1">
      <alignment horizontal="center" vertical="center" wrapText="1"/>
    </xf>
    <xf numFmtId="0" fontId="34" fillId="7" borderId="31" xfId="3" applyFont="1" applyFill="1" applyBorder="1" applyAlignment="1">
      <alignment horizontal="center" vertical="center" wrapText="1"/>
    </xf>
    <xf numFmtId="0" fontId="34" fillId="7" borderId="32" xfId="3" applyFont="1" applyFill="1" applyBorder="1" applyAlignment="1">
      <alignment horizontal="center" vertical="center" wrapText="1"/>
    </xf>
    <xf numFmtId="0" fontId="34" fillId="7" borderId="9" xfId="3" applyFont="1" applyFill="1" applyBorder="1" applyAlignment="1">
      <alignment horizontal="center" vertical="center" wrapText="1"/>
    </xf>
    <xf numFmtId="0" fontId="34" fillId="7" borderId="33" xfId="3" applyFont="1" applyFill="1" applyBorder="1" applyAlignment="1">
      <alignment horizontal="center" vertical="center" wrapText="1"/>
    </xf>
    <xf numFmtId="0" fontId="34" fillId="3" borderId="29" xfId="3" applyFont="1" applyFill="1" applyBorder="1" applyAlignment="1">
      <alignment horizontal="center" vertical="center" wrapText="1"/>
    </xf>
    <xf numFmtId="0" fontId="34" fillId="3" borderId="32" xfId="3" applyFont="1" applyFill="1" applyBorder="1" applyAlignment="1">
      <alignment horizontal="center" vertical="center" wrapText="1"/>
    </xf>
    <xf numFmtId="0" fontId="34" fillId="3" borderId="31" xfId="3" applyFont="1" applyFill="1" applyBorder="1" applyAlignment="1">
      <alignment horizontal="center" vertical="center" wrapText="1"/>
    </xf>
    <xf numFmtId="0" fontId="34" fillId="3" borderId="16" xfId="3" applyFont="1" applyFill="1" applyBorder="1" applyAlignment="1">
      <alignment horizontal="center" vertical="center" wrapText="1"/>
    </xf>
    <xf numFmtId="0" fontId="34" fillId="3" borderId="33" xfId="3" applyFont="1" applyFill="1" applyBorder="1" applyAlignment="1">
      <alignment horizontal="center" vertical="center" wrapText="1"/>
    </xf>
    <xf numFmtId="0" fontId="34" fillId="3" borderId="28" xfId="3" applyFont="1" applyFill="1" applyBorder="1" applyAlignment="1">
      <alignment horizontal="center" vertical="center" wrapText="1"/>
    </xf>
    <xf numFmtId="0" fontId="34" fillId="3" borderId="34" xfId="3" applyFont="1" applyFill="1" applyBorder="1" applyAlignment="1">
      <alignment horizontal="center" vertical="center" wrapText="1"/>
    </xf>
    <xf numFmtId="0" fontId="34" fillId="3" borderId="35" xfId="3" applyFont="1" applyFill="1" applyBorder="1" applyAlignment="1">
      <alignment horizontal="center" vertical="center" wrapText="1"/>
    </xf>
    <xf numFmtId="0" fontId="34" fillId="3" borderId="36" xfId="3" applyFont="1" applyFill="1" applyBorder="1" applyAlignment="1">
      <alignment horizontal="center" vertical="center" wrapText="1"/>
    </xf>
    <xf numFmtId="0" fontId="35" fillId="7" borderId="16" xfId="3" applyFont="1" applyFill="1" applyBorder="1" applyAlignment="1">
      <alignment horizontal="center" vertical="center" wrapText="1"/>
    </xf>
    <xf numFmtId="0" fontId="35" fillId="7" borderId="17" xfId="3" applyFont="1" applyFill="1" applyBorder="1" applyAlignment="1">
      <alignment horizontal="center" vertical="center" wrapText="1"/>
    </xf>
    <xf numFmtId="0" fontId="35" fillId="7" borderId="37" xfId="3" applyFont="1" applyFill="1" applyBorder="1" applyAlignment="1">
      <alignment horizontal="center" vertical="center" wrapText="1"/>
    </xf>
    <xf numFmtId="0" fontId="34" fillId="7" borderId="38" xfId="3" applyFont="1" applyFill="1" applyBorder="1" applyAlignment="1">
      <alignment horizontal="center" vertical="center" wrapText="1"/>
    </xf>
    <xf numFmtId="0" fontId="34" fillId="7" borderId="17" xfId="3" applyFont="1" applyFill="1" applyBorder="1" applyAlignment="1">
      <alignment horizontal="center" vertical="center" wrapText="1"/>
    </xf>
    <xf numFmtId="0" fontId="34" fillId="7" borderId="37" xfId="3" applyFont="1" applyFill="1" applyBorder="1" applyAlignment="1">
      <alignment horizontal="center" vertical="center" wrapText="1"/>
    </xf>
    <xf numFmtId="0" fontId="34" fillId="7" borderId="13" xfId="3" applyFont="1" applyFill="1" applyBorder="1" applyAlignment="1">
      <alignment horizontal="center" vertical="center" wrapText="1"/>
    </xf>
    <xf numFmtId="0" fontId="34" fillId="3" borderId="30" xfId="3" applyFont="1" applyFill="1" applyBorder="1" applyAlignment="1">
      <alignment horizontal="center" vertical="center" wrapText="1"/>
    </xf>
    <xf numFmtId="0" fontId="34" fillId="3" borderId="13" xfId="3" applyFont="1" applyFill="1" applyBorder="1" applyAlignment="1">
      <alignment horizontal="center" vertical="center" wrapText="1"/>
    </xf>
    <xf numFmtId="0" fontId="34" fillId="3" borderId="39" xfId="3" applyFont="1" applyFill="1" applyBorder="1" applyAlignment="1">
      <alignment horizontal="center" vertical="center" wrapText="1"/>
    </xf>
    <xf numFmtId="0" fontId="34" fillId="2" borderId="40" xfId="3" applyFont="1" applyFill="1" applyBorder="1" applyAlignment="1">
      <alignment horizontal="center" vertical="center"/>
    </xf>
    <xf numFmtId="0" fontId="35" fillId="2" borderId="15" xfId="3" applyFont="1" applyFill="1" applyBorder="1" applyAlignment="1">
      <alignment horizontal="center" vertical="center"/>
    </xf>
    <xf numFmtId="0" fontId="35" fillId="7" borderId="40" xfId="3" applyFont="1" applyFill="1" applyBorder="1" applyAlignment="1">
      <alignment horizontal="center" vertical="center"/>
    </xf>
    <xf numFmtId="0" fontId="35" fillId="7" borderId="15" xfId="3" applyFont="1" applyFill="1" applyBorder="1" applyAlignment="1">
      <alignment horizontal="center" vertical="center" wrapText="1"/>
    </xf>
    <xf numFmtId="0" fontId="35" fillId="7" borderId="3" xfId="3" applyFont="1" applyFill="1" applyBorder="1" applyAlignment="1">
      <alignment horizontal="center" vertical="center" wrapText="1"/>
    </xf>
    <xf numFmtId="0" fontId="35" fillId="7" borderId="15" xfId="3" applyFont="1" applyFill="1" applyBorder="1" applyAlignment="1">
      <alignment horizontal="center" vertical="center" wrapText="1"/>
    </xf>
    <xf numFmtId="0" fontId="35" fillId="7" borderId="41" xfId="3" applyFont="1" applyFill="1" applyBorder="1" applyAlignment="1">
      <alignment horizontal="center" vertical="center" wrapText="1"/>
    </xf>
    <xf numFmtId="0" fontId="34" fillId="7" borderId="42" xfId="3" applyFont="1" applyFill="1" applyBorder="1" applyAlignment="1">
      <alignment horizontal="center" vertical="center" wrapText="1"/>
    </xf>
    <xf numFmtId="0" fontId="34" fillId="7" borderId="16" xfId="3" applyFont="1" applyFill="1" applyBorder="1" applyAlignment="1">
      <alignment horizontal="center" vertical="center" wrapText="1"/>
    </xf>
    <xf numFmtId="0" fontId="34" fillId="7" borderId="43" xfId="3" applyFont="1" applyFill="1" applyBorder="1" applyAlignment="1">
      <alignment horizontal="center" vertical="center" wrapText="1"/>
    </xf>
    <xf numFmtId="0" fontId="34" fillId="7" borderId="44" xfId="3" applyFont="1" applyFill="1" applyBorder="1" applyAlignment="1">
      <alignment horizontal="center" vertical="center" wrapText="1"/>
    </xf>
    <xf numFmtId="0" fontId="34" fillId="7" borderId="35" xfId="3" applyFont="1" applyFill="1" applyBorder="1" applyAlignment="1">
      <alignment horizontal="center" vertical="center" wrapText="1"/>
    </xf>
    <xf numFmtId="0" fontId="34" fillId="7" borderId="15" xfId="3" applyFont="1" applyFill="1" applyBorder="1" applyAlignment="1">
      <alignment horizontal="center" vertical="center" wrapText="1"/>
    </xf>
    <xf numFmtId="0" fontId="34" fillId="3" borderId="40" xfId="3" applyFont="1" applyFill="1" applyBorder="1" applyAlignment="1">
      <alignment horizontal="center" vertical="center" wrapText="1"/>
    </xf>
    <xf numFmtId="0" fontId="34" fillId="3" borderId="44" xfId="3" applyFont="1" applyFill="1" applyBorder="1" applyAlignment="1">
      <alignment horizontal="center" vertical="center" wrapText="1"/>
    </xf>
    <xf numFmtId="0" fontId="34" fillId="3" borderId="15" xfId="3" applyFont="1" applyFill="1" applyBorder="1" applyAlignment="1">
      <alignment horizontal="center" vertical="center" wrapText="1"/>
    </xf>
    <xf numFmtId="0" fontId="34" fillId="3" borderId="45" xfId="3" applyFont="1" applyFill="1" applyBorder="1" applyAlignment="1">
      <alignment horizontal="center" vertical="center" wrapText="1"/>
    </xf>
    <xf numFmtId="0" fontId="35" fillId="4" borderId="46" xfId="3" applyFont="1" applyFill="1" applyBorder="1" applyAlignment="1">
      <alignment vertical="center" wrapText="1"/>
    </xf>
    <xf numFmtId="0" fontId="35" fillId="4" borderId="47" xfId="3" applyFont="1" applyFill="1" applyBorder="1" applyAlignment="1">
      <alignment vertical="center" wrapText="1"/>
    </xf>
    <xf numFmtId="57" fontId="35" fillId="4" borderId="25" xfId="3" applyNumberFormat="1" applyFont="1" applyFill="1" applyBorder="1" applyAlignment="1">
      <alignment horizontal="center" vertical="center" wrapText="1"/>
    </xf>
    <xf numFmtId="0" fontId="35" fillId="4" borderId="48" xfId="3" applyFont="1" applyFill="1" applyBorder="1" applyAlignment="1">
      <alignment vertical="center" wrapText="1"/>
    </xf>
    <xf numFmtId="177" fontId="35" fillId="4" borderId="47" xfId="3" applyNumberFormat="1" applyFont="1" applyFill="1" applyBorder="1" applyAlignment="1">
      <alignment vertical="center" wrapText="1"/>
    </xf>
    <xf numFmtId="177" fontId="35" fillId="4" borderId="49" xfId="3" applyNumberFormat="1" applyFont="1" applyFill="1" applyBorder="1" applyAlignment="1">
      <alignment vertical="center" wrapText="1"/>
    </xf>
    <xf numFmtId="177" fontId="35" fillId="4" borderId="50" xfId="3" applyNumberFormat="1" applyFont="1" applyFill="1" applyBorder="1" applyAlignment="1">
      <alignment vertical="center" wrapText="1"/>
    </xf>
    <xf numFmtId="177" fontId="35" fillId="4" borderId="51" xfId="3" applyNumberFormat="1" applyFont="1" applyFill="1" applyBorder="1" applyAlignment="1">
      <alignment vertical="center" wrapText="1"/>
    </xf>
    <xf numFmtId="177" fontId="35" fillId="4" borderId="52" xfId="3" applyNumberFormat="1" applyFont="1" applyFill="1" applyBorder="1" applyAlignment="1">
      <alignment vertical="center" wrapText="1"/>
    </xf>
    <xf numFmtId="177" fontId="35" fillId="4" borderId="25" xfId="3" applyNumberFormat="1" applyFont="1" applyFill="1" applyBorder="1" applyAlignment="1">
      <alignment vertical="center" wrapText="1"/>
    </xf>
    <xf numFmtId="177" fontId="35" fillId="4" borderId="53" xfId="3" applyNumberFormat="1" applyFont="1" applyFill="1" applyBorder="1" applyAlignment="1">
      <alignment vertical="center" wrapText="1"/>
    </xf>
    <xf numFmtId="177" fontId="35" fillId="4" borderId="26" xfId="3" applyNumberFormat="1" applyFont="1" applyFill="1" applyBorder="1" applyAlignment="1">
      <alignment vertical="center" wrapText="1"/>
    </xf>
    <xf numFmtId="177" fontId="37" fillId="4" borderId="48" xfId="3" applyNumberFormat="1" applyFont="1" applyFill="1" applyBorder="1" applyAlignment="1">
      <alignment vertical="center" wrapText="1"/>
    </xf>
    <xf numFmtId="177" fontId="35" fillId="4" borderId="54" xfId="3" applyNumberFormat="1" applyFont="1" applyFill="1" applyBorder="1" applyAlignment="1">
      <alignment vertical="center" wrapText="1"/>
    </xf>
    <xf numFmtId="177" fontId="35" fillId="4" borderId="48" xfId="3" applyNumberFormat="1" applyFont="1" applyFill="1" applyBorder="1" applyAlignment="1">
      <alignment vertical="center" wrapText="1"/>
    </xf>
    <xf numFmtId="177" fontId="35" fillId="4" borderId="46" xfId="3" applyNumberFormat="1" applyFont="1" applyFill="1" applyBorder="1" applyAlignment="1">
      <alignment vertical="center" wrapText="1"/>
    </xf>
    <xf numFmtId="0" fontId="18" fillId="0" borderId="0" xfId="3" applyAlignment="1">
      <alignment horizontal="center" vertical="center"/>
    </xf>
    <xf numFmtId="0" fontId="35" fillId="4" borderId="55" xfId="3" applyFont="1" applyFill="1" applyBorder="1" applyAlignment="1">
      <alignment vertical="center" wrapText="1"/>
    </xf>
    <xf numFmtId="0" fontId="35" fillId="4" borderId="56" xfId="3" applyFont="1" applyFill="1" applyBorder="1" applyAlignment="1">
      <alignment vertical="center" wrapText="1"/>
    </xf>
    <xf numFmtId="57" fontId="35" fillId="4" borderId="17" xfId="3" applyNumberFormat="1" applyFont="1" applyFill="1" applyBorder="1" applyAlignment="1">
      <alignment horizontal="center" vertical="center" wrapText="1"/>
    </xf>
    <xf numFmtId="0" fontId="35" fillId="4" borderId="57" xfId="3" applyFont="1" applyFill="1" applyBorder="1" applyAlignment="1">
      <alignment vertical="center" wrapText="1"/>
    </xf>
    <xf numFmtId="177" fontId="35" fillId="4" borderId="56" xfId="3" applyNumberFormat="1" applyFont="1" applyFill="1" applyBorder="1" applyAlignment="1">
      <alignment vertical="center" wrapText="1"/>
    </xf>
    <xf numFmtId="177" fontId="35" fillId="4" borderId="4" xfId="3" applyNumberFormat="1" applyFont="1" applyFill="1" applyBorder="1" applyAlignment="1">
      <alignment vertical="center" wrapText="1"/>
    </xf>
    <xf numFmtId="177" fontId="35" fillId="4" borderId="16" xfId="3" applyNumberFormat="1" applyFont="1" applyFill="1" applyBorder="1" applyAlignment="1">
      <alignment vertical="center" wrapText="1"/>
    </xf>
    <xf numFmtId="177" fontId="35" fillId="4" borderId="58" xfId="3" applyNumberFormat="1" applyFont="1" applyFill="1" applyBorder="1" applyAlignment="1">
      <alignment vertical="center" wrapText="1"/>
    </xf>
    <xf numFmtId="177" fontId="35" fillId="4" borderId="59" xfId="3" applyNumberFormat="1" applyFont="1" applyFill="1" applyBorder="1" applyAlignment="1">
      <alignment vertical="center" wrapText="1"/>
    </xf>
    <xf numFmtId="177" fontId="35" fillId="4" borderId="17" xfId="3" applyNumberFormat="1" applyFont="1" applyFill="1" applyBorder="1" applyAlignment="1">
      <alignment vertical="center" wrapText="1"/>
    </xf>
    <xf numFmtId="177" fontId="35" fillId="4" borderId="37" xfId="3" applyNumberFormat="1" applyFont="1" applyFill="1" applyBorder="1" applyAlignment="1">
      <alignment vertical="center" wrapText="1"/>
    </xf>
    <xf numFmtId="177" fontId="35" fillId="4" borderId="33" xfId="3" applyNumberFormat="1" applyFont="1" applyFill="1" applyBorder="1" applyAlignment="1">
      <alignment vertical="center" wrapText="1"/>
    </xf>
    <xf numFmtId="177" fontId="35" fillId="4" borderId="57" xfId="3" applyNumberFormat="1" applyFont="1" applyFill="1" applyBorder="1" applyAlignment="1">
      <alignment vertical="center" wrapText="1"/>
    </xf>
    <xf numFmtId="177" fontId="35" fillId="4" borderId="60" xfId="3" applyNumberFormat="1" applyFont="1" applyFill="1" applyBorder="1" applyAlignment="1">
      <alignment vertical="center" wrapText="1"/>
    </xf>
    <xf numFmtId="177" fontId="35" fillId="4" borderId="55" xfId="3" applyNumberFormat="1" applyFont="1" applyFill="1" applyBorder="1" applyAlignment="1">
      <alignment vertical="center" wrapText="1"/>
    </xf>
    <xf numFmtId="0" fontId="35" fillId="4" borderId="61" xfId="3" applyFont="1" applyFill="1" applyBorder="1" applyAlignment="1">
      <alignment vertical="center" wrapText="1"/>
    </xf>
    <xf numFmtId="0" fontId="35" fillId="4" borderId="62" xfId="3" applyFont="1" applyFill="1" applyBorder="1" applyAlignment="1">
      <alignment vertical="center" wrapText="1"/>
    </xf>
    <xf numFmtId="57" fontId="35" fillId="4" borderId="63" xfId="3" applyNumberFormat="1" applyFont="1" applyFill="1" applyBorder="1" applyAlignment="1">
      <alignment horizontal="center" vertical="center" wrapText="1"/>
    </xf>
    <xf numFmtId="0" fontId="35" fillId="4" borderId="64" xfId="3" applyFont="1" applyFill="1" applyBorder="1" applyAlignment="1">
      <alignment vertical="center" wrapText="1"/>
    </xf>
    <xf numFmtId="177" fontId="35" fillId="4" borderId="62" xfId="3" applyNumberFormat="1" applyFont="1" applyFill="1" applyBorder="1" applyAlignment="1">
      <alignment vertical="center" wrapText="1"/>
    </xf>
    <xf numFmtId="177" fontId="35" fillId="4" borderId="65" xfId="3" applyNumberFormat="1" applyFont="1" applyFill="1" applyBorder="1" applyAlignment="1">
      <alignment vertical="center" wrapText="1"/>
    </xf>
    <xf numFmtId="177" fontId="35" fillId="4" borderId="66" xfId="3" applyNumberFormat="1" applyFont="1" applyFill="1" applyBorder="1" applyAlignment="1">
      <alignment vertical="center" wrapText="1"/>
    </xf>
    <xf numFmtId="177" fontId="35" fillId="4" borderId="67" xfId="3" applyNumberFormat="1" applyFont="1" applyFill="1" applyBorder="1" applyAlignment="1">
      <alignment vertical="center" wrapText="1"/>
    </xf>
    <xf numFmtId="177" fontId="35" fillId="4" borderId="68" xfId="3" applyNumberFormat="1" applyFont="1" applyFill="1" applyBorder="1" applyAlignment="1">
      <alignment vertical="center" wrapText="1"/>
    </xf>
    <xf numFmtId="177" fontId="35" fillId="4" borderId="63" xfId="3" applyNumberFormat="1" applyFont="1" applyFill="1" applyBorder="1" applyAlignment="1">
      <alignment vertical="center" wrapText="1"/>
    </xf>
    <xf numFmtId="177" fontId="35" fillId="4" borderId="69" xfId="3" applyNumberFormat="1" applyFont="1" applyFill="1" applyBorder="1" applyAlignment="1">
      <alignment vertical="center" wrapText="1"/>
    </xf>
    <xf numFmtId="177" fontId="35" fillId="4" borderId="70" xfId="3" applyNumberFormat="1" applyFont="1" applyFill="1" applyBorder="1" applyAlignment="1">
      <alignment vertical="center" wrapText="1"/>
    </xf>
    <xf numFmtId="177" fontId="38" fillId="4" borderId="64" xfId="3" applyNumberFormat="1" applyFont="1" applyFill="1" applyBorder="1" applyAlignment="1">
      <alignment vertical="center" wrapText="1"/>
    </xf>
    <xf numFmtId="177" fontId="35" fillId="4" borderId="71" xfId="3" applyNumberFormat="1" applyFont="1" applyFill="1" applyBorder="1" applyAlignment="1">
      <alignment vertical="center" wrapText="1"/>
    </xf>
    <xf numFmtId="177" fontId="35" fillId="4" borderId="64" xfId="3" applyNumberFormat="1" applyFont="1" applyFill="1" applyBorder="1" applyAlignment="1">
      <alignment vertical="center" wrapText="1"/>
    </xf>
    <xf numFmtId="177" fontId="35" fillId="4" borderId="61" xfId="3" applyNumberFormat="1" applyFont="1" applyFill="1" applyBorder="1" applyAlignment="1">
      <alignment vertical="center" wrapText="1"/>
    </xf>
    <xf numFmtId="177" fontId="35" fillId="4" borderId="72" xfId="3" applyNumberFormat="1" applyFont="1" applyFill="1" applyBorder="1" applyAlignment="1">
      <alignment vertical="center" wrapText="1"/>
    </xf>
    <xf numFmtId="177" fontId="35" fillId="4" borderId="73" xfId="3" applyNumberFormat="1" applyFont="1" applyFill="1" applyBorder="1" applyAlignment="1">
      <alignment vertical="center" wrapText="1"/>
    </xf>
    <xf numFmtId="177" fontId="35" fillId="4" borderId="74" xfId="3" applyNumberFormat="1" applyFont="1" applyFill="1" applyBorder="1" applyAlignment="1">
      <alignment vertical="center" wrapText="1"/>
    </xf>
    <xf numFmtId="0" fontId="35" fillId="4" borderId="73" xfId="3" applyFont="1" applyFill="1" applyBorder="1" applyAlignment="1">
      <alignment vertical="center" wrapText="1"/>
    </xf>
    <xf numFmtId="0" fontId="35" fillId="4" borderId="75" xfId="3" applyFont="1" applyFill="1" applyBorder="1" applyAlignment="1">
      <alignment vertical="center" wrapText="1"/>
    </xf>
    <xf numFmtId="57" fontId="35" fillId="4" borderId="76" xfId="3" applyNumberFormat="1" applyFont="1" applyFill="1" applyBorder="1" applyAlignment="1">
      <alignment horizontal="center" vertical="center" wrapText="1"/>
    </xf>
    <xf numFmtId="0" fontId="35" fillId="4" borderId="77" xfId="3" applyFont="1" applyFill="1" applyBorder="1" applyAlignment="1">
      <alignment vertical="center" wrapText="1"/>
    </xf>
    <xf numFmtId="177" fontId="35" fillId="4" borderId="75" xfId="3" applyNumberFormat="1" applyFont="1" applyFill="1" applyBorder="1" applyAlignment="1">
      <alignment vertical="center" wrapText="1"/>
    </xf>
    <xf numFmtId="177" fontId="35" fillId="4" borderId="78" xfId="3" applyNumberFormat="1" applyFont="1" applyFill="1" applyBorder="1" applyAlignment="1">
      <alignment vertical="center" wrapText="1"/>
    </xf>
    <xf numFmtId="177" fontId="35" fillId="4" borderId="79" xfId="3" applyNumberFormat="1" applyFont="1" applyFill="1" applyBorder="1" applyAlignment="1">
      <alignment vertical="center" wrapText="1"/>
    </xf>
    <xf numFmtId="177" fontId="35" fillId="4" borderId="80" xfId="3" applyNumberFormat="1" applyFont="1" applyFill="1" applyBorder="1" applyAlignment="1">
      <alignment vertical="center" wrapText="1"/>
    </xf>
    <xf numFmtId="177" fontId="35" fillId="4" borderId="81" xfId="3" applyNumberFormat="1" applyFont="1" applyFill="1" applyBorder="1" applyAlignment="1">
      <alignment vertical="center" wrapText="1"/>
    </xf>
    <xf numFmtId="177" fontId="35" fillId="4" borderId="76" xfId="3" applyNumberFormat="1" applyFont="1" applyFill="1" applyBorder="1" applyAlignment="1">
      <alignment vertical="center" wrapText="1"/>
    </xf>
    <xf numFmtId="177" fontId="35" fillId="4" borderId="82" xfId="3" applyNumberFormat="1" applyFont="1" applyFill="1" applyBorder="1" applyAlignment="1">
      <alignment vertical="center" wrapText="1"/>
    </xf>
    <xf numFmtId="177" fontId="35" fillId="4" borderId="83" xfId="3" applyNumberFormat="1" applyFont="1" applyFill="1" applyBorder="1" applyAlignment="1">
      <alignment vertical="center" wrapText="1"/>
    </xf>
    <xf numFmtId="177" fontId="35" fillId="4" borderId="77" xfId="3" applyNumberFormat="1" applyFont="1" applyFill="1" applyBorder="1" applyAlignment="1">
      <alignment vertical="center" wrapText="1"/>
    </xf>
    <xf numFmtId="177" fontId="35" fillId="4" borderId="84" xfId="3" applyNumberFormat="1" applyFont="1" applyFill="1" applyBorder="1" applyAlignment="1">
      <alignment vertical="center" wrapText="1"/>
    </xf>
    <xf numFmtId="177" fontId="35" fillId="4" borderId="85" xfId="3" applyNumberFormat="1" applyFont="1" applyFill="1" applyBorder="1" applyAlignment="1">
      <alignment vertical="center" wrapText="1"/>
    </xf>
    <xf numFmtId="177" fontId="35" fillId="4" borderId="84" xfId="4" applyNumberFormat="1" applyFont="1" applyFill="1" applyBorder="1" applyAlignment="1">
      <alignment vertical="center" wrapText="1"/>
    </xf>
    <xf numFmtId="0" fontId="39" fillId="0" borderId="0" xfId="3" applyFont="1"/>
    <xf numFmtId="0" fontId="23" fillId="0" borderId="0" xfId="3" applyFont="1" applyAlignment="1">
      <alignment vertical="center"/>
    </xf>
    <xf numFmtId="177" fontId="35" fillId="4" borderId="86" xfId="3" applyNumberFormat="1" applyFont="1" applyFill="1" applyBorder="1" applyAlignment="1">
      <alignment vertical="center" wrapText="1"/>
    </xf>
    <xf numFmtId="0" fontId="25" fillId="0" borderId="0" xfId="5" applyFont="1" applyAlignment="1">
      <alignment horizontal="center" vertical="center"/>
    </xf>
    <xf numFmtId="0" fontId="35" fillId="4" borderId="73" xfId="5" applyFont="1" applyFill="1" applyBorder="1" applyAlignment="1">
      <alignment vertical="center" wrapText="1"/>
    </xf>
    <xf numFmtId="0" fontId="35" fillId="4" borderId="75" xfId="5" applyFont="1" applyFill="1" applyBorder="1" applyAlignment="1">
      <alignment vertical="center" wrapText="1"/>
    </xf>
    <xf numFmtId="57" fontId="35" fillId="4" borderId="76" xfId="5" applyNumberFormat="1" applyFont="1" applyFill="1" applyBorder="1" applyAlignment="1">
      <alignment horizontal="center" vertical="center" wrapText="1"/>
    </xf>
    <xf numFmtId="0" fontId="35" fillId="4" borderId="77" xfId="5" applyFont="1" applyFill="1" applyBorder="1" applyAlignment="1">
      <alignment vertical="center" wrapText="1"/>
    </xf>
    <xf numFmtId="177" fontId="35" fillId="4" borderId="75" xfId="5" applyNumberFormat="1" applyFont="1" applyFill="1" applyBorder="1" applyAlignment="1">
      <alignment vertical="center" wrapText="1"/>
    </xf>
    <xf numFmtId="177" fontId="35" fillId="4" borderId="78" xfId="5" applyNumberFormat="1" applyFont="1" applyFill="1" applyBorder="1" applyAlignment="1">
      <alignment vertical="center" wrapText="1"/>
    </xf>
    <xf numFmtId="177" fontId="35" fillId="4" borderId="79" xfId="5" applyNumberFormat="1" applyFont="1" applyFill="1" applyBorder="1" applyAlignment="1">
      <alignment vertical="center" wrapText="1"/>
    </xf>
    <xf numFmtId="177" fontId="35" fillId="4" borderId="80" xfId="5" applyNumberFormat="1" applyFont="1" applyFill="1" applyBorder="1" applyAlignment="1">
      <alignment vertical="center" wrapText="1"/>
    </xf>
    <xf numFmtId="177" fontId="35" fillId="4" borderId="81" xfId="5" applyNumberFormat="1" applyFont="1" applyFill="1" applyBorder="1" applyAlignment="1">
      <alignment vertical="center" wrapText="1"/>
    </xf>
    <xf numFmtId="177" fontId="35" fillId="4" borderId="82" xfId="5" applyNumberFormat="1" applyFont="1" applyFill="1" applyBorder="1" applyAlignment="1">
      <alignment vertical="center" wrapText="1"/>
    </xf>
    <xf numFmtId="177" fontId="35" fillId="4" borderId="83" xfId="5" applyNumberFormat="1" applyFont="1" applyFill="1" applyBorder="1" applyAlignment="1">
      <alignment vertical="center" wrapText="1"/>
    </xf>
    <xf numFmtId="177" fontId="35" fillId="4" borderId="76" xfId="5" applyNumberFormat="1" applyFont="1" applyFill="1" applyBorder="1" applyAlignment="1">
      <alignment vertical="center" wrapText="1"/>
    </xf>
    <xf numFmtId="177" fontId="35" fillId="4" borderId="77" xfId="5" applyNumberFormat="1" applyFont="1" applyFill="1" applyBorder="1" applyAlignment="1">
      <alignment vertical="center" wrapText="1"/>
    </xf>
    <xf numFmtId="177" fontId="35" fillId="4" borderId="84" xfId="5" applyNumberFormat="1" applyFont="1" applyFill="1" applyBorder="1" applyAlignment="1">
      <alignment vertical="center" wrapText="1"/>
    </xf>
    <xf numFmtId="177" fontId="35" fillId="4" borderId="73" xfId="5" applyNumberFormat="1" applyFont="1" applyFill="1" applyBorder="1" applyAlignment="1">
      <alignment vertical="center" wrapText="1"/>
    </xf>
    <xf numFmtId="177" fontId="35" fillId="4" borderId="54" xfId="4" applyNumberFormat="1" applyFont="1" applyFill="1" applyBorder="1" applyAlignment="1">
      <alignment vertical="center" wrapText="1"/>
    </xf>
    <xf numFmtId="177" fontId="35" fillId="4" borderId="71" xfId="4" applyNumberFormat="1" applyFont="1" applyFill="1" applyBorder="1" applyAlignment="1">
      <alignment vertical="center" wrapText="1"/>
    </xf>
    <xf numFmtId="177" fontId="35" fillId="4" borderId="87" xfId="3" applyNumberFormat="1" applyFont="1" applyFill="1" applyBorder="1" applyAlignment="1">
      <alignment vertical="center" wrapText="1"/>
    </xf>
    <xf numFmtId="0" fontId="35" fillId="4" borderId="88" xfId="3" applyFont="1" applyFill="1" applyBorder="1" applyAlignment="1">
      <alignment vertical="center" wrapText="1"/>
    </xf>
    <xf numFmtId="57" fontId="35" fillId="4" borderId="89" xfId="3" applyNumberFormat="1" applyFont="1" applyFill="1" applyBorder="1" applyAlignment="1">
      <alignment horizontal="center" vertical="center" wrapText="1"/>
    </xf>
    <xf numFmtId="0" fontId="35" fillId="4" borderId="90" xfId="3" applyFont="1" applyFill="1" applyBorder="1" applyAlignment="1">
      <alignment vertical="center" wrapText="1"/>
    </xf>
    <xf numFmtId="177" fontId="35" fillId="4" borderId="88" xfId="3" applyNumberFormat="1" applyFont="1" applyFill="1" applyBorder="1" applyAlignment="1">
      <alignment vertical="center" wrapText="1"/>
    </xf>
    <xf numFmtId="177" fontId="35" fillId="4" borderId="91" xfId="3" applyNumberFormat="1" applyFont="1" applyFill="1" applyBorder="1" applyAlignment="1">
      <alignment vertical="center" wrapText="1"/>
    </xf>
    <xf numFmtId="177" fontId="35" fillId="4" borderId="92" xfId="3" applyNumberFormat="1" applyFont="1" applyFill="1" applyBorder="1" applyAlignment="1">
      <alignment vertical="center" wrapText="1"/>
    </xf>
    <xf numFmtId="177" fontId="35" fillId="4" borderId="93" xfId="3" applyNumberFormat="1" applyFont="1" applyFill="1" applyBorder="1" applyAlignment="1">
      <alignment vertical="center" wrapText="1"/>
    </xf>
    <xf numFmtId="177" fontId="35" fillId="4" borderId="94" xfId="3" applyNumberFormat="1" applyFont="1" applyFill="1" applyBorder="1" applyAlignment="1">
      <alignment vertical="center" wrapText="1"/>
    </xf>
    <xf numFmtId="177" fontId="35" fillId="4" borderId="89" xfId="3" applyNumberFormat="1" applyFont="1" applyFill="1" applyBorder="1" applyAlignment="1">
      <alignment vertical="center" wrapText="1"/>
    </xf>
    <xf numFmtId="177" fontId="35" fillId="4" borderId="95" xfId="3" applyNumberFormat="1" applyFont="1" applyFill="1" applyBorder="1" applyAlignment="1">
      <alignment vertical="center" wrapText="1"/>
    </xf>
    <xf numFmtId="177" fontId="35" fillId="4" borderId="96" xfId="3" applyNumberFormat="1" applyFont="1" applyFill="1" applyBorder="1" applyAlignment="1">
      <alignment vertical="center" wrapText="1"/>
    </xf>
    <xf numFmtId="177" fontId="35" fillId="4" borderId="90" xfId="3" applyNumberFormat="1" applyFont="1" applyFill="1" applyBorder="1" applyAlignment="1">
      <alignment vertical="center" wrapText="1"/>
    </xf>
    <xf numFmtId="177" fontId="35" fillId="4" borderId="97" xfId="3" applyNumberFormat="1" applyFont="1" applyFill="1" applyBorder="1" applyAlignment="1">
      <alignment vertical="center" wrapText="1"/>
    </xf>
    <xf numFmtId="177" fontId="35" fillId="4" borderId="98" xfId="3" applyNumberFormat="1" applyFont="1" applyFill="1" applyBorder="1" applyAlignment="1">
      <alignment vertical="center" wrapText="1"/>
    </xf>
    <xf numFmtId="177" fontId="35" fillId="4" borderId="97" xfId="4" applyNumberFormat="1" applyFont="1" applyFill="1" applyBorder="1" applyAlignment="1">
      <alignment vertical="center" wrapText="1"/>
    </xf>
    <xf numFmtId="0" fontId="41" fillId="0" borderId="0" xfId="3" applyFont="1"/>
    <xf numFmtId="0" fontId="35" fillId="4" borderId="87" xfId="3" applyFont="1" applyFill="1" applyBorder="1" applyAlignment="1">
      <alignment vertical="center" wrapText="1"/>
    </xf>
    <xf numFmtId="0" fontId="35" fillId="4" borderId="99" xfId="3" applyFont="1" applyFill="1" applyBorder="1" applyAlignment="1">
      <alignment vertical="center" wrapText="1"/>
    </xf>
    <xf numFmtId="57" fontId="35" fillId="4" borderId="19" xfId="3" applyNumberFormat="1" applyFont="1" applyFill="1" applyBorder="1" applyAlignment="1">
      <alignment horizontal="center" vertical="center" wrapText="1"/>
    </xf>
    <xf numFmtId="0" fontId="35" fillId="4" borderId="100" xfId="3" applyFont="1" applyFill="1" applyBorder="1" applyAlignment="1">
      <alignment vertical="center" wrapText="1"/>
    </xf>
    <xf numFmtId="177" fontId="35" fillId="4" borderId="99" xfId="3" applyNumberFormat="1" applyFont="1" applyFill="1" applyBorder="1" applyAlignment="1">
      <alignment vertical="center" wrapText="1"/>
    </xf>
    <xf numFmtId="177" fontId="35" fillId="4" borderId="101" xfId="3" applyNumberFormat="1" applyFont="1" applyFill="1" applyBorder="1" applyAlignment="1">
      <alignment vertical="center" wrapText="1"/>
    </xf>
    <xf numFmtId="177" fontId="35" fillId="4" borderId="102" xfId="3" applyNumberFormat="1" applyFont="1" applyFill="1" applyBorder="1" applyAlignment="1">
      <alignment vertical="center" wrapText="1"/>
    </xf>
    <xf numFmtId="177" fontId="35" fillId="4" borderId="103" xfId="3" applyNumberFormat="1" applyFont="1" applyFill="1" applyBorder="1" applyAlignment="1">
      <alignment vertical="center" wrapText="1"/>
    </xf>
    <xf numFmtId="177" fontId="35" fillId="4" borderId="104" xfId="3" applyNumberFormat="1" applyFont="1" applyFill="1" applyBorder="1" applyAlignment="1">
      <alignment vertical="center" wrapText="1"/>
    </xf>
    <xf numFmtId="177" fontId="35" fillId="4" borderId="19" xfId="3" applyNumberFormat="1" applyFont="1" applyFill="1" applyBorder="1" applyAlignment="1">
      <alignment vertical="center" wrapText="1"/>
    </xf>
    <xf numFmtId="177" fontId="35" fillId="4" borderId="105" xfId="3" applyNumberFormat="1" applyFont="1" applyFill="1" applyBorder="1" applyAlignment="1">
      <alignment vertical="center" wrapText="1"/>
    </xf>
    <xf numFmtId="177" fontId="35" fillId="4" borderId="106" xfId="3" applyNumberFormat="1" applyFont="1" applyFill="1" applyBorder="1" applyAlignment="1">
      <alignment vertical="center" wrapText="1"/>
    </xf>
    <xf numFmtId="177" fontId="35" fillId="4" borderId="100" xfId="3" applyNumberFormat="1" applyFont="1" applyFill="1" applyBorder="1" applyAlignment="1">
      <alignment vertical="center" wrapText="1"/>
    </xf>
    <xf numFmtId="177" fontId="35" fillId="4" borderId="107" xfId="3" applyNumberFormat="1" applyFont="1" applyFill="1" applyBorder="1" applyAlignment="1">
      <alignment vertical="center" wrapText="1"/>
    </xf>
    <xf numFmtId="177" fontId="35" fillId="4" borderId="76" xfId="3" applyNumberFormat="1" applyFont="1" applyFill="1" applyBorder="1" applyAlignment="1" applyProtection="1">
      <alignment vertical="center" wrapText="1"/>
      <protection locked="0"/>
    </xf>
    <xf numFmtId="177" fontId="35" fillId="4" borderId="78" xfId="3" applyNumberFormat="1" applyFont="1" applyFill="1" applyBorder="1" applyAlignment="1">
      <alignment vertical="center" wrapText="1" shrinkToFit="1"/>
    </xf>
    <xf numFmtId="0" fontId="35" fillId="4" borderId="77" xfId="3" applyFont="1" applyFill="1" applyBorder="1" applyAlignment="1">
      <alignment vertical="center" wrapText="1" shrinkToFit="1"/>
    </xf>
    <xf numFmtId="0" fontId="25" fillId="0" borderId="0" xfId="3" applyFont="1" applyAlignment="1">
      <alignment horizontal="center" vertical="center"/>
    </xf>
    <xf numFmtId="177" fontId="35" fillId="4" borderId="108" xfId="3" applyNumberFormat="1" applyFont="1" applyFill="1" applyBorder="1" applyAlignment="1">
      <alignment vertical="center" wrapText="1"/>
    </xf>
    <xf numFmtId="177" fontId="35" fillId="4" borderId="109" xfId="3" applyNumberFormat="1" applyFont="1" applyFill="1" applyBorder="1" applyAlignment="1">
      <alignment vertical="center" wrapText="1"/>
    </xf>
    <xf numFmtId="0" fontId="35" fillId="4" borderId="21" xfId="3" applyFont="1" applyFill="1" applyBorder="1" applyAlignment="1">
      <alignment vertical="center" wrapText="1"/>
    </xf>
    <xf numFmtId="0" fontId="35" fillId="4" borderId="22" xfId="3" applyFont="1" applyFill="1" applyBorder="1" applyAlignment="1">
      <alignment vertical="center" wrapText="1"/>
    </xf>
    <xf numFmtId="57" fontId="35" fillId="4" borderId="20" xfId="3" applyNumberFormat="1" applyFont="1" applyFill="1" applyBorder="1" applyAlignment="1">
      <alignment horizontal="center" vertical="center" wrapText="1"/>
    </xf>
    <xf numFmtId="0" fontId="35" fillId="4" borderId="110" xfId="3" applyFont="1" applyFill="1" applyBorder="1" applyAlignment="1">
      <alignment vertical="center" wrapText="1"/>
    </xf>
    <xf numFmtId="177" fontId="35" fillId="4" borderId="22" xfId="3" applyNumberFormat="1" applyFont="1" applyFill="1" applyBorder="1" applyAlignment="1">
      <alignment vertical="center" wrapText="1"/>
    </xf>
    <xf numFmtId="177" fontId="35" fillId="4" borderId="111" xfId="3" applyNumberFormat="1" applyFont="1" applyFill="1" applyBorder="1" applyAlignment="1">
      <alignment vertical="center" wrapText="1"/>
    </xf>
    <xf numFmtId="177" fontId="35" fillId="4" borderId="23" xfId="3" applyNumberFormat="1" applyFont="1" applyFill="1" applyBorder="1" applyAlignment="1">
      <alignment vertical="center" wrapText="1"/>
    </xf>
    <xf numFmtId="177" fontId="35" fillId="4" borderId="112" xfId="3" applyNumberFormat="1" applyFont="1" applyFill="1" applyBorder="1" applyAlignment="1">
      <alignment vertical="center" wrapText="1"/>
    </xf>
    <xf numFmtId="177" fontId="35" fillId="4" borderId="113" xfId="3" applyNumberFormat="1" applyFont="1" applyFill="1" applyBorder="1" applyAlignment="1">
      <alignment vertical="center" wrapText="1"/>
    </xf>
    <xf numFmtId="177" fontId="35" fillId="4" borderId="20" xfId="3" applyNumberFormat="1" applyFont="1" applyFill="1" applyBorder="1" applyAlignment="1">
      <alignment vertical="center" wrapText="1"/>
    </xf>
    <xf numFmtId="177" fontId="35" fillId="4" borderId="114" xfId="3" applyNumberFormat="1" applyFont="1" applyFill="1" applyBorder="1" applyAlignment="1">
      <alignment vertical="center" wrapText="1"/>
    </xf>
    <xf numFmtId="177" fontId="35" fillId="4" borderId="110" xfId="3" applyNumberFormat="1" applyFont="1" applyFill="1" applyBorder="1" applyAlignment="1">
      <alignment vertical="center" wrapText="1"/>
    </xf>
    <xf numFmtId="177" fontId="35" fillId="4" borderId="24" xfId="3" applyNumberFormat="1" applyFont="1" applyFill="1" applyBorder="1" applyAlignment="1">
      <alignment vertical="center" wrapText="1"/>
    </xf>
    <xf numFmtId="177" fontId="35" fillId="4" borderId="21" xfId="3" applyNumberFormat="1" applyFont="1" applyFill="1" applyBorder="1" applyAlignment="1">
      <alignment vertical="center" wrapText="1"/>
    </xf>
    <xf numFmtId="177" fontId="35" fillId="4" borderId="24" xfId="4" applyNumberFormat="1" applyFont="1" applyFill="1" applyBorder="1" applyAlignment="1">
      <alignment vertical="center" wrapText="1"/>
    </xf>
    <xf numFmtId="0" fontId="35" fillId="4" borderId="115" xfId="3" applyFont="1" applyFill="1" applyBorder="1" applyAlignment="1">
      <alignment horizontal="center" vertical="center" wrapText="1"/>
    </xf>
    <xf numFmtId="0" fontId="35" fillId="4" borderId="116" xfId="3" applyFont="1" applyFill="1" applyBorder="1" applyAlignment="1">
      <alignment vertical="center" wrapText="1"/>
    </xf>
    <xf numFmtId="57" fontId="35" fillId="4" borderId="117" xfId="3" applyNumberFormat="1" applyFont="1" applyFill="1" applyBorder="1" applyAlignment="1">
      <alignment horizontal="center" vertical="center" wrapText="1"/>
    </xf>
    <xf numFmtId="0" fontId="35" fillId="4" borderId="118" xfId="3" applyFont="1" applyFill="1" applyBorder="1" applyAlignment="1">
      <alignment vertical="center" wrapText="1"/>
    </xf>
    <xf numFmtId="177" fontId="35" fillId="4" borderId="116" xfId="3" applyNumberFormat="1" applyFont="1" applyFill="1" applyBorder="1" applyAlignment="1">
      <alignment vertical="center" wrapText="1"/>
    </xf>
    <xf numFmtId="177" fontId="35" fillId="4" borderId="119" xfId="3" applyNumberFormat="1" applyFont="1" applyFill="1" applyBorder="1" applyAlignment="1">
      <alignment vertical="center" wrapText="1"/>
    </xf>
    <xf numFmtId="177" fontId="35" fillId="4" borderId="120" xfId="3" applyNumberFormat="1" applyFont="1" applyFill="1" applyBorder="1" applyAlignment="1">
      <alignment vertical="center" wrapText="1"/>
    </xf>
    <xf numFmtId="177" fontId="35" fillId="4" borderId="121" xfId="3" applyNumberFormat="1" applyFont="1" applyFill="1" applyBorder="1" applyAlignment="1">
      <alignment vertical="center" wrapText="1"/>
    </xf>
    <xf numFmtId="177" fontId="35" fillId="4" borderId="122" xfId="3" applyNumberFormat="1" applyFont="1" applyFill="1" applyBorder="1" applyAlignment="1">
      <alignment vertical="center" wrapText="1"/>
    </xf>
    <xf numFmtId="177" fontId="35" fillId="4" borderId="117" xfId="3" applyNumberFormat="1" applyFont="1" applyFill="1" applyBorder="1" applyAlignment="1">
      <alignment vertical="center" wrapText="1"/>
    </xf>
    <xf numFmtId="177" fontId="35" fillId="4" borderId="123" xfId="3" applyNumberFormat="1" applyFont="1" applyFill="1" applyBorder="1" applyAlignment="1">
      <alignment vertical="center" wrapText="1"/>
    </xf>
    <xf numFmtId="177" fontId="35" fillId="4" borderId="118" xfId="3" applyNumberFormat="1" applyFont="1" applyFill="1" applyBorder="1" applyAlignment="1">
      <alignment vertical="center" wrapText="1"/>
    </xf>
    <xf numFmtId="177" fontId="35" fillId="4" borderId="124" xfId="3" applyNumberFormat="1" applyFont="1" applyFill="1" applyBorder="1" applyAlignment="1">
      <alignment vertical="center" wrapText="1"/>
    </xf>
    <xf numFmtId="177" fontId="35" fillId="4" borderId="115" xfId="3" applyNumberFormat="1" applyFont="1" applyFill="1" applyBorder="1" applyAlignment="1">
      <alignment vertical="center" wrapText="1"/>
    </xf>
    <xf numFmtId="177" fontId="35" fillId="4" borderId="124" xfId="4" applyNumberFormat="1" applyFont="1" applyFill="1" applyBorder="1" applyAlignment="1">
      <alignment vertical="center" wrapText="1"/>
    </xf>
    <xf numFmtId="0" fontId="35" fillId="0" borderId="0" xfId="3" applyFont="1" applyAlignment="1">
      <alignment vertical="center" wrapText="1"/>
    </xf>
    <xf numFmtId="57" fontId="35" fillId="0" borderId="0" xfId="3" applyNumberFormat="1" applyFont="1" applyAlignment="1">
      <alignment horizontal="center" vertical="center" wrapText="1"/>
    </xf>
    <xf numFmtId="177" fontId="35" fillId="0" borderId="0" xfId="3" applyNumberFormat="1" applyFont="1" applyAlignment="1">
      <alignment vertical="center" wrapText="1"/>
    </xf>
    <xf numFmtId="177" fontId="35" fillId="0" borderId="0" xfId="4" applyNumberFormat="1" applyFont="1" applyFill="1" applyBorder="1" applyAlignment="1">
      <alignment vertical="center" wrapText="1"/>
    </xf>
    <xf numFmtId="0" fontId="41" fillId="0" borderId="0" xfId="3" applyFont="1" applyAlignment="1">
      <alignment horizontal="left" vertical="center"/>
    </xf>
    <xf numFmtId="0" fontId="41" fillId="0" borderId="0" xfId="3" applyFont="1" applyAlignment="1">
      <alignment horizontal="left"/>
    </xf>
    <xf numFmtId="0" fontId="41" fillId="0" borderId="0" xfId="3" applyFont="1" applyAlignment="1">
      <alignment horizontal="center"/>
    </xf>
    <xf numFmtId="0" fontId="41" fillId="0" borderId="0" xfId="3" applyFont="1" applyAlignment="1">
      <alignment vertical="center"/>
    </xf>
    <xf numFmtId="0" fontId="41" fillId="0" borderId="0" xfId="3" applyFont="1" applyAlignment="1">
      <alignment vertical="center" wrapText="1"/>
    </xf>
    <xf numFmtId="178" fontId="25" fillId="0" borderId="0" xfId="3" applyNumberFormat="1" applyFont="1"/>
    <xf numFmtId="178" fontId="25" fillId="0" borderId="0" xfId="3" applyNumberFormat="1" applyFont="1" applyAlignment="1">
      <alignment horizontal="center"/>
    </xf>
    <xf numFmtId="0" fontId="42" fillId="0" borderId="0" xfId="3" applyFont="1" applyAlignment="1">
      <alignment horizontal="right" vertical="center"/>
    </xf>
    <xf numFmtId="0" fontId="27" fillId="0" borderId="0" xfId="3" applyFont="1" applyAlignment="1">
      <alignment horizontal="right" vertical="center"/>
    </xf>
    <xf numFmtId="0" fontId="43" fillId="0" borderId="0" xfId="3" applyFont="1" applyAlignment="1">
      <alignment horizontal="center" vertical="center" wrapText="1"/>
    </xf>
    <xf numFmtId="0" fontId="44" fillId="0" borderId="0" xfId="3" applyFont="1" applyAlignment="1">
      <alignment horizontal="left" vertical="center"/>
    </xf>
    <xf numFmtId="0" fontId="34" fillId="2" borderId="47" xfId="3" applyFont="1" applyFill="1" applyBorder="1" applyAlignment="1">
      <alignment horizontal="center" vertical="center"/>
    </xf>
    <xf numFmtId="0" fontId="34" fillId="2" borderId="49" xfId="3" applyFont="1" applyFill="1" applyBorder="1" applyAlignment="1">
      <alignment horizontal="center" vertical="center"/>
    </xf>
    <xf numFmtId="0" fontId="34" fillId="2" borderId="50" xfId="3" applyFont="1" applyFill="1" applyBorder="1" applyAlignment="1">
      <alignment horizontal="center" vertical="center" wrapText="1"/>
    </xf>
    <xf numFmtId="0" fontId="34" fillId="2" borderId="25" xfId="3" applyFont="1" applyFill="1" applyBorder="1" applyAlignment="1">
      <alignment horizontal="center" vertical="center" wrapText="1"/>
    </xf>
    <xf numFmtId="0" fontId="34" fillId="2" borderId="26" xfId="3" applyFont="1" applyFill="1" applyBorder="1" applyAlignment="1">
      <alignment horizontal="center" vertical="center" wrapText="1"/>
    </xf>
    <xf numFmtId="0" fontId="34" fillId="2" borderId="56" xfId="3" applyFont="1" applyFill="1" applyBorder="1" applyAlignment="1">
      <alignment horizontal="center" vertical="center"/>
    </xf>
    <xf numFmtId="0" fontId="34" fillId="2" borderId="4" xfId="3" applyFont="1" applyFill="1" applyBorder="1" applyAlignment="1">
      <alignment horizontal="center" vertical="center"/>
    </xf>
    <xf numFmtId="0" fontId="34" fillId="2" borderId="4" xfId="3" applyFont="1" applyFill="1" applyBorder="1" applyAlignment="1">
      <alignment horizontal="center" vertical="center" wrapText="1"/>
    </xf>
    <xf numFmtId="0" fontId="35" fillId="2" borderId="16" xfId="3" applyFont="1" applyFill="1" applyBorder="1" applyAlignment="1">
      <alignment horizontal="center" vertical="center" wrapText="1"/>
    </xf>
    <xf numFmtId="0" fontId="35" fillId="2" borderId="17" xfId="3" applyFont="1" applyFill="1" applyBorder="1" applyAlignment="1">
      <alignment horizontal="center" vertical="center" wrapText="1"/>
    </xf>
    <xf numFmtId="0" fontId="38" fillId="2" borderId="15" xfId="3" applyFont="1" applyFill="1" applyBorder="1" applyAlignment="1">
      <alignment horizontal="center" vertical="center" wrapText="1"/>
    </xf>
    <xf numFmtId="0" fontId="35" fillId="2" borderId="1" xfId="3" applyFont="1" applyFill="1" applyBorder="1" applyAlignment="1">
      <alignment horizontal="center" vertical="center" wrapText="1"/>
    </xf>
    <xf numFmtId="0" fontId="35" fillId="2" borderId="36" xfId="3" applyFont="1" applyFill="1" applyBorder="1" applyAlignment="1">
      <alignment horizontal="center" vertical="center" wrapText="1"/>
    </xf>
    <xf numFmtId="0" fontId="35" fillId="2" borderId="4" xfId="3" applyFont="1" applyFill="1" applyBorder="1" applyAlignment="1">
      <alignment horizontal="center" vertical="center" wrapText="1"/>
    </xf>
    <xf numFmtId="0" fontId="35" fillId="2" borderId="17" xfId="3" applyFont="1" applyFill="1" applyBorder="1" applyAlignment="1">
      <alignment horizontal="center" vertical="center" wrapText="1"/>
    </xf>
    <xf numFmtId="0" fontId="38" fillId="2" borderId="4" xfId="3" applyFont="1" applyFill="1" applyBorder="1" applyAlignment="1">
      <alignment horizontal="center" vertical="center" wrapText="1"/>
    </xf>
    <xf numFmtId="0" fontId="35" fillId="2" borderId="33" xfId="3" applyFont="1" applyFill="1" applyBorder="1" applyAlignment="1">
      <alignment horizontal="center" vertical="center" wrapText="1"/>
    </xf>
    <xf numFmtId="0" fontId="34" fillId="2" borderId="62" xfId="3" applyFont="1" applyFill="1" applyBorder="1" applyAlignment="1">
      <alignment horizontal="center" vertical="center"/>
    </xf>
    <xf numFmtId="0" fontId="34" fillId="2" borderId="65" xfId="3" applyFont="1" applyFill="1" applyBorder="1" applyAlignment="1">
      <alignment horizontal="center" vertical="center"/>
    </xf>
    <xf numFmtId="0" fontId="34" fillId="2" borderId="65" xfId="3" applyFont="1" applyFill="1" applyBorder="1" applyAlignment="1">
      <alignment horizontal="center" vertical="center" wrapText="1"/>
    </xf>
    <xf numFmtId="0" fontId="35" fillId="2" borderId="65" xfId="3" applyFont="1" applyFill="1" applyBorder="1" applyAlignment="1">
      <alignment horizontal="center" vertical="center" wrapText="1"/>
    </xf>
    <xf numFmtId="0" fontId="35" fillId="2" borderId="65" xfId="3" applyFont="1" applyFill="1" applyBorder="1" applyAlignment="1">
      <alignment horizontal="center" vertical="center" wrapText="1"/>
    </xf>
    <xf numFmtId="0" fontId="38" fillId="2" borderId="65" xfId="3" applyFont="1" applyFill="1" applyBorder="1" applyAlignment="1">
      <alignment horizontal="center" vertical="center" wrapText="1"/>
    </xf>
    <xf numFmtId="0" fontId="35" fillId="2" borderId="64" xfId="3" applyFont="1" applyFill="1" applyBorder="1" applyAlignment="1">
      <alignment horizontal="center" vertical="center" wrapText="1"/>
    </xf>
    <xf numFmtId="0" fontId="35" fillId="4" borderId="47" xfId="3" applyFont="1" applyFill="1" applyBorder="1" applyAlignment="1">
      <alignment vertical="center"/>
    </xf>
    <xf numFmtId="0" fontId="35" fillId="4" borderId="49" xfId="3" applyFont="1" applyFill="1" applyBorder="1" applyAlignment="1">
      <alignment vertical="center" wrapText="1"/>
    </xf>
    <xf numFmtId="0" fontId="35" fillId="4" borderId="49" xfId="3" applyFont="1" applyFill="1" applyBorder="1" applyAlignment="1">
      <alignment horizontal="center" vertical="center" wrapText="1"/>
    </xf>
    <xf numFmtId="57" fontId="35" fillId="4" borderId="49" xfId="3" applyNumberFormat="1" applyFont="1" applyFill="1" applyBorder="1" applyAlignment="1">
      <alignment horizontal="center" vertical="center" wrapText="1"/>
    </xf>
    <xf numFmtId="0" fontId="35" fillId="4" borderId="48" xfId="3" applyFont="1" applyFill="1" applyBorder="1" applyAlignment="1">
      <alignment horizontal="center" vertical="center" wrapText="1"/>
    </xf>
    <xf numFmtId="0" fontId="18" fillId="0" borderId="0" xfId="3" applyAlignment="1">
      <alignment vertical="center"/>
    </xf>
    <xf numFmtId="0" fontId="35" fillId="4" borderId="56" xfId="3" applyFont="1" applyFill="1" applyBorder="1" applyAlignment="1">
      <alignment vertical="center"/>
    </xf>
    <xf numFmtId="0" fontId="35" fillId="4" borderId="4" xfId="3" applyFont="1" applyFill="1" applyBorder="1" applyAlignment="1">
      <alignment vertical="center" wrapText="1"/>
    </xf>
    <xf numFmtId="0" fontId="35" fillId="4" borderId="4" xfId="3" applyFont="1" applyFill="1" applyBorder="1" applyAlignment="1">
      <alignment horizontal="center" vertical="center" wrapText="1"/>
    </xf>
    <xf numFmtId="57" fontId="35" fillId="4" borderId="4" xfId="3" applyNumberFormat="1" applyFont="1" applyFill="1" applyBorder="1" applyAlignment="1">
      <alignment horizontal="center" vertical="center" wrapText="1"/>
    </xf>
    <xf numFmtId="0" fontId="35" fillId="4" borderId="57" xfId="3" applyFont="1" applyFill="1" applyBorder="1" applyAlignment="1">
      <alignment horizontal="center" vertical="center" wrapText="1"/>
    </xf>
    <xf numFmtId="0" fontId="35" fillId="4" borderId="62" xfId="3" applyFont="1" applyFill="1" applyBorder="1" applyAlignment="1">
      <alignment vertical="center"/>
    </xf>
    <xf numFmtId="0" fontId="35" fillId="4" borderId="65" xfId="3" applyFont="1" applyFill="1" applyBorder="1" applyAlignment="1">
      <alignment vertical="center" wrapText="1"/>
    </xf>
    <xf numFmtId="0" fontId="35" fillId="4" borderId="65" xfId="3" applyFont="1" applyFill="1" applyBorder="1" applyAlignment="1">
      <alignment horizontal="center" vertical="center" wrapText="1"/>
    </xf>
    <xf numFmtId="57" fontId="35" fillId="4" borderId="65" xfId="3" applyNumberFormat="1" applyFont="1" applyFill="1" applyBorder="1" applyAlignment="1">
      <alignment horizontal="center" vertical="center" wrapText="1"/>
    </xf>
    <xf numFmtId="0" fontId="35" fillId="4" borderId="64" xfId="3" applyFont="1" applyFill="1" applyBorder="1" applyAlignment="1">
      <alignment horizontal="center" vertical="center" wrapText="1"/>
    </xf>
    <xf numFmtId="0" fontId="35" fillId="4" borderId="40" xfId="3" applyFont="1" applyFill="1" applyBorder="1" applyAlignment="1">
      <alignment vertical="center"/>
    </xf>
    <xf numFmtId="0" fontId="35" fillId="4" borderId="3" xfId="3" applyFont="1" applyFill="1" applyBorder="1" applyAlignment="1">
      <alignment vertical="center" wrapText="1"/>
    </xf>
    <xf numFmtId="0" fontId="35" fillId="4" borderId="3" xfId="3" applyFont="1" applyFill="1" applyBorder="1" applyAlignment="1">
      <alignment horizontal="center" vertical="center" wrapText="1"/>
    </xf>
    <xf numFmtId="57" fontId="35" fillId="4" borderId="3" xfId="3" applyNumberFormat="1" applyFont="1" applyFill="1" applyBorder="1" applyAlignment="1">
      <alignment horizontal="center" vertical="center" wrapText="1"/>
    </xf>
    <xf numFmtId="0" fontId="35" fillId="4" borderId="44" xfId="3" applyFont="1" applyFill="1" applyBorder="1" applyAlignment="1">
      <alignment horizontal="center" vertical="center" wrapText="1"/>
    </xf>
    <xf numFmtId="0" fontId="35" fillId="4" borderId="3" xfId="3" applyFont="1" applyFill="1" applyBorder="1" applyAlignment="1">
      <alignment vertical="center"/>
    </xf>
    <xf numFmtId="0" fontId="35" fillId="4" borderId="4" xfId="3" applyFont="1" applyFill="1" applyBorder="1" applyAlignment="1">
      <alignment vertical="center"/>
    </xf>
    <xf numFmtId="0" fontId="35" fillId="4" borderId="65" xfId="3" applyFont="1" applyFill="1" applyBorder="1" applyAlignment="1">
      <alignment vertical="center"/>
    </xf>
    <xf numFmtId="0" fontId="35" fillId="4" borderId="75" xfId="3" applyFont="1" applyFill="1" applyBorder="1" applyAlignment="1">
      <alignment vertical="center"/>
    </xf>
    <xf numFmtId="0" fontId="35" fillId="4" borderId="78" xfId="3" applyFont="1" applyFill="1" applyBorder="1" applyAlignment="1">
      <alignment vertical="center" wrapText="1"/>
    </xf>
    <xf numFmtId="0" fontId="35" fillId="4" borderId="78" xfId="3" applyFont="1" applyFill="1" applyBorder="1" applyAlignment="1">
      <alignment horizontal="center" vertical="center" wrapText="1"/>
    </xf>
    <xf numFmtId="57" fontId="35" fillId="4" borderId="78" xfId="3" applyNumberFormat="1" applyFont="1" applyFill="1" applyBorder="1" applyAlignment="1">
      <alignment horizontal="center" vertical="center" wrapText="1"/>
    </xf>
    <xf numFmtId="0" fontId="35" fillId="4" borderId="77" xfId="3" applyFont="1" applyFill="1" applyBorder="1" applyAlignment="1">
      <alignment horizontal="center" vertical="center" wrapText="1"/>
    </xf>
    <xf numFmtId="0" fontId="35" fillId="4" borderId="44" xfId="3" applyFont="1" applyFill="1" applyBorder="1" applyAlignment="1">
      <alignment vertical="center" wrapText="1"/>
    </xf>
    <xf numFmtId="0" fontId="25" fillId="0" borderId="0" xfId="5" applyFont="1" applyAlignment="1"/>
    <xf numFmtId="0" fontId="35" fillId="4" borderId="75" xfId="5" applyFont="1" applyFill="1" applyBorder="1">
      <alignment vertical="center"/>
    </xf>
    <xf numFmtId="0" fontId="35" fillId="4" borderId="78" xfId="5" applyFont="1" applyFill="1" applyBorder="1" applyAlignment="1">
      <alignment vertical="center" wrapText="1"/>
    </xf>
    <xf numFmtId="0" fontId="35" fillId="4" borderId="78" xfId="5" applyFont="1" applyFill="1" applyBorder="1" applyAlignment="1">
      <alignment horizontal="center" vertical="center" wrapText="1"/>
    </xf>
    <xf numFmtId="57" fontId="35" fillId="4" borderId="78" xfId="5" applyNumberFormat="1" applyFont="1" applyFill="1" applyBorder="1" applyAlignment="1">
      <alignment horizontal="center" vertical="center" wrapText="1"/>
    </xf>
    <xf numFmtId="0" fontId="35" fillId="4" borderId="77" xfId="5" applyFont="1" applyFill="1" applyBorder="1" applyAlignment="1">
      <alignment horizontal="center" vertical="center" wrapText="1"/>
    </xf>
    <xf numFmtId="0" fontId="35" fillId="4" borderId="91" xfId="3" applyFont="1" applyFill="1" applyBorder="1" applyAlignment="1">
      <alignment vertical="center" wrapText="1"/>
    </xf>
    <xf numFmtId="0" fontId="35" fillId="4" borderId="91" xfId="3" applyFont="1" applyFill="1" applyBorder="1" applyAlignment="1">
      <alignment horizontal="center" vertical="center" wrapText="1"/>
    </xf>
    <xf numFmtId="57" fontId="35" fillId="4" borderId="91" xfId="3" applyNumberFormat="1" applyFont="1" applyFill="1" applyBorder="1" applyAlignment="1">
      <alignment horizontal="center" vertical="center" wrapText="1"/>
    </xf>
    <xf numFmtId="0" fontId="35" fillId="4" borderId="78" xfId="3" applyFont="1" applyFill="1" applyBorder="1" applyAlignment="1">
      <alignment vertical="center" shrinkToFit="1"/>
    </xf>
    <xf numFmtId="0" fontId="35" fillId="4" borderId="78" xfId="3" applyFont="1" applyFill="1" applyBorder="1" applyAlignment="1">
      <alignment vertical="center" wrapText="1" shrinkToFit="1"/>
    </xf>
    <xf numFmtId="0" fontId="34" fillId="4" borderId="4" xfId="3" applyFont="1" applyFill="1" applyBorder="1" applyAlignment="1">
      <alignment vertical="center" wrapText="1"/>
    </xf>
    <xf numFmtId="0" fontId="18" fillId="0" borderId="0" xfId="3" applyAlignment="1">
      <alignment vertical="center" wrapText="1"/>
    </xf>
    <xf numFmtId="0" fontId="34" fillId="4" borderId="65" xfId="3" applyFont="1" applyFill="1" applyBorder="1" applyAlignment="1">
      <alignment vertical="center" wrapText="1"/>
    </xf>
    <xf numFmtId="57" fontId="35" fillId="4" borderId="49" xfId="3" applyNumberFormat="1" applyFont="1" applyFill="1" applyBorder="1" applyAlignment="1">
      <alignment horizontal="center" vertical="center"/>
    </xf>
    <xf numFmtId="0" fontId="35" fillId="4" borderId="99" xfId="3" applyFont="1" applyFill="1" applyBorder="1" applyAlignment="1">
      <alignment vertical="center"/>
    </xf>
    <xf numFmtId="0" fontId="35" fillId="4" borderId="101" xfId="3" applyFont="1" applyFill="1" applyBorder="1" applyAlignment="1">
      <alignment vertical="center" wrapText="1"/>
    </xf>
    <xf numFmtId="0" fontId="35" fillId="4" borderId="101" xfId="3" applyFont="1" applyFill="1" applyBorder="1" applyAlignment="1">
      <alignment horizontal="center" vertical="center" wrapText="1"/>
    </xf>
    <xf numFmtId="57" fontId="35" fillId="4" borderId="101" xfId="3" applyNumberFormat="1" applyFont="1" applyFill="1" applyBorder="1" applyAlignment="1">
      <alignment horizontal="center" vertical="center"/>
    </xf>
    <xf numFmtId="0" fontId="35" fillId="4" borderId="100" xfId="3" applyFont="1" applyFill="1" applyBorder="1" applyAlignment="1">
      <alignment horizontal="center" vertical="center" wrapText="1"/>
    </xf>
    <xf numFmtId="57" fontId="35" fillId="4" borderId="101" xfId="3" applyNumberFormat="1" applyFont="1" applyFill="1" applyBorder="1" applyAlignment="1">
      <alignment horizontal="center" vertical="center" wrapText="1"/>
    </xf>
    <xf numFmtId="0" fontId="46" fillId="0" borderId="0" xfId="3" applyFont="1" applyAlignment="1">
      <alignment vertical="center" wrapText="1"/>
    </xf>
    <xf numFmtId="0" fontId="46" fillId="0" borderId="0" xfId="3" applyFont="1" applyAlignment="1">
      <alignment vertical="center"/>
    </xf>
    <xf numFmtId="0" fontId="46" fillId="0" borderId="0" xfId="3" applyFont="1" applyAlignment="1">
      <alignment vertical="top" wrapText="1"/>
    </xf>
    <xf numFmtId="0" fontId="46" fillId="0" borderId="0" xfId="3" applyFont="1" applyAlignment="1">
      <alignment horizontal="left" vertical="top" wrapText="1"/>
    </xf>
    <xf numFmtId="0" fontId="34" fillId="0" borderId="0" xfId="3" applyFont="1"/>
    <xf numFmtId="0" fontId="3" fillId="0" borderId="0" xfId="2" applyFont="1"/>
    <xf numFmtId="0" fontId="7" fillId="0" borderId="0" xfId="2" applyFont="1" applyAlignment="1">
      <alignment horizontal="right" vertical="center"/>
    </xf>
    <xf numFmtId="0" fontId="9" fillId="0" borderId="0" xfId="2" applyFont="1" applyAlignment="1">
      <alignment horizontal="center" vertical="center"/>
    </xf>
    <xf numFmtId="0" fontId="47" fillId="0" borderId="0" xfId="2" applyFont="1" applyAlignment="1">
      <alignment vertic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vertical="center" shrinkToFit="1"/>
    </xf>
    <xf numFmtId="0" fontId="1" fillId="0" borderId="0" xfId="0" applyFont="1" applyAlignment="1">
      <alignment vertical="center" shrinkToFit="1"/>
    </xf>
    <xf numFmtId="58" fontId="4" fillId="0" borderId="0" xfId="2" applyNumberFormat="1" applyFont="1"/>
    <xf numFmtId="176" fontId="4" fillId="0" borderId="0" xfId="2" applyNumberFormat="1" applyFont="1"/>
    <xf numFmtId="49" fontId="4" fillId="0" borderId="0" xfId="2" applyNumberFormat="1" applyFont="1" applyAlignment="1">
      <alignment horizontal="right"/>
    </xf>
    <xf numFmtId="58" fontId="4" fillId="0" borderId="0" xfId="2" applyNumberFormat="1" applyFont="1" applyAlignment="1">
      <alignment horizontal="right"/>
    </xf>
    <xf numFmtId="49" fontId="48" fillId="0" borderId="0" xfId="2" applyNumberFormat="1" applyFont="1" applyAlignment="1">
      <alignment horizontal="right"/>
    </xf>
    <xf numFmtId="0" fontId="6" fillId="2" borderId="22" xfId="2" applyFont="1" applyFill="1" applyBorder="1" applyAlignment="1">
      <alignment horizontal="center" vertical="center" wrapText="1"/>
    </xf>
    <xf numFmtId="0" fontId="5" fillId="2" borderId="23" xfId="2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vertical="center" wrapText="1"/>
    </xf>
    <xf numFmtId="0" fontId="5" fillId="2" borderId="125" xfId="0" applyFont="1" applyFill="1" applyBorder="1" applyAlignment="1">
      <alignment vertical="center" wrapText="1"/>
    </xf>
    <xf numFmtId="0" fontId="5" fillId="2" borderId="25" xfId="2" applyFont="1" applyFill="1" applyBorder="1" applyAlignment="1">
      <alignment horizontal="center" vertical="center" shrinkToFit="1"/>
    </xf>
    <xf numFmtId="0" fontId="5" fillId="2" borderId="20" xfId="2" applyFont="1" applyFill="1" applyBorder="1" applyAlignment="1">
      <alignment horizontal="center" vertical="center" shrinkToFit="1"/>
    </xf>
    <xf numFmtId="0" fontId="5" fillId="2" borderId="125" xfId="2" applyFont="1" applyFill="1" applyBorder="1" applyAlignment="1">
      <alignment horizontal="center" vertical="center" shrinkToFit="1"/>
    </xf>
    <xf numFmtId="0" fontId="5" fillId="2" borderId="25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5" fillId="2" borderId="125" xfId="2" applyFont="1" applyFill="1" applyBorder="1" applyAlignment="1">
      <alignment horizontal="center" vertical="center"/>
    </xf>
    <xf numFmtId="0" fontId="5" fillId="2" borderId="50" xfId="2" applyFont="1" applyFill="1" applyBorder="1" applyAlignment="1">
      <alignment horizontal="center" vertical="center" wrapText="1"/>
    </xf>
    <xf numFmtId="0" fontId="5" fillId="2" borderId="25" xfId="2" applyFont="1" applyFill="1" applyBorder="1" applyAlignment="1">
      <alignment horizontal="center" vertical="center" wrapText="1"/>
    </xf>
    <xf numFmtId="0" fontId="5" fillId="2" borderId="20" xfId="2" applyFont="1" applyFill="1" applyBorder="1" applyAlignment="1">
      <alignment horizontal="center" vertical="center" wrapText="1"/>
    </xf>
    <xf numFmtId="0" fontId="5" fillId="2" borderId="27" xfId="2" applyFont="1" applyFill="1" applyBorder="1" applyAlignment="1">
      <alignment horizontal="center" vertical="center" wrapText="1"/>
    </xf>
    <xf numFmtId="0" fontId="6" fillId="2" borderId="29" xfId="2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 shrinkToFit="1"/>
    </xf>
    <xf numFmtId="0" fontId="8" fillId="2" borderId="7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5" fillId="2" borderId="11" xfId="2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49" fontId="5" fillId="2" borderId="9" xfId="2" applyNumberFormat="1" applyFont="1" applyFill="1" applyBorder="1" applyAlignment="1">
      <alignment horizontal="center" vertical="center" wrapText="1"/>
    </xf>
    <xf numFmtId="49" fontId="5" fillId="2" borderId="126" xfId="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9" fontId="5" fillId="2" borderId="13" xfId="2" applyNumberFormat="1" applyFont="1" applyFill="1" applyBorder="1" applyAlignment="1">
      <alignment horizontal="center" vertical="center" wrapText="1"/>
    </xf>
    <xf numFmtId="49" fontId="5" fillId="2" borderId="0" xfId="2" applyNumberFormat="1" applyFont="1" applyFill="1" applyAlignment="1">
      <alignment horizontal="center" vertical="center" wrapText="1"/>
    </xf>
    <xf numFmtId="49" fontId="5" fillId="2" borderId="14" xfId="2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27" xfId="0" applyFont="1" applyFill="1" applyBorder="1" applyAlignment="1">
      <alignment horizontal="center" vertical="center" wrapText="1"/>
    </xf>
    <xf numFmtId="0" fontId="8" fillId="0" borderId="0" xfId="2" applyFont="1" applyAlignment="1">
      <alignment wrapText="1"/>
    </xf>
    <xf numFmtId="0" fontId="6" fillId="2" borderId="40" xfId="2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28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8" fillId="2" borderId="3" xfId="2" applyNumberFormat="1" applyFont="1" applyFill="1" applyBorder="1" applyAlignment="1">
      <alignment vertical="center" wrapText="1"/>
    </xf>
    <xf numFmtId="0" fontId="8" fillId="2" borderId="57" xfId="0" applyFont="1" applyFill="1" applyBorder="1" applyAlignment="1">
      <alignment horizontal="center" vertical="center" wrapText="1"/>
    </xf>
    <xf numFmtId="0" fontId="6" fillId="4" borderId="56" xfId="2" applyFont="1" applyFill="1" applyBorder="1" applyAlignment="1" applyProtection="1">
      <alignment horizontal="centerContinuous"/>
      <protection locked="0"/>
    </xf>
    <xf numFmtId="38" fontId="19" fillId="3" borderId="4" xfId="1" applyFont="1" applyFill="1" applyBorder="1" applyAlignment="1" applyProtection="1">
      <alignment horizontal="right"/>
    </xf>
    <xf numFmtId="38" fontId="3" fillId="3" borderId="4" xfId="1" applyFont="1" applyFill="1" applyBorder="1" applyAlignment="1" applyProtection="1">
      <alignment horizontal="right"/>
    </xf>
    <xf numFmtId="38" fontId="3" fillId="3" borderId="57" xfId="1" applyFont="1" applyFill="1" applyBorder="1" applyAlignment="1" applyProtection="1">
      <alignment horizontal="right"/>
    </xf>
    <xf numFmtId="0" fontId="19" fillId="0" borderId="0" xfId="2" applyFont="1"/>
    <xf numFmtId="0" fontId="20" fillId="4" borderId="56" xfId="2" applyFont="1" applyFill="1" applyBorder="1" applyAlignment="1" applyProtection="1">
      <alignment horizontal="centerContinuous"/>
      <protection locked="0"/>
    </xf>
    <xf numFmtId="38" fontId="19" fillId="3" borderId="57" xfId="1" applyFont="1" applyFill="1" applyBorder="1" applyAlignment="1" applyProtection="1">
      <alignment horizontal="right"/>
    </xf>
    <xf numFmtId="0" fontId="18" fillId="0" borderId="0" xfId="0" applyFont="1" applyAlignment="1">
      <alignment vertical="center"/>
    </xf>
    <xf numFmtId="38" fontId="19" fillId="5" borderId="4" xfId="1" applyFont="1" applyFill="1" applyBorder="1" applyAlignment="1" applyProtection="1">
      <alignment horizontal="right"/>
    </xf>
    <xf numFmtId="38" fontId="3" fillId="5" borderId="4" xfId="1" applyFont="1" applyFill="1" applyBorder="1" applyAlignment="1" applyProtection="1">
      <alignment horizontal="right"/>
    </xf>
    <xf numFmtId="38" fontId="3" fillId="5" borderId="57" xfId="1" applyFont="1" applyFill="1" applyBorder="1" applyAlignment="1" applyProtection="1">
      <alignment horizontal="right"/>
    </xf>
    <xf numFmtId="0" fontId="49" fillId="0" borderId="0" xfId="0" applyFont="1" applyAlignment="1">
      <alignment vertical="center"/>
    </xf>
    <xf numFmtId="0" fontId="6" fillId="4" borderId="39" xfId="2" applyFont="1" applyFill="1" applyBorder="1" applyAlignment="1" applyProtection="1">
      <alignment horizontal="centerContinuous"/>
      <protection locked="0"/>
    </xf>
    <xf numFmtId="38" fontId="19" fillId="3" borderId="2" xfId="1" applyFont="1" applyFill="1" applyBorder="1" applyAlignment="1" applyProtection="1">
      <alignment horizontal="right"/>
    </xf>
    <xf numFmtId="38" fontId="3" fillId="3" borderId="2" xfId="1" applyFont="1" applyFill="1" applyBorder="1" applyAlignment="1" applyProtection="1">
      <alignment horizontal="right"/>
    </xf>
    <xf numFmtId="38" fontId="3" fillId="3" borderId="32" xfId="1" applyFont="1" applyFill="1" applyBorder="1" applyAlignment="1" applyProtection="1">
      <alignment horizontal="right"/>
    </xf>
    <xf numFmtId="0" fontId="6" fillId="4" borderId="116" xfId="2" applyFont="1" applyFill="1" applyBorder="1" applyAlignment="1" applyProtection="1">
      <alignment horizontal="centerContinuous"/>
      <protection locked="0"/>
    </xf>
    <xf numFmtId="38" fontId="19" fillId="3" borderId="119" xfId="1" applyFont="1" applyFill="1" applyBorder="1" applyAlignment="1" applyProtection="1">
      <alignment horizontal="right"/>
    </xf>
    <xf numFmtId="38" fontId="3" fillId="4" borderId="119" xfId="1" applyFont="1" applyFill="1" applyBorder="1" applyAlignment="1" applyProtection="1">
      <alignment horizontal="right"/>
      <protection locked="0"/>
    </xf>
    <xf numFmtId="38" fontId="3" fillId="3" borderId="119" xfId="1" applyFont="1" applyFill="1" applyBorder="1" applyAlignment="1" applyProtection="1">
      <alignment horizontal="right"/>
    </xf>
    <xf numFmtId="38" fontId="3" fillId="3" borderId="118" xfId="1" applyFont="1" applyFill="1" applyBorder="1" applyAlignment="1" applyProtection="1">
      <alignment horizontal="right"/>
    </xf>
    <xf numFmtId="179" fontId="3" fillId="0" borderId="0" xfId="2" applyNumberFormat="1" applyFont="1"/>
  </cellXfs>
  <cellStyles count="6">
    <cellStyle name="Normal" xfId="5" xr:uid="{BDCF35E4-FA43-409E-BD10-A3F77DE2F131}"/>
    <cellStyle name="桁区切り" xfId="1" builtinId="6"/>
    <cellStyle name="桁区切り 2" xfId="4" xr:uid="{95783B0F-EDD1-4EA7-BA82-2DC1314AF64C}"/>
    <cellStyle name="標準" xfId="0" builtinId="0"/>
    <cellStyle name="標準 2" xfId="3" xr:uid="{A74E6688-D818-4294-A063-8341F73C0E26}"/>
    <cellStyle name="標準_総括_現況総括表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AEEF3"/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214779</xdr:colOff>
      <xdr:row>33</xdr:row>
      <xdr:rowOff>233590</xdr:rowOff>
    </xdr:from>
    <xdr:to>
      <xdr:col>21</xdr:col>
      <xdr:colOff>317500</xdr:colOff>
      <xdr:row>33</xdr:row>
      <xdr:rowOff>598715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8C08D6F-0767-49D9-AFA2-E15244B17DA2}"/>
            </a:ext>
          </a:extLst>
        </xdr:cNvPr>
        <xdr:cNvSpPr txBox="1"/>
      </xdr:nvSpPr>
      <xdr:spPr>
        <a:xfrm>
          <a:off x="9187329" y="32209015"/>
          <a:ext cx="9684871" cy="365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R3.5.24</a:t>
          </a:r>
          <a:r>
            <a:rPr kumimoji="1" lang="ja-JP" altLang="en-US" sz="1100"/>
            <a:t>～運航開始のため実績なし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S56"/>
  <sheetViews>
    <sheetView tabSelected="1" view="pageBreakPreview" zoomScale="80" zoomScaleNormal="100" zoomScaleSheetLayoutView="80" workbookViewId="0">
      <pane ySplit="8" topLeftCell="A9" activePane="bottomLeft" state="frozen"/>
      <selection activeCell="AP7" sqref="AP7:AR7"/>
      <selection pane="bottomLeft" activeCell="J14" sqref="J14"/>
    </sheetView>
  </sheetViews>
  <sheetFormatPr defaultColWidth="11.375" defaultRowHeight="13.5"/>
  <cols>
    <col min="1" max="2" width="1.625" style="2" customWidth="1"/>
    <col min="3" max="39" width="7.5" style="2" customWidth="1"/>
    <col min="40" max="41" width="7.625" style="2" customWidth="1"/>
    <col min="42" max="43" width="7.625" style="2" hidden="1" customWidth="1"/>
    <col min="44" max="45" width="11.375" style="2" hidden="1" customWidth="1"/>
    <col min="46" max="16384" width="11.375" style="2"/>
  </cols>
  <sheetData>
    <row r="1" spans="1:45" ht="11.1" customHeight="1"/>
    <row r="2" spans="1:45" ht="11.1" customHeight="1"/>
    <row r="3" spans="1:45" ht="21.75" customHeight="1">
      <c r="AF3" s="3"/>
      <c r="AH3" s="3"/>
      <c r="AM3" s="3"/>
      <c r="AO3" s="3" t="s">
        <v>31</v>
      </c>
      <c r="AP3" s="3"/>
      <c r="AQ3" s="3"/>
    </row>
    <row r="4" spans="1:45" ht="26.25" customHeight="1">
      <c r="C4" s="76" t="s">
        <v>5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1"/>
      <c r="AO4" s="1"/>
      <c r="AP4" s="1"/>
    </row>
    <row r="5" spans="1:45" ht="19.5" customHeight="1">
      <c r="C5" s="14"/>
      <c r="D5" s="1"/>
      <c r="E5" s="1"/>
      <c r="F5" s="1"/>
      <c r="G5" s="1"/>
      <c r="H5" s="1"/>
      <c r="I5" s="1"/>
      <c r="J5" s="1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3"/>
      <c r="AD5" s="13"/>
      <c r="AE5" s="13"/>
      <c r="AF5" s="13"/>
      <c r="AG5" s="1"/>
      <c r="AH5" s="1"/>
      <c r="AI5" s="1"/>
      <c r="AJ5" s="1"/>
      <c r="AK5" s="12"/>
      <c r="AL5" s="92" t="s">
        <v>29</v>
      </c>
      <c r="AM5" s="92"/>
      <c r="AN5" s="92"/>
      <c r="AO5" s="92"/>
      <c r="AP5" s="13"/>
      <c r="AQ5" s="13"/>
    </row>
    <row r="6" spans="1:45" ht="21" customHeight="1">
      <c r="C6" s="48" t="s">
        <v>80</v>
      </c>
      <c r="D6" s="51" t="s">
        <v>11</v>
      </c>
      <c r="E6" s="52"/>
      <c r="F6" s="53"/>
      <c r="G6" s="77" t="s">
        <v>4</v>
      </c>
      <c r="H6" s="78"/>
      <c r="I6" s="78"/>
      <c r="J6" s="78"/>
      <c r="K6" s="78"/>
      <c r="L6" s="78"/>
      <c r="M6" s="78"/>
      <c r="N6" s="79"/>
      <c r="O6" s="79"/>
      <c r="P6" s="79"/>
      <c r="Q6" s="79"/>
      <c r="R6" s="79"/>
      <c r="S6" s="79"/>
      <c r="T6" s="80"/>
      <c r="U6" s="81" t="s">
        <v>3</v>
      </c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3"/>
      <c r="AH6" s="83"/>
      <c r="AI6" s="84"/>
      <c r="AJ6" s="85" t="s">
        <v>8</v>
      </c>
      <c r="AK6" s="86"/>
      <c r="AL6" s="86"/>
      <c r="AM6" s="86"/>
      <c r="AN6" s="87"/>
      <c r="AO6" s="88"/>
      <c r="AP6" s="57" t="s">
        <v>10</v>
      </c>
      <c r="AQ6" s="58"/>
      <c r="AR6" s="1"/>
      <c r="AS6" s="1"/>
    </row>
    <row r="7" spans="1:45" ht="29.25" customHeight="1">
      <c r="C7" s="49"/>
      <c r="D7" s="54"/>
      <c r="E7" s="55"/>
      <c r="F7" s="56"/>
      <c r="G7" s="44" t="s">
        <v>30</v>
      </c>
      <c r="H7" s="91"/>
      <c r="I7" s="89" t="s">
        <v>12</v>
      </c>
      <c r="J7" s="72" t="s">
        <v>13</v>
      </c>
      <c r="K7" s="73"/>
      <c r="L7" s="72" t="s">
        <v>14</v>
      </c>
      <c r="M7" s="73"/>
      <c r="N7" s="62" t="s">
        <v>15</v>
      </c>
      <c r="O7" s="63"/>
      <c r="P7" s="62" t="s">
        <v>16</v>
      </c>
      <c r="Q7" s="63"/>
      <c r="R7" s="64" t="s">
        <v>17</v>
      </c>
      <c r="S7" s="65"/>
      <c r="T7" s="66"/>
      <c r="U7" s="70" t="s">
        <v>18</v>
      </c>
      <c r="V7" s="42" t="s">
        <v>19</v>
      </c>
      <c r="W7" s="43"/>
      <c r="X7" s="42" t="s">
        <v>20</v>
      </c>
      <c r="Y7" s="43"/>
      <c r="Z7" s="67" t="s">
        <v>26</v>
      </c>
      <c r="AA7" s="68"/>
      <c r="AB7" s="69"/>
      <c r="AC7" s="59" t="s">
        <v>21</v>
      </c>
      <c r="AD7" s="60"/>
      <c r="AE7" s="59" t="s">
        <v>22</v>
      </c>
      <c r="AF7" s="61"/>
      <c r="AG7" s="64" t="s">
        <v>23</v>
      </c>
      <c r="AH7" s="65"/>
      <c r="AI7" s="66"/>
      <c r="AJ7" s="44" t="s">
        <v>32</v>
      </c>
      <c r="AK7" s="45"/>
      <c r="AL7" s="46" t="s">
        <v>24</v>
      </c>
      <c r="AM7" s="47"/>
      <c r="AN7" s="74" t="s">
        <v>25</v>
      </c>
      <c r="AO7" s="75"/>
      <c r="AP7" s="41" t="s">
        <v>9</v>
      </c>
      <c r="AQ7" s="41"/>
    </row>
    <row r="8" spans="1:45" s="6" customFormat="1" ht="36.75" customHeight="1">
      <c r="C8" s="50"/>
      <c r="D8" s="5" t="s">
        <v>2</v>
      </c>
      <c r="E8" s="5" t="s">
        <v>0</v>
      </c>
      <c r="F8" s="5" t="s">
        <v>1</v>
      </c>
      <c r="G8" s="4"/>
      <c r="H8" s="9" t="s">
        <v>28</v>
      </c>
      <c r="I8" s="90"/>
      <c r="J8" s="8"/>
      <c r="K8" s="9" t="s">
        <v>6</v>
      </c>
      <c r="L8" s="8"/>
      <c r="M8" s="9" t="s">
        <v>7</v>
      </c>
      <c r="N8" s="8"/>
      <c r="O8" s="9" t="s">
        <v>6</v>
      </c>
      <c r="P8" s="8"/>
      <c r="Q8" s="9" t="s">
        <v>7</v>
      </c>
      <c r="R8" s="11"/>
      <c r="S8" s="9" t="s">
        <v>6</v>
      </c>
      <c r="T8" s="9" t="s">
        <v>7</v>
      </c>
      <c r="U8" s="71"/>
      <c r="V8" s="8"/>
      <c r="W8" s="9" t="s">
        <v>6</v>
      </c>
      <c r="X8" s="8"/>
      <c r="Y8" s="9" t="s">
        <v>7</v>
      </c>
      <c r="Z8" s="10"/>
      <c r="AA8" s="9" t="s">
        <v>6</v>
      </c>
      <c r="AB8" s="9" t="s">
        <v>7</v>
      </c>
      <c r="AC8" s="8"/>
      <c r="AD8" s="9" t="s">
        <v>6</v>
      </c>
      <c r="AE8" s="8"/>
      <c r="AF8" s="9" t="s">
        <v>7</v>
      </c>
      <c r="AG8" s="11"/>
      <c r="AH8" s="9" t="s">
        <v>6</v>
      </c>
      <c r="AI8" s="9" t="s">
        <v>7</v>
      </c>
      <c r="AJ8" s="4"/>
      <c r="AK8" s="9" t="s">
        <v>27</v>
      </c>
      <c r="AL8" s="8"/>
      <c r="AM8" s="9" t="s">
        <v>27</v>
      </c>
      <c r="AN8" s="8"/>
      <c r="AO8" s="9" t="s">
        <v>6</v>
      </c>
      <c r="AP8" s="7" t="s">
        <v>0</v>
      </c>
      <c r="AQ8" s="7" t="s">
        <v>1</v>
      </c>
    </row>
    <row r="9" spans="1:45" s="19" customFormat="1" ht="18" customHeight="1">
      <c r="A9" s="2"/>
      <c r="B9" s="2"/>
      <c r="C9" s="17" t="s">
        <v>33</v>
      </c>
      <c r="D9" s="31">
        <f t="shared" ref="D9:D23" si="0">E9+F9</f>
        <v>274</v>
      </c>
      <c r="E9" s="15">
        <v>248</v>
      </c>
      <c r="F9" s="15">
        <v>26</v>
      </c>
      <c r="G9" s="15">
        <v>15</v>
      </c>
      <c r="H9" s="15">
        <v>0</v>
      </c>
      <c r="I9" s="15">
        <v>39</v>
      </c>
      <c r="J9" s="15">
        <v>299</v>
      </c>
      <c r="K9" s="15">
        <v>190</v>
      </c>
      <c r="L9" s="15">
        <v>1029</v>
      </c>
      <c r="M9" s="15">
        <v>14</v>
      </c>
      <c r="N9" s="15">
        <v>13</v>
      </c>
      <c r="O9" s="15">
        <v>11</v>
      </c>
      <c r="P9" s="15">
        <v>5</v>
      </c>
      <c r="Q9" s="15">
        <v>0</v>
      </c>
      <c r="R9" s="30">
        <f t="shared" ref="R9:R22" si="1">G9+J9+L9+N9+P9</f>
        <v>1361</v>
      </c>
      <c r="S9" s="16">
        <f t="shared" ref="S9:S22" si="2">K9+O9</f>
        <v>201</v>
      </c>
      <c r="T9" s="16">
        <f t="shared" ref="T9:T22" si="3">H9+M9+Q9</f>
        <v>14</v>
      </c>
      <c r="U9" s="15">
        <v>21</v>
      </c>
      <c r="V9" s="15">
        <v>136</v>
      </c>
      <c r="W9" s="15">
        <v>116</v>
      </c>
      <c r="X9" s="15">
        <v>2</v>
      </c>
      <c r="Y9" s="15">
        <v>0</v>
      </c>
      <c r="Z9" s="23">
        <f t="shared" ref="Z9:Z23" si="4">AA9+AB9</f>
        <v>0</v>
      </c>
      <c r="AA9" s="15"/>
      <c r="AB9" s="15"/>
      <c r="AC9" s="15"/>
      <c r="AD9" s="15"/>
      <c r="AE9" s="15"/>
      <c r="AF9" s="15"/>
      <c r="AG9" s="16">
        <f t="shared" ref="AG9:AG22" si="5">V9+X9+Z9+AC9+AE9</f>
        <v>138</v>
      </c>
      <c r="AH9" s="16">
        <f t="shared" ref="AH9:AH22" si="6">W9+AA9+AD9</f>
        <v>116</v>
      </c>
      <c r="AI9" s="16">
        <f t="shared" ref="AI9:AI22" si="7">Y9+AB9+AF9</f>
        <v>0</v>
      </c>
      <c r="AJ9" s="15">
        <v>12</v>
      </c>
      <c r="AK9" s="15">
        <v>12</v>
      </c>
      <c r="AL9" s="15"/>
      <c r="AM9" s="15"/>
      <c r="AN9" s="16">
        <f t="shared" ref="AN9:AN22" si="8">AJ9+AL9</f>
        <v>12</v>
      </c>
      <c r="AO9" s="16">
        <f t="shared" ref="AO9:AO22" si="9">AK9+AM9</f>
        <v>12</v>
      </c>
      <c r="AP9" s="18"/>
      <c r="AQ9" s="18"/>
      <c r="AR9" s="18"/>
      <c r="AS9" s="18"/>
    </row>
    <row r="10" spans="1:45" s="19" customFormat="1" ht="18" customHeight="1">
      <c r="A10" s="2"/>
      <c r="B10" s="2"/>
      <c r="C10" s="17" t="s">
        <v>34</v>
      </c>
      <c r="D10" s="23">
        <f t="shared" si="0"/>
        <v>49</v>
      </c>
      <c r="E10" s="15">
        <v>47</v>
      </c>
      <c r="F10" s="15">
        <v>2</v>
      </c>
      <c r="G10" s="15">
        <v>3</v>
      </c>
      <c r="H10" s="15">
        <v>0</v>
      </c>
      <c r="I10" s="15">
        <v>7</v>
      </c>
      <c r="J10" s="15">
        <v>0</v>
      </c>
      <c r="K10" s="15">
        <v>0</v>
      </c>
      <c r="L10" s="15">
        <v>122</v>
      </c>
      <c r="M10" s="15"/>
      <c r="N10" s="15"/>
      <c r="O10" s="15"/>
      <c r="P10" s="15"/>
      <c r="Q10" s="15"/>
      <c r="R10" s="16">
        <f t="shared" si="1"/>
        <v>125</v>
      </c>
      <c r="S10" s="16">
        <f t="shared" si="2"/>
        <v>0</v>
      </c>
      <c r="T10" s="16">
        <f t="shared" si="3"/>
        <v>0</v>
      </c>
      <c r="U10" s="15">
        <v>6</v>
      </c>
      <c r="V10" s="15">
        <v>16</v>
      </c>
      <c r="W10" s="15">
        <v>16</v>
      </c>
      <c r="X10" s="15">
        <v>2</v>
      </c>
      <c r="Y10" s="15">
        <v>2</v>
      </c>
      <c r="Z10" s="23">
        <f t="shared" si="4"/>
        <v>0</v>
      </c>
      <c r="AA10" s="15">
        <v>0</v>
      </c>
      <c r="AB10" s="15">
        <v>0</v>
      </c>
      <c r="AC10" s="15">
        <v>28</v>
      </c>
      <c r="AD10" s="15">
        <v>28</v>
      </c>
      <c r="AE10" s="15">
        <v>0</v>
      </c>
      <c r="AF10" s="15">
        <v>0</v>
      </c>
      <c r="AG10" s="16">
        <f t="shared" si="5"/>
        <v>46</v>
      </c>
      <c r="AH10" s="16">
        <f t="shared" si="6"/>
        <v>44</v>
      </c>
      <c r="AI10" s="16">
        <f t="shared" si="7"/>
        <v>2</v>
      </c>
      <c r="AJ10" s="15">
        <v>3</v>
      </c>
      <c r="AK10" s="15">
        <v>3</v>
      </c>
      <c r="AL10" s="15"/>
      <c r="AM10" s="15"/>
      <c r="AN10" s="16">
        <f t="shared" si="8"/>
        <v>3</v>
      </c>
      <c r="AO10" s="16">
        <f t="shared" si="9"/>
        <v>3</v>
      </c>
      <c r="AP10" s="18"/>
      <c r="AQ10" s="18"/>
      <c r="AR10" s="18"/>
      <c r="AS10" s="18"/>
    </row>
    <row r="11" spans="1:45" s="19" customFormat="1" ht="18" customHeight="1">
      <c r="A11" s="2"/>
      <c r="B11" s="2"/>
      <c r="C11" s="17" t="s">
        <v>35</v>
      </c>
      <c r="D11" s="23">
        <f t="shared" si="0"/>
        <v>47</v>
      </c>
      <c r="E11" s="15">
        <v>47</v>
      </c>
      <c r="F11" s="15">
        <v>0</v>
      </c>
      <c r="G11" s="15">
        <v>4</v>
      </c>
      <c r="H11" s="15">
        <v>0</v>
      </c>
      <c r="I11" s="15">
        <v>12</v>
      </c>
      <c r="J11" s="15">
        <v>0</v>
      </c>
      <c r="K11" s="15">
        <v>0</v>
      </c>
      <c r="L11" s="15">
        <v>430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6">
        <f t="shared" si="1"/>
        <v>434</v>
      </c>
      <c r="S11" s="16">
        <f t="shared" si="2"/>
        <v>0</v>
      </c>
      <c r="T11" s="16">
        <f t="shared" si="3"/>
        <v>0</v>
      </c>
      <c r="U11" s="15">
        <v>7</v>
      </c>
      <c r="V11" s="15">
        <v>32</v>
      </c>
      <c r="W11" s="15">
        <v>27</v>
      </c>
      <c r="X11" s="15">
        <v>0</v>
      </c>
      <c r="Y11" s="15">
        <v>0</v>
      </c>
      <c r="Z11" s="23">
        <f t="shared" si="4"/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  <c r="AG11" s="16">
        <f t="shared" si="5"/>
        <v>32</v>
      </c>
      <c r="AH11" s="16">
        <f t="shared" si="6"/>
        <v>27</v>
      </c>
      <c r="AI11" s="16">
        <f t="shared" si="7"/>
        <v>0</v>
      </c>
      <c r="AJ11" s="15">
        <v>3</v>
      </c>
      <c r="AK11" s="15">
        <v>3</v>
      </c>
      <c r="AL11" s="15">
        <v>0</v>
      </c>
      <c r="AM11" s="15">
        <v>0</v>
      </c>
      <c r="AN11" s="16">
        <f t="shared" si="8"/>
        <v>3</v>
      </c>
      <c r="AO11" s="16">
        <f t="shared" si="9"/>
        <v>3</v>
      </c>
      <c r="AP11" s="18"/>
      <c r="AQ11" s="18"/>
      <c r="AR11" s="18"/>
      <c r="AS11" s="18"/>
    </row>
    <row r="12" spans="1:45" s="19" customFormat="1" ht="18" customHeight="1">
      <c r="A12" s="2"/>
      <c r="B12" s="2"/>
      <c r="C12" s="17" t="s">
        <v>36</v>
      </c>
      <c r="D12" s="23">
        <f t="shared" si="0"/>
        <v>73</v>
      </c>
      <c r="E12" s="15">
        <v>70</v>
      </c>
      <c r="F12" s="15">
        <v>3</v>
      </c>
      <c r="G12" s="15">
        <v>6</v>
      </c>
      <c r="H12" s="15">
        <v>0</v>
      </c>
      <c r="I12" s="15">
        <v>52</v>
      </c>
      <c r="J12" s="15">
        <v>31</v>
      </c>
      <c r="K12" s="15">
        <v>14</v>
      </c>
      <c r="L12" s="15">
        <v>350</v>
      </c>
      <c r="M12" s="15">
        <v>1</v>
      </c>
      <c r="N12" s="15">
        <v>0</v>
      </c>
      <c r="O12" s="15">
        <v>0</v>
      </c>
      <c r="P12" s="15">
        <v>23</v>
      </c>
      <c r="Q12" s="15">
        <v>0</v>
      </c>
      <c r="R12" s="16">
        <f t="shared" si="1"/>
        <v>410</v>
      </c>
      <c r="S12" s="16">
        <f t="shared" si="2"/>
        <v>14</v>
      </c>
      <c r="T12" s="16">
        <f t="shared" si="3"/>
        <v>1</v>
      </c>
      <c r="U12" s="15">
        <v>11</v>
      </c>
      <c r="V12" s="15">
        <v>43</v>
      </c>
      <c r="W12" s="15">
        <v>37</v>
      </c>
      <c r="X12" s="15">
        <v>0</v>
      </c>
      <c r="Y12" s="15">
        <v>0</v>
      </c>
      <c r="Z12" s="23">
        <f t="shared" si="4"/>
        <v>1</v>
      </c>
      <c r="AA12" s="15">
        <v>1</v>
      </c>
      <c r="AB12" s="15">
        <v>0</v>
      </c>
      <c r="AC12" s="15">
        <v>6</v>
      </c>
      <c r="AD12" s="15">
        <v>6</v>
      </c>
      <c r="AE12" s="15">
        <v>0</v>
      </c>
      <c r="AF12" s="15">
        <v>0</v>
      </c>
      <c r="AG12" s="16">
        <f t="shared" si="5"/>
        <v>50</v>
      </c>
      <c r="AH12" s="16">
        <f t="shared" si="6"/>
        <v>44</v>
      </c>
      <c r="AI12" s="16">
        <f t="shared" si="7"/>
        <v>0</v>
      </c>
      <c r="AJ12" s="15">
        <v>6</v>
      </c>
      <c r="AK12" s="15">
        <v>6</v>
      </c>
      <c r="AL12" s="15">
        <v>0</v>
      </c>
      <c r="AM12" s="15">
        <v>0</v>
      </c>
      <c r="AN12" s="16">
        <f t="shared" si="8"/>
        <v>6</v>
      </c>
      <c r="AO12" s="16">
        <f t="shared" si="9"/>
        <v>6</v>
      </c>
      <c r="AP12" s="18"/>
      <c r="AQ12" s="18"/>
      <c r="AR12" s="18"/>
      <c r="AS12" s="18"/>
    </row>
    <row r="13" spans="1:45" s="19" customFormat="1" ht="18" customHeight="1">
      <c r="A13" s="20"/>
      <c r="B13" s="20"/>
      <c r="C13" s="21" t="s">
        <v>37</v>
      </c>
      <c r="D13" s="23">
        <f t="shared" si="0"/>
        <v>26</v>
      </c>
      <c r="E13" s="22">
        <v>26</v>
      </c>
      <c r="F13" s="22">
        <v>0</v>
      </c>
      <c r="G13" s="22">
        <v>4</v>
      </c>
      <c r="H13" s="22">
        <v>0</v>
      </c>
      <c r="I13" s="22">
        <v>6</v>
      </c>
      <c r="J13" s="22">
        <v>13</v>
      </c>
      <c r="K13" s="22">
        <v>8</v>
      </c>
      <c r="L13" s="22">
        <v>117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3">
        <f t="shared" si="1"/>
        <v>134</v>
      </c>
      <c r="S13" s="23">
        <f t="shared" si="2"/>
        <v>8</v>
      </c>
      <c r="T13" s="23">
        <f t="shared" si="3"/>
        <v>0</v>
      </c>
      <c r="U13" s="22">
        <v>5</v>
      </c>
      <c r="V13" s="22">
        <v>14</v>
      </c>
      <c r="W13" s="22">
        <v>14</v>
      </c>
      <c r="X13" s="22">
        <v>0</v>
      </c>
      <c r="Y13" s="22">
        <v>0</v>
      </c>
      <c r="Z13" s="23">
        <f t="shared" si="4"/>
        <v>4</v>
      </c>
      <c r="AA13" s="22">
        <v>4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3">
        <f t="shared" si="5"/>
        <v>18</v>
      </c>
      <c r="AH13" s="23">
        <f t="shared" si="6"/>
        <v>18</v>
      </c>
      <c r="AI13" s="23">
        <f t="shared" si="7"/>
        <v>0</v>
      </c>
      <c r="AJ13" s="22">
        <v>2</v>
      </c>
      <c r="AK13" s="22">
        <v>2</v>
      </c>
      <c r="AL13" s="22">
        <v>2</v>
      </c>
      <c r="AM13" s="22">
        <v>2</v>
      </c>
      <c r="AN13" s="23">
        <f t="shared" si="8"/>
        <v>4</v>
      </c>
      <c r="AO13" s="23">
        <f t="shared" si="9"/>
        <v>4</v>
      </c>
      <c r="AP13" s="18"/>
      <c r="AQ13" s="18"/>
      <c r="AR13" s="18"/>
      <c r="AS13" s="18"/>
    </row>
    <row r="14" spans="1:45" s="19" customFormat="1" ht="18" customHeight="1">
      <c r="A14" s="2"/>
      <c r="B14" s="2"/>
      <c r="C14" s="17" t="s">
        <v>38</v>
      </c>
      <c r="D14" s="23">
        <f t="shared" si="0"/>
        <v>35</v>
      </c>
      <c r="E14" s="15">
        <v>35</v>
      </c>
      <c r="F14" s="15">
        <v>0</v>
      </c>
      <c r="G14" s="15">
        <v>9</v>
      </c>
      <c r="H14" s="15">
        <v>0</v>
      </c>
      <c r="I14" s="15">
        <v>8</v>
      </c>
      <c r="J14" s="15">
        <v>7</v>
      </c>
      <c r="K14" s="15">
        <v>6</v>
      </c>
      <c r="L14" s="15">
        <v>115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6">
        <f t="shared" si="1"/>
        <v>131</v>
      </c>
      <c r="S14" s="16">
        <f t="shared" si="2"/>
        <v>6</v>
      </c>
      <c r="T14" s="16">
        <f t="shared" si="3"/>
        <v>0</v>
      </c>
      <c r="U14" s="15">
        <v>4</v>
      </c>
      <c r="V14" s="15">
        <v>31</v>
      </c>
      <c r="W14" s="15">
        <v>31</v>
      </c>
      <c r="X14" s="15">
        <v>0</v>
      </c>
      <c r="Y14" s="15">
        <v>0</v>
      </c>
      <c r="Z14" s="23">
        <f t="shared" si="4"/>
        <v>1</v>
      </c>
      <c r="AA14" s="15">
        <v>1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6">
        <f t="shared" si="5"/>
        <v>32</v>
      </c>
      <c r="AH14" s="16">
        <f t="shared" si="6"/>
        <v>32</v>
      </c>
      <c r="AI14" s="16">
        <f t="shared" si="7"/>
        <v>0</v>
      </c>
      <c r="AJ14" s="15">
        <v>3</v>
      </c>
      <c r="AK14" s="15">
        <v>0</v>
      </c>
      <c r="AL14" s="15">
        <v>1</v>
      </c>
      <c r="AM14" s="15">
        <v>1</v>
      </c>
      <c r="AN14" s="16">
        <f t="shared" si="8"/>
        <v>4</v>
      </c>
      <c r="AO14" s="16">
        <f t="shared" si="9"/>
        <v>1</v>
      </c>
      <c r="AP14" s="18"/>
      <c r="AQ14" s="18"/>
      <c r="AR14" s="18"/>
      <c r="AS14" s="18"/>
    </row>
    <row r="15" spans="1:45" s="19" customFormat="1" ht="18" customHeight="1">
      <c r="A15" s="2"/>
      <c r="B15" s="2"/>
      <c r="C15" s="17" t="s">
        <v>39</v>
      </c>
      <c r="D15" s="23">
        <f t="shared" si="0"/>
        <v>51</v>
      </c>
      <c r="E15" s="15">
        <v>51</v>
      </c>
      <c r="F15" s="15">
        <v>0</v>
      </c>
      <c r="G15" s="15">
        <v>5</v>
      </c>
      <c r="H15" s="15">
        <v>0</v>
      </c>
      <c r="I15" s="15">
        <v>15</v>
      </c>
      <c r="J15" s="15">
        <v>57</v>
      </c>
      <c r="K15" s="15">
        <v>32</v>
      </c>
      <c r="L15" s="15">
        <v>999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6">
        <f t="shared" si="1"/>
        <v>1061</v>
      </c>
      <c r="S15" s="16">
        <f t="shared" si="2"/>
        <v>32</v>
      </c>
      <c r="T15" s="16">
        <f t="shared" si="3"/>
        <v>0</v>
      </c>
      <c r="U15" s="15">
        <v>10</v>
      </c>
      <c r="V15" s="15">
        <v>58</v>
      </c>
      <c r="W15" s="15">
        <v>45</v>
      </c>
      <c r="X15" s="15">
        <v>0</v>
      </c>
      <c r="Y15" s="15">
        <v>0</v>
      </c>
      <c r="Z15" s="23">
        <f t="shared" si="4"/>
        <v>0</v>
      </c>
      <c r="AA15" s="15">
        <v>0</v>
      </c>
      <c r="AB15" s="15">
        <v>0</v>
      </c>
      <c r="AC15" s="15">
        <v>9</v>
      </c>
      <c r="AD15" s="15">
        <v>0</v>
      </c>
      <c r="AE15" s="15">
        <v>1</v>
      </c>
      <c r="AF15" s="15">
        <v>0</v>
      </c>
      <c r="AG15" s="16">
        <f t="shared" si="5"/>
        <v>68</v>
      </c>
      <c r="AH15" s="16">
        <f t="shared" si="6"/>
        <v>45</v>
      </c>
      <c r="AI15" s="16">
        <f t="shared" si="7"/>
        <v>0</v>
      </c>
      <c r="AJ15" s="15">
        <v>4</v>
      </c>
      <c r="AK15" s="15">
        <v>4</v>
      </c>
      <c r="AL15" s="15">
        <v>0</v>
      </c>
      <c r="AM15" s="15">
        <v>0</v>
      </c>
      <c r="AN15" s="16">
        <f t="shared" si="8"/>
        <v>4</v>
      </c>
      <c r="AO15" s="16">
        <f t="shared" si="9"/>
        <v>4</v>
      </c>
      <c r="AP15" s="18"/>
      <c r="AQ15" s="18"/>
      <c r="AR15" s="18"/>
      <c r="AS15" s="18"/>
    </row>
    <row r="16" spans="1:45" s="19" customFormat="1" ht="18" customHeight="1">
      <c r="A16" s="2"/>
      <c r="B16" s="2"/>
      <c r="C16" s="17" t="s">
        <v>40</v>
      </c>
      <c r="D16" s="23">
        <f t="shared" si="0"/>
        <v>84</v>
      </c>
      <c r="E16" s="15">
        <v>83</v>
      </c>
      <c r="F16" s="15">
        <v>1</v>
      </c>
      <c r="G16" s="15">
        <v>13</v>
      </c>
      <c r="H16" s="15">
        <v>0</v>
      </c>
      <c r="I16" s="15">
        <v>24</v>
      </c>
      <c r="J16" s="15">
        <v>35</v>
      </c>
      <c r="K16" s="15">
        <v>0</v>
      </c>
      <c r="L16" s="15">
        <v>355</v>
      </c>
      <c r="M16" s="15">
        <v>0</v>
      </c>
      <c r="N16" s="15">
        <v>24</v>
      </c>
      <c r="O16" s="15"/>
      <c r="P16" s="15">
        <v>87</v>
      </c>
      <c r="Q16" s="15"/>
      <c r="R16" s="16">
        <f t="shared" si="1"/>
        <v>514</v>
      </c>
      <c r="S16" s="16">
        <f t="shared" si="2"/>
        <v>0</v>
      </c>
      <c r="T16" s="16">
        <f t="shared" si="3"/>
        <v>0</v>
      </c>
      <c r="U16" s="15">
        <v>10</v>
      </c>
      <c r="V16" s="15">
        <v>44</v>
      </c>
      <c r="W16" s="15">
        <v>44</v>
      </c>
      <c r="X16" s="15">
        <v>0</v>
      </c>
      <c r="Y16" s="15">
        <v>0</v>
      </c>
      <c r="Z16" s="23">
        <f t="shared" si="4"/>
        <v>0</v>
      </c>
      <c r="AA16" s="15">
        <v>0</v>
      </c>
      <c r="AB16" s="15">
        <v>0</v>
      </c>
      <c r="AC16" s="15">
        <v>43</v>
      </c>
      <c r="AD16" s="15">
        <v>40</v>
      </c>
      <c r="AE16" s="15">
        <v>1</v>
      </c>
      <c r="AF16" s="15">
        <v>1</v>
      </c>
      <c r="AG16" s="16">
        <f t="shared" si="5"/>
        <v>88</v>
      </c>
      <c r="AH16" s="16">
        <f t="shared" si="6"/>
        <v>84</v>
      </c>
      <c r="AI16" s="16">
        <f t="shared" si="7"/>
        <v>1</v>
      </c>
      <c r="AJ16" s="15">
        <v>7</v>
      </c>
      <c r="AK16" s="15"/>
      <c r="AL16" s="15"/>
      <c r="AM16" s="15"/>
      <c r="AN16" s="16">
        <f t="shared" si="8"/>
        <v>7</v>
      </c>
      <c r="AO16" s="16">
        <f t="shared" si="9"/>
        <v>0</v>
      </c>
      <c r="AP16" s="18"/>
      <c r="AQ16" s="18"/>
      <c r="AR16" s="18"/>
      <c r="AS16" s="18"/>
    </row>
    <row r="17" spans="1:45" s="24" customFormat="1" ht="18" customHeight="1">
      <c r="A17" s="2"/>
      <c r="B17" s="2"/>
      <c r="C17" s="17" t="s">
        <v>41</v>
      </c>
      <c r="D17" s="23">
        <f t="shared" si="0"/>
        <v>71</v>
      </c>
      <c r="E17" s="15">
        <v>58</v>
      </c>
      <c r="F17" s="15">
        <v>13</v>
      </c>
      <c r="G17" s="15">
        <v>11</v>
      </c>
      <c r="H17" s="15">
        <v>0</v>
      </c>
      <c r="I17" s="15">
        <v>5</v>
      </c>
      <c r="J17" s="15">
        <v>22</v>
      </c>
      <c r="K17" s="15">
        <v>15</v>
      </c>
      <c r="L17" s="15">
        <v>159</v>
      </c>
      <c r="M17" s="15">
        <v>5</v>
      </c>
      <c r="N17" s="15"/>
      <c r="O17" s="15"/>
      <c r="P17" s="15"/>
      <c r="Q17" s="15"/>
      <c r="R17" s="16">
        <f t="shared" si="1"/>
        <v>192</v>
      </c>
      <c r="S17" s="16">
        <f t="shared" si="2"/>
        <v>15</v>
      </c>
      <c r="T17" s="16">
        <f t="shared" si="3"/>
        <v>5</v>
      </c>
      <c r="U17" s="15">
        <v>10</v>
      </c>
      <c r="V17" s="15">
        <v>28</v>
      </c>
      <c r="W17" s="15">
        <v>28</v>
      </c>
      <c r="X17" s="15">
        <v>0</v>
      </c>
      <c r="Y17" s="15">
        <v>0</v>
      </c>
      <c r="Z17" s="23">
        <f t="shared" si="4"/>
        <v>0</v>
      </c>
      <c r="AA17" s="15"/>
      <c r="AB17" s="15"/>
      <c r="AC17" s="15">
        <v>30</v>
      </c>
      <c r="AD17" s="15">
        <v>30</v>
      </c>
      <c r="AE17" s="15">
        <v>13</v>
      </c>
      <c r="AF17" s="15">
        <v>13</v>
      </c>
      <c r="AG17" s="16">
        <f t="shared" si="5"/>
        <v>71</v>
      </c>
      <c r="AH17" s="16">
        <f t="shared" si="6"/>
        <v>58</v>
      </c>
      <c r="AI17" s="16">
        <f t="shared" si="7"/>
        <v>13</v>
      </c>
      <c r="AJ17" s="15">
        <v>5</v>
      </c>
      <c r="AK17" s="15"/>
      <c r="AL17" s="15"/>
      <c r="AM17" s="15"/>
      <c r="AN17" s="16">
        <f t="shared" si="8"/>
        <v>5</v>
      </c>
      <c r="AO17" s="16">
        <f t="shared" si="9"/>
        <v>0</v>
      </c>
      <c r="AP17" s="18"/>
      <c r="AQ17" s="18"/>
      <c r="AR17" s="18"/>
      <c r="AS17" s="18"/>
    </row>
    <row r="18" spans="1:45" s="25" customFormat="1" ht="18" customHeight="1">
      <c r="A18" s="2"/>
      <c r="B18" s="2"/>
      <c r="C18" s="17" t="s">
        <v>42</v>
      </c>
      <c r="D18" s="23">
        <f t="shared" si="0"/>
        <v>75</v>
      </c>
      <c r="E18" s="15">
        <v>72</v>
      </c>
      <c r="F18" s="15">
        <v>3</v>
      </c>
      <c r="G18" s="15">
        <v>9</v>
      </c>
      <c r="H18" s="15">
        <v>0</v>
      </c>
      <c r="I18" s="15">
        <v>13</v>
      </c>
      <c r="J18" s="15">
        <v>88</v>
      </c>
      <c r="K18" s="15">
        <v>21</v>
      </c>
      <c r="L18" s="15">
        <v>843</v>
      </c>
      <c r="M18" s="15">
        <v>4</v>
      </c>
      <c r="N18" s="15">
        <v>3</v>
      </c>
      <c r="O18" s="15">
        <v>0</v>
      </c>
      <c r="P18" s="15">
        <v>19</v>
      </c>
      <c r="Q18" s="15">
        <v>0</v>
      </c>
      <c r="R18" s="16">
        <f t="shared" si="1"/>
        <v>962</v>
      </c>
      <c r="S18" s="16">
        <f t="shared" si="2"/>
        <v>21</v>
      </c>
      <c r="T18" s="16">
        <f t="shared" si="3"/>
        <v>4</v>
      </c>
      <c r="U18" s="15">
        <v>12</v>
      </c>
      <c r="V18" s="15">
        <v>60</v>
      </c>
      <c r="W18" s="15">
        <v>55</v>
      </c>
      <c r="X18" s="15">
        <v>0</v>
      </c>
      <c r="Y18" s="15">
        <v>0</v>
      </c>
      <c r="Z18" s="23">
        <f t="shared" si="4"/>
        <v>0</v>
      </c>
      <c r="AA18" s="15">
        <v>0</v>
      </c>
      <c r="AB18" s="15">
        <v>0</v>
      </c>
      <c r="AC18" s="15">
        <v>13</v>
      </c>
      <c r="AD18" s="15">
        <v>13</v>
      </c>
      <c r="AE18" s="15">
        <v>3</v>
      </c>
      <c r="AF18" s="15">
        <v>3</v>
      </c>
      <c r="AG18" s="16">
        <f t="shared" si="5"/>
        <v>76</v>
      </c>
      <c r="AH18" s="16">
        <f t="shared" si="6"/>
        <v>68</v>
      </c>
      <c r="AI18" s="16">
        <f t="shared" si="7"/>
        <v>3</v>
      </c>
      <c r="AJ18" s="15">
        <v>4</v>
      </c>
      <c r="AK18" s="15">
        <v>4</v>
      </c>
      <c r="AL18" s="15">
        <v>0</v>
      </c>
      <c r="AM18" s="15">
        <v>0</v>
      </c>
      <c r="AN18" s="16">
        <f t="shared" si="8"/>
        <v>4</v>
      </c>
      <c r="AO18" s="16">
        <f t="shared" si="9"/>
        <v>4</v>
      </c>
      <c r="AP18" s="18"/>
      <c r="AQ18" s="18"/>
      <c r="AR18" s="18"/>
      <c r="AS18" s="18"/>
    </row>
    <row r="19" spans="1:45" s="25" customFormat="1" ht="18" customHeight="1">
      <c r="A19" s="2"/>
      <c r="B19" s="2"/>
      <c r="C19" s="17" t="s">
        <v>43</v>
      </c>
      <c r="D19" s="29">
        <f t="shared" si="0"/>
        <v>192</v>
      </c>
      <c r="E19" s="15">
        <v>178</v>
      </c>
      <c r="F19" s="15">
        <v>14</v>
      </c>
      <c r="G19" s="15">
        <v>28</v>
      </c>
      <c r="H19" s="15">
        <v>0</v>
      </c>
      <c r="I19" s="15"/>
      <c r="J19" s="15">
        <v>189</v>
      </c>
      <c r="K19" s="15">
        <v>102</v>
      </c>
      <c r="L19" s="15">
        <v>934</v>
      </c>
      <c r="M19" s="15">
        <v>6</v>
      </c>
      <c r="N19" s="15">
        <v>2</v>
      </c>
      <c r="O19" s="15">
        <v>0</v>
      </c>
      <c r="P19" s="15">
        <v>57</v>
      </c>
      <c r="Q19" s="15">
        <v>0</v>
      </c>
      <c r="R19" s="26">
        <f t="shared" si="1"/>
        <v>1210</v>
      </c>
      <c r="S19" s="26">
        <f t="shared" si="2"/>
        <v>102</v>
      </c>
      <c r="T19" s="26">
        <f t="shared" si="3"/>
        <v>6</v>
      </c>
      <c r="U19" s="15">
        <v>14</v>
      </c>
      <c r="V19" s="15">
        <v>134</v>
      </c>
      <c r="W19" s="15">
        <v>132</v>
      </c>
      <c r="X19" s="15">
        <v>1</v>
      </c>
      <c r="Y19" s="15">
        <v>1</v>
      </c>
      <c r="Z19" s="29">
        <f t="shared" si="4"/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26">
        <f t="shared" si="5"/>
        <v>135</v>
      </c>
      <c r="AH19" s="26">
        <f t="shared" si="6"/>
        <v>132</v>
      </c>
      <c r="AI19" s="26">
        <f t="shared" si="7"/>
        <v>1</v>
      </c>
      <c r="AJ19" s="15">
        <v>10</v>
      </c>
      <c r="AK19" s="15">
        <v>10</v>
      </c>
      <c r="AL19" s="15">
        <v>0</v>
      </c>
      <c r="AM19" s="15">
        <v>0</v>
      </c>
      <c r="AN19" s="26">
        <f t="shared" si="8"/>
        <v>10</v>
      </c>
      <c r="AO19" s="26">
        <f t="shared" si="9"/>
        <v>10</v>
      </c>
      <c r="AP19" s="18"/>
      <c r="AQ19" s="18"/>
      <c r="AR19" s="18"/>
      <c r="AS19" s="18"/>
    </row>
    <row r="20" spans="1:45" s="25" customFormat="1" ht="18" customHeight="1">
      <c r="A20" s="2"/>
      <c r="B20" s="2"/>
      <c r="C20" s="17" t="s">
        <v>44</v>
      </c>
      <c r="D20" s="23">
        <f t="shared" si="0"/>
        <v>150</v>
      </c>
      <c r="E20" s="15">
        <v>146</v>
      </c>
      <c r="F20" s="15">
        <v>4</v>
      </c>
      <c r="G20" s="15">
        <v>22</v>
      </c>
      <c r="H20" s="15">
        <v>0</v>
      </c>
      <c r="I20" s="15">
        <v>17</v>
      </c>
      <c r="J20" s="15">
        <v>107</v>
      </c>
      <c r="K20" s="15">
        <v>62</v>
      </c>
      <c r="L20" s="15">
        <v>963</v>
      </c>
      <c r="M20" s="15">
        <v>2</v>
      </c>
      <c r="N20" s="15">
        <v>0</v>
      </c>
      <c r="O20" s="15">
        <v>0</v>
      </c>
      <c r="P20" s="15">
        <v>0</v>
      </c>
      <c r="Q20" s="15">
        <v>0</v>
      </c>
      <c r="R20" s="16">
        <f t="shared" si="1"/>
        <v>1092</v>
      </c>
      <c r="S20" s="16">
        <f t="shared" si="2"/>
        <v>62</v>
      </c>
      <c r="T20" s="16">
        <f t="shared" si="3"/>
        <v>2</v>
      </c>
      <c r="U20" s="15">
        <v>19</v>
      </c>
      <c r="V20" s="15">
        <v>124</v>
      </c>
      <c r="W20" s="15">
        <v>109</v>
      </c>
      <c r="X20" s="15">
        <v>5</v>
      </c>
      <c r="Y20" s="15">
        <v>2</v>
      </c>
      <c r="Z20" s="23">
        <f t="shared" si="4"/>
        <v>0</v>
      </c>
      <c r="AA20" s="15">
        <v>0</v>
      </c>
      <c r="AB20" s="15">
        <v>0</v>
      </c>
      <c r="AC20" s="15">
        <v>23</v>
      </c>
      <c r="AD20" s="15">
        <v>23</v>
      </c>
      <c r="AE20" s="15">
        <v>2</v>
      </c>
      <c r="AF20" s="15">
        <v>2</v>
      </c>
      <c r="AG20" s="16">
        <f t="shared" si="5"/>
        <v>154</v>
      </c>
      <c r="AH20" s="16">
        <f t="shared" si="6"/>
        <v>132</v>
      </c>
      <c r="AI20" s="16">
        <f t="shared" si="7"/>
        <v>4</v>
      </c>
      <c r="AJ20" s="15">
        <v>14</v>
      </c>
      <c r="AK20" s="15">
        <v>14</v>
      </c>
      <c r="AL20" s="15">
        <v>0</v>
      </c>
      <c r="AM20" s="15">
        <v>0</v>
      </c>
      <c r="AN20" s="16">
        <f t="shared" si="8"/>
        <v>14</v>
      </c>
      <c r="AO20" s="16">
        <f t="shared" si="9"/>
        <v>14</v>
      </c>
      <c r="AP20" s="18"/>
      <c r="AQ20" s="18"/>
      <c r="AR20" s="18"/>
      <c r="AS20" s="18"/>
    </row>
    <row r="21" spans="1:45" s="25" customFormat="1" ht="18" customHeight="1">
      <c r="A21" s="2"/>
      <c r="B21" s="2"/>
      <c r="C21" s="17" t="s">
        <v>45</v>
      </c>
      <c r="D21" s="23">
        <f t="shared" si="0"/>
        <v>316</v>
      </c>
      <c r="E21" s="15">
        <v>310</v>
      </c>
      <c r="F21" s="15">
        <v>6</v>
      </c>
      <c r="G21" s="15">
        <v>78</v>
      </c>
      <c r="H21" s="15">
        <v>9</v>
      </c>
      <c r="I21" s="15">
        <v>27</v>
      </c>
      <c r="J21" s="15">
        <v>96</v>
      </c>
      <c r="K21" s="15">
        <v>52</v>
      </c>
      <c r="L21" s="15">
        <v>1613</v>
      </c>
      <c r="M21" s="15">
        <v>10</v>
      </c>
      <c r="N21" s="15">
        <v>0</v>
      </c>
      <c r="O21" s="15">
        <v>0</v>
      </c>
      <c r="P21" s="15">
        <v>0</v>
      </c>
      <c r="Q21" s="15">
        <v>0</v>
      </c>
      <c r="R21" s="16">
        <f t="shared" si="1"/>
        <v>1787</v>
      </c>
      <c r="S21" s="16">
        <f t="shared" si="2"/>
        <v>52</v>
      </c>
      <c r="T21" s="16">
        <f t="shared" si="3"/>
        <v>19</v>
      </c>
      <c r="U21" s="15">
        <v>13</v>
      </c>
      <c r="V21" s="15">
        <v>209</v>
      </c>
      <c r="W21" s="15">
        <v>209</v>
      </c>
      <c r="X21" s="15">
        <v>4</v>
      </c>
      <c r="Y21" s="15">
        <v>4</v>
      </c>
      <c r="Z21" s="23">
        <f t="shared" si="4"/>
        <v>0</v>
      </c>
      <c r="AA21" s="15">
        <v>0</v>
      </c>
      <c r="AB21" s="15">
        <v>0</v>
      </c>
      <c r="AC21" s="15">
        <f>316-V21-X21-AE21-26</f>
        <v>75</v>
      </c>
      <c r="AD21" s="15">
        <v>75</v>
      </c>
      <c r="AE21" s="15">
        <v>2</v>
      </c>
      <c r="AF21" s="15">
        <v>2</v>
      </c>
      <c r="AG21" s="16">
        <f t="shared" si="5"/>
        <v>290</v>
      </c>
      <c r="AH21" s="16">
        <f t="shared" si="6"/>
        <v>284</v>
      </c>
      <c r="AI21" s="16">
        <f t="shared" si="7"/>
        <v>6</v>
      </c>
      <c r="AJ21" s="15">
        <v>26</v>
      </c>
      <c r="AK21" s="15">
        <v>26</v>
      </c>
      <c r="AL21" s="15">
        <v>0</v>
      </c>
      <c r="AM21" s="15">
        <v>0</v>
      </c>
      <c r="AN21" s="16">
        <f t="shared" si="8"/>
        <v>26</v>
      </c>
      <c r="AO21" s="16">
        <f t="shared" si="9"/>
        <v>26</v>
      </c>
      <c r="AP21" s="18"/>
      <c r="AQ21" s="18"/>
      <c r="AR21" s="18"/>
      <c r="AS21" s="18"/>
    </row>
    <row r="22" spans="1:45" s="25" customFormat="1" ht="18" customHeight="1">
      <c r="A22" s="2"/>
      <c r="B22" s="2"/>
      <c r="C22" s="17" t="s">
        <v>46</v>
      </c>
      <c r="D22" s="23">
        <f t="shared" si="0"/>
        <v>157</v>
      </c>
      <c r="E22" s="15">
        <f>167-17</f>
        <v>150</v>
      </c>
      <c r="F22" s="15">
        <v>7</v>
      </c>
      <c r="G22" s="15">
        <v>47</v>
      </c>
      <c r="H22" s="15">
        <v>0</v>
      </c>
      <c r="I22" s="15">
        <v>8</v>
      </c>
      <c r="J22" s="15">
        <v>3</v>
      </c>
      <c r="K22" s="15">
        <v>0</v>
      </c>
      <c r="L22" s="15">
        <v>105</v>
      </c>
      <c r="M22" s="15">
        <v>0</v>
      </c>
      <c r="N22" s="15"/>
      <c r="O22" s="15"/>
      <c r="P22" s="15"/>
      <c r="Q22" s="15"/>
      <c r="R22" s="16">
        <f t="shared" si="1"/>
        <v>155</v>
      </c>
      <c r="S22" s="16">
        <f t="shared" si="2"/>
        <v>0</v>
      </c>
      <c r="T22" s="16">
        <f t="shared" si="3"/>
        <v>0</v>
      </c>
      <c r="U22" s="15">
        <v>14</v>
      </c>
      <c r="V22" s="15">
        <v>136</v>
      </c>
      <c r="W22" s="15">
        <v>128</v>
      </c>
      <c r="X22" s="15"/>
      <c r="Y22" s="15"/>
      <c r="Z22" s="23">
        <f t="shared" si="4"/>
        <v>0</v>
      </c>
      <c r="AA22" s="15"/>
      <c r="AB22" s="15"/>
      <c r="AC22" s="15">
        <v>23</v>
      </c>
      <c r="AD22" s="15">
        <v>23</v>
      </c>
      <c r="AE22" s="15">
        <v>7</v>
      </c>
      <c r="AF22" s="15">
        <v>7</v>
      </c>
      <c r="AG22" s="16">
        <f t="shared" si="5"/>
        <v>166</v>
      </c>
      <c r="AH22" s="16">
        <f t="shared" si="6"/>
        <v>151</v>
      </c>
      <c r="AI22" s="16">
        <f t="shared" si="7"/>
        <v>7</v>
      </c>
      <c r="AJ22" s="15">
        <v>21</v>
      </c>
      <c r="AK22" s="15">
        <v>17</v>
      </c>
      <c r="AL22" s="15"/>
      <c r="AM22" s="15"/>
      <c r="AN22" s="16">
        <f t="shared" si="8"/>
        <v>21</v>
      </c>
      <c r="AO22" s="16">
        <f t="shared" si="9"/>
        <v>17</v>
      </c>
      <c r="AP22" s="18"/>
      <c r="AQ22" s="18"/>
      <c r="AR22" s="18"/>
      <c r="AS22" s="18"/>
    </row>
    <row r="23" spans="1:45" s="25" customFormat="1" ht="18" customHeight="1">
      <c r="A23" s="2"/>
      <c r="B23" s="2"/>
      <c r="C23" s="17" t="s">
        <v>79</v>
      </c>
      <c r="D23" s="23">
        <f t="shared" si="0"/>
        <v>64</v>
      </c>
      <c r="E23" s="15">
        <v>64</v>
      </c>
      <c r="F23" s="15">
        <v>0</v>
      </c>
      <c r="G23" s="15">
        <v>13</v>
      </c>
      <c r="H23" s="15">
        <v>0</v>
      </c>
      <c r="I23" s="15">
        <v>7</v>
      </c>
      <c r="J23" s="15">
        <v>4</v>
      </c>
      <c r="K23" s="15">
        <v>2</v>
      </c>
      <c r="L23" s="15">
        <v>114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6">
        <f t="shared" ref="R23" si="10">G23+J23+L23+N23+P23</f>
        <v>131</v>
      </c>
      <c r="S23" s="16">
        <f t="shared" ref="S23" si="11">K23+O23</f>
        <v>2</v>
      </c>
      <c r="T23" s="16">
        <f t="shared" ref="T23" si="12">H23+M23+Q23</f>
        <v>0</v>
      </c>
      <c r="U23" s="15">
        <v>12</v>
      </c>
      <c r="V23" s="15">
        <v>59</v>
      </c>
      <c r="W23" s="15">
        <v>54</v>
      </c>
      <c r="X23" s="15">
        <v>0</v>
      </c>
      <c r="Y23" s="15">
        <v>0</v>
      </c>
      <c r="Z23" s="23">
        <f t="shared" si="4"/>
        <v>1</v>
      </c>
      <c r="AA23" s="15">
        <v>1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6">
        <f t="shared" ref="AG23" si="13">V23+X23+Z23+AC23+AE23</f>
        <v>60</v>
      </c>
      <c r="AH23" s="16">
        <f t="shared" ref="AH23" si="14">W23+AA23+AD23</f>
        <v>55</v>
      </c>
      <c r="AI23" s="16">
        <f t="shared" ref="AI23" si="15">Y23+AB23+AF23</f>
        <v>0</v>
      </c>
      <c r="AJ23" s="15">
        <v>6</v>
      </c>
      <c r="AK23" s="15">
        <v>6</v>
      </c>
      <c r="AL23" s="15">
        <v>0</v>
      </c>
      <c r="AM23" s="15">
        <v>0</v>
      </c>
      <c r="AN23" s="16">
        <f t="shared" ref="AN23" si="16">AJ23+AL23</f>
        <v>6</v>
      </c>
      <c r="AO23" s="16">
        <f t="shared" ref="AO23" si="17">AK23+AM23</f>
        <v>6</v>
      </c>
      <c r="AP23" s="32"/>
      <c r="AQ23" s="32"/>
      <c r="AR23" s="32"/>
      <c r="AS23" s="18"/>
    </row>
    <row r="24" spans="1:45" s="25" customFormat="1" ht="18" customHeight="1">
      <c r="A24" s="2"/>
      <c r="B24" s="2"/>
      <c r="C24" s="17" t="s">
        <v>47</v>
      </c>
      <c r="D24" s="23">
        <f t="shared" ref="D24:D55" si="18">E24+F24</f>
        <v>38</v>
      </c>
      <c r="E24" s="15">
        <v>36</v>
      </c>
      <c r="F24" s="15">
        <v>2</v>
      </c>
      <c r="G24" s="15">
        <v>6</v>
      </c>
      <c r="H24" s="15">
        <v>0</v>
      </c>
      <c r="I24" s="15">
        <v>8</v>
      </c>
      <c r="J24" s="15">
        <v>15</v>
      </c>
      <c r="K24" s="15">
        <v>0</v>
      </c>
      <c r="L24" s="15">
        <v>191</v>
      </c>
      <c r="M24" s="15">
        <v>1</v>
      </c>
      <c r="N24" s="15">
        <v>0</v>
      </c>
      <c r="O24" s="15"/>
      <c r="P24" s="15">
        <v>0</v>
      </c>
      <c r="Q24" s="15"/>
      <c r="R24" s="16">
        <f t="shared" ref="R24:R55" si="19">G24+J24+L24+N24+P24</f>
        <v>212</v>
      </c>
      <c r="S24" s="16">
        <f t="shared" ref="S24:S55" si="20">K24+O24</f>
        <v>0</v>
      </c>
      <c r="T24" s="16">
        <f t="shared" ref="T24:T55" si="21">H24+M24+Q24</f>
        <v>1</v>
      </c>
      <c r="U24" s="15">
        <v>4</v>
      </c>
      <c r="V24" s="15">
        <v>18</v>
      </c>
      <c r="W24" s="15">
        <v>18</v>
      </c>
      <c r="X24" s="15">
        <v>0</v>
      </c>
      <c r="Y24" s="15">
        <v>0</v>
      </c>
      <c r="Z24" s="23">
        <f t="shared" ref="Z24:Z55" si="22">AA24+AB24</f>
        <v>0</v>
      </c>
      <c r="AA24" s="15">
        <v>0</v>
      </c>
      <c r="AB24" s="15">
        <v>0</v>
      </c>
      <c r="AC24" s="15">
        <v>16</v>
      </c>
      <c r="AD24" s="15">
        <v>16</v>
      </c>
      <c r="AE24" s="15">
        <v>0</v>
      </c>
      <c r="AF24" s="15">
        <v>0</v>
      </c>
      <c r="AG24" s="16">
        <f t="shared" ref="AG24:AG55" si="23">V24+X24+Z24+AC24+AE24</f>
        <v>34</v>
      </c>
      <c r="AH24" s="16">
        <f t="shared" ref="AH24:AH55" si="24">W24+AA24+AD24</f>
        <v>34</v>
      </c>
      <c r="AI24" s="16">
        <f t="shared" ref="AI24:AI55" si="25">Y24+AB24+AF24</f>
        <v>0</v>
      </c>
      <c r="AJ24" s="15">
        <v>2</v>
      </c>
      <c r="AK24" s="15">
        <v>2</v>
      </c>
      <c r="AL24" s="15">
        <v>0</v>
      </c>
      <c r="AM24" s="15">
        <v>0</v>
      </c>
      <c r="AN24" s="16">
        <f t="shared" ref="AN24:AN55" si="26">AJ24+AL24</f>
        <v>2</v>
      </c>
      <c r="AO24" s="16">
        <f t="shared" ref="AO24:AO55" si="27">AK24+AM24</f>
        <v>2</v>
      </c>
      <c r="AP24" s="18"/>
      <c r="AQ24" s="18"/>
      <c r="AR24" s="18"/>
      <c r="AS24" s="18"/>
    </row>
    <row r="25" spans="1:45" s="25" customFormat="1" ht="18" customHeight="1">
      <c r="A25" s="2"/>
      <c r="B25" s="2"/>
      <c r="C25" s="17" t="s">
        <v>48</v>
      </c>
      <c r="D25" s="23">
        <f t="shared" si="18"/>
        <v>51</v>
      </c>
      <c r="E25" s="15">
        <v>45</v>
      </c>
      <c r="F25" s="15">
        <v>6</v>
      </c>
      <c r="G25" s="15">
        <v>2</v>
      </c>
      <c r="H25" s="15">
        <v>0</v>
      </c>
      <c r="I25" s="15">
        <v>8</v>
      </c>
      <c r="J25" s="15">
        <v>17</v>
      </c>
      <c r="K25" s="15">
        <v>0</v>
      </c>
      <c r="L25" s="15">
        <v>450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6">
        <f t="shared" si="19"/>
        <v>469</v>
      </c>
      <c r="S25" s="16">
        <f t="shared" si="20"/>
        <v>0</v>
      </c>
      <c r="T25" s="16">
        <f t="shared" si="21"/>
        <v>0</v>
      </c>
      <c r="U25" s="15">
        <v>2</v>
      </c>
      <c r="V25" s="15">
        <v>22</v>
      </c>
      <c r="W25" s="15">
        <v>20</v>
      </c>
      <c r="X25" s="15">
        <v>0</v>
      </c>
      <c r="Y25" s="15">
        <v>0</v>
      </c>
      <c r="Z25" s="23">
        <f t="shared" si="22"/>
        <v>0</v>
      </c>
      <c r="AA25" s="15">
        <v>0</v>
      </c>
      <c r="AB25" s="15">
        <v>0</v>
      </c>
      <c r="AC25" s="15">
        <v>21</v>
      </c>
      <c r="AD25" s="15">
        <v>21</v>
      </c>
      <c r="AE25" s="15">
        <v>6</v>
      </c>
      <c r="AF25" s="15">
        <v>6</v>
      </c>
      <c r="AG25" s="16">
        <f t="shared" si="23"/>
        <v>49</v>
      </c>
      <c r="AH25" s="16">
        <f t="shared" si="24"/>
        <v>41</v>
      </c>
      <c r="AI25" s="16">
        <f t="shared" si="25"/>
        <v>6</v>
      </c>
      <c r="AJ25" s="15">
        <v>2</v>
      </c>
      <c r="AK25" s="15">
        <v>2</v>
      </c>
      <c r="AL25" s="15">
        <v>2</v>
      </c>
      <c r="AM25" s="15">
        <v>2</v>
      </c>
      <c r="AN25" s="16">
        <f t="shared" si="26"/>
        <v>4</v>
      </c>
      <c r="AO25" s="16">
        <f t="shared" si="27"/>
        <v>4</v>
      </c>
      <c r="AP25" s="18"/>
      <c r="AQ25" s="18"/>
      <c r="AR25" s="18"/>
      <c r="AS25" s="18"/>
    </row>
    <row r="26" spans="1:45" s="25" customFormat="1" ht="18" customHeight="1">
      <c r="A26" s="2"/>
      <c r="B26" s="2"/>
      <c r="C26" s="17" t="s">
        <v>49</v>
      </c>
      <c r="D26" s="23">
        <f t="shared" si="18"/>
        <v>51</v>
      </c>
      <c r="E26" s="15">
        <v>40</v>
      </c>
      <c r="F26" s="15">
        <v>11</v>
      </c>
      <c r="G26" s="15">
        <v>3</v>
      </c>
      <c r="H26" s="15">
        <v>0</v>
      </c>
      <c r="I26" s="15">
        <v>10</v>
      </c>
      <c r="J26" s="15">
        <v>18</v>
      </c>
      <c r="K26" s="15">
        <v>14</v>
      </c>
      <c r="L26" s="15">
        <v>39</v>
      </c>
      <c r="M26" s="15">
        <v>2</v>
      </c>
      <c r="N26" s="15">
        <v>0</v>
      </c>
      <c r="O26" s="15">
        <v>0</v>
      </c>
      <c r="P26" s="15">
        <v>0</v>
      </c>
      <c r="Q26" s="15">
        <v>0</v>
      </c>
      <c r="R26" s="16">
        <f t="shared" si="19"/>
        <v>60</v>
      </c>
      <c r="S26" s="16">
        <f t="shared" si="20"/>
        <v>14</v>
      </c>
      <c r="T26" s="16">
        <f t="shared" si="21"/>
        <v>2</v>
      </c>
      <c r="U26" s="15">
        <v>2</v>
      </c>
      <c r="V26" s="15">
        <v>7</v>
      </c>
      <c r="W26" s="15">
        <v>7</v>
      </c>
      <c r="X26" s="15">
        <v>0</v>
      </c>
      <c r="Y26" s="15">
        <v>0</v>
      </c>
      <c r="Z26" s="23">
        <f t="shared" si="22"/>
        <v>0</v>
      </c>
      <c r="AA26" s="15">
        <v>0</v>
      </c>
      <c r="AB26" s="15">
        <v>0</v>
      </c>
      <c r="AC26" s="15">
        <v>31</v>
      </c>
      <c r="AD26" s="15">
        <v>31</v>
      </c>
      <c r="AE26" s="15">
        <v>11</v>
      </c>
      <c r="AF26" s="15">
        <v>11</v>
      </c>
      <c r="AG26" s="16">
        <f t="shared" si="23"/>
        <v>49</v>
      </c>
      <c r="AH26" s="16">
        <f t="shared" si="24"/>
        <v>38</v>
      </c>
      <c r="AI26" s="16">
        <f t="shared" si="25"/>
        <v>11</v>
      </c>
      <c r="AJ26" s="15">
        <v>2</v>
      </c>
      <c r="AK26" s="15">
        <v>2</v>
      </c>
      <c r="AL26" s="15">
        <v>0</v>
      </c>
      <c r="AM26" s="15">
        <v>0</v>
      </c>
      <c r="AN26" s="16">
        <f t="shared" si="26"/>
        <v>2</v>
      </c>
      <c r="AO26" s="16">
        <f t="shared" si="27"/>
        <v>2</v>
      </c>
      <c r="AP26" s="18"/>
      <c r="AQ26" s="18"/>
      <c r="AR26" s="18"/>
      <c r="AS26" s="18"/>
    </row>
    <row r="27" spans="1:45" s="25" customFormat="1" ht="18" customHeight="1">
      <c r="A27" s="2"/>
      <c r="B27" s="2"/>
      <c r="C27" s="17" t="s">
        <v>50</v>
      </c>
      <c r="D27" s="23">
        <f t="shared" si="18"/>
        <v>41</v>
      </c>
      <c r="E27" s="15">
        <v>36</v>
      </c>
      <c r="F27" s="15">
        <v>5</v>
      </c>
      <c r="G27" s="15">
        <v>2</v>
      </c>
      <c r="H27" s="15">
        <v>0</v>
      </c>
      <c r="I27" s="15">
        <v>9</v>
      </c>
      <c r="J27" s="15">
        <v>12</v>
      </c>
      <c r="K27" s="15">
        <v>3</v>
      </c>
      <c r="L27" s="15">
        <v>383</v>
      </c>
      <c r="M27" s="15">
        <v>4</v>
      </c>
      <c r="N27" s="15">
        <v>0</v>
      </c>
      <c r="O27" s="15">
        <v>0</v>
      </c>
      <c r="P27" s="15">
        <v>0</v>
      </c>
      <c r="Q27" s="15">
        <v>0</v>
      </c>
      <c r="R27" s="16">
        <f t="shared" si="19"/>
        <v>397</v>
      </c>
      <c r="S27" s="16">
        <f t="shared" si="20"/>
        <v>3</v>
      </c>
      <c r="T27" s="16">
        <f t="shared" si="21"/>
        <v>4</v>
      </c>
      <c r="U27" s="15">
        <v>6</v>
      </c>
      <c r="V27" s="15">
        <v>33</v>
      </c>
      <c r="W27" s="15">
        <v>33</v>
      </c>
      <c r="X27" s="15">
        <v>0</v>
      </c>
      <c r="Y27" s="15">
        <v>0</v>
      </c>
      <c r="Z27" s="23">
        <f t="shared" si="22"/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6">
        <f t="shared" si="23"/>
        <v>33</v>
      </c>
      <c r="AH27" s="16">
        <f t="shared" si="24"/>
        <v>33</v>
      </c>
      <c r="AI27" s="16">
        <f t="shared" si="25"/>
        <v>0</v>
      </c>
      <c r="AJ27" s="15">
        <v>1</v>
      </c>
      <c r="AK27" s="15">
        <v>1</v>
      </c>
      <c r="AL27" s="15">
        <v>0</v>
      </c>
      <c r="AM27" s="15">
        <v>0</v>
      </c>
      <c r="AN27" s="16">
        <f t="shared" si="26"/>
        <v>1</v>
      </c>
      <c r="AO27" s="16">
        <f t="shared" si="27"/>
        <v>1</v>
      </c>
      <c r="AP27" s="18"/>
      <c r="AQ27" s="18"/>
      <c r="AR27" s="18"/>
      <c r="AS27" s="18"/>
    </row>
    <row r="28" spans="1:45" s="25" customFormat="1" ht="18" customHeight="1">
      <c r="A28" s="2"/>
      <c r="B28" s="2"/>
      <c r="C28" s="17" t="s">
        <v>51</v>
      </c>
      <c r="D28" s="23">
        <f t="shared" si="18"/>
        <v>89</v>
      </c>
      <c r="E28" s="15">
        <v>83</v>
      </c>
      <c r="F28" s="15">
        <v>6</v>
      </c>
      <c r="G28" s="15">
        <v>12</v>
      </c>
      <c r="H28" s="15">
        <v>4</v>
      </c>
      <c r="I28" s="15">
        <v>18</v>
      </c>
      <c r="J28" s="15">
        <v>39</v>
      </c>
      <c r="K28" s="15">
        <v>20</v>
      </c>
      <c r="L28" s="15">
        <v>797</v>
      </c>
      <c r="M28" s="15">
        <v>3</v>
      </c>
      <c r="N28" s="15">
        <v>0</v>
      </c>
      <c r="O28" s="15">
        <v>0</v>
      </c>
      <c r="P28" s="15">
        <v>0</v>
      </c>
      <c r="Q28" s="15">
        <v>0</v>
      </c>
      <c r="R28" s="16">
        <f t="shared" si="19"/>
        <v>848</v>
      </c>
      <c r="S28" s="16">
        <f t="shared" si="20"/>
        <v>20</v>
      </c>
      <c r="T28" s="16">
        <f t="shared" si="21"/>
        <v>7</v>
      </c>
      <c r="U28" s="15">
        <v>10</v>
      </c>
      <c r="V28" s="15">
        <v>45</v>
      </c>
      <c r="W28" s="15">
        <v>45</v>
      </c>
      <c r="X28" s="15">
        <v>2</v>
      </c>
      <c r="Y28" s="15">
        <v>2</v>
      </c>
      <c r="Z28" s="23">
        <f t="shared" si="22"/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6">
        <f t="shared" si="23"/>
        <v>47</v>
      </c>
      <c r="AH28" s="16">
        <f t="shared" si="24"/>
        <v>45</v>
      </c>
      <c r="AI28" s="16">
        <f t="shared" si="25"/>
        <v>2</v>
      </c>
      <c r="AJ28" s="15">
        <v>7</v>
      </c>
      <c r="AK28" s="15">
        <v>7</v>
      </c>
      <c r="AL28" s="15">
        <v>0</v>
      </c>
      <c r="AM28" s="15">
        <v>0</v>
      </c>
      <c r="AN28" s="16">
        <f t="shared" si="26"/>
        <v>7</v>
      </c>
      <c r="AO28" s="16">
        <f t="shared" si="27"/>
        <v>7</v>
      </c>
      <c r="AP28" s="18"/>
      <c r="AQ28" s="18"/>
      <c r="AR28" s="18"/>
      <c r="AS28" s="18"/>
    </row>
    <row r="29" spans="1:45" s="25" customFormat="1" ht="18" customHeight="1">
      <c r="A29" s="2"/>
      <c r="B29" s="2"/>
      <c r="C29" s="17" t="s">
        <v>52</v>
      </c>
      <c r="D29" s="23">
        <f t="shared" si="18"/>
        <v>65</v>
      </c>
      <c r="E29" s="15">
        <v>61</v>
      </c>
      <c r="F29" s="15">
        <v>4</v>
      </c>
      <c r="G29" s="15">
        <v>6</v>
      </c>
      <c r="H29" s="15">
        <v>0</v>
      </c>
      <c r="I29" s="15">
        <v>15</v>
      </c>
      <c r="J29" s="15">
        <v>2</v>
      </c>
      <c r="K29" s="15">
        <v>0</v>
      </c>
      <c r="L29" s="15">
        <v>380</v>
      </c>
      <c r="M29" s="15">
        <v>0</v>
      </c>
      <c r="N29" s="15">
        <v>1</v>
      </c>
      <c r="O29" s="15">
        <v>0</v>
      </c>
      <c r="P29" s="15">
        <v>49</v>
      </c>
      <c r="Q29" s="15">
        <v>0</v>
      </c>
      <c r="R29" s="16">
        <f t="shared" si="19"/>
        <v>438</v>
      </c>
      <c r="S29" s="16">
        <f t="shared" si="20"/>
        <v>0</v>
      </c>
      <c r="T29" s="16">
        <f t="shared" si="21"/>
        <v>0</v>
      </c>
      <c r="U29" s="15">
        <v>7</v>
      </c>
      <c r="V29" s="15">
        <v>30</v>
      </c>
      <c r="W29" s="15">
        <v>30</v>
      </c>
      <c r="X29" s="15">
        <v>0</v>
      </c>
      <c r="Y29" s="15">
        <v>0</v>
      </c>
      <c r="Z29" s="23">
        <f t="shared" si="22"/>
        <v>0</v>
      </c>
      <c r="AA29" s="15">
        <v>0</v>
      </c>
      <c r="AB29" s="15">
        <v>0</v>
      </c>
      <c r="AC29" s="15">
        <v>25</v>
      </c>
      <c r="AD29" s="15">
        <v>25</v>
      </c>
      <c r="AE29" s="15">
        <v>4</v>
      </c>
      <c r="AF29" s="15">
        <v>4</v>
      </c>
      <c r="AG29" s="16">
        <f t="shared" si="23"/>
        <v>59</v>
      </c>
      <c r="AH29" s="16">
        <f t="shared" si="24"/>
        <v>55</v>
      </c>
      <c r="AI29" s="16">
        <f t="shared" si="25"/>
        <v>4</v>
      </c>
      <c r="AJ29" s="15">
        <v>6</v>
      </c>
      <c r="AK29" s="15">
        <v>6</v>
      </c>
      <c r="AL29" s="15">
        <v>0</v>
      </c>
      <c r="AM29" s="15">
        <v>0</v>
      </c>
      <c r="AN29" s="16">
        <f t="shared" si="26"/>
        <v>6</v>
      </c>
      <c r="AO29" s="16">
        <f t="shared" si="27"/>
        <v>6</v>
      </c>
      <c r="AP29" s="18"/>
      <c r="AQ29" s="18"/>
      <c r="AR29" s="18"/>
      <c r="AS29" s="18"/>
    </row>
    <row r="30" spans="1:45" s="25" customFormat="1" ht="18" customHeight="1">
      <c r="A30" s="20"/>
      <c r="B30" s="20"/>
      <c r="C30" s="21" t="s">
        <v>53</v>
      </c>
      <c r="D30" s="23">
        <f t="shared" si="18"/>
        <v>76</v>
      </c>
      <c r="E30" s="22">
        <v>72</v>
      </c>
      <c r="F30" s="22">
        <v>4</v>
      </c>
      <c r="G30" s="22">
        <v>15</v>
      </c>
      <c r="H30" s="22">
        <v>0</v>
      </c>
      <c r="I30" s="22">
        <v>22</v>
      </c>
      <c r="J30" s="22">
        <v>54</v>
      </c>
      <c r="K30" s="22">
        <v>24</v>
      </c>
      <c r="L30" s="22">
        <v>1191</v>
      </c>
      <c r="M30" s="22">
        <v>4</v>
      </c>
      <c r="N30" s="22">
        <v>0</v>
      </c>
      <c r="O30" s="22">
        <v>0</v>
      </c>
      <c r="P30" s="22">
        <v>0</v>
      </c>
      <c r="Q30" s="22">
        <v>0</v>
      </c>
      <c r="R30" s="23">
        <f t="shared" si="19"/>
        <v>1260</v>
      </c>
      <c r="S30" s="23">
        <f t="shared" si="20"/>
        <v>24</v>
      </c>
      <c r="T30" s="23">
        <f t="shared" si="21"/>
        <v>4</v>
      </c>
      <c r="U30" s="22">
        <v>12</v>
      </c>
      <c r="V30" s="22">
        <v>50</v>
      </c>
      <c r="W30" s="22">
        <v>49</v>
      </c>
      <c r="X30" s="22">
        <v>0</v>
      </c>
      <c r="Y30" s="22">
        <v>0</v>
      </c>
      <c r="Z30" s="23">
        <f t="shared" si="22"/>
        <v>0</v>
      </c>
      <c r="AA30" s="22">
        <v>0</v>
      </c>
      <c r="AB30" s="22">
        <v>0</v>
      </c>
      <c r="AC30" s="22">
        <v>6</v>
      </c>
      <c r="AD30" s="22">
        <v>6</v>
      </c>
      <c r="AE30" s="22">
        <v>0</v>
      </c>
      <c r="AF30" s="22">
        <v>0</v>
      </c>
      <c r="AG30" s="23">
        <f t="shared" si="23"/>
        <v>56</v>
      </c>
      <c r="AH30" s="23">
        <f t="shared" si="24"/>
        <v>55</v>
      </c>
      <c r="AI30" s="23">
        <f t="shared" si="25"/>
        <v>0</v>
      </c>
      <c r="AJ30" s="22">
        <v>11</v>
      </c>
      <c r="AK30" s="22">
        <v>11</v>
      </c>
      <c r="AL30" s="22">
        <v>0</v>
      </c>
      <c r="AM30" s="22">
        <v>0</v>
      </c>
      <c r="AN30" s="23">
        <f t="shared" si="26"/>
        <v>11</v>
      </c>
      <c r="AO30" s="23">
        <f t="shared" si="27"/>
        <v>11</v>
      </c>
      <c r="AP30" s="18"/>
      <c r="AQ30" s="18"/>
      <c r="AR30" s="18"/>
      <c r="AS30" s="18"/>
    </row>
    <row r="31" spans="1:45" s="25" customFormat="1" ht="18" customHeight="1">
      <c r="A31" s="2"/>
      <c r="B31" s="2"/>
      <c r="C31" s="17" t="s">
        <v>54</v>
      </c>
      <c r="D31" s="23">
        <f t="shared" si="18"/>
        <v>160</v>
      </c>
      <c r="E31" s="15">
        <v>147</v>
      </c>
      <c r="F31" s="15">
        <v>13</v>
      </c>
      <c r="G31" s="15">
        <v>42</v>
      </c>
      <c r="H31" s="15">
        <v>0</v>
      </c>
      <c r="I31" s="15">
        <v>44</v>
      </c>
      <c r="J31" s="15">
        <v>45</v>
      </c>
      <c r="K31" s="15">
        <v>16</v>
      </c>
      <c r="L31" s="15">
        <v>666</v>
      </c>
      <c r="M31" s="15">
        <v>4</v>
      </c>
      <c r="N31" s="15">
        <v>1</v>
      </c>
      <c r="O31" s="15">
        <v>0</v>
      </c>
      <c r="P31" s="15">
        <v>39</v>
      </c>
      <c r="Q31" s="15">
        <v>0</v>
      </c>
      <c r="R31" s="16">
        <f t="shared" si="19"/>
        <v>793</v>
      </c>
      <c r="S31" s="16">
        <f t="shared" si="20"/>
        <v>16</v>
      </c>
      <c r="T31" s="16">
        <f t="shared" si="21"/>
        <v>4</v>
      </c>
      <c r="U31" s="15">
        <v>15</v>
      </c>
      <c r="V31" s="15">
        <v>85</v>
      </c>
      <c r="W31" s="15">
        <v>77</v>
      </c>
      <c r="X31" s="15">
        <v>1</v>
      </c>
      <c r="Y31" s="15">
        <v>1</v>
      </c>
      <c r="Z31" s="23">
        <f t="shared" si="22"/>
        <v>0</v>
      </c>
      <c r="AA31" s="15"/>
      <c r="AB31" s="15"/>
      <c r="AC31" s="15">
        <v>23</v>
      </c>
      <c r="AD31" s="15">
        <v>23</v>
      </c>
      <c r="AE31" s="15">
        <v>5</v>
      </c>
      <c r="AF31" s="15">
        <v>5</v>
      </c>
      <c r="AG31" s="16">
        <f t="shared" si="23"/>
        <v>114</v>
      </c>
      <c r="AH31" s="16">
        <f t="shared" si="24"/>
        <v>100</v>
      </c>
      <c r="AI31" s="16">
        <f t="shared" si="25"/>
        <v>6</v>
      </c>
      <c r="AJ31" s="15">
        <v>25</v>
      </c>
      <c r="AK31" s="15">
        <v>25</v>
      </c>
      <c r="AL31" s="15"/>
      <c r="AM31" s="15"/>
      <c r="AN31" s="16">
        <f t="shared" si="26"/>
        <v>25</v>
      </c>
      <c r="AO31" s="16">
        <f t="shared" si="27"/>
        <v>25</v>
      </c>
      <c r="AP31" s="18"/>
      <c r="AQ31" s="18"/>
      <c r="AR31" s="18"/>
      <c r="AS31" s="18"/>
    </row>
    <row r="32" spans="1:45" s="25" customFormat="1" ht="18" customHeight="1">
      <c r="A32" s="2"/>
      <c r="B32" s="2"/>
      <c r="C32" s="17" t="s">
        <v>55</v>
      </c>
      <c r="D32" s="23">
        <f t="shared" si="18"/>
        <v>58</v>
      </c>
      <c r="E32" s="15">
        <v>53</v>
      </c>
      <c r="F32" s="15">
        <v>5</v>
      </c>
      <c r="G32" s="15">
        <v>15</v>
      </c>
      <c r="H32" s="15">
        <v>0</v>
      </c>
      <c r="I32" s="15">
        <v>4</v>
      </c>
      <c r="J32" s="15">
        <v>5</v>
      </c>
      <c r="K32" s="15">
        <v>2</v>
      </c>
      <c r="L32" s="15">
        <v>59</v>
      </c>
      <c r="M32" s="15">
        <v>2</v>
      </c>
      <c r="N32" s="15">
        <v>0</v>
      </c>
      <c r="O32" s="15">
        <v>0</v>
      </c>
      <c r="P32" s="15">
        <v>0</v>
      </c>
      <c r="Q32" s="15">
        <v>0</v>
      </c>
      <c r="R32" s="16">
        <f t="shared" si="19"/>
        <v>79</v>
      </c>
      <c r="S32" s="16">
        <f t="shared" si="20"/>
        <v>2</v>
      </c>
      <c r="T32" s="16">
        <f t="shared" si="21"/>
        <v>2</v>
      </c>
      <c r="U32" s="15">
        <v>9</v>
      </c>
      <c r="V32" s="15">
        <v>32</v>
      </c>
      <c r="W32" s="15">
        <v>32</v>
      </c>
      <c r="X32" s="15">
        <v>0</v>
      </c>
      <c r="Y32" s="15">
        <v>0</v>
      </c>
      <c r="Z32" s="23">
        <f t="shared" si="22"/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6">
        <f t="shared" si="23"/>
        <v>32</v>
      </c>
      <c r="AH32" s="16">
        <f t="shared" si="24"/>
        <v>32</v>
      </c>
      <c r="AI32" s="16">
        <f t="shared" si="25"/>
        <v>0</v>
      </c>
      <c r="AJ32" s="15">
        <v>4</v>
      </c>
      <c r="AK32" s="15">
        <v>4</v>
      </c>
      <c r="AL32" s="15">
        <v>0</v>
      </c>
      <c r="AM32" s="15">
        <v>0</v>
      </c>
      <c r="AN32" s="16">
        <f t="shared" si="26"/>
        <v>4</v>
      </c>
      <c r="AO32" s="16">
        <f t="shared" si="27"/>
        <v>4</v>
      </c>
      <c r="AP32" s="18"/>
      <c r="AQ32" s="18"/>
      <c r="AR32" s="18"/>
      <c r="AS32" s="18"/>
    </row>
    <row r="33" spans="1:45" s="25" customFormat="1" ht="18" customHeight="1">
      <c r="A33" s="2"/>
      <c r="B33" s="2"/>
      <c r="C33" s="17" t="s">
        <v>56</v>
      </c>
      <c r="D33" s="23">
        <f t="shared" si="18"/>
        <v>31</v>
      </c>
      <c r="E33" s="15">
        <v>31</v>
      </c>
      <c r="F33" s="15"/>
      <c r="G33" s="15">
        <v>5</v>
      </c>
      <c r="H33" s="15"/>
      <c r="I33" s="15">
        <v>2</v>
      </c>
      <c r="J33" s="15">
        <v>1</v>
      </c>
      <c r="K33" s="15"/>
      <c r="L33" s="15">
        <v>28</v>
      </c>
      <c r="M33" s="15"/>
      <c r="N33" s="15"/>
      <c r="O33" s="15"/>
      <c r="P33" s="15"/>
      <c r="Q33" s="15"/>
      <c r="R33" s="16">
        <f t="shared" si="19"/>
        <v>34</v>
      </c>
      <c r="S33" s="16">
        <f t="shared" si="20"/>
        <v>0</v>
      </c>
      <c r="T33" s="16">
        <f t="shared" si="21"/>
        <v>0</v>
      </c>
      <c r="U33" s="15">
        <v>7</v>
      </c>
      <c r="V33" s="15">
        <v>25</v>
      </c>
      <c r="W33" s="15">
        <v>25</v>
      </c>
      <c r="X33" s="15"/>
      <c r="Y33" s="15"/>
      <c r="Z33" s="23">
        <f t="shared" si="22"/>
        <v>0</v>
      </c>
      <c r="AA33" s="15"/>
      <c r="AB33" s="15"/>
      <c r="AC33" s="15"/>
      <c r="AD33" s="15"/>
      <c r="AE33" s="15"/>
      <c r="AF33" s="15"/>
      <c r="AG33" s="16">
        <f t="shared" si="23"/>
        <v>25</v>
      </c>
      <c r="AH33" s="16">
        <f t="shared" si="24"/>
        <v>25</v>
      </c>
      <c r="AI33" s="16">
        <f t="shared" si="25"/>
        <v>0</v>
      </c>
      <c r="AJ33" s="15">
        <v>4</v>
      </c>
      <c r="AK33" s="15">
        <v>4</v>
      </c>
      <c r="AL33" s="15"/>
      <c r="AM33" s="15"/>
      <c r="AN33" s="16">
        <f t="shared" si="26"/>
        <v>4</v>
      </c>
      <c r="AO33" s="16">
        <f t="shared" si="27"/>
        <v>4</v>
      </c>
      <c r="AP33" s="18"/>
      <c r="AQ33" s="18"/>
      <c r="AR33" s="18"/>
      <c r="AS33" s="18"/>
    </row>
    <row r="34" spans="1:45" s="25" customFormat="1" ht="18" customHeight="1">
      <c r="A34" s="2"/>
      <c r="B34" s="2"/>
      <c r="C34" s="17" t="s">
        <v>57</v>
      </c>
      <c r="D34" s="23">
        <f t="shared" si="18"/>
        <v>85</v>
      </c>
      <c r="E34" s="15">
        <v>85</v>
      </c>
      <c r="F34" s="15">
        <v>0</v>
      </c>
      <c r="G34" s="15">
        <v>11</v>
      </c>
      <c r="H34" s="15">
        <v>0</v>
      </c>
      <c r="I34" s="15">
        <v>4</v>
      </c>
      <c r="J34" s="15">
        <v>13</v>
      </c>
      <c r="K34" s="15">
        <v>10</v>
      </c>
      <c r="L34" s="15">
        <v>35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6">
        <f t="shared" si="19"/>
        <v>59</v>
      </c>
      <c r="S34" s="16">
        <f t="shared" si="20"/>
        <v>10</v>
      </c>
      <c r="T34" s="16">
        <f t="shared" si="21"/>
        <v>0</v>
      </c>
      <c r="U34" s="15">
        <v>2</v>
      </c>
      <c r="V34" s="15">
        <v>66</v>
      </c>
      <c r="W34" s="15">
        <v>54</v>
      </c>
      <c r="X34" s="15">
        <v>0</v>
      </c>
      <c r="Y34" s="15">
        <v>0</v>
      </c>
      <c r="Z34" s="23">
        <f t="shared" si="22"/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6">
        <f t="shared" si="23"/>
        <v>66</v>
      </c>
      <c r="AH34" s="16">
        <f t="shared" si="24"/>
        <v>54</v>
      </c>
      <c r="AI34" s="16">
        <f t="shared" si="25"/>
        <v>0</v>
      </c>
      <c r="AJ34" s="15">
        <v>6</v>
      </c>
      <c r="AK34" s="15">
        <v>6</v>
      </c>
      <c r="AL34" s="15">
        <v>0</v>
      </c>
      <c r="AM34" s="15">
        <v>0</v>
      </c>
      <c r="AN34" s="16">
        <f t="shared" si="26"/>
        <v>6</v>
      </c>
      <c r="AO34" s="16">
        <f t="shared" si="27"/>
        <v>6</v>
      </c>
      <c r="AP34" s="18"/>
      <c r="AQ34" s="18"/>
      <c r="AR34" s="18"/>
      <c r="AS34" s="18"/>
    </row>
    <row r="35" spans="1:45" s="25" customFormat="1" ht="18" customHeight="1">
      <c r="A35" s="2"/>
      <c r="B35" s="2"/>
      <c r="C35" s="17" t="s">
        <v>58</v>
      </c>
      <c r="D35" s="23">
        <f t="shared" si="18"/>
        <v>285</v>
      </c>
      <c r="E35" s="15">
        <v>283</v>
      </c>
      <c r="F35" s="15">
        <v>2</v>
      </c>
      <c r="G35" s="15">
        <v>37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6">
        <f t="shared" si="19"/>
        <v>37</v>
      </c>
      <c r="S35" s="16">
        <f t="shared" si="20"/>
        <v>0</v>
      </c>
      <c r="T35" s="16">
        <f t="shared" si="21"/>
        <v>0</v>
      </c>
      <c r="U35" s="15">
        <v>11</v>
      </c>
      <c r="V35" s="15">
        <v>266</v>
      </c>
      <c r="W35" s="15">
        <v>266</v>
      </c>
      <c r="X35" s="15">
        <v>2</v>
      </c>
      <c r="Y35" s="15">
        <v>2</v>
      </c>
      <c r="Z35" s="23">
        <f t="shared" si="22"/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6">
        <f t="shared" si="23"/>
        <v>268</v>
      </c>
      <c r="AH35" s="16">
        <f t="shared" si="24"/>
        <v>266</v>
      </c>
      <c r="AI35" s="16">
        <f t="shared" si="25"/>
        <v>2</v>
      </c>
      <c r="AJ35" s="15">
        <v>16</v>
      </c>
      <c r="AK35" s="15">
        <v>16</v>
      </c>
      <c r="AL35" s="15">
        <v>0</v>
      </c>
      <c r="AM35" s="15">
        <v>0</v>
      </c>
      <c r="AN35" s="16">
        <f t="shared" si="26"/>
        <v>16</v>
      </c>
      <c r="AO35" s="16">
        <f t="shared" si="27"/>
        <v>16</v>
      </c>
      <c r="AP35" s="18"/>
      <c r="AQ35" s="18"/>
      <c r="AR35" s="18"/>
      <c r="AS35" s="18"/>
    </row>
    <row r="36" spans="1:45" s="25" customFormat="1" ht="18" customHeight="1">
      <c r="A36" s="2"/>
      <c r="B36" s="2"/>
      <c r="C36" s="17" t="s">
        <v>59</v>
      </c>
      <c r="D36" s="23">
        <f t="shared" si="18"/>
        <v>188</v>
      </c>
      <c r="E36" s="15">
        <v>181</v>
      </c>
      <c r="F36" s="15">
        <v>7</v>
      </c>
      <c r="G36" s="15">
        <v>24</v>
      </c>
      <c r="H36" s="15">
        <v>0</v>
      </c>
      <c r="I36" s="15">
        <v>17</v>
      </c>
      <c r="J36" s="15">
        <v>51</v>
      </c>
      <c r="K36" s="15">
        <v>16</v>
      </c>
      <c r="L36" s="15">
        <v>394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6">
        <f t="shared" si="19"/>
        <v>469</v>
      </c>
      <c r="S36" s="16">
        <f t="shared" si="20"/>
        <v>16</v>
      </c>
      <c r="T36" s="16">
        <f t="shared" si="21"/>
        <v>0</v>
      </c>
      <c r="U36" s="15">
        <v>13</v>
      </c>
      <c r="V36" s="15">
        <v>108</v>
      </c>
      <c r="W36" s="15">
        <v>99</v>
      </c>
      <c r="X36" s="15">
        <v>2</v>
      </c>
      <c r="Y36" s="15">
        <v>0</v>
      </c>
      <c r="Z36" s="23">
        <f t="shared" si="22"/>
        <v>0</v>
      </c>
      <c r="AA36" s="15">
        <v>0</v>
      </c>
      <c r="AB36" s="15">
        <v>0</v>
      </c>
      <c r="AC36" s="15">
        <v>17</v>
      </c>
      <c r="AD36" s="15">
        <v>17</v>
      </c>
      <c r="AE36" s="15">
        <v>3</v>
      </c>
      <c r="AF36" s="15">
        <v>3</v>
      </c>
      <c r="AG36" s="16">
        <f t="shared" si="23"/>
        <v>130</v>
      </c>
      <c r="AH36" s="16">
        <f t="shared" si="24"/>
        <v>116</v>
      </c>
      <c r="AI36" s="16">
        <f t="shared" si="25"/>
        <v>3</v>
      </c>
      <c r="AJ36" s="15">
        <v>11</v>
      </c>
      <c r="AK36" s="15">
        <v>11</v>
      </c>
      <c r="AL36" s="15">
        <v>1</v>
      </c>
      <c r="AM36" s="15">
        <v>1</v>
      </c>
      <c r="AN36" s="16">
        <f t="shared" si="26"/>
        <v>12</v>
      </c>
      <c r="AO36" s="16">
        <f t="shared" si="27"/>
        <v>12</v>
      </c>
      <c r="AP36" s="18"/>
      <c r="AQ36" s="18"/>
      <c r="AR36" s="18"/>
      <c r="AS36" s="18"/>
    </row>
    <row r="37" spans="1:45" s="25" customFormat="1" ht="18" customHeight="1">
      <c r="A37" s="2"/>
      <c r="B37" s="2"/>
      <c r="C37" s="17" t="s">
        <v>60</v>
      </c>
      <c r="D37" s="23">
        <f t="shared" si="18"/>
        <v>42</v>
      </c>
      <c r="E37" s="15">
        <v>42</v>
      </c>
      <c r="F37" s="15">
        <v>0</v>
      </c>
      <c r="G37" s="15">
        <v>11</v>
      </c>
      <c r="H37" s="15">
        <v>0</v>
      </c>
      <c r="I37" s="15">
        <v>1</v>
      </c>
      <c r="J37" s="15">
        <v>0</v>
      </c>
      <c r="K37" s="15">
        <v>0</v>
      </c>
      <c r="L37" s="15">
        <v>13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6">
        <f t="shared" si="19"/>
        <v>24</v>
      </c>
      <c r="S37" s="16">
        <f t="shared" si="20"/>
        <v>0</v>
      </c>
      <c r="T37" s="16">
        <f t="shared" si="21"/>
        <v>0</v>
      </c>
      <c r="U37" s="15">
        <v>7</v>
      </c>
      <c r="V37" s="15">
        <v>37</v>
      </c>
      <c r="W37" s="15">
        <v>32</v>
      </c>
      <c r="X37" s="15">
        <v>0</v>
      </c>
      <c r="Y37" s="15">
        <v>0</v>
      </c>
      <c r="Z37" s="23">
        <f t="shared" si="22"/>
        <v>0</v>
      </c>
      <c r="AA37" s="15">
        <v>0</v>
      </c>
      <c r="AB37" s="15">
        <v>0</v>
      </c>
      <c r="AC37" s="15">
        <v>7</v>
      </c>
      <c r="AD37" s="15">
        <v>7</v>
      </c>
      <c r="AE37" s="15">
        <v>0</v>
      </c>
      <c r="AF37" s="15">
        <v>0</v>
      </c>
      <c r="AG37" s="16">
        <f t="shared" si="23"/>
        <v>44</v>
      </c>
      <c r="AH37" s="16">
        <f t="shared" si="24"/>
        <v>39</v>
      </c>
      <c r="AI37" s="16">
        <f t="shared" si="25"/>
        <v>0</v>
      </c>
      <c r="AJ37" s="15">
        <v>3</v>
      </c>
      <c r="AK37" s="15">
        <v>3</v>
      </c>
      <c r="AL37" s="15">
        <v>0</v>
      </c>
      <c r="AM37" s="15">
        <v>0</v>
      </c>
      <c r="AN37" s="16">
        <f t="shared" si="26"/>
        <v>3</v>
      </c>
      <c r="AO37" s="16">
        <f t="shared" si="27"/>
        <v>3</v>
      </c>
      <c r="AP37" s="18"/>
      <c r="AQ37" s="18"/>
      <c r="AR37" s="18"/>
      <c r="AS37" s="18"/>
    </row>
    <row r="38" spans="1:45" s="25" customFormat="1" ht="18" customHeight="1">
      <c r="A38" s="2"/>
      <c r="B38" s="2"/>
      <c r="C38" s="17" t="s">
        <v>61</v>
      </c>
      <c r="D38" s="23">
        <f t="shared" si="18"/>
        <v>54</v>
      </c>
      <c r="E38" s="15">
        <v>50</v>
      </c>
      <c r="F38" s="15">
        <v>4</v>
      </c>
      <c r="G38" s="15">
        <v>6</v>
      </c>
      <c r="H38" s="15">
        <v>0</v>
      </c>
      <c r="I38" s="15">
        <v>2</v>
      </c>
      <c r="J38" s="15">
        <v>3</v>
      </c>
      <c r="K38" s="15">
        <v>2</v>
      </c>
      <c r="L38" s="15">
        <v>37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6">
        <f t="shared" si="19"/>
        <v>46</v>
      </c>
      <c r="S38" s="16">
        <f t="shared" si="20"/>
        <v>2</v>
      </c>
      <c r="T38" s="16">
        <f t="shared" si="21"/>
        <v>0</v>
      </c>
      <c r="U38" s="15">
        <v>3</v>
      </c>
      <c r="V38" s="15">
        <v>14</v>
      </c>
      <c r="W38" s="15">
        <v>13</v>
      </c>
      <c r="X38" s="15">
        <v>1</v>
      </c>
      <c r="Y38" s="15">
        <v>1</v>
      </c>
      <c r="Z38" s="23">
        <f t="shared" si="22"/>
        <v>0</v>
      </c>
      <c r="AA38" s="15">
        <v>0</v>
      </c>
      <c r="AB38" s="15">
        <v>0</v>
      </c>
      <c r="AC38" s="15">
        <v>37</v>
      </c>
      <c r="AD38" s="15">
        <v>37</v>
      </c>
      <c r="AE38" s="15">
        <v>3</v>
      </c>
      <c r="AF38" s="15">
        <v>3</v>
      </c>
      <c r="AG38" s="16">
        <f t="shared" si="23"/>
        <v>55</v>
      </c>
      <c r="AH38" s="16">
        <f t="shared" si="24"/>
        <v>50</v>
      </c>
      <c r="AI38" s="16">
        <f t="shared" si="25"/>
        <v>4</v>
      </c>
      <c r="AJ38" s="15">
        <v>3</v>
      </c>
      <c r="AK38" s="15">
        <v>0</v>
      </c>
      <c r="AL38" s="15">
        <v>0</v>
      </c>
      <c r="AM38" s="15">
        <v>0</v>
      </c>
      <c r="AN38" s="16">
        <f t="shared" si="26"/>
        <v>3</v>
      </c>
      <c r="AO38" s="16">
        <f t="shared" si="27"/>
        <v>0</v>
      </c>
      <c r="AP38" s="18"/>
      <c r="AQ38" s="18"/>
      <c r="AR38" s="18"/>
      <c r="AS38" s="18"/>
    </row>
    <row r="39" spans="1:45" s="25" customFormat="1" ht="18" customHeight="1">
      <c r="A39" s="2"/>
      <c r="B39" s="2"/>
      <c r="C39" s="27" t="s">
        <v>62</v>
      </c>
      <c r="D39" s="23">
        <f t="shared" si="18"/>
        <v>18</v>
      </c>
      <c r="E39" s="15">
        <v>18</v>
      </c>
      <c r="F39" s="15">
        <v>0</v>
      </c>
      <c r="G39" s="15">
        <v>4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6">
        <f t="shared" si="19"/>
        <v>4</v>
      </c>
      <c r="S39" s="16">
        <f t="shared" si="20"/>
        <v>0</v>
      </c>
      <c r="T39" s="16">
        <f t="shared" si="21"/>
        <v>0</v>
      </c>
      <c r="U39" s="15">
        <v>3</v>
      </c>
      <c r="V39" s="15">
        <v>20</v>
      </c>
      <c r="W39" s="15">
        <v>15</v>
      </c>
      <c r="X39" s="15">
        <v>0</v>
      </c>
      <c r="Y39" s="15">
        <v>0</v>
      </c>
      <c r="Z39" s="23">
        <f t="shared" si="22"/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6">
        <f t="shared" si="23"/>
        <v>20</v>
      </c>
      <c r="AH39" s="16">
        <f t="shared" si="24"/>
        <v>15</v>
      </c>
      <c r="AI39" s="16">
        <f t="shared" si="25"/>
        <v>0</v>
      </c>
      <c r="AJ39" s="15">
        <v>2</v>
      </c>
      <c r="AK39" s="15">
        <v>2</v>
      </c>
      <c r="AL39" s="15">
        <v>0</v>
      </c>
      <c r="AM39" s="15">
        <v>0</v>
      </c>
      <c r="AN39" s="16">
        <f t="shared" si="26"/>
        <v>2</v>
      </c>
      <c r="AO39" s="16">
        <f t="shared" si="27"/>
        <v>2</v>
      </c>
      <c r="AP39" s="18"/>
      <c r="AQ39" s="18"/>
      <c r="AR39" s="18"/>
      <c r="AS39" s="18"/>
    </row>
    <row r="40" spans="1:45" s="25" customFormat="1" ht="18" customHeight="1">
      <c r="A40" s="2"/>
      <c r="B40" s="2"/>
      <c r="C40" s="17" t="s">
        <v>63</v>
      </c>
      <c r="D40" s="23">
        <f t="shared" si="18"/>
        <v>25</v>
      </c>
      <c r="E40" s="15">
        <v>25</v>
      </c>
      <c r="F40" s="15">
        <v>0</v>
      </c>
      <c r="G40" s="15">
        <v>3</v>
      </c>
      <c r="H40" s="15">
        <v>0</v>
      </c>
      <c r="I40" s="15">
        <v>7</v>
      </c>
      <c r="J40" s="15">
        <v>1</v>
      </c>
      <c r="K40" s="15">
        <v>0</v>
      </c>
      <c r="L40" s="15">
        <v>60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6">
        <f t="shared" si="19"/>
        <v>64</v>
      </c>
      <c r="S40" s="16">
        <f t="shared" si="20"/>
        <v>0</v>
      </c>
      <c r="T40" s="16">
        <f t="shared" si="21"/>
        <v>0</v>
      </c>
      <c r="U40" s="15">
        <v>5</v>
      </c>
      <c r="V40" s="15">
        <v>10</v>
      </c>
      <c r="W40" s="15">
        <v>10</v>
      </c>
      <c r="X40" s="15">
        <v>0</v>
      </c>
      <c r="Y40" s="15">
        <v>0</v>
      </c>
      <c r="Z40" s="23">
        <f t="shared" si="22"/>
        <v>1</v>
      </c>
      <c r="AA40" s="15">
        <v>1</v>
      </c>
      <c r="AB40" s="15">
        <v>0</v>
      </c>
      <c r="AC40" s="15">
        <v>10</v>
      </c>
      <c r="AD40" s="15">
        <v>10</v>
      </c>
      <c r="AE40" s="15">
        <v>0</v>
      </c>
      <c r="AF40" s="15">
        <v>0</v>
      </c>
      <c r="AG40" s="16">
        <f t="shared" si="23"/>
        <v>21</v>
      </c>
      <c r="AH40" s="16">
        <f t="shared" si="24"/>
        <v>21</v>
      </c>
      <c r="AI40" s="16">
        <f t="shared" si="25"/>
        <v>0</v>
      </c>
      <c r="AJ40" s="15">
        <v>4</v>
      </c>
      <c r="AK40" s="15">
        <v>4</v>
      </c>
      <c r="AL40" s="15">
        <v>0</v>
      </c>
      <c r="AM40" s="15">
        <v>0</v>
      </c>
      <c r="AN40" s="16">
        <f t="shared" si="26"/>
        <v>4</v>
      </c>
      <c r="AO40" s="16">
        <f t="shared" si="27"/>
        <v>4</v>
      </c>
      <c r="AP40" s="18"/>
      <c r="AQ40" s="18"/>
      <c r="AR40" s="18"/>
      <c r="AS40" s="18"/>
    </row>
    <row r="41" spans="1:45" s="25" customFormat="1" ht="18" customHeight="1">
      <c r="A41" s="2"/>
      <c r="B41" s="2"/>
      <c r="C41" s="17" t="s">
        <v>64</v>
      </c>
      <c r="D41" s="23">
        <f t="shared" si="18"/>
        <v>90</v>
      </c>
      <c r="E41" s="15">
        <v>86</v>
      </c>
      <c r="F41" s="15">
        <v>4</v>
      </c>
      <c r="G41" s="15">
        <v>3</v>
      </c>
      <c r="H41" s="15">
        <v>0</v>
      </c>
      <c r="I41" s="15">
        <v>24</v>
      </c>
      <c r="J41" s="15">
        <v>68</v>
      </c>
      <c r="K41" s="15">
        <v>0</v>
      </c>
      <c r="L41" s="15">
        <v>513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6">
        <f t="shared" si="19"/>
        <v>584</v>
      </c>
      <c r="S41" s="16">
        <f t="shared" si="20"/>
        <v>0</v>
      </c>
      <c r="T41" s="16">
        <f t="shared" si="21"/>
        <v>0</v>
      </c>
      <c r="U41" s="15">
        <v>5</v>
      </c>
      <c r="V41" s="15">
        <v>24</v>
      </c>
      <c r="W41" s="15">
        <v>20</v>
      </c>
      <c r="X41" s="15">
        <v>0</v>
      </c>
      <c r="Y41" s="15">
        <v>0</v>
      </c>
      <c r="Z41" s="23">
        <f t="shared" si="22"/>
        <v>0</v>
      </c>
      <c r="AA41" s="15">
        <v>0</v>
      </c>
      <c r="AB41" s="15">
        <v>0</v>
      </c>
      <c r="AC41" s="15">
        <v>67</v>
      </c>
      <c r="AD41" s="15">
        <v>61</v>
      </c>
      <c r="AE41" s="15">
        <v>4</v>
      </c>
      <c r="AF41" s="15">
        <v>4</v>
      </c>
      <c r="AG41" s="16">
        <f t="shared" si="23"/>
        <v>95</v>
      </c>
      <c r="AH41" s="16">
        <f t="shared" si="24"/>
        <v>81</v>
      </c>
      <c r="AI41" s="16">
        <f t="shared" si="25"/>
        <v>4</v>
      </c>
      <c r="AJ41" s="15">
        <v>5</v>
      </c>
      <c r="AK41" s="15">
        <v>5</v>
      </c>
      <c r="AL41" s="15">
        <v>0</v>
      </c>
      <c r="AM41" s="15">
        <v>0</v>
      </c>
      <c r="AN41" s="16">
        <f t="shared" si="26"/>
        <v>5</v>
      </c>
      <c r="AO41" s="16">
        <f t="shared" si="27"/>
        <v>5</v>
      </c>
      <c r="AP41" s="18"/>
      <c r="AQ41" s="18"/>
      <c r="AR41" s="18"/>
      <c r="AS41" s="18"/>
    </row>
    <row r="42" spans="1:45" s="25" customFormat="1" ht="18" customHeight="1">
      <c r="A42" s="2"/>
      <c r="B42" s="2"/>
      <c r="C42" s="17" t="s">
        <v>65</v>
      </c>
      <c r="D42" s="23">
        <f t="shared" si="18"/>
        <v>132</v>
      </c>
      <c r="E42" s="15">
        <v>116</v>
      </c>
      <c r="F42" s="15">
        <v>16</v>
      </c>
      <c r="G42" s="15">
        <v>14</v>
      </c>
      <c r="H42" s="15">
        <v>0</v>
      </c>
      <c r="I42" s="15">
        <v>19</v>
      </c>
      <c r="J42" s="15">
        <v>53</v>
      </c>
      <c r="K42" s="15">
        <v>0</v>
      </c>
      <c r="L42" s="15">
        <v>1128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6">
        <f t="shared" si="19"/>
        <v>1195</v>
      </c>
      <c r="S42" s="16">
        <f t="shared" si="20"/>
        <v>0</v>
      </c>
      <c r="T42" s="16">
        <f t="shared" si="21"/>
        <v>0</v>
      </c>
      <c r="U42" s="15">
        <v>16</v>
      </c>
      <c r="V42" s="15">
        <v>69</v>
      </c>
      <c r="W42" s="15">
        <v>67</v>
      </c>
      <c r="X42" s="15">
        <v>3</v>
      </c>
      <c r="Y42" s="15">
        <v>2</v>
      </c>
      <c r="Z42" s="23">
        <f t="shared" si="22"/>
        <v>0</v>
      </c>
      <c r="AA42" s="15">
        <v>0</v>
      </c>
      <c r="AB42" s="15">
        <v>0</v>
      </c>
      <c r="AC42" s="15">
        <v>42</v>
      </c>
      <c r="AD42" s="15">
        <v>42</v>
      </c>
      <c r="AE42" s="15">
        <v>14</v>
      </c>
      <c r="AF42" s="15">
        <v>14</v>
      </c>
      <c r="AG42" s="16">
        <f t="shared" si="23"/>
        <v>128</v>
      </c>
      <c r="AH42" s="16">
        <f t="shared" si="24"/>
        <v>109</v>
      </c>
      <c r="AI42" s="16">
        <f t="shared" si="25"/>
        <v>16</v>
      </c>
      <c r="AJ42" s="15">
        <v>7</v>
      </c>
      <c r="AK42" s="15">
        <v>7</v>
      </c>
      <c r="AL42" s="15">
        <v>0</v>
      </c>
      <c r="AM42" s="15">
        <v>0</v>
      </c>
      <c r="AN42" s="16">
        <f t="shared" si="26"/>
        <v>7</v>
      </c>
      <c r="AO42" s="16">
        <f t="shared" si="27"/>
        <v>7</v>
      </c>
      <c r="AP42" s="18"/>
      <c r="AQ42" s="18"/>
      <c r="AR42" s="18"/>
      <c r="AS42" s="18"/>
    </row>
    <row r="43" spans="1:45" s="25" customFormat="1" ht="18" customHeight="1">
      <c r="A43" s="2"/>
      <c r="B43" s="2"/>
      <c r="C43" s="17" t="s">
        <v>66</v>
      </c>
      <c r="D43" s="23">
        <f t="shared" si="18"/>
        <v>66</v>
      </c>
      <c r="E43" s="15">
        <v>64</v>
      </c>
      <c r="F43" s="15">
        <v>2</v>
      </c>
      <c r="G43" s="15">
        <v>12</v>
      </c>
      <c r="H43" s="15">
        <v>0</v>
      </c>
      <c r="I43" s="15">
        <v>12</v>
      </c>
      <c r="J43" s="15">
        <v>40</v>
      </c>
      <c r="K43" s="15">
        <v>14</v>
      </c>
      <c r="L43" s="15">
        <v>395</v>
      </c>
      <c r="M43" s="15">
        <v>2</v>
      </c>
      <c r="N43" s="15">
        <v>3</v>
      </c>
      <c r="O43" s="15">
        <v>3</v>
      </c>
      <c r="P43" s="15">
        <v>1</v>
      </c>
      <c r="Q43" s="15">
        <v>0</v>
      </c>
      <c r="R43" s="16">
        <f t="shared" si="19"/>
        <v>451</v>
      </c>
      <c r="S43" s="16">
        <f t="shared" si="20"/>
        <v>17</v>
      </c>
      <c r="T43" s="16">
        <f t="shared" si="21"/>
        <v>2</v>
      </c>
      <c r="U43" s="15">
        <v>9</v>
      </c>
      <c r="V43" s="15">
        <v>32</v>
      </c>
      <c r="W43" s="15">
        <v>32</v>
      </c>
      <c r="X43" s="15">
        <v>0</v>
      </c>
      <c r="Y43" s="15">
        <v>0</v>
      </c>
      <c r="Z43" s="23">
        <f t="shared" si="22"/>
        <v>1</v>
      </c>
      <c r="AA43" s="15">
        <v>1</v>
      </c>
      <c r="AB43" s="15">
        <v>0</v>
      </c>
      <c r="AC43" s="15">
        <v>9</v>
      </c>
      <c r="AD43" s="15">
        <v>9</v>
      </c>
      <c r="AE43" s="15">
        <v>0</v>
      </c>
      <c r="AF43" s="15">
        <v>0</v>
      </c>
      <c r="AG43" s="16">
        <f t="shared" si="23"/>
        <v>42</v>
      </c>
      <c r="AH43" s="16">
        <f t="shared" si="24"/>
        <v>42</v>
      </c>
      <c r="AI43" s="16">
        <f t="shared" si="25"/>
        <v>0</v>
      </c>
      <c r="AJ43" s="15">
        <v>5</v>
      </c>
      <c r="AK43" s="15">
        <v>5</v>
      </c>
      <c r="AL43" s="15">
        <v>0</v>
      </c>
      <c r="AM43" s="15">
        <v>0</v>
      </c>
      <c r="AN43" s="16">
        <f t="shared" si="26"/>
        <v>5</v>
      </c>
      <c r="AO43" s="16">
        <f t="shared" si="27"/>
        <v>5</v>
      </c>
      <c r="AP43" s="18"/>
      <c r="AQ43" s="18"/>
      <c r="AR43" s="18"/>
      <c r="AS43" s="18"/>
    </row>
    <row r="44" spans="1:45" s="25" customFormat="1" ht="18" customHeight="1">
      <c r="A44" s="2"/>
      <c r="B44" s="2"/>
      <c r="C44" s="17" t="s">
        <v>67</v>
      </c>
      <c r="D44" s="23">
        <f t="shared" si="18"/>
        <v>41</v>
      </c>
      <c r="E44" s="15">
        <v>40</v>
      </c>
      <c r="F44" s="15">
        <v>1</v>
      </c>
      <c r="G44" s="15">
        <v>2</v>
      </c>
      <c r="H44" s="15">
        <v>0</v>
      </c>
      <c r="I44" s="15">
        <v>10</v>
      </c>
      <c r="J44" s="15">
        <v>26</v>
      </c>
      <c r="K44" s="15">
        <v>0</v>
      </c>
      <c r="L44" s="15">
        <v>247</v>
      </c>
      <c r="M44" s="15">
        <v>0</v>
      </c>
      <c r="N44" s="15">
        <v>5</v>
      </c>
      <c r="O44" s="15">
        <v>0</v>
      </c>
      <c r="P44" s="15">
        <v>32</v>
      </c>
      <c r="Q44" s="15">
        <v>0</v>
      </c>
      <c r="R44" s="16">
        <f t="shared" si="19"/>
        <v>312</v>
      </c>
      <c r="S44" s="16">
        <f t="shared" si="20"/>
        <v>0</v>
      </c>
      <c r="T44" s="16">
        <f t="shared" si="21"/>
        <v>0</v>
      </c>
      <c r="U44" s="15">
        <v>7</v>
      </c>
      <c r="V44" s="15">
        <v>22</v>
      </c>
      <c r="W44" s="15">
        <v>0</v>
      </c>
      <c r="X44" s="15">
        <v>0</v>
      </c>
      <c r="Y44" s="15">
        <v>0</v>
      </c>
      <c r="Z44" s="23">
        <f t="shared" si="22"/>
        <v>0</v>
      </c>
      <c r="AA44" s="15">
        <v>0</v>
      </c>
      <c r="AB44" s="15">
        <v>0</v>
      </c>
      <c r="AC44" s="15">
        <v>14</v>
      </c>
      <c r="AD44" s="15">
        <v>14</v>
      </c>
      <c r="AE44" s="15">
        <v>1</v>
      </c>
      <c r="AF44" s="15">
        <v>1</v>
      </c>
      <c r="AG44" s="16">
        <f t="shared" si="23"/>
        <v>37</v>
      </c>
      <c r="AH44" s="16">
        <f t="shared" si="24"/>
        <v>14</v>
      </c>
      <c r="AI44" s="16">
        <f t="shared" si="25"/>
        <v>1</v>
      </c>
      <c r="AJ44" s="15">
        <v>3</v>
      </c>
      <c r="AK44" s="15">
        <v>3</v>
      </c>
      <c r="AL44" s="15">
        <v>1</v>
      </c>
      <c r="AM44" s="15">
        <v>1</v>
      </c>
      <c r="AN44" s="16">
        <f t="shared" si="26"/>
        <v>4</v>
      </c>
      <c r="AO44" s="16">
        <f t="shared" si="27"/>
        <v>4</v>
      </c>
      <c r="AP44" s="18"/>
      <c r="AQ44" s="18"/>
      <c r="AR44" s="18"/>
      <c r="AS44" s="18"/>
    </row>
    <row r="45" spans="1:45" s="25" customFormat="1" ht="18" customHeight="1">
      <c r="A45" s="2"/>
      <c r="B45" s="2"/>
      <c r="C45" s="17" t="s">
        <v>68</v>
      </c>
      <c r="D45" s="23">
        <f t="shared" si="18"/>
        <v>59</v>
      </c>
      <c r="E45" s="15">
        <v>49</v>
      </c>
      <c r="F45" s="15">
        <v>10</v>
      </c>
      <c r="G45" s="15">
        <v>1</v>
      </c>
      <c r="H45" s="15">
        <v>0</v>
      </c>
      <c r="I45" s="15">
        <v>9</v>
      </c>
      <c r="J45" s="15">
        <v>70</v>
      </c>
      <c r="K45" s="15">
        <v>44</v>
      </c>
      <c r="L45" s="15">
        <v>386</v>
      </c>
      <c r="M45" s="15">
        <v>8</v>
      </c>
      <c r="N45" s="15">
        <v>0</v>
      </c>
      <c r="O45" s="15">
        <v>0</v>
      </c>
      <c r="P45" s="15">
        <v>0</v>
      </c>
      <c r="Q45" s="15">
        <v>0</v>
      </c>
      <c r="R45" s="16">
        <f t="shared" si="19"/>
        <v>457</v>
      </c>
      <c r="S45" s="16">
        <f t="shared" si="20"/>
        <v>44</v>
      </c>
      <c r="T45" s="16">
        <f t="shared" si="21"/>
        <v>8</v>
      </c>
      <c r="U45" s="15">
        <v>5</v>
      </c>
      <c r="V45" s="15">
        <v>16</v>
      </c>
      <c r="W45" s="15">
        <v>16</v>
      </c>
      <c r="X45" s="15">
        <v>0</v>
      </c>
      <c r="Y45" s="15">
        <v>0</v>
      </c>
      <c r="Z45" s="23">
        <f t="shared" si="22"/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6">
        <f t="shared" si="23"/>
        <v>16</v>
      </c>
      <c r="AH45" s="16">
        <f t="shared" si="24"/>
        <v>16</v>
      </c>
      <c r="AI45" s="16">
        <f t="shared" si="25"/>
        <v>0</v>
      </c>
      <c r="AJ45" s="15">
        <v>3</v>
      </c>
      <c r="AK45" s="15">
        <v>0</v>
      </c>
      <c r="AL45" s="15">
        <v>0</v>
      </c>
      <c r="AM45" s="15">
        <v>0</v>
      </c>
      <c r="AN45" s="16">
        <f t="shared" si="26"/>
        <v>3</v>
      </c>
      <c r="AO45" s="16">
        <f t="shared" si="27"/>
        <v>0</v>
      </c>
      <c r="AP45" s="18"/>
      <c r="AQ45" s="18"/>
      <c r="AR45" s="18"/>
      <c r="AS45" s="18"/>
    </row>
    <row r="46" spans="1:45" s="25" customFormat="1" ht="18" customHeight="1">
      <c r="A46" s="2"/>
      <c r="B46" s="2"/>
      <c r="C46" s="17" t="s">
        <v>69</v>
      </c>
      <c r="D46" s="23">
        <f t="shared" si="18"/>
        <v>59</v>
      </c>
      <c r="E46" s="15">
        <v>56</v>
      </c>
      <c r="F46" s="15">
        <v>3</v>
      </c>
      <c r="G46" s="15">
        <v>8</v>
      </c>
      <c r="H46" s="15">
        <v>0</v>
      </c>
      <c r="I46" s="15">
        <v>13</v>
      </c>
      <c r="J46" s="15">
        <v>0</v>
      </c>
      <c r="K46" s="15">
        <v>0</v>
      </c>
      <c r="L46" s="15">
        <f>29+16+8+20+33+6+4+17+54+3</f>
        <v>190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6">
        <f t="shared" si="19"/>
        <v>198</v>
      </c>
      <c r="S46" s="16">
        <f t="shared" si="20"/>
        <v>0</v>
      </c>
      <c r="T46" s="16">
        <f t="shared" si="21"/>
        <v>0</v>
      </c>
      <c r="U46" s="15">
        <v>6</v>
      </c>
      <c r="V46" s="15">
        <v>46</v>
      </c>
      <c r="W46" s="15">
        <v>46</v>
      </c>
      <c r="X46" s="15">
        <v>1</v>
      </c>
      <c r="Y46" s="15">
        <v>1</v>
      </c>
      <c r="Z46" s="23">
        <f t="shared" si="22"/>
        <v>0</v>
      </c>
      <c r="AA46" s="15">
        <v>0</v>
      </c>
      <c r="AB46" s="15">
        <v>0</v>
      </c>
      <c r="AC46" s="15">
        <v>13</v>
      </c>
      <c r="AD46" s="15">
        <v>10</v>
      </c>
      <c r="AE46" s="15">
        <v>3</v>
      </c>
      <c r="AF46" s="15">
        <v>2</v>
      </c>
      <c r="AG46" s="16">
        <f t="shared" si="23"/>
        <v>63</v>
      </c>
      <c r="AH46" s="16">
        <f t="shared" si="24"/>
        <v>56</v>
      </c>
      <c r="AI46" s="16">
        <f t="shared" si="25"/>
        <v>3</v>
      </c>
      <c r="AJ46" s="15">
        <v>3</v>
      </c>
      <c r="AK46" s="15">
        <v>3</v>
      </c>
      <c r="AL46" s="15">
        <v>1</v>
      </c>
      <c r="AM46" s="15">
        <v>1</v>
      </c>
      <c r="AN46" s="16">
        <f t="shared" si="26"/>
        <v>4</v>
      </c>
      <c r="AO46" s="16">
        <f t="shared" si="27"/>
        <v>4</v>
      </c>
      <c r="AP46" s="18"/>
      <c r="AQ46" s="18"/>
      <c r="AR46" s="18"/>
      <c r="AS46" s="18"/>
    </row>
    <row r="47" spans="1:45" s="25" customFormat="1" ht="18" customHeight="1">
      <c r="A47" s="20"/>
      <c r="B47" s="20"/>
      <c r="C47" s="21" t="s">
        <v>70</v>
      </c>
      <c r="D47" s="23">
        <f t="shared" si="18"/>
        <v>41</v>
      </c>
      <c r="E47" s="22">
        <v>39</v>
      </c>
      <c r="F47" s="22">
        <v>2</v>
      </c>
      <c r="G47" s="22">
        <v>1</v>
      </c>
      <c r="H47" s="22">
        <v>0</v>
      </c>
      <c r="I47" s="22">
        <v>6</v>
      </c>
      <c r="J47" s="22">
        <v>18</v>
      </c>
      <c r="K47" s="22">
        <v>0</v>
      </c>
      <c r="L47" s="22">
        <v>80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3">
        <f t="shared" si="19"/>
        <v>99</v>
      </c>
      <c r="S47" s="23">
        <f t="shared" si="20"/>
        <v>0</v>
      </c>
      <c r="T47" s="23">
        <f t="shared" si="21"/>
        <v>0</v>
      </c>
      <c r="U47" s="22">
        <v>3</v>
      </c>
      <c r="V47" s="22">
        <v>17</v>
      </c>
      <c r="W47" s="22">
        <v>9</v>
      </c>
      <c r="X47" s="22">
        <v>0</v>
      </c>
      <c r="Y47" s="22">
        <v>0</v>
      </c>
      <c r="Z47" s="23">
        <f t="shared" si="22"/>
        <v>0</v>
      </c>
      <c r="AA47" s="22">
        <v>0</v>
      </c>
      <c r="AB47" s="22">
        <v>0</v>
      </c>
      <c r="AC47" s="22">
        <v>27</v>
      </c>
      <c r="AD47" s="22">
        <v>27</v>
      </c>
      <c r="AE47" s="22">
        <v>2</v>
      </c>
      <c r="AF47" s="22">
        <v>2</v>
      </c>
      <c r="AG47" s="23">
        <f t="shared" si="23"/>
        <v>46</v>
      </c>
      <c r="AH47" s="23">
        <f t="shared" si="24"/>
        <v>36</v>
      </c>
      <c r="AI47" s="23">
        <f t="shared" si="25"/>
        <v>2</v>
      </c>
      <c r="AJ47" s="22">
        <v>3</v>
      </c>
      <c r="AK47" s="22">
        <v>3</v>
      </c>
      <c r="AL47" s="22">
        <v>0</v>
      </c>
      <c r="AM47" s="22">
        <v>0</v>
      </c>
      <c r="AN47" s="23">
        <f t="shared" si="26"/>
        <v>3</v>
      </c>
      <c r="AO47" s="23">
        <f t="shared" si="27"/>
        <v>3</v>
      </c>
      <c r="AP47" s="18"/>
      <c r="AQ47" s="18"/>
      <c r="AR47" s="18"/>
      <c r="AS47" s="18"/>
    </row>
    <row r="48" spans="1:45" s="25" customFormat="1" ht="18" customHeight="1">
      <c r="A48" s="2"/>
      <c r="B48" s="2"/>
      <c r="C48" s="17" t="s">
        <v>71</v>
      </c>
      <c r="D48" s="23">
        <f t="shared" si="18"/>
        <v>134</v>
      </c>
      <c r="E48" s="15">
        <v>134</v>
      </c>
      <c r="F48" s="15">
        <v>0</v>
      </c>
      <c r="G48" s="15">
        <v>22</v>
      </c>
      <c r="H48" s="15">
        <v>0</v>
      </c>
      <c r="I48" s="15">
        <v>15</v>
      </c>
      <c r="J48" s="15">
        <v>978</v>
      </c>
      <c r="K48" s="15"/>
      <c r="L48" s="15"/>
      <c r="M48" s="15"/>
      <c r="N48" s="15">
        <v>0</v>
      </c>
      <c r="O48" s="15">
        <v>0</v>
      </c>
      <c r="P48" s="15">
        <v>0</v>
      </c>
      <c r="Q48" s="15">
        <v>0</v>
      </c>
      <c r="R48" s="16">
        <f t="shared" si="19"/>
        <v>1000</v>
      </c>
      <c r="S48" s="16">
        <f t="shared" si="20"/>
        <v>0</v>
      </c>
      <c r="T48" s="16">
        <f t="shared" si="21"/>
        <v>0</v>
      </c>
      <c r="U48" s="15">
        <v>15</v>
      </c>
      <c r="V48" s="15">
        <v>188</v>
      </c>
      <c r="W48" s="15">
        <v>120</v>
      </c>
      <c r="X48" s="15">
        <v>0</v>
      </c>
      <c r="Y48" s="15">
        <v>0</v>
      </c>
      <c r="Z48" s="23">
        <f t="shared" si="22"/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6">
        <f t="shared" si="23"/>
        <v>188</v>
      </c>
      <c r="AH48" s="16">
        <f t="shared" si="24"/>
        <v>120</v>
      </c>
      <c r="AI48" s="16">
        <f t="shared" si="25"/>
        <v>0</v>
      </c>
      <c r="AJ48" s="15">
        <v>10</v>
      </c>
      <c r="AK48" s="15">
        <v>9</v>
      </c>
      <c r="AL48" s="15">
        <v>0</v>
      </c>
      <c r="AM48" s="15">
        <v>0</v>
      </c>
      <c r="AN48" s="16">
        <f t="shared" si="26"/>
        <v>10</v>
      </c>
      <c r="AO48" s="16">
        <f t="shared" si="27"/>
        <v>9</v>
      </c>
      <c r="AP48" s="18"/>
      <c r="AQ48" s="18"/>
      <c r="AR48" s="18"/>
      <c r="AS48" s="18"/>
    </row>
    <row r="49" spans="1:45" s="25" customFormat="1" ht="18" customHeight="1">
      <c r="A49" s="2"/>
      <c r="B49" s="2"/>
      <c r="C49" s="17" t="s">
        <v>72</v>
      </c>
      <c r="D49" s="23">
        <f t="shared" si="18"/>
        <v>45</v>
      </c>
      <c r="E49" s="15">
        <v>40</v>
      </c>
      <c r="F49" s="15">
        <v>5</v>
      </c>
      <c r="G49" s="15">
        <v>7</v>
      </c>
      <c r="H49" s="15">
        <v>0</v>
      </c>
      <c r="I49" s="15">
        <v>8</v>
      </c>
      <c r="J49" s="15">
        <v>45</v>
      </c>
      <c r="K49" s="15">
        <v>24</v>
      </c>
      <c r="L49" s="15">
        <v>229</v>
      </c>
      <c r="M49" s="15">
        <v>4</v>
      </c>
      <c r="N49" s="15">
        <v>0</v>
      </c>
      <c r="O49" s="15">
        <v>0</v>
      </c>
      <c r="P49" s="15">
        <v>0</v>
      </c>
      <c r="Q49" s="15">
        <v>0</v>
      </c>
      <c r="R49" s="16">
        <f t="shared" si="19"/>
        <v>281</v>
      </c>
      <c r="S49" s="16">
        <f t="shared" si="20"/>
        <v>24</v>
      </c>
      <c r="T49" s="16">
        <f t="shared" si="21"/>
        <v>4</v>
      </c>
      <c r="U49" s="15">
        <v>6</v>
      </c>
      <c r="V49" s="15">
        <v>52</v>
      </c>
      <c r="W49" s="15">
        <v>29</v>
      </c>
      <c r="X49" s="15">
        <v>2</v>
      </c>
      <c r="Y49" s="15">
        <v>1</v>
      </c>
      <c r="Z49" s="23">
        <f t="shared" si="22"/>
        <v>0</v>
      </c>
      <c r="AA49" s="15">
        <v>0</v>
      </c>
      <c r="AB49" s="15">
        <v>0</v>
      </c>
      <c r="AC49" s="15">
        <v>7</v>
      </c>
      <c r="AD49" s="15">
        <v>7</v>
      </c>
      <c r="AE49" s="15">
        <v>4</v>
      </c>
      <c r="AF49" s="15">
        <v>4</v>
      </c>
      <c r="AG49" s="16">
        <f t="shared" si="23"/>
        <v>65</v>
      </c>
      <c r="AH49" s="16">
        <f t="shared" si="24"/>
        <v>36</v>
      </c>
      <c r="AI49" s="16">
        <f t="shared" si="25"/>
        <v>5</v>
      </c>
      <c r="AJ49" s="15">
        <v>4</v>
      </c>
      <c r="AK49" s="15">
        <v>4</v>
      </c>
      <c r="AL49" s="15">
        <v>0</v>
      </c>
      <c r="AM49" s="15">
        <v>0</v>
      </c>
      <c r="AN49" s="16">
        <f t="shared" si="26"/>
        <v>4</v>
      </c>
      <c r="AO49" s="16">
        <f t="shared" si="27"/>
        <v>4</v>
      </c>
      <c r="AP49" s="18"/>
      <c r="AQ49" s="18"/>
      <c r="AR49" s="18"/>
      <c r="AS49" s="18"/>
    </row>
    <row r="50" spans="1:45" s="25" customFormat="1" ht="18" customHeight="1">
      <c r="A50" s="2"/>
      <c r="B50" s="2"/>
      <c r="C50" s="17" t="s">
        <v>73</v>
      </c>
      <c r="D50" s="23">
        <f t="shared" si="18"/>
        <v>58</v>
      </c>
      <c r="E50" s="15">
        <v>55</v>
      </c>
      <c r="F50" s="15">
        <v>3</v>
      </c>
      <c r="G50" s="15">
        <v>5</v>
      </c>
      <c r="H50" s="15">
        <v>0</v>
      </c>
      <c r="I50" s="15">
        <v>12</v>
      </c>
      <c r="J50" s="15">
        <v>49</v>
      </c>
      <c r="K50" s="15">
        <v>10</v>
      </c>
      <c r="L50" s="15">
        <v>366</v>
      </c>
      <c r="M50" s="15">
        <v>1</v>
      </c>
      <c r="N50" s="15">
        <v>5</v>
      </c>
      <c r="O50" s="15">
        <v>0</v>
      </c>
      <c r="P50" s="15">
        <v>9</v>
      </c>
      <c r="Q50" s="15">
        <v>0</v>
      </c>
      <c r="R50" s="16">
        <f t="shared" si="19"/>
        <v>434</v>
      </c>
      <c r="S50" s="16">
        <f t="shared" si="20"/>
        <v>10</v>
      </c>
      <c r="T50" s="16">
        <f t="shared" si="21"/>
        <v>1</v>
      </c>
      <c r="U50" s="15">
        <v>8</v>
      </c>
      <c r="V50" s="15">
        <v>36</v>
      </c>
      <c r="W50" s="15">
        <v>35</v>
      </c>
      <c r="X50" s="15">
        <v>0</v>
      </c>
      <c r="Y50" s="15">
        <v>0</v>
      </c>
      <c r="Z50" s="23">
        <f t="shared" si="22"/>
        <v>0</v>
      </c>
      <c r="AA50" s="15">
        <v>0</v>
      </c>
      <c r="AB50" s="15">
        <v>0</v>
      </c>
      <c r="AC50" s="15">
        <v>19</v>
      </c>
      <c r="AD50" s="15">
        <v>16</v>
      </c>
      <c r="AE50" s="15">
        <v>3</v>
      </c>
      <c r="AF50" s="15">
        <v>3</v>
      </c>
      <c r="AG50" s="16">
        <f t="shared" si="23"/>
        <v>58</v>
      </c>
      <c r="AH50" s="16">
        <f t="shared" si="24"/>
        <v>51</v>
      </c>
      <c r="AI50" s="16">
        <f t="shared" si="25"/>
        <v>3</v>
      </c>
      <c r="AJ50" s="15">
        <v>4</v>
      </c>
      <c r="AK50" s="15">
        <v>4</v>
      </c>
      <c r="AL50" s="15">
        <v>0</v>
      </c>
      <c r="AM50" s="15">
        <v>0</v>
      </c>
      <c r="AN50" s="16">
        <f t="shared" si="26"/>
        <v>4</v>
      </c>
      <c r="AO50" s="16">
        <f t="shared" si="27"/>
        <v>4</v>
      </c>
      <c r="AP50" s="18"/>
      <c r="AQ50" s="18"/>
      <c r="AR50" s="18"/>
      <c r="AS50" s="18"/>
    </row>
    <row r="51" spans="1:45" s="25" customFormat="1" ht="18" customHeight="1">
      <c r="A51" s="2"/>
      <c r="B51" s="2"/>
      <c r="C51" s="17" t="s">
        <v>74</v>
      </c>
      <c r="D51" s="23">
        <f t="shared" si="18"/>
        <v>86</v>
      </c>
      <c r="E51" s="15">
        <v>80</v>
      </c>
      <c r="F51" s="15">
        <v>6</v>
      </c>
      <c r="G51" s="15">
        <v>0</v>
      </c>
      <c r="H51" s="15">
        <v>0</v>
      </c>
      <c r="I51" s="15">
        <v>27</v>
      </c>
      <c r="J51" s="15">
        <v>71</v>
      </c>
      <c r="K51" s="15">
        <v>0</v>
      </c>
      <c r="L51" s="15">
        <v>941</v>
      </c>
      <c r="M51" s="15">
        <v>5</v>
      </c>
      <c r="N51" s="15">
        <v>11</v>
      </c>
      <c r="O51" s="15">
        <v>0</v>
      </c>
      <c r="P51" s="15">
        <v>38</v>
      </c>
      <c r="Q51" s="15">
        <v>0</v>
      </c>
      <c r="R51" s="16">
        <f t="shared" si="19"/>
        <v>1061</v>
      </c>
      <c r="S51" s="16">
        <f t="shared" si="20"/>
        <v>0</v>
      </c>
      <c r="T51" s="16">
        <f t="shared" si="21"/>
        <v>5</v>
      </c>
      <c r="U51" s="15">
        <v>10</v>
      </c>
      <c r="V51" s="15">
        <v>40</v>
      </c>
      <c r="W51" s="15">
        <v>35</v>
      </c>
      <c r="X51" s="15">
        <v>0</v>
      </c>
      <c r="Y51" s="15">
        <v>0</v>
      </c>
      <c r="Z51" s="23">
        <f t="shared" si="22"/>
        <v>0</v>
      </c>
      <c r="AA51" s="15">
        <v>0</v>
      </c>
      <c r="AB51" s="15">
        <v>0</v>
      </c>
      <c r="AC51" s="15">
        <v>41</v>
      </c>
      <c r="AD51" s="15">
        <v>41</v>
      </c>
      <c r="AE51" s="15">
        <v>0</v>
      </c>
      <c r="AF51" s="15">
        <v>0</v>
      </c>
      <c r="AG51" s="16">
        <f t="shared" si="23"/>
        <v>81</v>
      </c>
      <c r="AH51" s="16">
        <f t="shared" si="24"/>
        <v>76</v>
      </c>
      <c r="AI51" s="16">
        <f t="shared" si="25"/>
        <v>0</v>
      </c>
      <c r="AJ51" s="15">
        <v>3</v>
      </c>
      <c r="AK51" s="15">
        <v>3</v>
      </c>
      <c r="AL51" s="15">
        <v>1</v>
      </c>
      <c r="AM51" s="15">
        <v>1</v>
      </c>
      <c r="AN51" s="16">
        <f t="shared" si="26"/>
        <v>4</v>
      </c>
      <c r="AO51" s="16">
        <f t="shared" si="27"/>
        <v>4</v>
      </c>
      <c r="AP51" s="18"/>
      <c r="AQ51" s="18"/>
      <c r="AR51" s="18"/>
      <c r="AS51" s="18"/>
    </row>
    <row r="52" spans="1:45" s="25" customFormat="1" ht="18" customHeight="1">
      <c r="A52" s="2"/>
      <c r="B52" s="2"/>
      <c r="C52" s="17" t="s">
        <v>75</v>
      </c>
      <c r="D52" s="23">
        <f t="shared" si="18"/>
        <v>55</v>
      </c>
      <c r="E52" s="15">
        <v>55</v>
      </c>
      <c r="F52" s="15">
        <v>0</v>
      </c>
      <c r="G52" s="15">
        <v>0</v>
      </c>
      <c r="H52" s="15">
        <v>0</v>
      </c>
      <c r="I52" s="15">
        <v>16</v>
      </c>
      <c r="J52" s="15">
        <v>71</v>
      </c>
      <c r="K52" s="15">
        <v>15</v>
      </c>
      <c r="L52" s="15">
        <v>475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6">
        <f t="shared" si="19"/>
        <v>546</v>
      </c>
      <c r="S52" s="16">
        <f t="shared" si="20"/>
        <v>15</v>
      </c>
      <c r="T52" s="16">
        <f t="shared" si="21"/>
        <v>0</v>
      </c>
      <c r="U52" s="15">
        <v>7</v>
      </c>
      <c r="V52" s="15">
        <v>35</v>
      </c>
      <c r="W52" s="15">
        <v>30</v>
      </c>
      <c r="X52" s="15">
        <v>0</v>
      </c>
      <c r="Y52" s="15">
        <v>0</v>
      </c>
      <c r="Z52" s="23">
        <f t="shared" si="22"/>
        <v>2</v>
      </c>
      <c r="AA52" s="15">
        <v>2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6">
        <f t="shared" si="23"/>
        <v>37</v>
      </c>
      <c r="AH52" s="16">
        <f t="shared" si="24"/>
        <v>32</v>
      </c>
      <c r="AI52" s="16">
        <f t="shared" si="25"/>
        <v>0</v>
      </c>
      <c r="AJ52" s="15">
        <v>4</v>
      </c>
      <c r="AK52" s="15">
        <v>0</v>
      </c>
      <c r="AL52" s="15">
        <v>0</v>
      </c>
      <c r="AM52" s="15">
        <v>0</v>
      </c>
      <c r="AN52" s="16">
        <f t="shared" si="26"/>
        <v>4</v>
      </c>
      <c r="AO52" s="16">
        <f t="shared" si="27"/>
        <v>0</v>
      </c>
      <c r="AP52" s="18"/>
      <c r="AQ52" s="18"/>
      <c r="AR52" s="18"/>
      <c r="AS52" s="18"/>
    </row>
    <row r="53" spans="1:45" s="25" customFormat="1" ht="18" customHeight="1">
      <c r="A53" s="2"/>
      <c r="B53" s="2"/>
      <c r="C53" s="17" t="s">
        <v>76</v>
      </c>
      <c r="D53" s="23">
        <f t="shared" si="18"/>
        <v>65</v>
      </c>
      <c r="E53" s="28">
        <v>59</v>
      </c>
      <c r="F53" s="28">
        <v>6</v>
      </c>
      <c r="G53" s="28">
        <v>6</v>
      </c>
      <c r="H53" s="28">
        <v>0</v>
      </c>
      <c r="I53" s="28">
        <v>9</v>
      </c>
      <c r="J53" s="15">
        <v>84</v>
      </c>
      <c r="K53" s="15">
        <v>36</v>
      </c>
      <c r="L53" s="15">
        <v>555</v>
      </c>
      <c r="M53" s="15">
        <v>2</v>
      </c>
      <c r="N53" s="15">
        <v>5</v>
      </c>
      <c r="O53" s="15">
        <v>3</v>
      </c>
      <c r="P53" s="15">
        <v>6</v>
      </c>
      <c r="Q53" s="15">
        <v>1</v>
      </c>
      <c r="R53" s="16">
        <f t="shared" si="19"/>
        <v>656</v>
      </c>
      <c r="S53" s="16">
        <f t="shared" si="20"/>
        <v>39</v>
      </c>
      <c r="T53" s="16">
        <f t="shared" si="21"/>
        <v>3</v>
      </c>
      <c r="U53" s="28">
        <v>4</v>
      </c>
      <c r="V53" s="28">
        <v>5</v>
      </c>
      <c r="W53" s="28">
        <v>5</v>
      </c>
      <c r="X53" s="28">
        <v>0</v>
      </c>
      <c r="Y53" s="28">
        <v>0</v>
      </c>
      <c r="Z53" s="23">
        <f t="shared" si="22"/>
        <v>2</v>
      </c>
      <c r="AA53" s="28">
        <v>2</v>
      </c>
      <c r="AB53" s="28">
        <v>0</v>
      </c>
      <c r="AC53" s="28">
        <v>48</v>
      </c>
      <c r="AD53" s="28">
        <v>48</v>
      </c>
      <c r="AE53" s="28">
        <v>7</v>
      </c>
      <c r="AF53" s="28">
        <v>7</v>
      </c>
      <c r="AG53" s="16">
        <f t="shared" si="23"/>
        <v>62</v>
      </c>
      <c r="AH53" s="16">
        <f t="shared" si="24"/>
        <v>55</v>
      </c>
      <c r="AI53" s="16">
        <f t="shared" si="25"/>
        <v>7</v>
      </c>
      <c r="AJ53" s="28">
        <v>3</v>
      </c>
      <c r="AK53" s="28">
        <v>3</v>
      </c>
      <c r="AL53" s="28">
        <v>0</v>
      </c>
      <c r="AM53" s="28">
        <v>0</v>
      </c>
      <c r="AN53" s="16">
        <f t="shared" si="26"/>
        <v>3</v>
      </c>
      <c r="AO53" s="16">
        <f t="shared" si="27"/>
        <v>3</v>
      </c>
      <c r="AP53" s="18"/>
      <c r="AQ53" s="18"/>
      <c r="AR53" s="18"/>
      <c r="AS53" s="18"/>
    </row>
    <row r="54" spans="1:45" s="25" customFormat="1" ht="18" customHeight="1">
      <c r="A54" s="2"/>
      <c r="B54" s="2"/>
      <c r="C54" s="17" t="s">
        <v>77</v>
      </c>
      <c r="D54" s="23">
        <f t="shared" si="18"/>
        <v>100</v>
      </c>
      <c r="E54" s="15">
        <v>92</v>
      </c>
      <c r="F54" s="15">
        <v>8</v>
      </c>
      <c r="G54" s="15">
        <v>4</v>
      </c>
      <c r="H54" s="15">
        <v>0</v>
      </c>
      <c r="I54" s="15">
        <v>13</v>
      </c>
      <c r="J54" s="15">
        <v>100</v>
      </c>
      <c r="K54" s="15">
        <v>13</v>
      </c>
      <c r="L54" s="15">
        <v>618</v>
      </c>
      <c r="M54" s="15">
        <v>25</v>
      </c>
      <c r="N54" s="15">
        <v>44</v>
      </c>
      <c r="O54" s="15">
        <v>2</v>
      </c>
      <c r="P54" s="15">
        <v>310</v>
      </c>
      <c r="Q54" s="15">
        <v>0</v>
      </c>
      <c r="R54" s="16">
        <f t="shared" si="19"/>
        <v>1076</v>
      </c>
      <c r="S54" s="16">
        <f t="shared" si="20"/>
        <v>15</v>
      </c>
      <c r="T54" s="16">
        <f t="shared" si="21"/>
        <v>25</v>
      </c>
      <c r="U54" s="15">
        <v>7</v>
      </c>
      <c r="V54" s="15">
        <v>48</v>
      </c>
      <c r="W54" s="15">
        <v>35</v>
      </c>
      <c r="X54" s="15">
        <v>20</v>
      </c>
      <c r="Y54" s="15">
        <v>1</v>
      </c>
      <c r="Z54" s="23">
        <f t="shared" si="22"/>
        <v>2</v>
      </c>
      <c r="AA54" s="15">
        <v>2</v>
      </c>
      <c r="AB54" s="15">
        <v>0</v>
      </c>
      <c r="AC54" s="15">
        <v>48</v>
      </c>
      <c r="AD54" s="15">
        <v>48</v>
      </c>
      <c r="AE54" s="15">
        <v>5</v>
      </c>
      <c r="AF54" s="15">
        <v>5</v>
      </c>
      <c r="AG54" s="16">
        <f t="shared" si="23"/>
        <v>123</v>
      </c>
      <c r="AH54" s="16">
        <f t="shared" si="24"/>
        <v>85</v>
      </c>
      <c r="AI54" s="16">
        <f t="shared" si="25"/>
        <v>6</v>
      </c>
      <c r="AJ54" s="15">
        <v>3</v>
      </c>
      <c r="AK54" s="15">
        <v>3</v>
      </c>
      <c r="AL54" s="15">
        <v>0</v>
      </c>
      <c r="AM54" s="15">
        <v>0</v>
      </c>
      <c r="AN54" s="16">
        <f t="shared" si="26"/>
        <v>3</v>
      </c>
      <c r="AO54" s="16">
        <f t="shared" si="27"/>
        <v>3</v>
      </c>
      <c r="AP54" s="18"/>
      <c r="AQ54" s="18"/>
      <c r="AR54" s="18"/>
      <c r="AS54" s="18"/>
    </row>
    <row r="55" spans="1:45" s="25" customFormat="1" ht="18" customHeight="1" thickBot="1">
      <c r="A55" s="2"/>
      <c r="B55" s="2"/>
      <c r="C55" s="33" t="s">
        <v>78</v>
      </c>
      <c r="D55" s="34">
        <f t="shared" si="18"/>
        <v>26</v>
      </c>
      <c r="E55" s="35">
        <v>26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6">
        <f t="shared" si="19"/>
        <v>0</v>
      </c>
      <c r="S55" s="36">
        <f t="shared" si="20"/>
        <v>0</v>
      </c>
      <c r="T55" s="36">
        <f t="shared" si="21"/>
        <v>0</v>
      </c>
      <c r="U55" s="35">
        <v>1</v>
      </c>
      <c r="V55" s="35">
        <v>4</v>
      </c>
      <c r="W55" s="35">
        <v>4</v>
      </c>
      <c r="X55" s="35">
        <v>0</v>
      </c>
      <c r="Y55" s="35">
        <v>0</v>
      </c>
      <c r="Z55" s="34">
        <f t="shared" si="22"/>
        <v>0</v>
      </c>
      <c r="AA55" s="35">
        <v>0</v>
      </c>
      <c r="AB55" s="35">
        <v>0</v>
      </c>
      <c r="AC55" s="35">
        <v>22</v>
      </c>
      <c r="AD55" s="35">
        <v>22</v>
      </c>
      <c r="AE55" s="35">
        <v>0</v>
      </c>
      <c r="AF55" s="35">
        <v>0</v>
      </c>
      <c r="AG55" s="36">
        <f t="shared" si="23"/>
        <v>26</v>
      </c>
      <c r="AH55" s="36">
        <f t="shared" si="24"/>
        <v>26</v>
      </c>
      <c r="AI55" s="36">
        <f t="shared" si="25"/>
        <v>0</v>
      </c>
      <c r="AJ55" s="35">
        <v>3</v>
      </c>
      <c r="AK55" s="35">
        <v>3</v>
      </c>
      <c r="AL55" s="35">
        <v>0</v>
      </c>
      <c r="AM55" s="35">
        <v>0</v>
      </c>
      <c r="AN55" s="36">
        <f t="shared" si="26"/>
        <v>3</v>
      </c>
      <c r="AO55" s="36">
        <f t="shared" si="27"/>
        <v>3</v>
      </c>
      <c r="AP55" s="18"/>
      <c r="AQ55" s="18"/>
      <c r="AR55" s="18"/>
      <c r="AS55" s="18"/>
    </row>
    <row r="56" spans="1:45" s="25" customFormat="1" ht="18" customHeight="1" thickTop="1">
      <c r="A56" s="2"/>
      <c r="B56" s="2"/>
      <c r="C56" s="37" t="s">
        <v>81</v>
      </c>
      <c r="D56" s="38">
        <f>SUM(D9:D55)</f>
        <v>4078</v>
      </c>
      <c r="E56" s="39">
        <f t="shared" ref="E56:AO56" si="28">SUM(E9:E55)</f>
        <v>3864</v>
      </c>
      <c r="F56" s="39">
        <f t="shared" si="28"/>
        <v>214</v>
      </c>
      <c r="G56" s="39">
        <f t="shared" si="28"/>
        <v>556</v>
      </c>
      <c r="H56" s="39">
        <f t="shared" si="28"/>
        <v>13</v>
      </c>
      <c r="I56" s="39">
        <f t="shared" si="28"/>
        <v>604</v>
      </c>
      <c r="J56" s="39">
        <f t="shared" si="28"/>
        <v>2900</v>
      </c>
      <c r="K56" s="39">
        <f t="shared" si="28"/>
        <v>767</v>
      </c>
      <c r="L56" s="39">
        <f t="shared" si="28"/>
        <v>19094</v>
      </c>
      <c r="M56" s="39">
        <f t="shared" si="28"/>
        <v>109</v>
      </c>
      <c r="N56" s="39">
        <f t="shared" si="28"/>
        <v>117</v>
      </c>
      <c r="O56" s="39">
        <f t="shared" si="28"/>
        <v>19</v>
      </c>
      <c r="P56" s="39">
        <f t="shared" si="28"/>
        <v>675</v>
      </c>
      <c r="Q56" s="39">
        <f t="shared" si="28"/>
        <v>1</v>
      </c>
      <c r="R56" s="40">
        <f t="shared" si="28"/>
        <v>23342</v>
      </c>
      <c r="S56" s="40">
        <f t="shared" si="28"/>
        <v>786</v>
      </c>
      <c r="T56" s="40">
        <f t="shared" si="28"/>
        <v>123</v>
      </c>
      <c r="U56" s="39">
        <f t="shared" si="28"/>
        <v>395</v>
      </c>
      <c r="V56" s="39">
        <f t="shared" si="28"/>
        <v>2626</v>
      </c>
      <c r="W56" s="39">
        <f t="shared" si="28"/>
        <v>2353</v>
      </c>
      <c r="X56" s="39">
        <f t="shared" si="28"/>
        <v>48</v>
      </c>
      <c r="Y56" s="39">
        <f t="shared" si="28"/>
        <v>20</v>
      </c>
      <c r="Z56" s="38">
        <f t="shared" si="28"/>
        <v>15</v>
      </c>
      <c r="AA56" s="39">
        <f t="shared" si="28"/>
        <v>15</v>
      </c>
      <c r="AB56" s="39">
        <f t="shared" si="28"/>
        <v>0</v>
      </c>
      <c r="AC56" s="39">
        <f t="shared" si="28"/>
        <v>800</v>
      </c>
      <c r="AD56" s="39">
        <f t="shared" si="28"/>
        <v>776</v>
      </c>
      <c r="AE56" s="39">
        <f t="shared" si="28"/>
        <v>104</v>
      </c>
      <c r="AF56" s="39">
        <f t="shared" si="28"/>
        <v>102</v>
      </c>
      <c r="AG56" s="40">
        <f t="shared" si="28"/>
        <v>3593</v>
      </c>
      <c r="AH56" s="40">
        <f t="shared" si="28"/>
        <v>3144</v>
      </c>
      <c r="AI56" s="40">
        <f t="shared" si="28"/>
        <v>122</v>
      </c>
      <c r="AJ56" s="39">
        <f t="shared" si="28"/>
        <v>298</v>
      </c>
      <c r="AK56" s="39">
        <f t="shared" si="28"/>
        <v>268</v>
      </c>
      <c r="AL56" s="39">
        <f t="shared" si="28"/>
        <v>9</v>
      </c>
      <c r="AM56" s="39">
        <f t="shared" si="28"/>
        <v>9</v>
      </c>
      <c r="AN56" s="40">
        <f t="shared" si="28"/>
        <v>307</v>
      </c>
      <c r="AO56" s="40">
        <f t="shared" si="28"/>
        <v>277</v>
      </c>
      <c r="AP56" s="18"/>
      <c r="AQ56" s="18"/>
      <c r="AR56" s="18"/>
      <c r="AS56" s="18"/>
    </row>
  </sheetData>
  <sheetProtection formatCells="0" selectLockedCells="1"/>
  <mergeCells count="26">
    <mergeCell ref="C4:AM4"/>
    <mergeCell ref="G6:T6"/>
    <mergeCell ref="U6:AI6"/>
    <mergeCell ref="AJ6:AO6"/>
    <mergeCell ref="I7:I8"/>
    <mergeCell ref="G7:H7"/>
    <mergeCell ref="J7:K7"/>
    <mergeCell ref="R7:T7"/>
    <mergeCell ref="AL5:AO5"/>
    <mergeCell ref="P7:Q7"/>
    <mergeCell ref="AP7:AQ7"/>
    <mergeCell ref="V7:W7"/>
    <mergeCell ref="AJ7:AK7"/>
    <mergeCell ref="AL7:AM7"/>
    <mergeCell ref="C6:C8"/>
    <mergeCell ref="D6:F7"/>
    <mergeCell ref="AP6:AQ6"/>
    <mergeCell ref="AC7:AD7"/>
    <mergeCell ref="AE7:AF7"/>
    <mergeCell ref="N7:O7"/>
    <mergeCell ref="AG7:AI7"/>
    <mergeCell ref="X7:Y7"/>
    <mergeCell ref="Z7:AB7"/>
    <mergeCell ref="U7:U8"/>
    <mergeCell ref="L7:M7"/>
    <mergeCell ref="AN7:AO7"/>
  </mergeCells>
  <phoneticPr fontId="2"/>
  <dataValidations count="1">
    <dataValidation type="whole" operator="greaterThanOrEqual" allowBlank="1" showInputMessage="1" showErrorMessage="1" sqref="E9:Q56 AJ9:AM56 AA9:AF56 U9:Y56" xr:uid="{00000000-0002-0000-0000-000000000000}">
      <formula1>0</formula1>
    </dataValidation>
  </dataValidations>
  <printOptions horizontalCentered="1" verticalCentered="1" gridLinesSet="0"/>
  <pageMargins left="0.35433070866141736" right="0.27559055118110237" top="0.70866141732283472" bottom="0.51181102362204722" header="0.39370078740157483" footer="0.15748031496062992"/>
  <pageSetup paperSize="9" scale="49" orientation="landscape" r:id="rId1"/>
  <headerFooter alignWithMargins="0"/>
  <ignoredErrors>
    <ignoredError sqref="E56:AO56 E22 L46 AC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0B0F0-30AD-43E8-B732-D19B09DF1AF3}">
  <sheetPr>
    <pageSetUpPr fitToPage="1"/>
  </sheetPr>
  <dimension ref="A1:AS62"/>
  <sheetViews>
    <sheetView view="pageBreakPreview" zoomScale="85" zoomScaleNormal="100" zoomScaleSheetLayoutView="85" workbookViewId="0">
      <pane ySplit="12" topLeftCell="A13" activePane="bottomLeft" state="frozen"/>
      <selection activeCell="AP7" sqref="AP7:AR7"/>
      <selection pane="bottomLeft" activeCell="Y25" sqref="Y25"/>
    </sheetView>
  </sheetViews>
  <sheetFormatPr defaultColWidth="11.375" defaultRowHeight="13.5"/>
  <cols>
    <col min="1" max="2" width="1.625" style="420" customWidth="1"/>
    <col min="3" max="22" width="7.5" style="420" customWidth="1"/>
    <col min="23" max="23" width="5.625" style="420" customWidth="1"/>
    <col min="24" max="24" width="7.5" style="420" customWidth="1"/>
    <col min="25" max="25" width="5.625" style="420" customWidth="1"/>
    <col min="26" max="43" width="7.5" style="420" customWidth="1"/>
    <col min="44" max="45" width="7.625" style="420" customWidth="1"/>
    <col min="46" max="16384" width="11.375" style="420"/>
  </cols>
  <sheetData>
    <row r="1" spans="1:45" ht="11.1" customHeight="1"/>
    <row r="2" spans="1:45" ht="11.1" customHeight="1"/>
    <row r="3" spans="1:45" ht="21.75" customHeight="1">
      <c r="AF3" s="421"/>
      <c r="AG3" s="421"/>
      <c r="AH3" s="421"/>
      <c r="AI3" s="421"/>
      <c r="AJ3" s="421"/>
      <c r="AL3" s="421"/>
      <c r="AQ3" s="421"/>
      <c r="AS3" s="421" t="s">
        <v>611</v>
      </c>
    </row>
    <row r="4" spans="1:45" ht="26.25" customHeight="1">
      <c r="C4" s="422" t="s">
        <v>612</v>
      </c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  <c r="AI4" s="422"/>
      <c r="AJ4" s="422"/>
      <c r="AK4" s="422"/>
      <c r="AL4" s="422"/>
      <c r="AM4" s="422"/>
      <c r="AN4" s="422"/>
      <c r="AO4" s="422"/>
      <c r="AP4" s="422"/>
      <c r="AQ4" s="422"/>
    </row>
    <row r="5" spans="1:45" ht="14.25">
      <c r="C5" s="423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424"/>
      <c r="S5" s="424"/>
      <c r="T5" s="424"/>
      <c r="U5" s="424"/>
      <c r="V5" s="424"/>
      <c r="W5" s="424"/>
      <c r="X5" s="424"/>
      <c r="Y5" s="424"/>
      <c r="Z5" s="424"/>
      <c r="AA5" s="424"/>
      <c r="AB5" s="424"/>
      <c r="AC5" s="424"/>
      <c r="AD5" s="424"/>
      <c r="AE5" s="424"/>
      <c r="AF5" s="424"/>
      <c r="AG5" s="424"/>
      <c r="AH5" s="424"/>
      <c r="AI5" s="424"/>
      <c r="AJ5" s="424"/>
      <c r="AL5" s="424"/>
      <c r="AO5" s="424"/>
    </row>
    <row r="6" spans="1:45" ht="19.5" customHeight="1">
      <c r="C6" s="423"/>
      <c r="E6" s="425"/>
      <c r="F6" s="425"/>
      <c r="G6" s="426"/>
      <c r="H6" s="426"/>
      <c r="I6" s="426"/>
      <c r="J6" s="426"/>
      <c r="K6" s="423"/>
      <c r="L6" s="424"/>
      <c r="M6" s="424"/>
      <c r="N6" s="424"/>
      <c r="O6" s="424"/>
      <c r="P6" s="424"/>
      <c r="Q6" s="426"/>
      <c r="R6" s="426"/>
      <c r="S6" s="426"/>
      <c r="T6" s="426"/>
      <c r="U6" s="426"/>
      <c r="V6" s="424"/>
      <c r="W6" s="424"/>
      <c r="Y6" s="424"/>
    </row>
    <row r="7" spans="1:45" ht="19.5" customHeight="1">
      <c r="C7" s="423"/>
      <c r="K7" s="423"/>
      <c r="AB7" s="427"/>
      <c r="AC7" s="427"/>
      <c r="AD7" s="427"/>
      <c r="AE7" s="427"/>
      <c r="AF7" s="427"/>
      <c r="AG7" s="427"/>
      <c r="AH7" s="427"/>
      <c r="AI7" s="427"/>
      <c r="AJ7" s="427"/>
      <c r="AO7" s="428"/>
      <c r="AP7" s="429"/>
      <c r="AQ7" s="429"/>
      <c r="AR7" s="429"/>
      <c r="AS7" s="429"/>
    </row>
    <row r="8" spans="1:45" ht="19.5" customHeight="1">
      <c r="C8" s="423"/>
      <c r="K8" s="423"/>
      <c r="AB8" s="430"/>
      <c r="AC8" s="430"/>
      <c r="AD8" s="430"/>
      <c r="AE8" s="430"/>
      <c r="AF8" s="430"/>
      <c r="AG8" s="430"/>
      <c r="AH8" s="430"/>
      <c r="AI8" s="430"/>
      <c r="AJ8" s="430"/>
      <c r="AO8" s="428"/>
      <c r="AP8" s="431"/>
      <c r="AQ8" s="431"/>
      <c r="AR8" s="431"/>
      <c r="AS8" s="431"/>
    </row>
    <row r="9" spans="1:45" ht="19.5" customHeight="1" thickBot="1">
      <c r="C9" s="423"/>
      <c r="K9" s="423"/>
      <c r="AB9" s="430"/>
      <c r="AC9" s="430"/>
      <c r="AD9" s="430"/>
      <c r="AE9" s="430"/>
      <c r="AF9" s="430"/>
      <c r="AG9" s="430"/>
      <c r="AH9" s="430"/>
      <c r="AI9" s="430"/>
      <c r="AJ9" s="430"/>
      <c r="AO9" s="428"/>
      <c r="AP9" s="431" t="s">
        <v>613</v>
      </c>
      <c r="AQ9" s="431"/>
      <c r="AR9" s="431"/>
      <c r="AS9" s="431"/>
    </row>
    <row r="10" spans="1:45" ht="21" customHeight="1">
      <c r="C10" s="432" t="s">
        <v>80</v>
      </c>
      <c r="D10" s="433" t="s">
        <v>11</v>
      </c>
      <c r="E10" s="434"/>
      <c r="F10" s="435"/>
      <c r="G10" s="436" t="s">
        <v>4</v>
      </c>
      <c r="H10" s="436"/>
      <c r="I10" s="436"/>
      <c r="J10" s="436"/>
      <c r="K10" s="437"/>
      <c r="L10" s="437"/>
      <c r="M10" s="437"/>
      <c r="N10" s="437"/>
      <c r="O10" s="437"/>
      <c r="P10" s="437"/>
      <c r="Q10" s="437"/>
      <c r="R10" s="437"/>
      <c r="S10" s="437"/>
      <c r="T10" s="437"/>
      <c r="U10" s="438"/>
      <c r="V10" s="439" t="s">
        <v>614</v>
      </c>
      <c r="W10" s="439"/>
      <c r="X10" s="439"/>
      <c r="Y10" s="439"/>
      <c r="Z10" s="439"/>
      <c r="AA10" s="439"/>
      <c r="AB10" s="439"/>
      <c r="AC10" s="439"/>
      <c r="AD10" s="439"/>
      <c r="AE10" s="439"/>
      <c r="AF10" s="439"/>
      <c r="AG10" s="440"/>
      <c r="AH10" s="440"/>
      <c r="AI10" s="440"/>
      <c r="AJ10" s="440"/>
      <c r="AK10" s="440"/>
      <c r="AL10" s="440"/>
      <c r="AM10" s="441"/>
      <c r="AN10" s="442" t="s">
        <v>8</v>
      </c>
      <c r="AO10" s="443"/>
      <c r="AP10" s="443"/>
      <c r="AQ10" s="443"/>
      <c r="AR10" s="444"/>
      <c r="AS10" s="445"/>
    </row>
    <row r="11" spans="1:45" ht="29.25" customHeight="1">
      <c r="C11" s="446"/>
      <c r="D11" s="54"/>
      <c r="E11" s="55"/>
      <c r="F11" s="56"/>
      <c r="G11" s="447" t="s">
        <v>615</v>
      </c>
      <c r="H11" s="448"/>
      <c r="I11" s="447" t="s">
        <v>616</v>
      </c>
      <c r="J11" s="448"/>
      <c r="K11" s="449" t="s">
        <v>13</v>
      </c>
      <c r="L11" s="450"/>
      <c r="M11" s="449" t="s">
        <v>14</v>
      </c>
      <c r="N11" s="450"/>
      <c r="O11" s="451" t="s">
        <v>15</v>
      </c>
      <c r="P11" s="452"/>
      <c r="Q11" s="451" t="s">
        <v>16</v>
      </c>
      <c r="R11" s="452"/>
      <c r="S11" s="453" t="s">
        <v>617</v>
      </c>
      <c r="T11" s="454"/>
      <c r="U11" s="455"/>
      <c r="V11" s="456" t="s">
        <v>618</v>
      </c>
      <c r="W11" s="457"/>
      <c r="X11" s="458" t="s">
        <v>619</v>
      </c>
      <c r="Y11" s="459"/>
      <c r="Z11" s="460" t="s">
        <v>620</v>
      </c>
      <c r="AA11" s="461"/>
      <c r="AB11" s="456" t="s">
        <v>621</v>
      </c>
      <c r="AC11" s="462"/>
      <c r="AD11" s="463" t="s">
        <v>622</v>
      </c>
      <c r="AE11" s="464"/>
      <c r="AF11" s="465"/>
      <c r="AG11" s="451" t="s">
        <v>623</v>
      </c>
      <c r="AH11" s="452"/>
      <c r="AI11" s="451" t="s">
        <v>624</v>
      </c>
      <c r="AJ11" s="466"/>
      <c r="AK11" s="453" t="s">
        <v>625</v>
      </c>
      <c r="AL11" s="454"/>
      <c r="AM11" s="455"/>
      <c r="AN11" s="44" t="s">
        <v>626</v>
      </c>
      <c r="AO11" s="45"/>
      <c r="AP11" s="44" t="s">
        <v>627</v>
      </c>
      <c r="AQ11" s="45"/>
      <c r="AR11" s="467" t="s">
        <v>628</v>
      </c>
      <c r="AS11" s="468"/>
    </row>
    <row r="12" spans="1:45" s="469" customFormat="1" ht="36.75" customHeight="1">
      <c r="C12" s="470"/>
      <c r="D12" s="5" t="s">
        <v>2</v>
      </c>
      <c r="E12" s="5" t="s">
        <v>0</v>
      </c>
      <c r="F12" s="5" t="s">
        <v>1</v>
      </c>
      <c r="G12" s="4"/>
      <c r="H12" s="471" t="s">
        <v>629</v>
      </c>
      <c r="I12" s="4"/>
      <c r="J12" s="471" t="s">
        <v>629</v>
      </c>
      <c r="K12" s="4"/>
      <c r="L12" s="471" t="s">
        <v>6</v>
      </c>
      <c r="M12" s="4"/>
      <c r="N12" s="471" t="s">
        <v>7</v>
      </c>
      <c r="O12" s="4"/>
      <c r="P12" s="471" t="s">
        <v>6</v>
      </c>
      <c r="Q12" s="4"/>
      <c r="R12" s="471" t="s">
        <v>7</v>
      </c>
      <c r="S12" s="472"/>
      <c r="T12" s="471" t="s">
        <v>6</v>
      </c>
      <c r="U12" s="471" t="s">
        <v>7</v>
      </c>
      <c r="V12" s="473" t="s">
        <v>630</v>
      </c>
      <c r="W12" s="474" t="s">
        <v>631</v>
      </c>
      <c r="X12" s="475" t="s">
        <v>632</v>
      </c>
      <c r="Y12" s="474" t="s">
        <v>633</v>
      </c>
      <c r="Z12" s="476"/>
      <c r="AA12" s="471" t="s">
        <v>634</v>
      </c>
      <c r="AB12" s="4"/>
      <c r="AC12" s="471" t="s">
        <v>635</v>
      </c>
      <c r="AD12" s="477"/>
      <c r="AE12" s="471" t="s">
        <v>6</v>
      </c>
      <c r="AF12" s="471" t="s">
        <v>7</v>
      </c>
      <c r="AG12" s="4"/>
      <c r="AH12" s="471" t="s">
        <v>6</v>
      </c>
      <c r="AI12" s="4"/>
      <c r="AJ12" s="471" t="s">
        <v>7</v>
      </c>
      <c r="AK12" s="472"/>
      <c r="AL12" s="471" t="s">
        <v>6</v>
      </c>
      <c r="AM12" s="471" t="s">
        <v>7</v>
      </c>
      <c r="AN12" s="4"/>
      <c r="AO12" s="471" t="s">
        <v>27</v>
      </c>
      <c r="AP12" s="4"/>
      <c r="AQ12" s="471" t="s">
        <v>27</v>
      </c>
      <c r="AR12" s="4"/>
      <c r="AS12" s="478" t="s">
        <v>6</v>
      </c>
    </row>
    <row r="13" spans="1:45" s="19" customFormat="1" ht="18" customHeight="1">
      <c r="A13" s="420"/>
      <c r="B13" s="420"/>
      <c r="C13" s="479" t="s">
        <v>33</v>
      </c>
      <c r="D13" s="480">
        <f t="shared" ref="D13:D59" si="0">E13+F13</f>
        <v>274</v>
      </c>
      <c r="E13" s="15">
        <v>248</v>
      </c>
      <c r="F13" s="15">
        <v>26</v>
      </c>
      <c r="G13" s="15"/>
      <c r="H13" s="15"/>
      <c r="I13" s="15">
        <v>15</v>
      </c>
      <c r="J13" s="15">
        <v>0</v>
      </c>
      <c r="K13" s="15">
        <v>299</v>
      </c>
      <c r="L13" s="15">
        <v>190</v>
      </c>
      <c r="M13" s="15">
        <v>1029</v>
      </c>
      <c r="N13" s="15">
        <v>14</v>
      </c>
      <c r="O13" s="15">
        <v>13</v>
      </c>
      <c r="P13" s="15">
        <v>11</v>
      </c>
      <c r="Q13" s="15">
        <v>5</v>
      </c>
      <c r="R13" s="15">
        <v>0</v>
      </c>
      <c r="S13" s="481">
        <f t="shared" ref="S13:S59" si="1">G13+I13+K13+Q13+M13+O13</f>
        <v>1361</v>
      </c>
      <c r="T13" s="481">
        <f t="shared" ref="T13:T59" si="2">L13+P13</f>
        <v>201</v>
      </c>
      <c r="U13" s="481">
        <f t="shared" ref="U13:U59" si="3">R13+N13</f>
        <v>14</v>
      </c>
      <c r="V13" s="15">
        <v>21</v>
      </c>
      <c r="W13" s="15">
        <v>21</v>
      </c>
      <c r="X13" s="15"/>
      <c r="Y13" s="15"/>
      <c r="Z13" s="15">
        <v>136</v>
      </c>
      <c r="AA13" s="15">
        <v>116</v>
      </c>
      <c r="AB13" s="15">
        <v>2</v>
      </c>
      <c r="AC13" s="15">
        <v>0</v>
      </c>
      <c r="AD13" s="480">
        <f t="shared" ref="AD13:AD59" si="4">AE13+AF13</f>
        <v>0</v>
      </c>
      <c r="AE13" s="15"/>
      <c r="AF13" s="15"/>
      <c r="AG13" s="15"/>
      <c r="AH13" s="15"/>
      <c r="AI13" s="15"/>
      <c r="AJ13" s="15"/>
      <c r="AK13" s="481">
        <f t="shared" ref="AK13:AK59" si="5">W13+Y13+Z13+AB13+AD13+AG13+AI13</f>
        <v>159</v>
      </c>
      <c r="AL13" s="481">
        <f t="shared" ref="AL13:AL59" si="6">AA13+AE13+AH13</f>
        <v>116</v>
      </c>
      <c r="AM13" s="481">
        <f t="shared" ref="AM13:AM59" si="7">AC13+AF13+AJ13</f>
        <v>0</v>
      </c>
      <c r="AN13" s="15"/>
      <c r="AO13" s="15"/>
      <c r="AP13" s="15">
        <v>12</v>
      </c>
      <c r="AQ13" s="15">
        <v>12</v>
      </c>
      <c r="AR13" s="481">
        <f t="shared" ref="AR13:AS59" si="8">AN13+AP13</f>
        <v>12</v>
      </c>
      <c r="AS13" s="482">
        <f t="shared" si="8"/>
        <v>12</v>
      </c>
    </row>
    <row r="14" spans="1:45" s="19" customFormat="1" ht="18" customHeight="1">
      <c r="A14" s="420"/>
      <c r="B14" s="420"/>
      <c r="C14" s="479" t="s">
        <v>34</v>
      </c>
      <c r="D14" s="480">
        <f t="shared" si="0"/>
        <v>49</v>
      </c>
      <c r="E14" s="15">
        <v>47</v>
      </c>
      <c r="F14" s="15">
        <v>2</v>
      </c>
      <c r="G14" s="15">
        <v>0</v>
      </c>
      <c r="H14" s="15">
        <v>0</v>
      </c>
      <c r="I14" s="15">
        <v>3</v>
      </c>
      <c r="J14" s="15">
        <v>0</v>
      </c>
      <c r="K14" s="15">
        <v>7</v>
      </c>
      <c r="L14" s="15">
        <v>4</v>
      </c>
      <c r="M14" s="15">
        <v>92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481">
        <f t="shared" si="1"/>
        <v>102</v>
      </c>
      <c r="T14" s="481">
        <f t="shared" si="2"/>
        <v>4</v>
      </c>
      <c r="U14" s="481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15">
        <v>3</v>
      </c>
      <c r="AA14" s="15">
        <v>3</v>
      </c>
      <c r="AB14" s="15">
        <v>0</v>
      </c>
      <c r="AC14" s="15">
        <v>0</v>
      </c>
      <c r="AD14" s="480">
        <f t="shared" si="4"/>
        <v>0</v>
      </c>
      <c r="AE14" s="15">
        <v>0</v>
      </c>
      <c r="AF14" s="15">
        <v>0</v>
      </c>
      <c r="AG14" s="15">
        <v>18</v>
      </c>
      <c r="AH14" s="15">
        <v>15</v>
      </c>
      <c r="AI14" s="15">
        <v>0</v>
      </c>
      <c r="AJ14" s="15">
        <v>0</v>
      </c>
      <c r="AK14" s="481">
        <f t="shared" si="5"/>
        <v>21</v>
      </c>
      <c r="AL14" s="481">
        <f t="shared" si="6"/>
        <v>18</v>
      </c>
      <c r="AM14" s="481">
        <f t="shared" si="7"/>
        <v>0</v>
      </c>
      <c r="AN14" s="15">
        <v>0</v>
      </c>
      <c r="AO14" s="15">
        <v>0</v>
      </c>
      <c r="AP14" s="15">
        <v>1</v>
      </c>
      <c r="AQ14" s="15">
        <v>1</v>
      </c>
      <c r="AR14" s="481">
        <f t="shared" si="8"/>
        <v>1</v>
      </c>
      <c r="AS14" s="482">
        <f t="shared" si="8"/>
        <v>1</v>
      </c>
    </row>
    <row r="15" spans="1:45" s="19" customFormat="1" ht="18" customHeight="1">
      <c r="A15" s="420"/>
      <c r="B15" s="420"/>
      <c r="C15" s="479" t="s">
        <v>35</v>
      </c>
      <c r="D15" s="480">
        <f t="shared" si="0"/>
        <v>13</v>
      </c>
      <c r="E15" s="15">
        <v>13</v>
      </c>
      <c r="F15" s="15">
        <v>0</v>
      </c>
      <c r="G15" s="15">
        <v>0</v>
      </c>
      <c r="H15" s="15">
        <v>0</v>
      </c>
      <c r="I15" s="15">
        <v>4</v>
      </c>
      <c r="J15" s="15">
        <v>0</v>
      </c>
      <c r="K15" s="15">
        <v>274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481">
        <f t="shared" si="1"/>
        <v>278</v>
      </c>
      <c r="T15" s="481">
        <f t="shared" si="2"/>
        <v>0</v>
      </c>
      <c r="U15" s="481">
        <f t="shared" si="3"/>
        <v>0</v>
      </c>
      <c r="V15" s="15">
        <v>0</v>
      </c>
      <c r="W15" s="15">
        <v>0</v>
      </c>
      <c r="X15" s="15">
        <v>0</v>
      </c>
      <c r="Y15" s="15">
        <v>0</v>
      </c>
      <c r="Z15" s="15">
        <v>4</v>
      </c>
      <c r="AA15" s="15">
        <v>4</v>
      </c>
      <c r="AB15" s="15">
        <v>0</v>
      </c>
      <c r="AC15" s="15">
        <v>0</v>
      </c>
      <c r="AD15" s="480">
        <f t="shared" si="4"/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481">
        <f t="shared" si="5"/>
        <v>4</v>
      </c>
      <c r="AL15" s="481">
        <f t="shared" si="6"/>
        <v>4</v>
      </c>
      <c r="AM15" s="481">
        <f t="shared" si="7"/>
        <v>0</v>
      </c>
      <c r="AN15" s="15">
        <v>0</v>
      </c>
      <c r="AO15" s="15">
        <v>0</v>
      </c>
      <c r="AP15" s="15">
        <v>0</v>
      </c>
      <c r="AQ15" s="15">
        <v>0</v>
      </c>
      <c r="AR15" s="481">
        <f t="shared" si="8"/>
        <v>0</v>
      </c>
      <c r="AS15" s="482">
        <f t="shared" si="8"/>
        <v>0</v>
      </c>
    </row>
    <row r="16" spans="1:45" s="19" customFormat="1" ht="18" customHeight="1">
      <c r="A16" s="420"/>
      <c r="B16" s="420"/>
      <c r="C16" s="479" t="s">
        <v>36</v>
      </c>
      <c r="D16" s="480">
        <f t="shared" si="0"/>
        <v>29</v>
      </c>
      <c r="E16" s="15">
        <v>27</v>
      </c>
      <c r="F16" s="15">
        <v>2</v>
      </c>
      <c r="G16" s="15">
        <v>0</v>
      </c>
      <c r="H16" s="15">
        <v>0</v>
      </c>
      <c r="I16" s="15">
        <v>5</v>
      </c>
      <c r="J16" s="15">
        <v>0</v>
      </c>
      <c r="K16" s="15">
        <v>22</v>
      </c>
      <c r="L16" s="15">
        <v>10</v>
      </c>
      <c r="M16" s="15">
        <v>227</v>
      </c>
      <c r="N16" s="15">
        <v>1</v>
      </c>
      <c r="O16" s="15">
        <v>0</v>
      </c>
      <c r="P16" s="15">
        <v>0</v>
      </c>
      <c r="Q16" s="15">
        <v>23</v>
      </c>
      <c r="R16" s="15">
        <v>0</v>
      </c>
      <c r="S16" s="481">
        <f t="shared" si="1"/>
        <v>277</v>
      </c>
      <c r="T16" s="481">
        <f t="shared" si="2"/>
        <v>10</v>
      </c>
      <c r="U16" s="481">
        <f t="shared" si="3"/>
        <v>1</v>
      </c>
      <c r="V16" s="15">
        <v>0</v>
      </c>
      <c r="W16" s="15">
        <v>0</v>
      </c>
      <c r="X16" s="15">
        <v>0</v>
      </c>
      <c r="Y16" s="15">
        <v>0</v>
      </c>
      <c r="Z16" s="15">
        <v>16</v>
      </c>
      <c r="AA16" s="15">
        <v>13</v>
      </c>
      <c r="AB16" s="15">
        <v>0</v>
      </c>
      <c r="AC16" s="15">
        <v>0</v>
      </c>
      <c r="AD16" s="480">
        <f t="shared" si="4"/>
        <v>0</v>
      </c>
      <c r="AE16" s="15">
        <v>0</v>
      </c>
      <c r="AF16" s="15">
        <v>0</v>
      </c>
      <c r="AG16" s="15">
        <v>2</v>
      </c>
      <c r="AH16" s="15">
        <v>2</v>
      </c>
      <c r="AI16" s="15">
        <v>0</v>
      </c>
      <c r="AJ16" s="15">
        <v>0</v>
      </c>
      <c r="AK16" s="481">
        <f t="shared" si="5"/>
        <v>18</v>
      </c>
      <c r="AL16" s="481">
        <f t="shared" si="6"/>
        <v>15</v>
      </c>
      <c r="AM16" s="481">
        <f t="shared" si="7"/>
        <v>0</v>
      </c>
      <c r="AN16" s="15">
        <v>0</v>
      </c>
      <c r="AO16" s="15">
        <v>0</v>
      </c>
      <c r="AP16" s="15">
        <v>3</v>
      </c>
      <c r="AQ16" s="15">
        <v>2</v>
      </c>
      <c r="AR16" s="481">
        <f t="shared" si="8"/>
        <v>3</v>
      </c>
      <c r="AS16" s="482">
        <f t="shared" si="8"/>
        <v>2</v>
      </c>
    </row>
    <row r="17" spans="1:45" s="19" customFormat="1" ht="18" customHeight="1">
      <c r="A17" s="483"/>
      <c r="B17" s="483"/>
      <c r="C17" s="484" t="s">
        <v>37</v>
      </c>
      <c r="D17" s="480">
        <f t="shared" si="0"/>
        <v>26</v>
      </c>
      <c r="E17" s="22">
        <v>26</v>
      </c>
      <c r="F17" s="22">
        <v>0</v>
      </c>
      <c r="G17" s="22">
        <v>0</v>
      </c>
      <c r="H17" s="22">
        <v>0</v>
      </c>
      <c r="I17" s="22">
        <v>1</v>
      </c>
      <c r="J17" s="22">
        <v>0</v>
      </c>
      <c r="K17" s="22">
        <v>1</v>
      </c>
      <c r="L17" s="22">
        <v>0</v>
      </c>
      <c r="M17" s="22">
        <v>25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480">
        <f t="shared" si="1"/>
        <v>27</v>
      </c>
      <c r="T17" s="480">
        <f t="shared" si="2"/>
        <v>0</v>
      </c>
      <c r="U17" s="480">
        <f t="shared" si="3"/>
        <v>0</v>
      </c>
      <c r="V17" s="22">
        <v>0</v>
      </c>
      <c r="W17" s="22">
        <v>0</v>
      </c>
      <c r="X17" s="22">
        <v>0</v>
      </c>
      <c r="Y17" s="22">
        <v>0</v>
      </c>
      <c r="Z17" s="22">
        <v>14</v>
      </c>
      <c r="AA17" s="22">
        <v>14</v>
      </c>
      <c r="AB17" s="22">
        <v>0</v>
      </c>
      <c r="AC17" s="22">
        <v>0</v>
      </c>
      <c r="AD17" s="480">
        <f t="shared" si="4"/>
        <v>4</v>
      </c>
      <c r="AE17" s="22">
        <v>4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480">
        <f t="shared" si="5"/>
        <v>18</v>
      </c>
      <c r="AL17" s="480">
        <f t="shared" si="6"/>
        <v>18</v>
      </c>
      <c r="AM17" s="480">
        <f t="shared" si="7"/>
        <v>0</v>
      </c>
      <c r="AN17" s="22">
        <v>0</v>
      </c>
      <c r="AO17" s="22">
        <v>0</v>
      </c>
      <c r="AP17" s="22">
        <v>0</v>
      </c>
      <c r="AQ17" s="22">
        <v>0</v>
      </c>
      <c r="AR17" s="480">
        <f t="shared" si="8"/>
        <v>0</v>
      </c>
      <c r="AS17" s="485">
        <f t="shared" si="8"/>
        <v>0</v>
      </c>
    </row>
    <row r="18" spans="1:45" s="19" customFormat="1" ht="18" customHeight="1">
      <c r="A18" s="420"/>
      <c r="B18" s="420"/>
      <c r="C18" s="479" t="s">
        <v>38</v>
      </c>
      <c r="D18" s="480">
        <f t="shared" si="0"/>
        <v>35</v>
      </c>
      <c r="E18" s="15">
        <v>35</v>
      </c>
      <c r="F18" s="15">
        <v>0</v>
      </c>
      <c r="G18" s="15">
        <v>0</v>
      </c>
      <c r="H18" s="15">
        <v>0</v>
      </c>
      <c r="I18" s="15">
        <v>9</v>
      </c>
      <c r="J18" s="15">
        <v>0</v>
      </c>
      <c r="K18" s="15">
        <v>7</v>
      </c>
      <c r="L18" s="15">
        <v>6</v>
      </c>
      <c r="M18" s="15">
        <v>115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481">
        <f t="shared" si="1"/>
        <v>131</v>
      </c>
      <c r="T18" s="481">
        <f t="shared" si="2"/>
        <v>6</v>
      </c>
      <c r="U18" s="481">
        <f t="shared" si="3"/>
        <v>0</v>
      </c>
      <c r="V18" s="15">
        <v>6</v>
      </c>
      <c r="W18" s="15">
        <v>8</v>
      </c>
      <c r="X18" s="15">
        <v>0</v>
      </c>
      <c r="Y18" s="15">
        <v>0</v>
      </c>
      <c r="Z18" s="15">
        <v>31</v>
      </c>
      <c r="AA18" s="15">
        <v>31</v>
      </c>
      <c r="AB18" s="15">
        <v>0</v>
      </c>
      <c r="AC18" s="15">
        <v>0</v>
      </c>
      <c r="AD18" s="480">
        <f t="shared" si="4"/>
        <v>1</v>
      </c>
      <c r="AE18" s="15">
        <v>1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481">
        <f t="shared" si="5"/>
        <v>40</v>
      </c>
      <c r="AL18" s="481">
        <f t="shared" si="6"/>
        <v>32</v>
      </c>
      <c r="AM18" s="481">
        <f t="shared" si="7"/>
        <v>0</v>
      </c>
      <c r="AN18" s="15">
        <v>0</v>
      </c>
      <c r="AO18" s="15">
        <v>0</v>
      </c>
      <c r="AP18" s="15">
        <v>4</v>
      </c>
      <c r="AQ18" s="15">
        <v>4</v>
      </c>
      <c r="AR18" s="481">
        <f t="shared" si="8"/>
        <v>4</v>
      </c>
      <c r="AS18" s="482">
        <f t="shared" si="8"/>
        <v>4</v>
      </c>
    </row>
    <row r="19" spans="1:45" s="19" customFormat="1" ht="18" customHeight="1">
      <c r="A19" s="420"/>
      <c r="B19" s="420"/>
      <c r="C19" s="479" t="s">
        <v>39</v>
      </c>
      <c r="D19" s="480">
        <f t="shared" si="0"/>
        <v>51</v>
      </c>
      <c r="E19" s="15">
        <v>51</v>
      </c>
      <c r="F19" s="15">
        <v>0</v>
      </c>
      <c r="G19" s="15">
        <v>0</v>
      </c>
      <c r="H19" s="15">
        <v>0</v>
      </c>
      <c r="I19" s="15">
        <v>5</v>
      </c>
      <c r="J19" s="15">
        <v>0</v>
      </c>
      <c r="K19" s="15">
        <v>12</v>
      </c>
      <c r="L19" s="15">
        <v>0</v>
      </c>
      <c r="M19" s="15">
        <v>154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481">
        <f t="shared" si="1"/>
        <v>171</v>
      </c>
      <c r="T19" s="481">
        <f t="shared" si="2"/>
        <v>0</v>
      </c>
      <c r="U19" s="481">
        <f t="shared" si="3"/>
        <v>0</v>
      </c>
      <c r="V19" s="15">
        <v>2</v>
      </c>
      <c r="W19" s="15">
        <v>0</v>
      </c>
      <c r="X19" s="15">
        <v>0</v>
      </c>
      <c r="Y19" s="15">
        <v>0</v>
      </c>
      <c r="Z19" s="15">
        <v>8</v>
      </c>
      <c r="AA19" s="15">
        <v>8</v>
      </c>
      <c r="AB19" s="15">
        <v>0</v>
      </c>
      <c r="AC19" s="15">
        <v>0</v>
      </c>
      <c r="AD19" s="480">
        <f t="shared" si="4"/>
        <v>0</v>
      </c>
      <c r="AE19" s="15">
        <v>0</v>
      </c>
      <c r="AF19" s="15">
        <v>0</v>
      </c>
      <c r="AG19" s="15">
        <v>3</v>
      </c>
      <c r="AH19" s="15">
        <v>2</v>
      </c>
      <c r="AI19" s="15">
        <v>0</v>
      </c>
      <c r="AJ19" s="15">
        <v>0</v>
      </c>
      <c r="AK19" s="481">
        <f t="shared" si="5"/>
        <v>11</v>
      </c>
      <c r="AL19" s="481">
        <f t="shared" si="6"/>
        <v>10</v>
      </c>
      <c r="AM19" s="481">
        <f t="shared" si="7"/>
        <v>0</v>
      </c>
      <c r="AN19" s="15">
        <v>0</v>
      </c>
      <c r="AO19" s="15">
        <v>0</v>
      </c>
      <c r="AP19" s="15">
        <v>0</v>
      </c>
      <c r="AQ19" s="15">
        <v>0</v>
      </c>
      <c r="AR19" s="481">
        <f t="shared" si="8"/>
        <v>0</v>
      </c>
      <c r="AS19" s="482">
        <f t="shared" si="8"/>
        <v>0</v>
      </c>
    </row>
    <row r="20" spans="1:45" s="19" customFormat="1" ht="18" customHeight="1">
      <c r="A20" s="420"/>
      <c r="B20" s="420"/>
      <c r="C20" s="479" t="s">
        <v>40</v>
      </c>
      <c r="D20" s="480">
        <f t="shared" si="0"/>
        <v>85</v>
      </c>
      <c r="E20" s="15">
        <v>84</v>
      </c>
      <c r="F20" s="15">
        <v>1</v>
      </c>
      <c r="G20" s="15">
        <v>0</v>
      </c>
      <c r="H20" s="15">
        <v>0</v>
      </c>
      <c r="I20" s="15">
        <v>9</v>
      </c>
      <c r="J20" s="15">
        <v>0</v>
      </c>
      <c r="K20" s="15">
        <v>14</v>
      </c>
      <c r="L20" s="15">
        <v>7</v>
      </c>
      <c r="M20" s="15">
        <v>96</v>
      </c>
      <c r="N20" s="15">
        <v>0</v>
      </c>
      <c r="O20" s="15">
        <v>4</v>
      </c>
      <c r="P20" s="15">
        <v>0</v>
      </c>
      <c r="Q20" s="15">
        <v>15</v>
      </c>
      <c r="R20" s="15">
        <v>0</v>
      </c>
      <c r="S20" s="481">
        <f t="shared" si="1"/>
        <v>138</v>
      </c>
      <c r="T20" s="481">
        <f t="shared" si="2"/>
        <v>7</v>
      </c>
      <c r="U20" s="481">
        <f t="shared" si="3"/>
        <v>0</v>
      </c>
      <c r="V20" s="15">
        <v>3</v>
      </c>
      <c r="W20" s="15">
        <v>3</v>
      </c>
      <c r="X20" s="15">
        <v>5</v>
      </c>
      <c r="Y20" s="15">
        <v>5</v>
      </c>
      <c r="Z20" s="15">
        <v>0</v>
      </c>
      <c r="AA20" s="15">
        <v>0</v>
      </c>
      <c r="AB20" s="15">
        <v>0</v>
      </c>
      <c r="AC20" s="15">
        <v>0</v>
      </c>
      <c r="AD20" s="480">
        <f t="shared" si="4"/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481">
        <f t="shared" si="5"/>
        <v>8</v>
      </c>
      <c r="AL20" s="481">
        <f t="shared" si="6"/>
        <v>0</v>
      </c>
      <c r="AM20" s="481">
        <f t="shared" si="7"/>
        <v>0</v>
      </c>
      <c r="AN20" s="15">
        <v>1</v>
      </c>
      <c r="AO20" s="15">
        <v>1</v>
      </c>
      <c r="AP20" s="15">
        <v>0</v>
      </c>
      <c r="AQ20" s="15">
        <v>0</v>
      </c>
      <c r="AR20" s="481">
        <f t="shared" si="8"/>
        <v>1</v>
      </c>
      <c r="AS20" s="482">
        <f t="shared" si="8"/>
        <v>1</v>
      </c>
    </row>
    <row r="21" spans="1:45" s="486" customFormat="1" ht="18" customHeight="1">
      <c r="A21" s="420"/>
      <c r="B21" s="420"/>
      <c r="C21" s="479" t="s">
        <v>41</v>
      </c>
      <c r="D21" s="480">
        <f t="shared" si="0"/>
        <v>70</v>
      </c>
      <c r="E21" s="15">
        <v>57</v>
      </c>
      <c r="F21" s="15">
        <v>13</v>
      </c>
      <c r="G21" s="15">
        <v>0</v>
      </c>
      <c r="H21" s="15">
        <v>0</v>
      </c>
      <c r="I21" s="15">
        <v>11</v>
      </c>
      <c r="J21" s="15">
        <v>11</v>
      </c>
      <c r="K21" s="15">
        <v>19</v>
      </c>
      <c r="L21" s="15">
        <v>15</v>
      </c>
      <c r="M21" s="15">
        <v>145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481">
        <f t="shared" si="1"/>
        <v>175</v>
      </c>
      <c r="T21" s="481">
        <f t="shared" si="2"/>
        <v>15</v>
      </c>
      <c r="U21" s="481">
        <f t="shared" si="3"/>
        <v>0</v>
      </c>
      <c r="V21" s="15">
        <v>6</v>
      </c>
      <c r="W21" s="15">
        <v>6</v>
      </c>
      <c r="X21" s="15">
        <v>0</v>
      </c>
      <c r="Y21" s="15">
        <v>0</v>
      </c>
      <c r="Z21" s="15">
        <v>12</v>
      </c>
      <c r="AA21" s="15">
        <v>12</v>
      </c>
      <c r="AB21" s="15">
        <v>0</v>
      </c>
      <c r="AC21" s="15">
        <v>0</v>
      </c>
      <c r="AD21" s="480">
        <f t="shared" si="4"/>
        <v>0</v>
      </c>
      <c r="AE21" s="15">
        <v>0</v>
      </c>
      <c r="AF21" s="15">
        <v>0</v>
      </c>
      <c r="AG21" s="15">
        <v>45</v>
      </c>
      <c r="AH21" s="15">
        <v>45</v>
      </c>
      <c r="AI21" s="15">
        <v>13</v>
      </c>
      <c r="AJ21" s="15">
        <v>13</v>
      </c>
      <c r="AK21" s="481">
        <f t="shared" si="5"/>
        <v>76</v>
      </c>
      <c r="AL21" s="481">
        <f t="shared" si="6"/>
        <v>57</v>
      </c>
      <c r="AM21" s="481">
        <f t="shared" si="7"/>
        <v>13</v>
      </c>
      <c r="AN21" s="15">
        <v>0</v>
      </c>
      <c r="AO21" s="15">
        <v>0</v>
      </c>
      <c r="AP21" s="15">
        <v>5</v>
      </c>
      <c r="AQ21" s="15">
        <v>0</v>
      </c>
      <c r="AR21" s="481">
        <f t="shared" si="8"/>
        <v>5</v>
      </c>
      <c r="AS21" s="482">
        <f t="shared" si="8"/>
        <v>0</v>
      </c>
    </row>
    <row r="22" spans="1:45" s="486" customFormat="1" ht="18" customHeight="1">
      <c r="A22" s="420"/>
      <c r="B22" s="420"/>
      <c r="C22" s="479" t="s">
        <v>42</v>
      </c>
      <c r="D22" s="480">
        <f t="shared" si="0"/>
        <v>75</v>
      </c>
      <c r="E22" s="15">
        <v>72</v>
      </c>
      <c r="F22" s="15">
        <v>3</v>
      </c>
      <c r="G22" s="15">
        <v>0</v>
      </c>
      <c r="H22" s="15">
        <v>0</v>
      </c>
      <c r="I22" s="15">
        <v>9</v>
      </c>
      <c r="J22" s="15">
        <v>1</v>
      </c>
      <c r="K22" s="15">
        <v>11</v>
      </c>
      <c r="L22" s="15">
        <v>5</v>
      </c>
      <c r="M22" s="15">
        <v>227</v>
      </c>
      <c r="N22" s="15">
        <v>1</v>
      </c>
      <c r="O22" s="15">
        <v>0</v>
      </c>
      <c r="P22" s="15">
        <v>0</v>
      </c>
      <c r="Q22" s="15">
        <v>0</v>
      </c>
      <c r="R22" s="15">
        <v>0</v>
      </c>
      <c r="S22" s="481">
        <f t="shared" si="1"/>
        <v>247</v>
      </c>
      <c r="T22" s="481">
        <f t="shared" si="2"/>
        <v>5</v>
      </c>
      <c r="U22" s="481">
        <f t="shared" si="3"/>
        <v>1</v>
      </c>
      <c r="V22" s="15">
        <v>10</v>
      </c>
      <c r="W22" s="15">
        <v>4</v>
      </c>
      <c r="X22" s="15">
        <v>10</v>
      </c>
      <c r="Y22" s="15">
        <v>0</v>
      </c>
      <c r="Z22" s="15">
        <v>60</v>
      </c>
      <c r="AA22" s="15">
        <v>55</v>
      </c>
      <c r="AB22" s="15">
        <v>0</v>
      </c>
      <c r="AC22" s="15">
        <v>0</v>
      </c>
      <c r="AD22" s="480">
        <f t="shared" si="4"/>
        <v>0</v>
      </c>
      <c r="AE22" s="15">
        <v>0</v>
      </c>
      <c r="AF22" s="15">
        <v>0</v>
      </c>
      <c r="AG22" s="15">
        <v>13</v>
      </c>
      <c r="AH22" s="15">
        <v>13</v>
      </c>
      <c r="AI22" s="15">
        <v>3</v>
      </c>
      <c r="AJ22" s="15">
        <v>3</v>
      </c>
      <c r="AK22" s="481">
        <f t="shared" si="5"/>
        <v>80</v>
      </c>
      <c r="AL22" s="481">
        <f t="shared" si="6"/>
        <v>68</v>
      </c>
      <c r="AM22" s="481">
        <f t="shared" si="7"/>
        <v>3</v>
      </c>
      <c r="AN22" s="15">
        <v>0</v>
      </c>
      <c r="AO22" s="15">
        <v>0</v>
      </c>
      <c r="AP22" s="15">
        <v>2</v>
      </c>
      <c r="AQ22" s="15">
        <v>2</v>
      </c>
      <c r="AR22" s="481">
        <f t="shared" si="8"/>
        <v>2</v>
      </c>
      <c r="AS22" s="482">
        <f t="shared" si="8"/>
        <v>2</v>
      </c>
    </row>
    <row r="23" spans="1:45" s="486" customFormat="1" ht="18" customHeight="1">
      <c r="A23" s="420"/>
      <c r="B23" s="420"/>
      <c r="C23" s="479" t="s">
        <v>43</v>
      </c>
      <c r="D23" s="487">
        <f t="shared" si="0"/>
        <v>192</v>
      </c>
      <c r="E23" s="15">
        <v>178</v>
      </c>
      <c r="F23" s="15">
        <v>14</v>
      </c>
      <c r="G23" s="15">
        <v>0</v>
      </c>
      <c r="H23" s="15">
        <v>0</v>
      </c>
      <c r="I23" s="15">
        <v>28</v>
      </c>
      <c r="J23" s="15">
        <v>0</v>
      </c>
      <c r="K23" s="15">
        <v>189</v>
      </c>
      <c r="L23" s="15">
        <v>102</v>
      </c>
      <c r="M23" s="15">
        <v>934</v>
      </c>
      <c r="N23" s="15">
        <v>6</v>
      </c>
      <c r="O23" s="15">
        <v>2</v>
      </c>
      <c r="P23" s="15">
        <v>0</v>
      </c>
      <c r="Q23" s="15">
        <v>57</v>
      </c>
      <c r="R23" s="15">
        <v>0</v>
      </c>
      <c r="S23" s="488">
        <f t="shared" si="1"/>
        <v>1210</v>
      </c>
      <c r="T23" s="488">
        <f t="shared" si="2"/>
        <v>102</v>
      </c>
      <c r="U23" s="488">
        <f t="shared" si="3"/>
        <v>6</v>
      </c>
      <c r="V23" s="15">
        <v>10</v>
      </c>
      <c r="W23" s="15">
        <v>10</v>
      </c>
      <c r="X23" s="15">
        <v>4</v>
      </c>
      <c r="Y23" s="15">
        <v>2</v>
      </c>
      <c r="Z23" s="15">
        <v>135</v>
      </c>
      <c r="AA23" s="15">
        <v>135</v>
      </c>
      <c r="AB23" s="15">
        <v>1</v>
      </c>
      <c r="AC23" s="15">
        <v>1</v>
      </c>
      <c r="AD23" s="487">
        <f t="shared" si="4"/>
        <v>0</v>
      </c>
      <c r="AE23" s="15">
        <v>0</v>
      </c>
      <c r="AF23" s="15">
        <v>0</v>
      </c>
      <c r="AG23" s="15">
        <v>43</v>
      </c>
      <c r="AH23" s="15">
        <v>43</v>
      </c>
      <c r="AI23" s="15">
        <v>13</v>
      </c>
      <c r="AJ23" s="15">
        <v>13</v>
      </c>
      <c r="AK23" s="488">
        <f t="shared" si="5"/>
        <v>204</v>
      </c>
      <c r="AL23" s="488">
        <f t="shared" si="6"/>
        <v>178</v>
      </c>
      <c r="AM23" s="488">
        <f t="shared" si="7"/>
        <v>14</v>
      </c>
      <c r="AN23" s="15">
        <v>2</v>
      </c>
      <c r="AO23" s="15">
        <v>2</v>
      </c>
      <c r="AP23" s="15">
        <v>0</v>
      </c>
      <c r="AQ23" s="15">
        <v>0</v>
      </c>
      <c r="AR23" s="488">
        <f t="shared" si="8"/>
        <v>2</v>
      </c>
      <c r="AS23" s="489">
        <f t="shared" si="8"/>
        <v>2</v>
      </c>
    </row>
    <row r="24" spans="1:45" s="486" customFormat="1" ht="18" customHeight="1">
      <c r="A24" s="420"/>
      <c r="B24" s="420"/>
      <c r="C24" s="479" t="s">
        <v>636</v>
      </c>
      <c r="D24" s="480">
        <f t="shared" si="0"/>
        <v>150</v>
      </c>
      <c r="E24" s="15">
        <v>146</v>
      </c>
      <c r="F24" s="15">
        <v>4</v>
      </c>
      <c r="G24" s="15">
        <v>6</v>
      </c>
      <c r="H24" s="15">
        <v>0</v>
      </c>
      <c r="I24" s="15">
        <v>19</v>
      </c>
      <c r="J24" s="15">
        <v>0</v>
      </c>
      <c r="K24" s="15">
        <v>49</v>
      </c>
      <c r="L24" s="15">
        <v>28</v>
      </c>
      <c r="M24" s="15">
        <v>626</v>
      </c>
      <c r="N24" s="15">
        <v>1</v>
      </c>
      <c r="O24" s="15">
        <v>0</v>
      </c>
      <c r="P24" s="15">
        <v>0</v>
      </c>
      <c r="Q24" s="15">
        <v>0</v>
      </c>
      <c r="R24" s="15">
        <v>0</v>
      </c>
      <c r="S24" s="481">
        <f t="shared" si="1"/>
        <v>700</v>
      </c>
      <c r="T24" s="481">
        <f t="shared" si="2"/>
        <v>28</v>
      </c>
      <c r="U24" s="481">
        <f t="shared" si="3"/>
        <v>1</v>
      </c>
      <c r="V24" s="15">
        <v>5</v>
      </c>
      <c r="W24" s="15">
        <v>17</v>
      </c>
      <c r="X24" s="15">
        <v>15</v>
      </c>
      <c r="Y24" s="15">
        <v>3</v>
      </c>
      <c r="Z24" s="15">
        <v>11</v>
      </c>
      <c r="AA24" s="15">
        <v>11</v>
      </c>
      <c r="AB24" s="15">
        <v>0</v>
      </c>
      <c r="AC24" s="15">
        <v>0</v>
      </c>
      <c r="AD24" s="480">
        <f t="shared" si="4"/>
        <v>8</v>
      </c>
      <c r="AE24" s="15">
        <v>8</v>
      </c>
      <c r="AF24" s="15">
        <v>0</v>
      </c>
      <c r="AG24" s="15">
        <v>2</v>
      </c>
      <c r="AH24" s="15">
        <v>1</v>
      </c>
      <c r="AI24" s="15">
        <v>0</v>
      </c>
      <c r="AJ24" s="15">
        <v>0</v>
      </c>
      <c r="AK24" s="481">
        <f t="shared" si="5"/>
        <v>41</v>
      </c>
      <c r="AL24" s="481">
        <f t="shared" si="6"/>
        <v>20</v>
      </c>
      <c r="AM24" s="481">
        <f t="shared" si="7"/>
        <v>0</v>
      </c>
      <c r="AN24" s="15">
        <v>1</v>
      </c>
      <c r="AO24" s="15">
        <v>1</v>
      </c>
      <c r="AP24" s="15">
        <v>13</v>
      </c>
      <c r="AQ24" s="15">
        <v>13</v>
      </c>
      <c r="AR24" s="481">
        <f t="shared" si="8"/>
        <v>14</v>
      </c>
      <c r="AS24" s="482">
        <f t="shared" si="8"/>
        <v>14</v>
      </c>
    </row>
    <row r="25" spans="1:45" s="486" customFormat="1" ht="18" customHeight="1">
      <c r="A25" s="420"/>
      <c r="B25" s="420"/>
      <c r="C25" s="479" t="s">
        <v>637</v>
      </c>
      <c r="D25" s="480" t="s">
        <v>638</v>
      </c>
      <c r="E25" s="15" t="s">
        <v>638</v>
      </c>
      <c r="F25" s="15" t="s">
        <v>638</v>
      </c>
      <c r="G25" s="15">
        <v>0</v>
      </c>
      <c r="H25" s="15">
        <v>0</v>
      </c>
      <c r="I25" s="15">
        <v>52</v>
      </c>
      <c r="J25" s="15" t="s">
        <v>638</v>
      </c>
      <c r="K25" s="15" t="s">
        <v>638</v>
      </c>
      <c r="L25" s="15" t="s">
        <v>638</v>
      </c>
      <c r="M25" s="15" t="s">
        <v>638</v>
      </c>
      <c r="N25" s="15" t="s">
        <v>638</v>
      </c>
      <c r="O25" s="15" t="s">
        <v>638</v>
      </c>
      <c r="P25" s="15" t="s">
        <v>638</v>
      </c>
      <c r="Q25" s="15" t="s">
        <v>638</v>
      </c>
      <c r="R25" s="15" t="s">
        <v>638</v>
      </c>
      <c r="S25" s="481" t="s">
        <v>638</v>
      </c>
      <c r="T25" s="481" t="s">
        <v>638</v>
      </c>
      <c r="U25" s="481" t="s">
        <v>638</v>
      </c>
      <c r="V25" s="15">
        <v>13</v>
      </c>
      <c r="W25" s="15">
        <v>13</v>
      </c>
      <c r="X25" s="15">
        <v>0</v>
      </c>
      <c r="Y25" s="15">
        <v>0</v>
      </c>
      <c r="Z25" s="15">
        <v>49</v>
      </c>
      <c r="AA25" s="15">
        <v>49</v>
      </c>
      <c r="AB25" s="15">
        <v>0</v>
      </c>
      <c r="AC25" s="15">
        <v>0</v>
      </c>
      <c r="AD25" s="480">
        <f t="shared" si="4"/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0</v>
      </c>
      <c r="AK25" s="481">
        <f t="shared" si="5"/>
        <v>62</v>
      </c>
      <c r="AL25" s="481">
        <f t="shared" si="6"/>
        <v>49</v>
      </c>
      <c r="AM25" s="481">
        <f t="shared" si="7"/>
        <v>0</v>
      </c>
      <c r="AN25" s="15">
        <v>2</v>
      </c>
      <c r="AO25" s="15">
        <v>2</v>
      </c>
      <c r="AP25" s="15">
        <v>2</v>
      </c>
      <c r="AQ25" s="15">
        <v>2</v>
      </c>
      <c r="AR25" s="481">
        <f t="shared" si="8"/>
        <v>4</v>
      </c>
      <c r="AS25" s="482">
        <f t="shared" si="8"/>
        <v>4</v>
      </c>
    </row>
    <row r="26" spans="1:45" s="486" customFormat="1" ht="18" customHeight="1">
      <c r="A26" s="420"/>
      <c r="B26" s="420"/>
      <c r="C26" s="479" t="s">
        <v>46</v>
      </c>
      <c r="D26" s="480">
        <f t="shared" si="0"/>
        <v>157</v>
      </c>
      <c r="E26" s="15">
        <v>150</v>
      </c>
      <c r="F26" s="15">
        <v>7</v>
      </c>
      <c r="G26" s="15">
        <v>2</v>
      </c>
      <c r="H26" s="15"/>
      <c r="I26" s="15">
        <v>45</v>
      </c>
      <c r="J26" s="15"/>
      <c r="K26" s="15">
        <v>4</v>
      </c>
      <c r="L26" s="15">
        <v>3</v>
      </c>
      <c r="M26" s="15">
        <v>32</v>
      </c>
      <c r="N26" s="15"/>
      <c r="O26" s="15">
        <v>1</v>
      </c>
      <c r="P26" s="15">
        <v>1</v>
      </c>
      <c r="Q26" s="15"/>
      <c r="R26" s="15"/>
      <c r="S26" s="481">
        <f t="shared" si="1"/>
        <v>84</v>
      </c>
      <c r="T26" s="481">
        <f t="shared" si="2"/>
        <v>4</v>
      </c>
      <c r="U26" s="481">
        <f t="shared" si="3"/>
        <v>0</v>
      </c>
      <c r="V26" s="15">
        <v>12</v>
      </c>
      <c r="W26" s="15">
        <v>12</v>
      </c>
      <c r="X26" s="15">
        <v>2</v>
      </c>
      <c r="Y26" s="15">
        <v>1</v>
      </c>
      <c r="Z26" s="15">
        <v>24</v>
      </c>
      <c r="AA26" s="15">
        <v>23</v>
      </c>
      <c r="AB26" s="15"/>
      <c r="AC26" s="15"/>
      <c r="AD26" s="480">
        <f t="shared" si="4"/>
        <v>0</v>
      </c>
      <c r="AE26" s="15"/>
      <c r="AF26" s="15"/>
      <c r="AG26" s="15"/>
      <c r="AH26" s="15"/>
      <c r="AI26" s="15"/>
      <c r="AJ26" s="15"/>
      <c r="AK26" s="481">
        <f t="shared" si="5"/>
        <v>37</v>
      </c>
      <c r="AL26" s="481">
        <f t="shared" si="6"/>
        <v>23</v>
      </c>
      <c r="AM26" s="481">
        <f t="shared" si="7"/>
        <v>0</v>
      </c>
      <c r="AN26" s="15">
        <v>0</v>
      </c>
      <c r="AO26" s="15">
        <v>0</v>
      </c>
      <c r="AP26" s="15">
        <v>22</v>
      </c>
      <c r="AQ26" s="15">
        <v>0</v>
      </c>
      <c r="AR26" s="481">
        <f t="shared" si="8"/>
        <v>22</v>
      </c>
      <c r="AS26" s="482">
        <f t="shared" si="8"/>
        <v>0</v>
      </c>
    </row>
    <row r="27" spans="1:45" s="486" customFormat="1" ht="18" customHeight="1">
      <c r="A27" s="420"/>
      <c r="B27" s="420"/>
      <c r="C27" s="479" t="s">
        <v>79</v>
      </c>
      <c r="D27" s="480">
        <f t="shared" si="0"/>
        <v>64</v>
      </c>
      <c r="E27" s="15">
        <v>64</v>
      </c>
      <c r="F27" s="15">
        <v>0</v>
      </c>
      <c r="G27" s="15">
        <v>0</v>
      </c>
      <c r="H27" s="15">
        <v>0</v>
      </c>
      <c r="I27" s="15">
        <v>13</v>
      </c>
      <c r="J27" s="15">
        <v>0</v>
      </c>
      <c r="K27" s="15">
        <v>0</v>
      </c>
      <c r="L27" s="15">
        <v>0</v>
      </c>
      <c r="M27" s="15">
        <v>18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481">
        <f t="shared" si="1"/>
        <v>31</v>
      </c>
      <c r="T27" s="481">
        <f t="shared" si="2"/>
        <v>0</v>
      </c>
      <c r="U27" s="481">
        <f t="shared" si="3"/>
        <v>0</v>
      </c>
      <c r="V27" s="15">
        <v>7</v>
      </c>
      <c r="W27" s="15">
        <v>1</v>
      </c>
      <c r="X27" s="15">
        <v>7</v>
      </c>
      <c r="Y27" s="15">
        <v>0</v>
      </c>
      <c r="Z27" s="15">
        <v>8</v>
      </c>
      <c r="AA27" s="15">
        <v>7</v>
      </c>
      <c r="AB27" s="15">
        <v>0</v>
      </c>
      <c r="AC27" s="15">
        <v>0</v>
      </c>
      <c r="AD27" s="480">
        <f t="shared" si="4"/>
        <v>1</v>
      </c>
      <c r="AE27" s="15">
        <v>1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481">
        <f t="shared" si="5"/>
        <v>10</v>
      </c>
      <c r="AL27" s="481">
        <f t="shared" si="6"/>
        <v>8</v>
      </c>
      <c r="AM27" s="481">
        <f t="shared" si="7"/>
        <v>0</v>
      </c>
      <c r="AN27" s="15">
        <v>0</v>
      </c>
      <c r="AO27" s="15">
        <v>0</v>
      </c>
      <c r="AP27" s="15">
        <v>0</v>
      </c>
      <c r="AQ27" s="15">
        <v>0</v>
      </c>
      <c r="AR27" s="481">
        <f t="shared" si="8"/>
        <v>0</v>
      </c>
      <c r="AS27" s="482">
        <f t="shared" si="8"/>
        <v>0</v>
      </c>
    </row>
    <row r="28" spans="1:45" s="486" customFormat="1" ht="18" customHeight="1">
      <c r="A28" s="420"/>
      <c r="B28" s="420"/>
      <c r="C28" s="479" t="s">
        <v>47</v>
      </c>
      <c r="D28" s="480">
        <f t="shared" si="0"/>
        <v>38</v>
      </c>
      <c r="E28" s="15">
        <v>36</v>
      </c>
      <c r="F28" s="15">
        <v>2</v>
      </c>
      <c r="G28" s="15">
        <v>1</v>
      </c>
      <c r="H28" s="15">
        <v>0</v>
      </c>
      <c r="I28" s="15">
        <v>3</v>
      </c>
      <c r="J28" s="15">
        <v>0</v>
      </c>
      <c r="K28" s="15">
        <v>2</v>
      </c>
      <c r="L28" s="15">
        <v>2</v>
      </c>
      <c r="M28" s="15">
        <v>35</v>
      </c>
      <c r="N28" s="15">
        <v>0</v>
      </c>
      <c r="O28" s="15"/>
      <c r="P28" s="15"/>
      <c r="Q28" s="15"/>
      <c r="R28" s="15"/>
      <c r="S28" s="481">
        <f t="shared" si="1"/>
        <v>41</v>
      </c>
      <c r="T28" s="481">
        <f t="shared" si="2"/>
        <v>2</v>
      </c>
      <c r="U28" s="481">
        <f t="shared" si="3"/>
        <v>0</v>
      </c>
      <c r="V28" s="15">
        <v>0</v>
      </c>
      <c r="W28" s="15">
        <v>0</v>
      </c>
      <c r="X28" s="15">
        <v>0</v>
      </c>
      <c r="Y28" s="15">
        <v>0</v>
      </c>
      <c r="Z28" s="15">
        <v>11</v>
      </c>
      <c r="AA28" s="15">
        <v>11</v>
      </c>
      <c r="AB28" s="15">
        <v>0</v>
      </c>
      <c r="AC28" s="15">
        <v>0</v>
      </c>
      <c r="AD28" s="480">
        <f t="shared" si="4"/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481">
        <f t="shared" si="5"/>
        <v>11</v>
      </c>
      <c r="AL28" s="481">
        <f t="shared" si="6"/>
        <v>11</v>
      </c>
      <c r="AM28" s="481">
        <f t="shared" si="7"/>
        <v>0</v>
      </c>
      <c r="AN28" s="15">
        <v>0</v>
      </c>
      <c r="AO28" s="15">
        <v>0</v>
      </c>
      <c r="AP28" s="15">
        <v>0</v>
      </c>
      <c r="AQ28" s="15">
        <v>0</v>
      </c>
      <c r="AR28" s="481">
        <f t="shared" si="8"/>
        <v>0</v>
      </c>
      <c r="AS28" s="482">
        <f t="shared" si="8"/>
        <v>0</v>
      </c>
    </row>
    <row r="29" spans="1:45" s="486" customFormat="1" ht="18" customHeight="1">
      <c r="A29" s="420"/>
      <c r="B29" s="420"/>
      <c r="C29" s="479" t="s">
        <v>48</v>
      </c>
      <c r="D29" s="480">
        <f t="shared" si="0"/>
        <v>21</v>
      </c>
      <c r="E29" s="15">
        <v>21</v>
      </c>
      <c r="F29" s="15">
        <v>0</v>
      </c>
      <c r="G29" s="15">
        <v>0</v>
      </c>
      <c r="H29" s="15">
        <v>0</v>
      </c>
      <c r="I29" s="15">
        <v>2</v>
      </c>
      <c r="J29" s="15">
        <v>0</v>
      </c>
      <c r="K29" s="15">
        <v>4</v>
      </c>
      <c r="L29" s="15">
        <v>0</v>
      </c>
      <c r="M29" s="15">
        <v>128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481">
        <f t="shared" si="1"/>
        <v>134</v>
      </c>
      <c r="T29" s="481">
        <f t="shared" si="2"/>
        <v>0</v>
      </c>
      <c r="U29" s="481">
        <f t="shared" si="3"/>
        <v>0</v>
      </c>
      <c r="V29" s="15">
        <v>0</v>
      </c>
      <c r="W29" s="15">
        <v>0</v>
      </c>
      <c r="X29" s="15">
        <v>0</v>
      </c>
      <c r="Y29" s="15">
        <v>0</v>
      </c>
      <c r="Z29" s="15">
        <v>6</v>
      </c>
      <c r="AA29" s="15">
        <v>6</v>
      </c>
      <c r="AB29" s="15">
        <v>0</v>
      </c>
      <c r="AC29" s="15">
        <v>0</v>
      </c>
      <c r="AD29" s="480">
        <f t="shared" si="4"/>
        <v>0</v>
      </c>
      <c r="AE29" s="15">
        <v>0</v>
      </c>
      <c r="AF29" s="15">
        <v>0</v>
      </c>
      <c r="AG29" s="15">
        <v>11</v>
      </c>
      <c r="AH29" s="15">
        <v>11</v>
      </c>
      <c r="AI29" s="15">
        <v>0</v>
      </c>
      <c r="AJ29" s="15">
        <v>0</v>
      </c>
      <c r="AK29" s="481">
        <f t="shared" si="5"/>
        <v>17</v>
      </c>
      <c r="AL29" s="481">
        <f t="shared" si="6"/>
        <v>17</v>
      </c>
      <c r="AM29" s="481">
        <f t="shared" si="7"/>
        <v>0</v>
      </c>
      <c r="AN29" s="15">
        <v>0</v>
      </c>
      <c r="AO29" s="15">
        <v>0</v>
      </c>
      <c r="AP29" s="15">
        <v>4</v>
      </c>
      <c r="AQ29" s="15">
        <v>4</v>
      </c>
      <c r="AR29" s="481">
        <f t="shared" si="8"/>
        <v>4</v>
      </c>
      <c r="AS29" s="482">
        <f t="shared" si="8"/>
        <v>4</v>
      </c>
    </row>
    <row r="30" spans="1:45" s="486" customFormat="1" ht="18" customHeight="1">
      <c r="A30" s="420"/>
      <c r="B30" s="420"/>
      <c r="C30" s="479" t="s">
        <v>49</v>
      </c>
      <c r="D30" s="480">
        <f t="shared" si="0"/>
        <v>51</v>
      </c>
      <c r="E30" s="15">
        <v>40</v>
      </c>
      <c r="F30" s="15">
        <v>11</v>
      </c>
      <c r="G30" s="15">
        <v>3</v>
      </c>
      <c r="H30" s="15">
        <v>0</v>
      </c>
      <c r="I30" s="15">
        <v>1</v>
      </c>
      <c r="J30" s="15">
        <v>0</v>
      </c>
      <c r="K30" s="15">
        <v>18</v>
      </c>
      <c r="L30" s="15">
        <v>14</v>
      </c>
      <c r="M30" s="15">
        <v>39</v>
      </c>
      <c r="N30" s="15">
        <v>2</v>
      </c>
      <c r="O30" s="15">
        <v>16</v>
      </c>
      <c r="P30" s="15">
        <v>16</v>
      </c>
      <c r="Q30" s="15">
        <v>9</v>
      </c>
      <c r="R30" s="15">
        <v>9</v>
      </c>
      <c r="S30" s="481">
        <f t="shared" si="1"/>
        <v>86</v>
      </c>
      <c r="T30" s="481">
        <f t="shared" si="2"/>
        <v>30</v>
      </c>
      <c r="U30" s="481">
        <f t="shared" si="3"/>
        <v>11</v>
      </c>
      <c r="V30" s="15">
        <v>2</v>
      </c>
      <c r="W30" s="15">
        <v>5</v>
      </c>
      <c r="X30" s="15">
        <v>2</v>
      </c>
      <c r="Y30" s="15">
        <v>0</v>
      </c>
      <c r="Z30" s="15">
        <v>3</v>
      </c>
      <c r="AA30" s="15">
        <v>3</v>
      </c>
      <c r="AB30" s="15">
        <v>0</v>
      </c>
      <c r="AC30" s="15">
        <v>0</v>
      </c>
      <c r="AD30" s="480">
        <f t="shared" si="4"/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481">
        <f t="shared" si="5"/>
        <v>8</v>
      </c>
      <c r="AL30" s="481">
        <f t="shared" si="6"/>
        <v>3</v>
      </c>
      <c r="AM30" s="481">
        <f t="shared" si="7"/>
        <v>0</v>
      </c>
      <c r="AN30" s="15">
        <v>0</v>
      </c>
      <c r="AO30" s="15">
        <v>0</v>
      </c>
      <c r="AP30" s="15">
        <v>2</v>
      </c>
      <c r="AQ30" s="15">
        <v>2</v>
      </c>
      <c r="AR30" s="481">
        <f t="shared" si="8"/>
        <v>2</v>
      </c>
      <c r="AS30" s="482">
        <f t="shared" si="8"/>
        <v>2</v>
      </c>
    </row>
    <row r="31" spans="1:45" s="486" customFormat="1" ht="18" customHeight="1">
      <c r="A31" s="420"/>
      <c r="B31" s="420"/>
      <c r="C31" s="479" t="s">
        <v>50</v>
      </c>
      <c r="D31" s="480">
        <f t="shared" si="0"/>
        <v>7</v>
      </c>
      <c r="E31" s="15">
        <v>7</v>
      </c>
      <c r="F31" s="15">
        <v>0</v>
      </c>
      <c r="G31" s="15">
        <v>2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481">
        <f t="shared" si="1"/>
        <v>2</v>
      </c>
      <c r="T31" s="481">
        <f t="shared" si="2"/>
        <v>0</v>
      </c>
      <c r="U31" s="481">
        <f t="shared" si="3"/>
        <v>0</v>
      </c>
      <c r="V31" s="15">
        <v>2</v>
      </c>
      <c r="W31" s="15">
        <v>1</v>
      </c>
      <c r="X31" s="15">
        <v>0</v>
      </c>
      <c r="Y31" s="15">
        <v>0</v>
      </c>
      <c r="Z31" s="15">
        <v>7</v>
      </c>
      <c r="AA31" s="15">
        <v>7</v>
      </c>
      <c r="AB31" s="15">
        <v>0</v>
      </c>
      <c r="AC31" s="15">
        <v>0</v>
      </c>
      <c r="AD31" s="480">
        <f t="shared" si="4"/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481">
        <f t="shared" si="5"/>
        <v>8</v>
      </c>
      <c r="AL31" s="481">
        <f t="shared" si="6"/>
        <v>7</v>
      </c>
      <c r="AM31" s="481">
        <f t="shared" si="7"/>
        <v>0</v>
      </c>
      <c r="AN31" s="15">
        <v>0</v>
      </c>
      <c r="AO31" s="15">
        <v>0</v>
      </c>
      <c r="AP31" s="15">
        <v>0</v>
      </c>
      <c r="AQ31" s="15">
        <v>0</v>
      </c>
      <c r="AR31" s="481">
        <f t="shared" si="8"/>
        <v>0</v>
      </c>
      <c r="AS31" s="482">
        <f t="shared" si="8"/>
        <v>0</v>
      </c>
    </row>
    <row r="32" spans="1:45" s="486" customFormat="1" ht="18" customHeight="1">
      <c r="A32" s="420"/>
      <c r="B32" s="420"/>
      <c r="C32" s="479" t="s">
        <v>51</v>
      </c>
      <c r="D32" s="480">
        <f t="shared" si="0"/>
        <v>79</v>
      </c>
      <c r="E32" s="15">
        <v>75</v>
      </c>
      <c r="F32" s="15">
        <v>4</v>
      </c>
      <c r="G32" s="15">
        <v>1</v>
      </c>
      <c r="H32" s="15">
        <v>0</v>
      </c>
      <c r="I32" s="15">
        <v>14</v>
      </c>
      <c r="J32" s="15">
        <v>4</v>
      </c>
      <c r="K32" s="15">
        <v>32</v>
      </c>
      <c r="L32" s="15">
        <v>20</v>
      </c>
      <c r="M32" s="15">
        <v>616</v>
      </c>
      <c r="N32" s="15">
        <v>2</v>
      </c>
      <c r="O32" s="15">
        <v>0</v>
      </c>
      <c r="P32" s="15">
        <v>0</v>
      </c>
      <c r="Q32" s="15">
        <v>0</v>
      </c>
      <c r="R32" s="15">
        <v>0</v>
      </c>
      <c r="S32" s="481">
        <f t="shared" si="1"/>
        <v>663</v>
      </c>
      <c r="T32" s="481">
        <f t="shared" si="2"/>
        <v>20</v>
      </c>
      <c r="U32" s="481">
        <f t="shared" si="3"/>
        <v>2</v>
      </c>
      <c r="V32" s="15">
        <v>0</v>
      </c>
      <c r="W32" s="15">
        <v>0</v>
      </c>
      <c r="X32" s="15">
        <v>0</v>
      </c>
      <c r="Y32" s="15">
        <v>0</v>
      </c>
      <c r="Z32" s="15">
        <v>37</v>
      </c>
      <c r="AA32" s="15">
        <v>37</v>
      </c>
      <c r="AB32" s="15">
        <v>0</v>
      </c>
      <c r="AC32" s="15">
        <v>0</v>
      </c>
      <c r="AD32" s="480">
        <f t="shared" si="4"/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481">
        <f t="shared" si="5"/>
        <v>37</v>
      </c>
      <c r="AL32" s="481">
        <f t="shared" si="6"/>
        <v>37</v>
      </c>
      <c r="AM32" s="481">
        <f t="shared" si="7"/>
        <v>0</v>
      </c>
      <c r="AN32" s="15">
        <v>1</v>
      </c>
      <c r="AO32" s="15">
        <v>1</v>
      </c>
      <c r="AP32" s="15">
        <v>0</v>
      </c>
      <c r="AQ32" s="15">
        <v>0</v>
      </c>
      <c r="AR32" s="481">
        <f t="shared" si="8"/>
        <v>1</v>
      </c>
      <c r="AS32" s="482">
        <f t="shared" si="8"/>
        <v>1</v>
      </c>
    </row>
    <row r="33" spans="1:45" s="486" customFormat="1" ht="18" customHeight="1">
      <c r="A33" s="420"/>
      <c r="B33" s="420"/>
      <c r="C33" s="479" t="s">
        <v>52</v>
      </c>
      <c r="D33" s="480">
        <f t="shared" si="0"/>
        <v>65</v>
      </c>
      <c r="E33" s="15">
        <v>61</v>
      </c>
      <c r="F33" s="15">
        <v>4</v>
      </c>
      <c r="G33" s="15">
        <v>3</v>
      </c>
      <c r="H33" s="15">
        <v>0</v>
      </c>
      <c r="I33" s="15">
        <v>6</v>
      </c>
      <c r="J33" s="15">
        <v>0</v>
      </c>
      <c r="K33" s="15">
        <v>2</v>
      </c>
      <c r="L33" s="15">
        <v>0</v>
      </c>
      <c r="M33" s="15">
        <v>380</v>
      </c>
      <c r="N33" s="15">
        <v>0</v>
      </c>
      <c r="O33" s="15">
        <v>1</v>
      </c>
      <c r="P33" s="15">
        <v>0</v>
      </c>
      <c r="Q33" s="15">
        <v>49</v>
      </c>
      <c r="R33" s="15">
        <v>0</v>
      </c>
      <c r="S33" s="481">
        <f t="shared" si="1"/>
        <v>441</v>
      </c>
      <c r="T33" s="481">
        <f t="shared" si="2"/>
        <v>0</v>
      </c>
      <c r="U33" s="481">
        <f t="shared" si="3"/>
        <v>0</v>
      </c>
      <c r="V33" s="15">
        <v>0</v>
      </c>
      <c r="W33" s="15">
        <v>0</v>
      </c>
      <c r="X33" s="15">
        <v>5</v>
      </c>
      <c r="Y33" s="15">
        <v>4</v>
      </c>
      <c r="Z33" s="15">
        <v>30</v>
      </c>
      <c r="AA33" s="15">
        <v>30</v>
      </c>
      <c r="AB33" s="15">
        <v>0</v>
      </c>
      <c r="AC33" s="15">
        <v>0</v>
      </c>
      <c r="AD33" s="480">
        <f t="shared" si="4"/>
        <v>0</v>
      </c>
      <c r="AE33" s="15">
        <v>0</v>
      </c>
      <c r="AF33" s="15">
        <v>0</v>
      </c>
      <c r="AG33" s="15">
        <v>25</v>
      </c>
      <c r="AH33" s="15">
        <v>0</v>
      </c>
      <c r="AI33" s="15">
        <v>4</v>
      </c>
      <c r="AJ33" s="15">
        <v>4</v>
      </c>
      <c r="AK33" s="481">
        <f t="shared" si="5"/>
        <v>63</v>
      </c>
      <c r="AL33" s="481">
        <f t="shared" si="6"/>
        <v>30</v>
      </c>
      <c r="AM33" s="481">
        <f t="shared" si="7"/>
        <v>4</v>
      </c>
      <c r="AN33" s="15">
        <v>0</v>
      </c>
      <c r="AO33" s="15">
        <v>0</v>
      </c>
      <c r="AP33" s="15">
        <v>6</v>
      </c>
      <c r="AQ33" s="15">
        <v>6</v>
      </c>
      <c r="AR33" s="481">
        <f t="shared" si="8"/>
        <v>6</v>
      </c>
      <c r="AS33" s="482">
        <f t="shared" si="8"/>
        <v>6</v>
      </c>
    </row>
    <row r="34" spans="1:45" s="490" customFormat="1" ht="18" customHeight="1">
      <c r="A34" s="483"/>
      <c r="B34" s="483"/>
      <c r="C34" s="484" t="s">
        <v>53</v>
      </c>
      <c r="D34" s="480">
        <f t="shared" si="0"/>
        <v>45</v>
      </c>
      <c r="E34" s="22">
        <v>45</v>
      </c>
      <c r="F34" s="22">
        <v>0</v>
      </c>
      <c r="G34" s="22">
        <v>14</v>
      </c>
      <c r="H34" s="22">
        <v>0</v>
      </c>
      <c r="I34" s="22">
        <v>14</v>
      </c>
      <c r="J34" s="22">
        <v>0</v>
      </c>
      <c r="K34" s="22"/>
      <c r="L34" s="22"/>
      <c r="M34" s="22"/>
      <c r="N34" s="22"/>
      <c r="O34" s="22">
        <v>0</v>
      </c>
      <c r="P34" s="22">
        <v>0</v>
      </c>
      <c r="Q34" s="22">
        <v>0</v>
      </c>
      <c r="R34" s="22">
        <v>0</v>
      </c>
      <c r="S34" s="480">
        <f t="shared" si="1"/>
        <v>28</v>
      </c>
      <c r="T34" s="480">
        <f t="shared" si="2"/>
        <v>0</v>
      </c>
      <c r="U34" s="480">
        <f t="shared" si="3"/>
        <v>0</v>
      </c>
      <c r="V34" s="22">
        <v>12</v>
      </c>
      <c r="W34" s="22">
        <v>8</v>
      </c>
      <c r="X34" s="22">
        <v>0</v>
      </c>
      <c r="Y34" s="22">
        <v>0</v>
      </c>
      <c r="Z34" s="22">
        <v>21</v>
      </c>
      <c r="AA34" s="22">
        <v>21</v>
      </c>
      <c r="AB34" s="22">
        <v>0</v>
      </c>
      <c r="AC34" s="22">
        <v>0</v>
      </c>
      <c r="AD34" s="480">
        <f t="shared" si="4"/>
        <v>0</v>
      </c>
      <c r="AE34" s="22">
        <v>0</v>
      </c>
      <c r="AF34" s="22">
        <v>0</v>
      </c>
      <c r="AG34" s="22">
        <v>8</v>
      </c>
      <c r="AH34" s="22">
        <v>8</v>
      </c>
      <c r="AI34" s="22">
        <v>0</v>
      </c>
      <c r="AJ34" s="22">
        <v>0</v>
      </c>
      <c r="AK34" s="480">
        <f t="shared" si="5"/>
        <v>37</v>
      </c>
      <c r="AL34" s="480">
        <f t="shared" si="6"/>
        <v>29</v>
      </c>
      <c r="AM34" s="480">
        <f t="shared" si="7"/>
        <v>0</v>
      </c>
      <c r="AN34" s="22">
        <v>1</v>
      </c>
      <c r="AO34" s="22">
        <v>1</v>
      </c>
      <c r="AP34" s="22"/>
      <c r="AQ34" s="22"/>
      <c r="AR34" s="480">
        <f t="shared" si="8"/>
        <v>1</v>
      </c>
      <c r="AS34" s="485">
        <f t="shared" si="8"/>
        <v>1</v>
      </c>
    </row>
    <row r="35" spans="1:45" s="486" customFormat="1" ht="18" customHeight="1">
      <c r="A35" s="420"/>
      <c r="B35" s="420"/>
      <c r="C35" s="479" t="s">
        <v>54</v>
      </c>
      <c r="D35" s="480">
        <f t="shared" si="0"/>
        <v>76</v>
      </c>
      <c r="E35" s="15">
        <v>66</v>
      </c>
      <c r="F35" s="15">
        <v>10</v>
      </c>
      <c r="G35" s="15">
        <v>2</v>
      </c>
      <c r="H35" s="15" t="s">
        <v>638</v>
      </c>
      <c r="I35" s="15">
        <v>35</v>
      </c>
      <c r="J35" s="15">
        <v>1</v>
      </c>
      <c r="K35" s="15">
        <v>15</v>
      </c>
      <c r="L35" s="15">
        <v>3</v>
      </c>
      <c r="M35" s="15">
        <v>339</v>
      </c>
      <c r="N35" s="15">
        <v>1</v>
      </c>
      <c r="O35" s="15">
        <v>0</v>
      </c>
      <c r="P35" s="15">
        <v>0</v>
      </c>
      <c r="Q35" s="15">
        <v>21</v>
      </c>
      <c r="R35" s="15">
        <v>0</v>
      </c>
      <c r="S35" s="481">
        <f t="shared" si="1"/>
        <v>412</v>
      </c>
      <c r="T35" s="481">
        <f t="shared" si="2"/>
        <v>3</v>
      </c>
      <c r="U35" s="481">
        <f t="shared" si="3"/>
        <v>1</v>
      </c>
      <c r="V35" s="15">
        <v>0</v>
      </c>
      <c r="W35" s="15">
        <v>0</v>
      </c>
      <c r="X35" s="15">
        <v>0</v>
      </c>
      <c r="Y35" s="15">
        <v>0</v>
      </c>
      <c r="Z35" s="15">
        <v>25</v>
      </c>
      <c r="AA35" s="15">
        <v>25</v>
      </c>
      <c r="AB35" s="15">
        <v>1</v>
      </c>
      <c r="AC35" s="15">
        <v>1</v>
      </c>
      <c r="AD35" s="480">
        <f t="shared" si="4"/>
        <v>0</v>
      </c>
      <c r="AE35" s="15">
        <v>0</v>
      </c>
      <c r="AF35" s="15">
        <v>0</v>
      </c>
      <c r="AG35" s="15">
        <v>3</v>
      </c>
      <c r="AH35" s="15">
        <v>3</v>
      </c>
      <c r="AI35" s="15">
        <v>1</v>
      </c>
      <c r="AJ35" s="15">
        <v>1</v>
      </c>
      <c r="AK35" s="481">
        <f t="shared" si="5"/>
        <v>30</v>
      </c>
      <c r="AL35" s="481">
        <f t="shared" si="6"/>
        <v>28</v>
      </c>
      <c r="AM35" s="481">
        <f t="shared" si="7"/>
        <v>2</v>
      </c>
      <c r="AN35" s="15">
        <v>1</v>
      </c>
      <c r="AO35" s="15">
        <v>1</v>
      </c>
      <c r="AP35" s="15">
        <v>19</v>
      </c>
      <c r="AQ35" s="15">
        <v>19</v>
      </c>
      <c r="AR35" s="481">
        <f t="shared" si="8"/>
        <v>20</v>
      </c>
      <c r="AS35" s="482">
        <f t="shared" si="8"/>
        <v>20</v>
      </c>
    </row>
    <row r="36" spans="1:45" s="486" customFormat="1" ht="18" customHeight="1">
      <c r="A36" s="420"/>
      <c r="B36" s="420"/>
      <c r="C36" s="479" t="s">
        <v>55</v>
      </c>
      <c r="D36" s="480">
        <f t="shared" si="0"/>
        <v>57</v>
      </c>
      <c r="E36" s="15">
        <v>53</v>
      </c>
      <c r="F36" s="15">
        <v>4</v>
      </c>
      <c r="G36" s="15">
        <v>0</v>
      </c>
      <c r="H36" s="15">
        <v>0</v>
      </c>
      <c r="I36" s="15">
        <v>10</v>
      </c>
      <c r="J36" s="15">
        <v>0</v>
      </c>
      <c r="K36" s="15">
        <v>5</v>
      </c>
      <c r="L36" s="15">
        <v>2</v>
      </c>
      <c r="M36" s="15">
        <v>59</v>
      </c>
      <c r="N36" s="15">
        <v>2</v>
      </c>
      <c r="O36" s="15">
        <v>0</v>
      </c>
      <c r="P36" s="15">
        <v>0</v>
      </c>
      <c r="Q36" s="15">
        <v>0</v>
      </c>
      <c r="R36" s="15">
        <v>0</v>
      </c>
      <c r="S36" s="481">
        <f t="shared" si="1"/>
        <v>74</v>
      </c>
      <c r="T36" s="481">
        <f t="shared" si="2"/>
        <v>2</v>
      </c>
      <c r="U36" s="481">
        <f t="shared" si="3"/>
        <v>2</v>
      </c>
      <c r="V36" s="15">
        <v>3</v>
      </c>
      <c r="W36" s="15">
        <v>4</v>
      </c>
      <c r="X36" s="15">
        <v>1</v>
      </c>
      <c r="Y36" s="15">
        <v>1</v>
      </c>
      <c r="Z36" s="15">
        <v>32</v>
      </c>
      <c r="AA36" s="15">
        <v>32</v>
      </c>
      <c r="AB36" s="15">
        <v>0</v>
      </c>
      <c r="AC36" s="15">
        <v>0</v>
      </c>
      <c r="AD36" s="480">
        <f t="shared" si="4"/>
        <v>0</v>
      </c>
      <c r="AE36" s="15">
        <v>0</v>
      </c>
      <c r="AF36" s="15">
        <v>0</v>
      </c>
      <c r="AG36" s="15">
        <v>1</v>
      </c>
      <c r="AH36" s="15">
        <v>1</v>
      </c>
      <c r="AI36" s="15">
        <v>0</v>
      </c>
      <c r="AJ36" s="15">
        <v>0</v>
      </c>
      <c r="AK36" s="481">
        <f t="shared" si="5"/>
        <v>38</v>
      </c>
      <c r="AL36" s="481">
        <f t="shared" si="6"/>
        <v>33</v>
      </c>
      <c r="AM36" s="481">
        <f t="shared" si="7"/>
        <v>0</v>
      </c>
      <c r="AN36" s="15">
        <v>0</v>
      </c>
      <c r="AO36" s="15">
        <v>0</v>
      </c>
      <c r="AP36" s="15">
        <v>0</v>
      </c>
      <c r="AQ36" s="15">
        <v>0</v>
      </c>
      <c r="AR36" s="481">
        <f t="shared" si="8"/>
        <v>0</v>
      </c>
      <c r="AS36" s="482">
        <f t="shared" si="8"/>
        <v>0</v>
      </c>
    </row>
    <row r="37" spans="1:45" s="486" customFormat="1" ht="18" customHeight="1">
      <c r="A37" s="420"/>
      <c r="B37" s="420"/>
      <c r="C37" s="479" t="s">
        <v>56</v>
      </c>
      <c r="D37" s="480">
        <f t="shared" si="0"/>
        <v>25</v>
      </c>
      <c r="E37" s="15">
        <v>25</v>
      </c>
      <c r="F37" s="15">
        <v>0</v>
      </c>
      <c r="G37" s="15">
        <v>0</v>
      </c>
      <c r="H37" s="15">
        <v>0</v>
      </c>
      <c r="I37" s="15">
        <v>5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481">
        <f t="shared" si="1"/>
        <v>5</v>
      </c>
      <c r="T37" s="481">
        <f t="shared" si="2"/>
        <v>0</v>
      </c>
      <c r="U37" s="481">
        <f t="shared" si="3"/>
        <v>0</v>
      </c>
      <c r="V37" s="15">
        <v>7</v>
      </c>
      <c r="W37" s="15">
        <v>8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480">
        <f t="shared" si="4"/>
        <v>2</v>
      </c>
      <c r="AE37" s="15">
        <v>2</v>
      </c>
      <c r="AF37" s="15">
        <v>0</v>
      </c>
      <c r="AG37" s="15">
        <v>0</v>
      </c>
      <c r="AH37" s="15">
        <v>0</v>
      </c>
      <c r="AI37" s="15">
        <v>0</v>
      </c>
      <c r="AJ37" s="15">
        <v>0</v>
      </c>
      <c r="AK37" s="481">
        <f t="shared" si="5"/>
        <v>10</v>
      </c>
      <c r="AL37" s="481">
        <f t="shared" si="6"/>
        <v>2</v>
      </c>
      <c r="AM37" s="481">
        <f t="shared" si="7"/>
        <v>0</v>
      </c>
      <c r="AN37" s="15">
        <v>0</v>
      </c>
      <c r="AO37" s="15">
        <v>0</v>
      </c>
      <c r="AP37" s="15">
        <v>0</v>
      </c>
      <c r="AQ37" s="15">
        <v>0</v>
      </c>
      <c r="AR37" s="481">
        <f t="shared" si="8"/>
        <v>0</v>
      </c>
      <c r="AS37" s="482">
        <f t="shared" si="8"/>
        <v>0</v>
      </c>
    </row>
    <row r="38" spans="1:45" s="486" customFormat="1" ht="18" customHeight="1">
      <c r="A38" s="420"/>
      <c r="B38" s="420"/>
      <c r="C38" s="479" t="s">
        <v>57</v>
      </c>
      <c r="D38" s="480">
        <f t="shared" si="0"/>
        <v>0</v>
      </c>
      <c r="E38" s="15"/>
      <c r="F38" s="15"/>
      <c r="G38" s="15">
        <v>0</v>
      </c>
      <c r="H38" s="15">
        <v>0</v>
      </c>
      <c r="I38" s="15">
        <v>10</v>
      </c>
      <c r="J38" s="15">
        <v>0</v>
      </c>
      <c r="K38" s="15">
        <v>8</v>
      </c>
      <c r="L38" s="15">
        <v>7</v>
      </c>
      <c r="M38" s="15">
        <v>4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481">
        <f t="shared" si="1"/>
        <v>22</v>
      </c>
      <c r="T38" s="481">
        <f t="shared" si="2"/>
        <v>7</v>
      </c>
      <c r="U38" s="481">
        <f t="shared" si="3"/>
        <v>0</v>
      </c>
      <c r="V38" s="15">
        <v>0</v>
      </c>
      <c r="W38" s="15">
        <v>0</v>
      </c>
      <c r="X38" s="15">
        <v>0</v>
      </c>
      <c r="Y38" s="15">
        <v>0</v>
      </c>
      <c r="Z38" s="15">
        <v>26</v>
      </c>
      <c r="AA38" s="15">
        <v>26</v>
      </c>
      <c r="AB38" s="15">
        <v>0</v>
      </c>
      <c r="AC38" s="15">
        <v>0</v>
      </c>
      <c r="AD38" s="480">
        <f t="shared" si="4"/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481">
        <f t="shared" si="5"/>
        <v>26</v>
      </c>
      <c r="AL38" s="481">
        <f t="shared" si="6"/>
        <v>26</v>
      </c>
      <c r="AM38" s="481">
        <f t="shared" si="7"/>
        <v>0</v>
      </c>
      <c r="AN38" s="15">
        <v>0</v>
      </c>
      <c r="AO38" s="15">
        <v>0</v>
      </c>
      <c r="AP38" s="15">
        <v>0</v>
      </c>
      <c r="AQ38" s="15">
        <v>0</v>
      </c>
      <c r="AR38" s="481">
        <f t="shared" si="8"/>
        <v>0</v>
      </c>
      <c r="AS38" s="482">
        <f t="shared" si="8"/>
        <v>0</v>
      </c>
    </row>
    <row r="39" spans="1:45" s="486" customFormat="1" ht="18" customHeight="1">
      <c r="A39" s="420"/>
      <c r="B39" s="420"/>
      <c r="C39" s="479" t="s">
        <v>58</v>
      </c>
      <c r="D39" s="480">
        <f t="shared" si="0"/>
        <v>40</v>
      </c>
      <c r="E39" s="15">
        <v>40</v>
      </c>
      <c r="F39" s="15">
        <v>0</v>
      </c>
      <c r="G39" s="15">
        <v>0</v>
      </c>
      <c r="H39" s="15">
        <v>0</v>
      </c>
      <c r="I39" s="15">
        <v>31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481">
        <f t="shared" si="1"/>
        <v>31</v>
      </c>
      <c r="T39" s="481">
        <f t="shared" si="2"/>
        <v>0</v>
      </c>
      <c r="U39" s="481">
        <f t="shared" si="3"/>
        <v>0</v>
      </c>
      <c r="V39" s="15">
        <v>11</v>
      </c>
      <c r="W39" s="15">
        <v>10</v>
      </c>
      <c r="X39" s="15">
        <v>0</v>
      </c>
      <c r="Y39" s="15">
        <v>0</v>
      </c>
      <c r="Z39" s="15">
        <v>37</v>
      </c>
      <c r="AA39" s="15">
        <v>37</v>
      </c>
      <c r="AB39" s="15">
        <v>0</v>
      </c>
      <c r="AC39" s="15">
        <v>0</v>
      </c>
      <c r="AD39" s="480">
        <f t="shared" si="4"/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481">
        <f t="shared" si="5"/>
        <v>47</v>
      </c>
      <c r="AL39" s="481">
        <f t="shared" si="6"/>
        <v>37</v>
      </c>
      <c r="AM39" s="481">
        <f t="shared" si="7"/>
        <v>0</v>
      </c>
      <c r="AN39" s="15">
        <v>3</v>
      </c>
      <c r="AO39" s="15">
        <v>3</v>
      </c>
      <c r="AP39" s="15">
        <v>0</v>
      </c>
      <c r="AQ39" s="15">
        <v>0</v>
      </c>
      <c r="AR39" s="481">
        <f t="shared" si="8"/>
        <v>3</v>
      </c>
      <c r="AS39" s="482">
        <f t="shared" si="8"/>
        <v>3</v>
      </c>
    </row>
    <row r="40" spans="1:45" s="486" customFormat="1" ht="18" customHeight="1">
      <c r="A40" s="420"/>
      <c r="B40" s="420"/>
      <c r="C40" s="479" t="s">
        <v>59</v>
      </c>
      <c r="D40" s="480">
        <f t="shared" si="0"/>
        <v>188</v>
      </c>
      <c r="E40" s="15">
        <v>181</v>
      </c>
      <c r="F40" s="15">
        <v>7</v>
      </c>
      <c r="G40" s="15">
        <v>0</v>
      </c>
      <c r="H40" s="15">
        <v>0</v>
      </c>
      <c r="I40" s="15">
        <v>24</v>
      </c>
      <c r="J40" s="15">
        <v>0</v>
      </c>
      <c r="K40" s="15">
        <v>4</v>
      </c>
      <c r="L40" s="15">
        <v>3</v>
      </c>
      <c r="M40" s="15">
        <v>121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481">
        <f t="shared" si="1"/>
        <v>149</v>
      </c>
      <c r="T40" s="481">
        <f t="shared" si="2"/>
        <v>3</v>
      </c>
      <c r="U40" s="481">
        <f t="shared" si="3"/>
        <v>0</v>
      </c>
      <c r="V40" s="15">
        <v>0</v>
      </c>
      <c r="W40" s="15">
        <v>0</v>
      </c>
      <c r="X40" s="15">
        <v>2</v>
      </c>
      <c r="Y40" s="15">
        <v>0</v>
      </c>
      <c r="Z40" s="15">
        <v>17</v>
      </c>
      <c r="AA40" s="15">
        <v>17</v>
      </c>
      <c r="AB40" s="15">
        <v>0</v>
      </c>
      <c r="AC40" s="15">
        <v>0</v>
      </c>
      <c r="AD40" s="480">
        <f t="shared" si="4"/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481">
        <f t="shared" si="5"/>
        <v>17</v>
      </c>
      <c r="AL40" s="481">
        <f t="shared" si="6"/>
        <v>17</v>
      </c>
      <c r="AM40" s="481">
        <f t="shared" si="7"/>
        <v>0</v>
      </c>
      <c r="AN40" s="15">
        <v>2</v>
      </c>
      <c r="AO40" s="15">
        <v>2</v>
      </c>
      <c r="AP40" s="15">
        <v>2</v>
      </c>
      <c r="AQ40" s="15">
        <v>2</v>
      </c>
      <c r="AR40" s="481">
        <f t="shared" si="8"/>
        <v>4</v>
      </c>
      <c r="AS40" s="482">
        <f t="shared" si="8"/>
        <v>4</v>
      </c>
    </row>
    <row r="41" spans="1:45" s="486" customFormat="1" ht="18" customHeight="1">
      <c r="A41" s="420"/>
      <c r="B41" s="420"/>
      <c r="C41" s="479" t="s">
        <v>60</v>
      </c>
      <c r="D41" s="480">
        <f t="shared" si="0"/>
        <v>42</v>
      </c>
      <c r="E41" s="15">
        <v>42</v>
      </c>
      <c r="F41" s="15">
        <v>0</v>
      </c>
      <c r="G41" s="15">
        <v>0</v>
      </c>
      <c r="H41" s="15">
        <v>0</v>
      </c>
      <c r="I41" s="15">
        <v>11</v>
      </c>
      <c r="J41" s="15">
        <v>0</v>
      </c>
      <c r="K41" s="15">
        <v>0</v>
      </c>
      <c r="L41" s="15">
        <v>0</v>
      </c>
      <c r="M41" s="15">
        <v>13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481">
        <f t="shared" si="1"/>
        <v>24</v>
      </c>
      <c r="T41" s="481">
        <f t="shared" si="2"/>
        <v>0</v>
      </c>
      <c r="U41" s="481">
        <f t="shared" si="3"/>
        <v>0</v>
      </c>
      <c r="V41" s="15">
        <v>2</v>
      </c>
      <c r="W41" s="15">
        <v>11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480">
        <f t="shared" si="4"/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0</v>
      </c>
      <c r="AJ41" s="15">
        <v>0</v>
      </c>
      <c r="AK41" s="481">
        <f t="shared" si="5"/>
        <v>11</v>
      </c>
      <c r="AL41" s="481">
        <f t="shared" si="6"/>
        <v>0</v>
      </c>
      <c r="AM41" s="481">
        <f t="shared" si="7"/>
        <v>0</v>
      </c>
      <c r="AN41" s="15">
        <v>0</v>
      </c>
      <c r="AO41" s="15">
        <v>0</v>
      </c>
      <c r="AP41" s="15">
        <v>3</v>
      </c>
      <c r="AQ41" s="15">
        <v>3</v>
      </c>
      <c r="AR41" s="481">
        <f t="shared" si="8"/>
        <v>3</v>
      </c>
      <c r="AS41" s="482">
        <f t="shared" si="8"/>
        <v>3</v>
      </c>
    </row>
    <row r="42" spans="1:45" s="486" customFormat="1" ht="18" customHeight="1">
      <c r="A42" s="420"/>
      <c r="B42" s="420"/>
      <c r="C42" s="479" t="s">
        <v>61</v>
      </c>
      <c r="D42" s="480">
        <f t="shared" si="0"/>
        <v>54</v>
      </c>
      <c r="E42" s="15">
        <v>50</v>
      </c>
      <c r="F42" s="15">
        <v>4</v>
      </c>
      <c r="G42" s="15">
        <v>0</v>
      </c>
      <c r="H42" s="15">
        <v>0</v>
      </c>
      <c r="I42" s="15">
        <v>6</v>
      </c>
      <c r="J42" s="15">
        <v>0</v>
      </c>
      <c r="K42" s="15"/>
      <c r="L42" s="15"/>
      <c r="M42" s="15"/>
      <c r="N42" s="15"/>
      <c r="O42" s="15">
        <v>0</v>
      </c>
      <c r="P42" s="15">
        <v>0</v>
      </c>
      <c r="Q42" s="15">
        <v>0</v>
      </c>
      <c r="R42" s="15">
        <v>0</v>
      </c>
      <c r="S42" s="481">
        <f t="shared" si="1"/>
        <v>6</v>
      </c>
      <c r="T42" s="481">
        <f t="shared" si="2"/>
        <v>0</v>
      </c>
      <c r="U42" s="481">
        <f t="shared" si="3"/>
        <v>0</v>
      </c>
      <c r="V42" s="15">
        <v>5</v>
      </c>
      <c r="W42" s="15">
        <v>6</v>
      </c>
      <c r="X42" s="15">
        <v>0</v>
      </c>
      <c r="Y42" s="15">
        <v>0</v>
      </c>
      <c r="Z42" s="15"/>
      <c r="AA42" s="15"/>
      <c r="AB42" s="15"/>
      <c r="AC42" s="15"/>
      <c r="AD42" s="480">
        <f t="shared" si="4"/>
        <v>0</v>
      </c>
      <c r="AE42" s="15">
        <v>0</v>
      </c>
      <c r="AF42" s="15">
        <v>0</v>
      </c>
      <c r="AG42" s="15"/>
      <c r="AH42" s="15"/>
      <c r="AI42" s="15"/>
      <c r="AJ42" s="15"/>
      <c r="AK42" s="481">
        <f t="shared" si="5"/>
        <v>6</v>
      </c>
      <c r="AL42" s="481">
        <f t="shared" si="6"/>
        <v>0</v>
      </c>
      <c r="AM42" s="481">
        <f t="shared" si="7"/>
        <v>0</v>
      </c>
      <c r="AN42" s="15">
        <v>0</v>
      </c>
      <c r="AO42" s="15">
        <v>0</v>
      </c>
      <c r="AP42" s="15">
        <v>2</v>
      </c>
      <c r="AQ42" s="15">
        <v>2</v>
      </c>
      <c r="AR42" s="481">
        <f t="shared" si="8"/>
        <v>2</v>
      </c>
      <c r="AS42" s="482">
        <f t="shared" si="8"/>
        <v>2</v>
      </c>
    </row>
    <row r="43" spans="1:45" s="486" customFormat="1" ht="18" customHeight="1">
      <c r="A43" s="420"/>
      <c r="B43" s="420"/>
      <c r="C43" s="479" t="s">
        <v>62</v>
      </c>
      <c r="D43" s="480">
        <f t="shared" si="0"/>
        <v>16</v>
      </c>
      <c r="E43" s="15">
        <v>16</v>
      </c>
      <c r="F43" s="15">
        <v>0</v>
      </c>
      <c r="G43" s="15">
        <v>0</v>
      </c>
      <c r="H43" s="15">
        <v>0</v>
      </c>
      <c r="I43" s="15">
        <v>4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481">
        <f t="shared" si="1"/>
        <v>4</v>
      </c>
      <c r="T43" s="481">
        <f t="shared" si="2"/>
        <v>0</v>
      </c>
      <c r="U43" s="481">
        <f t="shared" si="3"/>
        <v>0</v>
      </c>
      <c r="V43" s="15">
        <v>0</v>
      </c>
      <c r="W43" s="15">
        <v>0</v>
      </c>
      <c r="X43" s="15">
        <v>3</v>
      </c>
      <c r="Y43" s="15">
        <v>7</v>
      </c>
      <c r="Z43" s="15">
        <v>0</v>
      </c>
      <c r="AA43" s="15">
        <v>0</v>
      </c>
      <c r="AB43" s="15">
        <v>0</v>
      </c>
      <c r="AC43" s="15">
        <v>0</v>
      </c>
      <c r="AD43" s="480">
        <f t="shared" si="4"/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0</v>
      </c>
      <c r="AJ43" s="15">
        <v>0</v>
      </c>
      <c r="AK43" s="481">
        <f t="shared" si="5"/>
        <v>7</v>
      </c>
      <c r="AL43" s="481">
        <f t="shared" si="6"/>
        <v>0</v>
      </c>
      <c r="AM43" s="481">
        <f t="shared" si="7"/>
        <v>0</v>
      </c>
      <c r="AN43" s="15">
        <v>0</v>
      </c>
      <c r="AO43" s="15">
        <v>0</v>
      </c>
      <c r="AP43" s="15">
        <v>0</v>
      </c>
      <c r="AQ43" s="15">
        <v>0</v>
      </c>
      <c r="AR43" s="481">
        <f t="shared" si="8"/>
        <v>0</v>
      </c>
      <c r="AS43" s="482">
        <f t="shared" si="8"/>
        <v>0</v>
      </c>
    </row>
    <row r="44" spans="1:45" s="486" customFormat="1" ht="18" customHeight="1">
      <c r="A44" s="420"/>
      <c r="B44" s="420"/>
      <c r="C44" s="479" t="s">
        <v>63</v>
      </c>
      <c r="D44" s="480">
        <f t="shared" si="0"/>
        <v>25</v>
      </c>
      <c r="E44" s="15">
        <v>25</v>
      </c>
      <c r="F44" s="15">
        <v>0</v>
      </c>
      <c r="G44" s="15">
        <v>0</v>
      </c>
      <c r="H44" s="15">
        <v>0</v>
      </c>
      <c r="I44" s="15">
        <v>3</v>
      </c>
      <c r="J44" s="15">
        <v>0</v>
      </c>
      <c r="K44" s="15">
        <v>1</v>
      </c>
      <c r="L44" s="15">
        <v>0</v>
      </c>
      <c r="M44" s="15">
        <v>60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481">
        <f t="shared" si="1"/>
        <v>64</v>
      </c>
      <c r="T44" s="481">
        <f t="shared" si="2"/>
        <v>0</v>
      </c>
      <c r="U44" s="481">
        <f t="shared" si="3"/>
        <v>0</v>
      </c>
      <c r="V44" s="15">
        <v>0</v>
      </c>
      <c r="W44" s="15">
        <v>0</v>
      </c>
      <c r="X44" s="15">
        <v>0</v>
      </c>
      <c r="Y44" s="15">
        <v>0</v>
      </c>
      <c r="Z44" s="15">
        <v>10</v>
      </c>
      <c r="AA44" s="15">
        <v>10</v>
      </c>
      <c r="AB44" s="15">
        <v>0</v>
      </c>
      <c r="AC44" s="15">
        <v>0</v>
      </c>
      <c r="AD44" s="480">
        <f t="shared" si="4"/>
        <v>1</v>
      </c>
      <c r="AE44" s="15">
        <v>1</v>
      </c>
      <c r="AF44" s="15">
        <v>0</v>
      </c>
      <c r="AG44" s="15">
        <v>10</v>
      </c>
      <c r="AH44" s="15">
        <v>10</v>
      </c>
      <c r="AI44" s="15">
        <v>0</v>
      </c>
      <c r="AJ44" s="15">
        <v>0</v>
      </c>
      <c r="AK44" s="481">
        <f t="shared" si="5"/>
        <v>21</v>
      </c>
      <c r="AL44" s="481">
        <f t="shared" si="6"/>
        <v>21</v>
      </c>
      <c r="AM44" s="481">
        <f t="shared" si="7"/>
        <v>0</v>
      </c>
      <c r="AN44" s="15">
        <v>0</v>
      </c>
      <c r="AO44" s="15">
        <v>0</v>
      </c>
      <c r="AP44" s="15">
        <v>4</v>
      </c>
      <c r="AQ44" s="15">
        <v>4</v>
      </c>
      <c r="AR44" s="481">
        <f t="shared" si="8"/>
        <v>4</v>
      </c>
      <c r="AS44" s="482">
        <f t="shared" si="8"/>
        <v>4</v>
      </c>
    </row>
    <row r="45" spans="1:45" s="486" customFormat="1" ht="18" customHeight="1">
      <c r="A45" s="420"/>
      <c r="B45" s="420"/>
      <c r="C45" s="479" t="s">
        <v>64</v>
      </c>
      <c r="D45" s="480">
        <f t="shared" si="0"/>
        <v>90</v>
      </c>
      <c r="E45" s="15">
        <v>86</v>
      </c>
      <c r="F45" s="15">
        <v>4</v>
      </c>
      <c r="G45" s="15">
        <v>0</v>
      </c>
      <c r="H45" s="15">
        <v>0</v>
      </c>
      <c r="I45" s="15">
        <v>3</v>
      </c>
      <c r="J45" s="15">
        <v>0</v>
      </c>
      <c r="K45" s="15">
        <v>68</v>
      </c>
      <c r="L45" s="15">
        <v>0</v>
      </c>
      <c r="M45" s="15">
        <v>513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481">
        <f t="shared" si="1"/>
        <v>584</v>
      </c>
      <c r="T45" s="481">
        <f t="shared" si="2"/>
        <v>0</v>
      </c>
      <c r="U45" s="481">
        <f t="shared" si="3"/>
        <v>0</v>
      </c>
      <c r="V45" s="15">
        <v>1</v>
      </c>
      <c r="W45" s="15">
        <v>1</v>
      </c>
      <c r="X45" s="15">
        <v>2</v>
      </c>
      <c r="Y45" s="15">
        <v>1</v>
      </c>
      <c r="Z45" s="15">
        <v>24</v>
      </c>
      <c r="AA45" s="15">
        <v>20</v>
      </c>
      <c r="AB45" s="15">
        <v>0</v>
      </c>
      <c r="AC45" s="15">
        <v>0</v>
      </c>
      <c r="AD45" s="480">
        <f t="shared" si="4"/>
        <v>0</v>
      </c>
      <c r="AE45" s="15">
        <v>0</v>
      </c>
      <c r="AF45" s="15">
        <v>0</v>
      </c>
      <c r="AG45" s="15">
        <v>67</v>
      </c>
      <c r="AH45" s="15">
        <v>61</v>
      </c>
      <c r="AI45" s="15">
        <v>4</v>
      </c>
      <c r="AJ45" s="15">
        <v>4</v>
      </c>
      <c r="AK45" s="481">
        <f t="shared" si="5"/>
        <v>97</v>
      </c>
      <c r="AL45" s="481">
        <f t="shared" si="6"/>
        <v>81</v>
      </c>
      <c r="AM45" s="481">
        <f t="shared" si="7"/>
        <v>4</v>
      </c>
      <c r="AN45" s="15">
        <v>0</v>
      </c>
      <c r="AO45" s="15"/>
      <c r="AP45" s="15">
        <v>0</v>
      </c>
      <c r="AQ45" s="15"/>
      <c r="AR45" s="481">
        <f t="shared" si="8"/>
        <v>0</v>
      </c>
      <c r="AS45" s="482">
        <f t="shared" si="8"/>
        <v>0</v>
      </c>
    </row>
    <row r="46" spans="1:45" s="486" customFormat="1" ht="18" customHeight="1">
      <c r="A46" s="420"/>
      <c r="B46" s="420"/>
      <c r="C46" s="479" t="s">
        <v>65</v>
      </c>
      <c r="D46" s="480">
        <f t="shared" si="0"/>
        <v>103</v>
      </c>
      <c r="E46" s="15">
        <v>91</v>
      </c>
      <c r="F46" s="15">
        <v>12</v>
      </c>
      <c r="G46" s="15">
        <v>1</v>
      </c>
      <c r="H46" s="15">
        <v>0</v>
      </c>
      <c r="I46" s="15">
        <v>6</v>
      </c>
      <c r="J46" s="15">
        <v>0</v>
      </c>
      <c r="K46" s="15">
        <v>13</v>
      </c>
      <c r="L46" s="15">
        <v>10</v>
      </c>
      <c r="M46" s="15">
        <v>226</v>
      </c>
      <c r="N46" s="15">
        <v>3</v>
      </c>
      <c r="O46" s="15">
        <v>3</v>
      </c>
      <c r="P46" s="15">
        <v>1</v>
      </c>
      <c r="Q46" s="15">
        <v>0</v>
      </c>
      <c r="R46" s="15">
        <v>0</v>
      </c>
      <c r="S46" s="481">
        <f t="shared" si="1"/>
        <v>249</v>
      </c>
      <c r="T46" s="481">
        <f t="shared" si="2"/>
        <v>11</v>
      </c>
      <c r="U46" s="481">
        <f t="shared" si="3"/>
        <v>3</v>
      </c>
      <c r="V46" s="15">
        <v>2</v>
      </c>
      <c r="W46" s="15">
        <v>2</v>
      </c>
      <c r="X46" s="15">
        <v>3</v>
      </c>
      <c r="Y46" s="15">
        <v>3</v>
      </c>
      <c r="Z46" s="15">
        <v>6</v>
      </c>
      <c r="AA46" s="15">
        <v>6</v>
      </c>
      <c r="AB46" s="15">
        <v>0</v>
      </c>
      <c r="AC46" s="15">
        <v>0</v>
      </c>
      <c r="AD46" s="480">
        <f t="shared" si="4"/>
        <v>0</v>
      </c>
      <c r="AE46" s="15">
        <v>0</v>
      </c>
      <c r="AF46" s="15">
        <v>0</v>
      </c>
      <c r="AG46" s="15">
        <v>2</v>
      </c>
      <c r="AH46" s="15">
        <v>2</v>
      </c>
      <c r="AI46" s="15">
        <v>1</v>
      </c>
      <c r="AJ46" s="15">
        <v>1</v>
      </c>
      <c r="AK46" s="481">
        <f t="shared" si="5"/>
        <v>14</v>
      </c>
      <c r="AL46" s="481">
        <f t="shared" si="6"/>
        <v>8</v>
      </c>
      <c r="AM46" s="481">
        <f t="shared" si="7"/>
        <v>1</v>
      </c>
      <c r="AN46" s="15">
        <v>0</v>
      </c>
      <c r="AO46" s="15">
        <v>0</v>
      </c>
      <c r="AP46" s="15">
        <v>7</v>
      </c>
      <c r="AQ46" s="15">
        <v>6</v>
      </c>
      <c r="AR46" s="481">
        <f t="shared" si="8"/>
        <v>7</v>
      </c>
      <c r="AS46" s="482">
        <f t="shared" si="8"/>
        <v>6</v>
      </c>
    </row>
    <row r="47" spans="1:45" s="486" customFormat="1" ht="18" customHeight="1">
      <c r="A47" s="420"/>
      <c r="B47" s="420"/>
      <c r="C47" s="479" t="s">
        <v>66</v>
      </c>
      <c r="D47" s="480">
        <f t="shared" si="0"/>
        <v>23</v>
      </c>
      <c r="E47" s="15">
        <v>22</v>
      </c>
      <c r="F47" s="15">
        <v>1</v>
      </c>
      <c r="G47" s="15">
        <v>3</v>
      </c>
      <c r="H47" s="15">
        <v>0</v>
      </c>
      <c r="I47" s="15">
        <v>9</v>
      </c>
      <c r="J47" s="15">
        <v>0</v>
      </c>
      <c r="K47" s="15">
        <v>17</v>
      </c>
      <c r="L47" s="15">
        <v>7</v>
      </c>
      <c r="M47" s="15">
        <v>158</v>
      </c>
      <c r="N47" s="15">
        <v>0</v>
      </c>
      <c r="O47" s="15">
        <v>2</v>
      </c>
      <c r="P47" s="15">
        <v>2</v>
      </c>
      <c r="Q47" s="15">
        <v>0</v>
      </c>
      <c r="R47" s="15">
        <v>0</v>
      </c>
      <c r="S47" s="481">
        <f t="shared" si="1"/>
        <v>189</v>
      </c>
      <c r="T47" s="481">
        <f t="shared" si="2"/>
        <v>9</v>
      </c>
      <c r="U47" s="481">
        <f t="shared" si="3"/>
        <v>0</v>
      </c>
      <c r="V47" s="15">
        <v>5</v>
      </c>
      <c r="W47" s="15">
        <v>0</v>
      </c>
      <c r="X47" s="15">
        <v>5</v>
      </c>
      <c r="Y47" s="15">
        <v>4</v>
      </c>
      <c r="Z47" s="15">
        <v>8</v>
      </c>
      <c r="AA47" s="15">
        <v>8</v>
      </c>
      <c r="AB47" s="15">
        <v>1</v>
      </c>
      <c r="AC47" s="15">
        <v>1</v>
      </c>
      <c r="AD47" s="480">
        <f t="shared" si="4"/>
        <v>1</v>
      </c>
      <c r="AE47" s="15">
        <v>1</v>
      </c>
      <c r="AF47" s="15">
        <v>0</v>
      </c>
      <c r="AG47" s="15">
        <v>0</v>
      </c>
      <c r="AH47" s="15">
        <v>0</v>
      </c>
      <c r="AI47" s="15">
        <v>0</v>
      </c>
      <c r="AJ47" s="15">
        <v>0</v>
      </c>
      <c r="AK47" s="481">
        <f t="shared" si="5"/>
        <v>14</v>
      </c>
      <c r="AL47" s="481">
        <f t="shared" si="6"/>
        <v>9</v>
      </c>
      <c r="AM47" s="481">
        <f t="shared" si="7"/>
        <v>1</v>
      </c>
      <c r="AN47" s="15">
        <v>0</v>
      </c>
      <c r="AO47" s="15">
        <v>0</v>
      </c>
      <c r="AP47" s="15">
        <v>1</v>
      </c>
      <c r="AQ47" s="15">
        <v>1</v>
      </c>
      <c r="AR47" s="481">
        <f t="shared" si="8"/>
        <v>1</v>
      </c>
      <c r="AS47" s="482">
        <f t="shared" si="8"/>
        <v>1</v>
      </c>
    </row>
    <row r="48" spans="1:45" s="486" customFormat="1" ht="18" customHeight="1">
      <c r="A48" s="420"/>
      <c r="B48" s="420"/>
      <c r="C48" s="479" t="s">
        <v>67</v>
      </c>
      <c r="D48" s="480">
        <f t="shared" si="0"/>
        <v>20</v>
      </c>
      <c r="E48" s="15">
        <v>20</v>
      </c>
      <c r="F48" s="15">
        <v>0</v>
      </c>
      <c r="G48" s="15">
        <v>0</v>
      </c>
      <c r="H48" s="15">
        <v>0</v>
      </c>
      <c r="I48" s="15">
        <v>2</v>
      </c>
      <c r="J48" s="15">
        <v>0</v>
      </c>
      <c r="K48" s="15">
        <v>0</v>
      </c>
      <c r="L48" s="15">
        <v>0</v>
      </c>
      <c r="M48" s="15">
        <v>87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481">
        <f t="shared" si="1"/>
        <v>89</v>
      </c>
      <c r="T48" s="481">
        <f t="shared" si="2"/>
        <v>0</v>
      </c>
      <c r="U48" s="481">
        <f t="shared" si="3"/>
        <v>0</v>
      </c>
      <c r="V48" s="15">
        <v>2</v>
      </c>
      <c r="W48" s="15">
        <v>2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480">
        <f t="shared" si="4"/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481">
        <f t="shared" si="5"/>
        <v>2</v>
      </c>
      <c r="AL48" s="481">
        <f t="shared" si="6"/>
        <v>0</v>
      </c>
      <c r="AM48" s="481">
        <f t="shared" si="7"/>
        <v>0</v>
      </c>
      <c r="AN48" s="15">
        <v>0</v>
      </c>
      <c r="AO48" s="15">
        <v>0</v>
      </c>
      <c r="AP48" s="15">
        <v>2</v>
      </c>
      <c r="AQ48" s="15">
        <v>2</v>
      </c>
      <c r="AR48" s="481">
        <f t="shared" si="8"/>
        <v>2</v>
      </c>
      <c r="AS48" s="482">
        <f t="shared" si="8"/>
        <v>2</v>
      </c>
    </row>
    <row r="49" spans="1:45" s="486" customFormat="1" ht="18" customHeight="1">
      <c r="A49" s="420"/>
      <c r="B49" s="420"/>
      <c r="C49" s="479" t="s">
        <v>68</v>
      </c>
      <c r="D49" s="480">
        <f t="shared" si="0"/>
        <v>59</v>
      </c>
      <c r="E49" s="15">
        <v>49</v>
      </c>
      <c r="F49" s="15">
        <v>10</v>
      </c>
      <c r="G49" s="15">
        <v>0</v>
      </c>
      <c r="H49" s="15">
        <v>0</v>
      </c>
      <c r="I49" s="15">
        <v>1</v>
      </c>
      <c r="J49" s="15">
        <v>0</v>
      </c>
      <c r="K49" s="15">
        <v>21</v>
      </c>
      <c r="L49" s="15">
        <v>19</v>
      </c>
      <c r="M49" s="15">
        <v>123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481">
        <f t="shared" si="1"/>
        <v>145</v>
      </c>
      <c r="T49" s="481">
        <f t="shared" si="2"/>
        <v>19</v>
      </c>
      <c r="U49" s="481">
        <f t="shared" si="3"/>
        <v>0</v>
      </c>
      <c r="V49" s="15">
        <v>2</v>
      </c>
      <c r="W49" s="15">
        <v>0</v>
      </c>
      <c r="X49" s="15">
        <v>0</v>
      </c>
      <c r="Y49" s="15">
        <v>0</v>
      </c>
      <c r="Z49" s="15">
        <v>15</v>
      </c>
      <c r="AA49" s="15">
        <v>15</v>
      </c>
      <c r="AB49" s="15">
        <v>0</v>
      </c>
      <c r="AC49" s="15">
        <v>0</v>
      </c>
      <c r="AD49" s="480">
        <f t="shared" si="4"/>
        <v>2</v>
      </c>
      <c r="AE49" s="15">
        <v>2</v>
      </c>
      <c r="AF49" s="15">
        <v>0</v>
      </c>
      <c r="AG49" s="15">
        <v>0</v>
      </c>
      <c r="AH49" s="15">
        <v>0</v>
      </c>
      <c r="AI49" s="15">
        <v>0</v>
      </c>
      <c r="AJ49" s="15">
        <v>0</v>
      </c>
      <c r="AK49" s="481">
        <f t="shared" si="5"/>
        <v>17</v>
      </c>
      <c r="AL49" s="481">
        <f t="shared" si="6"/>
        <v>17</v>
      </c>
      <c r="AM49" s="481">
        <f t="shared" si="7"/>
        <v>0</v>
      </c>
      <c r="AN49" s="15">
        <v>1</v>
      </c>
      <c r="AO49" s="15">
        <v>0</v>
      </c>
      <c r="AP49" s="15">
        <v>0</v>
      </c>
      <c r="AQ49" s="15">
        <v>0</v>
      </c>
      <c r="AR49" s="481">
        <f t="shared" si="8"/>
        <v>1</v>
      </c>
      <c r="AS49" s="482">
        <f t="shared" si="8"/>
        <v>0</v>
      </c>
    </row>
    <row r="50" spans="1:45" s="486" customFormat="1" ht="18" customHeight="1">
      <c r="A50" s="420"/>
      <c r="B50" s="420"/>
      <c r="C50" s="479" t="s">
        <v>69</v>
      </c>
      <c r="D50" s="480">
        <f t="shared" si="0"/>
        <v>59</v>
      </c>
      <c r="E50" s="15">
        <f>46+10</f>
        <v>56</v>
      </c>
      <c r="F50" s="15">
        <v>3</v>
      </c>
      <c r="G50" s="15">
        <v>0</v>
      </c>
      <c r="H50" s="15">
        <v>0</v>
      </c>
      <c r="I50" s="15">
        <v>8</v>
      </c>
      <c r="J50" s="15">
        <v>0</v>
      </c>
      <c r="K50" s="15">
        <v>0</v>
      </c>
      <c r="L50" s="15">
        <v>0</v>
      </c>
      <c r="M50" s="15">
        <f>29+2+6+2+3+1</f>
        <v>43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481">
        <f t="shared" si="1"/>
        <v>51</v>
      </c>
      <c r="T50" s="481">
        <f t="shared" si="2"/>
        <v>0</v>
      </c>
      <c r="U50" s="481">
        <f t="shared" si="3"/>
        <v>0</v>
      </c>
      <c r="V50" s="15">
        <v>4</v>
      </c>
      <c r="W50" s="15">
        <v>2</v>
      </c>
      <c r="X50" s="15">
        <v>0</v>
      </c>
      <c r="Y50" s="15">
        <v>0</v>
      </c>
      <c r="Z50" s="15">
        <v>15</v>
      </c>
      <c r="AA50" s="15">
        <v>15</v>
      </c>
      <c r="AB50" s="15"/>
      <c r="AC50" s="15"/>
      <c r="AD50" s="480">
        <f t="shared" si="4"/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481">
        <f t="shared" si="5"/>
        <v>17</v>
      </c>
      <c r="AL50" s="481">
        <f t="shared" si="6"/>
        <v>15</v>
      </c>
      <c r="AM50" s="481">
        <f t="shared" si="7"/>
        <v>0</v>
      </c>
      <c r="AN50" s="15">
        <v>0</v>
      </c>
      <c r="AO50" s="15">
        <v>0</v>
      </c>
      <c r="AP50" s="15">
        <v>0</v>
      </c>
      <c r="AQ50" s="15">
        <v>0</v>
      </c>
      <c r="AR50" s="481">
        <f t="shared" si="8"/>
        <v>0</v>
      </c>
      <c r="AS50" s="482">
        <f t="shared" si="8"/>
        <v>0</v>
      </c>
    </row>
    <row r="51" spans="1:45" s="486" customFormat="1" ht="18" customHeight="1">
      <c r="A51" s="483"/>
      <c r="B51" s="483"/>
      <c r="C51" s="484" t="s">
        <v>70</v>
      </c>
      <c r="D51" s="480">
        <f t="shared" si="0"/>
        <v>7</v>
      </c>
      <c r="E51" s="22">
        <v>7</v>
      </c>
      <c r="F51" s="22"/>
      <c r="G51" s="22"/>
      <c r="H51" s="22"/>
      <c r="I51" s="22">
        <v>1</v>
      </c>
      <c r="J51" s="22"/>
      <c r="K51" s="22"/>
      <c r="L51" s="22"/>
      <c r="M51" s="22"/>
      <c r="N51" s="22"/>
      <c r="O51" s="22"/>
      <c r="P51" s="22"/>
      <c r="Q51" s="22"/>
      <c r="R51" s="22"/>
      <c r="S51" s="480">
        <f t="shared" si="1"/>
        <v>1</v>
      </c>
      <c r="T51" s="480">
        <f t="shared" si="2"/>
        <v>0</v>
      </c>
      <c r="U51" s="480">
        <f t="shared" si="3"/>
        <v>0</v>
      </c>
      <c r="V51" s="22"/>
      <c r="W51" s="22"/>
      <c r="X51" s="22"/>
      <c r="Y51" s="22"/>
      <c r="Z51" s="22">
        <v>3</v>
      </c>
      <c r="AA51" s="22">
        <v>3</v>
      </c>
      <c r="AB51" s="22"/>
      <c r="AC51" s="22"/>
      <c r="AD51" s="480">
        <f t="shared" si="4"/>
        <v>0</v>
      </c>
      <c r="AE51" s="22"/>
      <c r="AF51" s="22"/>
      <c r="AG51" s="22">
        <v>2</v>
      </c>
      <c r="AH51" s="22">
        <v>2</v>
      </c>
      <c r="AI51" s="22"/>
      <c r="AJ51" s="22"/>
      <c r="AK51" s="480">
        <f t="shared" si="5"/>
        <v>5</v>
      </c>
      <c r="AL51" s="480">
        <f t="shared" si="6"/>
        <v>5</v>
      </c>
      <c r="AM51" s="480">
        <f t="shared" si="7"/>
        <v>0</v>
      </c>
      <c r="AN51" s="22"/>
      <c r="AO51" s="22"/>
      <c r="AP51" s="22">
        <v>2</v>
      </c>
      <c r="AQ51" s="22">
        <v>2</v>
      </c>
      <c r="AR51" s="480">
        <f t="shared" si="8"/>
        <v>2</v>
      </c>
      <c r="AS51" s="485">
        <f t="shared" si="8"/>
        <v>2</v>
      </c>
    </row>
    <row r="52" spans="1:45" s="486" customFormat="1" ht="18" customHeight="1">
      <c r="A52" s="420"/>
      <c r="B52" s="420"/>
      <c r="C52" s="479" t="s">
        <v>71</v>
      </c>
      <c r="D52" s="480">
        <f t="shared" si="0"/>
        <v>14</v>
      </c>
      <c r="E52" s="15">
        <v>14</v>
      </c>
      <c r="F52" s="15">
        <v>0</v>
      </c>
      <c r="G52" s="15"/>
      <c r="H52" s="15"/>
      <c r="I52" s="15">
        <v>17</v>
      </c>
      <c r="J52" s="15">
        <v>0</v>
      </c>
      <c r="K52" s="15">
        <v>107</v>
      </c>
      <c r="L52" s="15"/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481">
        <f t="shared" si="1"/>
        <v>124</v>
      </c>
      <c r="T52" s="481">
        <f t="shared" si="2"/>
        <v>0</v>
      </c>
      <c r="U52" s="481">
        <f t="shared" si="3"/>
        <v>0</v>
      </c>
      <c r="V52" s="15"/>
      <c r="W52" s="15"/>
      <c r="X52" s="15"/>
      <c r="Y52" s="15"/>
      <c r="Z52" s="15">
        <v>14</v>
      </c>
      <c r="AA52" s="15">
        <v>14</v>
      </c>
      <c r="AB52" s="15">
        <v>0</v>
      </c>
      <c r="AC52" s="15">
        <v>0</v>
      </c>
      <c r="AD52" s="480">
        <f t="shared" si="4"/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  <c r="AJ52" s="15">
        <v>0</v>
      </c>
      <c r="AK52" s="481">
        <f t="shared" si="5"/>
        <v>14</v>
      </c>
      <c r="AL52" s="481">
        <f t="shared" si="6"/>
        <v>14</v>
      </c>
      <c r="AM52" s="481">
        <f t="shared" si="7"/>
        <v>0</v>
      </c>
      <c r="AN52" s="15">
        <v>1</v>
      </c>
      <c r="AO52" s="15">
        <v>1</v>
      </c>
      <c r="AP52" s="15">
        <v>0</v>
      </c>
      <c r="AQ52" s="15">
        <v>0</v>
      </c>
      <c r="AR52" s="481">
        <f t="shared" si="8"/>
        <v>1</v>
      </c>
      <c r="AS52" s="482">
        <f t="shared" si="8"/>
        <v>1</v>
      </c>
    </row>
    <row r="53" spans="1:45" s="486" customFormat="1" ht="18" customHeight="1">
      <c r="A53" s="420"/>
      <c r="B53" s="420"/>
      <c r="C53" s="479" t="s">
        <v>72</v>
      </c>
      <c r="D53" s="480">
        <f t="shared" si="0"/>
        <v>13</v>
      </c>
      <c r="E53" s="15">
        <v>13</v>
      </c>
      <c r="F53" s="15">
        <v>0</v>
      </c>
      <c r="G53" s="15">
        <v>1</v>
      </c>
      <c r="H53" s="15">
        <v>0</v>
      </c>
      <c r="I53" s="15">
        <v>5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481">
        <f t="shared" si="1"/>
        <v>6</v>
      </c>
      <c r="T53" s="481">
        <f t="shared" si="2"/>
        <v>0</v>
      </c>
      <c r="U53" s="481">
        <f t="shared" si="3"/>
        <v>0</v>
      </c>
      <c r="V53" s="15">
        <v>0</v>
      </c>
      <c r="W53" s="15">
        <v>0</v>
      </c>
      <c r="X53" s="15">
        <v>0</v>
      </c>
      <c r="Y53" s="15">
        <v>0</v>
      </c>
      <c r="Z53" s="15">
        <v>8</v>
      </c>
      <c r="AA53" s="15">
        <v>6</v>
      </c>
      <c r="AB53" s="15">
        <v>0</v>
      </c>
      <c r="AC53" s="15">
        <v>0</v>
      </c>
      <c r="AD53" s="480">
        <f t="shared" si="4"/>
        <v>0</v>
      </c>
      <c r="AE53" s="15">
        <v>0</v>
      </c>
      <c r="AF53" s="15">
        <v>0</v>
      </c>
      <c r="AG53" s="15">
        <v>3</v>
      </c>
      <c r="AH53" s="15">
        <v>3</v>
      </c>
      <c r="AI53" s="15">
        <v>0</v>
      </c>
      <c r="AJ53" s="15">
        <v>0</v>
      </c>
      <c r="AK53" s="481">
        <f t="shared" si="5"/>
        <v>11</v>
      </c>
      <c r="AL53" s="481">
        <f t="shared" si="6"/>
        <v>9</v>
      </c>
      <c r="AM53" s="481">
        <f t="shared" si="7"/>
        <v>0</v>
      </c>
      <c r="AN53" s="15">
        <v>0</v>
      </c>
      <c r="AO53" s="15">
        <v>0</v>
      </c>
      <c r="AP53" s="15">
        <v>4</v>
      </c>
      <c r="AQ53" s="15">
        <v>4</v>
      </c>
      <c r="AR53" s="481">
        <f t="shared" si="8"/>
        <v>4</v>
      </c>
      <c r="AS53" s="482">
        <f t="shared" si="8"/>
        <v>4</v>
      </c>
    </row>
    <row r="54" spans="1:45" s="486" customFormat="1" ht="18" customHeight="1">
      <c r="A54" s="420"/>
      <c r="B54" s="420"/>
      <c r="C54" s="479" t="s">
        <v>73</v>
      </c>
      <c r="D54" s="480">
        <f t="shared" si="0"/>
        <v>58</v>
      </c>
      <c r="E54" s="15">
        <v>55</v>
      </c>
      <c r="F54" s="15">
        <v>3</v>
      </c>
      <c r="G54" s="15">
        <v>0</v>
      </c>
      <c r="H54" s="15">
        <v>0</v>
      </c>
      <c r="I54" s="15">
        <v>5</v>
      </c>
      <c r="J54" s="15">
        <v>0</v>
      </c>
      <c r="K54" s="15">
        <v>49</v>
      </c>
      <c r="L54" s="15">
        <v>10</v>
      </c>
      <c r="M54" s="15">
        <v>366</v>
      </c>
      <c r="N54" s="15">
        <v>1</v>
      </c>
      <c r="O54" s="15">
        <v>5</v>
      </c>
      <c r="P54" s="15">
        <v>0</v>
      </c>
      <c r="Q54" s="15">
        <v>9</v>
      </c>
      <c r="R54" s="15">
        <v>0</v>
      </c>
      <c r="S54" s="481">
        <f t="shared" si="1"/>
        <v>434</v>
      </c>
      <c r="T54" s="481">
        <f t="shared" si="2"/>
        <v>10</v>
      </c>
      <c r="U54" s="481">
        <f t="shared" si="3"/>
        <v>1</v>
      </c>
      <c r="V54" s="15">
        <v>1</v>
      </c>
      <c r="W54" s="15">
        <v>1</v>
      </c>
      <c r="X54" s="15">
        <v>0</v>
      </c>
      <c r="Y54" s="15">
        <v>0</v>
      </c>
      <c r="Z54" s="15">
        <v>36</v>
      </c>
      <c r="AA54" s="15">
        <v>35</v>
      </c>
      <c r="AB54" s="15">
        <v>0</v>
      </c>
      <c r="AC54" s="15">
        <v>0</v>
      </c>
      <c r="AD54" s="480">
        <f t="shared" si="4"/>
        <v>0</v>
      </c>
      <c r="AE54" s="15">
        <v>0</v>
      </c>
      <c r="AF54" s="15">
        <v>0</v>
      </c>
      <c r="AG54" s="15">
        <v>19</v>
      </c>
      <c r="AH54" s="15">
        <v>16</v>
      </c>
      <c r="AI54" s="15">
        <v>3</v>
      </c>
      <c r="AJ54" s="15">
        <v>3</v>
      </c>
      <c r="AK54" s="481">
        <f t="shared" si="5"/>
        <v>59</v>
      </c>
      <c r="AL54" s="481">
        <f t="shared" si="6"/>
        <v>51</v>
      </c>
      <c r="AM54" s="481">
        <f t="shared" si="7"/>
        <v>3</v>
      </c>
      <c r="AN54" s="15">
        <v>0</v>
      </c>
      <c r="AO54" s="15">
        <v>0</v>
      </c>
      <c r="AP54" s="15">
        <v>4</v>
      </c>
      <c r="AQ54" s="15">
        <v>4</v>
      </c>
      <c r="AR54" s="481">
        <f t="shared" si="8"/>
        <v>4</v>
      </c>
      <c r="AS54" s="482">
        <f t="shared" si="8"/>
        <v>4</v>
      </c>
    </row>
    <row r="55" spans="1:45" s="486" customFormat="1" ht="18" customHeight="1">
      <c r="A55" s="420"/>
      <c r="B55" s="420"/>
      <c r="C55" s="479" t="s">
        <v>74</v>
      </c>
      <c r="D55" s="480">
        <f t="shared" si="0"/>
        <v>86</v>
      </c>
      <c r="E55" s="15">
        <v>80</v>
      </c>
      <c r="F55" s="15">
        <v>6</v>
      </c>
      <c r="G55" s="15">
        <v>0</v>
      </c>
      <c r="H55" s="15">
        <v>0</v>
      </c>
      <c r="I55" s="15">
        <v>2</v>
      </c>
      <c r="J55" s="15">
        <v>2</v>
      </c>
      <c r="K55" s="15">
        <v>0</v>
      </c>
      <c r="L55" s="15">
        <v>0</v>
      </c>
      <c r="M55" s="15">
        <v>455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481">
        <f t="shared" si="1"/>
        <v>457</v>
      </c>
      <c r="T55" s="481">
        <f t="shared" si="2"/>
        <v>0</v>
      </c>
      <c r="U55" s="481">
        <f t="shared" si="3"/>
        <v>0</v>
      </c>
      <c r="V55" s="15">
        <v>2</v>
      </c>
      <c r="W55" s="15">
        <v>2</v>
      </c>
      <c r="X55" s="15">
        <v>2</v>
      </c>
      <c r="Y55" s="15">
        <v>2</v>
      </c>
      <c r="Z55" s="15">
        <v>0</v>
      </c>
      <c r="AA55" s="15">
        <v>0</v>
      </c>
      <c r="AB55" s="15">
        <v>0</v>
      </c>
      <c r="AC55" s="15">
        <v>0</v>
      </c>
      <c r="AD55" s="480">
        <f t="shared" si="4"/>
        <v>0</v>
      </c>
      <c r="AE55" s="15">
        <v>0</v>
      </c>
      <c r="AF55" s="15">
        <v>0</v>
      </c>
      <c r="AG55" s="15">
        <v>0</v>
      </c>
      <c r="AH55" s="15">
        <v>0</v>
      </c>
      <c r="AI55" s="15">
        <v>0</v>
      </c>
      <c r="AJ55" s="15">
        <v>0</v>
      </c>
      <c r="AK55" s="481">
        <f t="shared" si="5"/>
        <v>4</v>
      </c>
      <c r="AL55" s="481">
        <f t="shared" si="6"/>
        <v>0</v>
      </c>
      <c r="AM55" s="481">
        <f t="shared" si="7"/>
        <v>0</v>
      </c>
      <c r="AN55" s="15">
        <v>1</v>
      </c>
      <c r="AO55" s="15">
        <v>1</v>
      </c>
      <c r="AP55" s="15">
        <v>0</v>
      </c>
      <c r="AQ55" s="15">
        <v>0</v>
      </c>
      <c r="AR55" s="481">
        <f t="shared" si="8"/>
        <v>1</v>
      </c>
      <c r="AS55" s="482">
        <f t="shared" si="8"/>
        <v>1</v>
      </c>
    </row>
    <row r="56" spans="1:45" s="486" customFormat="1" ht="18" customHeight="1">
      <c r="A56" s="420"/>
      <c r="B56" s="420"/>
      <c r="C56" s="479" t="s">
        <v>75</v>
      </c>
      <c r="D56" s="480">
        <f t="shared" si="0"/>
        <v>8</v>
      </c>
      <c r="E56" s="15">
        <v>8</v>
      </c>
      <c r="F56" s="15">
        <v>0</v>
      </c>
      <c r="G56" s="15">
        <v>1</v>
      </c>
      <c r="H56" s="15">
        <v>0</v>
      </c>
      <c r="I56" s="15">
        <v>2</v>
      </c>
      <c r="J56" s="15">
        <v>0</v>
      </c>
      <c r="K56" s="15">
        <v>2</v>
      </c>
      <c r="L56" s="15">
        <v>2</v>
      </c>
      <c r="M56" s="15">
        <v>35</v>
      </c>
      <c r="N56" s="15">
        <v>0</v>
      </c>
      <c r="O56" s="15">
        <v>2</v>
      </c>
      <c r="P56" s="15">
        <v>2</v>
      </c>
      <c r="Q56" s="15">
        <v>6</v>
      </c>
      <c r="R56" s="15">
        <v>0</v>
      </c>
      <c r="S56" s="481">
        <f t="shared" si="1"/>
        <v>48</v>
      </c>
      <c r="T56" s="481">
        <f t="shared" si="2"/>
        <v>4</v>
      </c>
      <c r="U56" s="481">
        <f t="shared" si="3"/>
        <v>0</v>
      </c>
      <c r="V56" s="15">
        <v>5</v>
      </c>
      <c r="W56" s="15">
        <v>5</v>
      </c>
      <c r="X56" s="15">
        <v>2</v>
      </c>
      <c r="Y56" s="15">
        <v>1</v>
      </c>
      <c r="Z56" s="15">
        <v>0</v>
      </c>
      <c r="AA56" s="15">
        <v>0</v>
      </c>
      <c r="AB56" s="15">
        <v>0</v>
      </c>
      <c r="AC56" s="15">
        <v>0</v>
      </c>
      <c r="AD56" s="480">
        <f t="shared" si="4"/>
        <v>0</v>
      </c>
      <c r="AE56" s="15">
        <v>0</v>
      </c>
      <c r="AF56" s="15">
        <v>0</v>
      </c>
      <c r="AG56" s="15">
        <v>1</v>
      </c>
      <c r="AH56" s="15">
        <v>1</v>
      </c>
      <c r="AI56" s="15">
        <v>0</v>
      </c>
      <c r="AJ56" s="15">
        <v>0</v>
      </c>
      <c r="AK56" s="481">
        <f t="shared" si="5"/>
        <v>7</v>
      </c>
      <c r="AL56" s="481">
        <f t="shared" si="6"/>
        <v>1</v>
      </c>
      <c r="AM56" s="481">
        <f t="shared" si="7"/>
        <v>0</v>
      </c>
      <c r="AN56" s="15">
        <v>0</v>
      </c>
      <c r="AO56" s="15">
        <v>0</v>
      </c>
      <c r="AP56" s="15">
        <v>1</v>
      </c>
      <c r="AQ56" s="15">
        <v>1</v>
      </c>
      <c r="AR56" s="481">
        <f t="shared" si="8"/>
        <v>1</v>
      </c>
      <c r="AS56" s="482">
        <f t="shared" si="8"/>
        <v>1</v>
      </c>
    </row>
    <row r="57" spans="1:45" s="486" customFormat="1" ht="18" customHeight="1">
      <c r="A57" s="420"/>
      <c r="B57" s="420"/>
      <c r="C57" s="479" t="s">
        <v>76</v>
      </c>
      <c r="D57" s="480">
        <f t="shared" si="0"/>
        <v>65</v>
      </c>
      <c r="E57" s="15">
        <v>58</v>
      </c>
      <c r="F57" s="15">
        <v>7</v>
      </c>
      <c r="G57" s="15">
        <v>5</v>
      </c>
      <c r="H57" s="15">
        <v>0</v>
      </c>
      <c r="I57" s="15">
        <v>6</v>
      </c>
      <c r="J57" s="15">
        <v>0</v>
      </c>
      <c r="K57" s="15">
        <v>84</v>
      </c>
      <c r="L57" s="15">
        <v>36</v>
      </c>
      <c r="M57" s="15">
        <v>521</v>
      </c>
      <c r="N57" s="15">
        <v>2</v>
      </c>
      <c r="O57" s="15">
        <v>5</v>
      </c>
      <c r="P57" s="15">
        <v>3</v>
      </c>
      <c r="Q57" s="15">
        <v>6</v>
      </c>
      <c r="R57" s="15">
        <v>3</v>
      </c>
      <c r="S57" s="481">
        <f t="shared" si="1"/>
        <v>627</v>
      </c>
      <c r="T57" s="481">
        <f t="shared" si="2"/>
        <v>39</v>
      </c>
      <c r="U57" s="481">
        <f t="shared" si="3"/>
        <v>5</v>
      </c>
      <c r="V57" s="15">
        <v>4</v>
      </c>
      <c r="W57" s="15">
        <v>0</v>
      </c>
      <c r="X57" s="15">
        <v>1</v>
      </c>
      <c r="Y57" s="15">
        <v>1</v>
      </c>
      <c r="Z57" s="15">
        <v>5</v>
      </c>
      <c r="AA57" s="15">
        <v>5</v>
      </c>
      <c r="AB57" s="15">
        <v>0</v>
      </c>
      <c r="AC57" s="15">
        <v>0</v>
      </c>
      <c r="AD57" s="480">
        <f t="shared" si="4"/>
        <v>2</v>
      </c>
      <c r="AE57" s="15">
        <v>2</v>
      </c>
      <c r="AF57" s="15">
        <v>0</v>
      </c>
      <c r="AG57" s="15">
        <v>48</v>
      </c>
      <c r="AH57" s="15">
        <v>48</v>
      </c>
      <c r="AI57" s="15">
        <v>7</v>
      </c>
      <c r="AJ57" s="15">
        <v>7</v>
      </c>
      <c r="AK57" s="481">
        <f t="shared" si="5"/>
        <v>63</v>
      </c>
      <c r="AL57" s="481">
        <f t="shared" si="6"/>
        <v>55</v>
      </c>
      <c r="AM57" s="481">
        <f t="shared" si="7"/>
        <v>7</v>
      </c>
      <c r="AN57" s="15">
        <v>0</v>
      </c>
      <c r="AO57" s="15">
        <v>0</v>
      </c>
      <c r="AP57" s="15">
        <v>1</v>
      </c>
      <c r="AQ57" s="15">
        <v>1</v>
      </c>
      <c r="AR57" s="481">
        <f t="shared" si="8"/>
        <v>1</v>
      </c>
      <c r="AS57" s="482">
        <f t="shared" si="8"/>
        <v>1</v>
      </c>
    </row>
    <row r="58" spans="1:45" s="486" customFormat="1" ht="18" customHeight="1">
      <c r="A58" s="420"/>
      <c r="B58" s="420"/>
      <c r="C58" s="479" t="s">
        <v>77</v>
      </c>
      <c r="D58" s="480">
        <f t="shared" si="0"/>
        <v>100</v>
      </c>
      <c r="E58" s="15">
        <v>92</v>
      </c>
      <c r="F58" s="15">
        <v>8</v>
      </c>
      <c r="G58" s="15">
        <v>0</v>
      </c>
      <c r="H58" s="15">
        <v>0</v>
      </c>
      <c r="I58" s="15">
        <v>3</v>
      </c>
      <c r="J58" s="15">
        <v>0</v>
      </c>
      <c r="K58" s="15">
        <v>69</v>
      </c>
      <c r="L58" s="15">
        <v>14</v>
      </c>
      <c r="M58" s="15">
        <v>597</v>
      </c>
      <c r="N58" s="15">
        <v>2</v>
      </c>
      <c r="O58" s="15">
        <v>38</v>
      </c>
      <c r="P58" s="15">
        <v>3</v>
      </c>
      <c r="Q58" s="15">
        <v>230</v>
      </c>
      <c r="R58" s="15">
        <v>1</v>
      </c>
      <c r="S58" s="481">
        <f t="shared" si="1"/>
        <v>937</v>
      </c>
      <c r="T58" s="481">
        <f t="shared" si="2"/>
        <v>17</v>
      </c>
      <c r="U58" s="481">
        <f t="shared" si="3"/>
        <v>3</v>
      </c>
      <c r="V58" s="15">
        <v>0</v>
      </c>
      <c r="W58" s="15">
        <v>0</v>
      </c>
      <c r="X58" s="15">
        <v>0</v>
      </c>
      <c r="Y58" s="15">
        <v>0</v>
      </c>
      <c r="Z58" s="15">
        <v>46</v>
      </c>
      <c r="AA58" s="15">
        <v>30</v>
      </c>
      <c r="AB58" s="15">
        <v>23</v>
      </c>
      <c r="AC58" s="15">
        <v>3</v>
      </c>
      <c r="AD58" s="480">
        <f t="shared" si="4"/>
        <v>2</v>
      </c>
      <c r="AE58" s="15">
        <v>2</v>
      </c>
      <c r="AF58" s="15">
        <v>0</v>
      </c>
      <c r="AG58" s="15">
        <v>32</v>
      </c>
      <c r="AH58" s="15">
        <v>32</v>
      </c>
      <c r="AI58" s="15">
        <v>4</v>
      </c>
      <c r="AJ58" s="15">
        <v>4</v>
      </c>
      <c r="AK58" s="481">
        <f t="shared" si="5"/>
        <v>107</v>
      </c>
      <c r="AL58" s="481">
        <f t="shared" si="6"/>
        <v>64</v>
      </c>
      <c r="AM58" s="481">
        <f t="shared" si="7"/>
        <v>7</v>
      </c>
      <c r="AN58" s="15">
        <v>0</v>
      </c>
      <c r="AO58" s="15">
        <v>0</v>
      </c>
      <c r="AP58" s="15">
        <v>3</v>
      </c>
      <c r="AQ58" s="15">
        <v>3</v>
      </c>
      <c r="AR58" s="481">
        <f t="shared" si="8"/>
        <v>3</v>
      </c>
      <c r="AS58" s="482">
        <f t="shared" si="8"/>
        <v>3</v>
      </c>
    </row>
    <row r="59" spans="1:45" ht="18" customHeight="1" thickBot="1">
      <c r="C59" s="491" t="s">
        <v>78</v>
      </c>
      <c r="D59" s="492">
        <f t="shared" si="0"/>
        <v>26</v>
      </c>
      <c r="E59" s="35">
        <v>26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493">
        <f t="shared" si="1"/>
        <v>0</v>
      </c>
      <c r="T59" s="493">
        <f t="shared" si="2"/>
        <v>0</v>
      </c>
      <c r="U59" s="493">
        <f t="shared" si="3"/>
        <v>0</v>
      </c>
      <c r="V59" s="35">
        <v>5</v>
      </c>
      <c r="W59" s="35">
        <v>1</v>
      </c>
      <c r="X59" s="35">
        <v>5</v>
      </c>
      <c r="Y59" s="35">
        <v>0</v>
      </c>
      <c r="Z59" s="35">
        <v>4</v>
      </c>
      <c r="AA59" s="35">
        <v>4</v>
      </c>
      <c r="AB59" s="35">
        <v>0</v>
      </c>
      <c r="AC59" s="35">
        <v>0</v>
      </c>
      <c r="AD59" s="492">
        <f t="shared" si="4"/>
        <v>0</v>
      </c>
      <c r="AE59" s="35">
        <v>0</v>
      </c>
      <c r="AF59" s="35">
        <v>0</v>
      </c>
      <c r="AG59" s="35">
        <v>3</v>
      </c>
      <c r="AH59" s="35">
        <v>3</v>
      </c>
      <c r="AI59" s="35">
        <v>0</v>
      </c>
      <c r="AJ59" s="35">
        <v>0</v>
      </c>
      <c r="AK59" s="493">
        <f t="shared" si="5"/>
        <v>8</v>
      </c>
      <c r="AL59" s="493">
        <f t="shared" si="6"/>
        <v>7</v>
      </c>
      <c r="AM59" s="493">
        <f t="shared" si="7"/>
        <v>0</v>
      </c>
      <c r="AN59" s="35">
        <v>1</v>
      </c>
      <c r="AO59" s="35">
        <v>1</v>
      </c>
      <c r="AP59" s="35">
        <v>0</v>
      </c>
      <c r="AQ59" s="35">
        <v>0</v>
      </c>
      <c r="AR59" s="493">
        <f t="shared" si="8"/>
        <v>1</v>
      </c>
      <c r="AS59" s="494">
        <f t="shared" si="8"/>
        <v>1</v>
      </c>
    </row>
    <row r="60" spans="1:45" ht="18" customHeight="1" thickTop="1" thickBot="1">
      <c r="C60" s="495" t="s">
        <v>81</v>
      </c>
      <c r="D60" s="496">
        <f>SUM(D13:D59)</f>
        <v>2830</v>
      </c>
      <c r="E60" s="497">
        <f t="shared" ref="E60:AS60" si="9">SUM(E13:E59)</f>
        <v>2658</v>
      </c>
      <c r="F60" s="497">
        <f t="shared" si="9"/>
        <v>172</v>
      </c>
      <c r="G60" s="497">
        <f t="shared" si="9"/>
        <v>45</v>
      </c>
      <c r="H60" s="497">
        <f t="shared" si="9"/>
        <v>0</v>
      </c>
      <c r="I60" s="497">
        <f t="shared" si="9"/>
        <v>477</v>
      </c>
      <c r="J60" s="497">
        <f t="shared" si="9"/>
        <v>19</v>
      </c>
      <c r="K60" s="497">
        <f t="shared" si="9"/>
        <v>1429</v>
      </c>
      <c r="L60" s="497">
        <f t="shared" si="9"/>
        <v>519</v>
      </c>
      <c r="M60" s="497">
        <f t="shared" si="9"/>
        <v>8638</v>
      </c>
      <c r="N60" s="497">
        <f t="shared" si="9"/>
        <v>38</v>
      </c>
      <c r="O60" s="497">
        <f t="shared" si="9"/>
        <v>92</v>
      </c>
      <c r="P60" s="497">
        <f t="shared" si="9"/>
        <v>39</v>
      </c>
      <c r="Q60" s="497">
        <f t="shared" si="9"/>
        <v>430</v>
      </c>
      <c r="R60" s="497">
        <f t="shared" si="9"/>
        <v>13</v>
      </c>
      <c r="S60" s="498">
        <f t="shared" si="9"/>
        <v>11059</v>
      </c>
      <c r="T60" s="498">
        <f t="shared" si="9"/>
        <v>558</v>
      </c>
      <c r="U60" s="498">
        <f t="shared" si="9"/>
        <v>51</v>
      </c>
      <c r="V60" s="497">
        <f t="shared" si="9"/>
        <v>172</v>
      </c>
      <c r="W60" s="497">
        <f t="shared" si="9"/>
        <v>164</v>
      </c>
      <c r="X60" s="497">
        <f t="shared" si="9"/>
        <v>76</v>
      </c>
      <c r="Y60" s="497">
        <f t="shared" si="9"/>
        <v>35</v>
      </c>
      <c r="Z60" s="497">
        <f t="shared" si="9"/>
        <v>957</v>
      </c>
      <c r="AA60" s="497">
        <f t="shared" si="9"/>
        <v>904</v>
      </c>
      <c r="AB60" s="497">
        <f t="shared" si="9"/>
        <v>28</v>
      </c>
      <c r="AC60" s="497">
        <f t="shared" si="9"/>
        <v>6</v>
      </c>
      <c r="AD60" s="496">
        <f t="shared" si="9"/>
        <v>24</v>
      </c>
      <c r="AE60" s="497">
        <f t="shared" si="9"/>
        <v>24</v>
      </c>
      <c r="AF60" s="497">
        <f t="shared" si="9"/>
        <v>0</v>
      </c>
      <c r="AG60" s="497">
        <f t="shared" si="9"/>
        <v>361</v>
      </c>
      <c r="AH60" s="497">
        <f t="shared" si="9"/>
        <v>322</v>
      </c>
      <c r="AI60" s="497">
        <f t="shared" si="9"/>
        <v>53</v>
      </c>
      <c r="AJ60" s="497">
        <f t="shared" si="9"/>
        <v>53</v>
      </c>
      <c r="AK60" s="498">
        <f t="shared" si="9"/>
        <v>1622</v>
      </c>
      <c r="AL60" s="498">
        <f t="shared" si="9"/>
        <v>1250</v>
      </c>
      <c r="AM60" s="498">
        <f t="shared" si="9"/>
        <v>59</v>
      </c>
      <c r="AN60" s="497">
        <f t="shared" si="9"/>
        <v>18</v>
      </c>
      <c r="AO60" s="497">
        <f t="shared" si="9"/>
        <v>17</v>
      </c>
      <c r="AP60" s="497">
        <f t="shared" si="9"/>
        <v>131</v>
      </c>
      <c r="AQ60" s="497">
        <f t="shared" si="9"/>
        <v>102</v>
      </c>
      <c r="AR60" s="498">
        <f t="shared" si="9"/>
        <v>149</v>
      </c>
      <c r="AS60" s="499">
        <f t="shared" si="9"/>
        <v>119</v>
      </c>
    </row>
    <row r="62" spans="1:45">
      <c r="D62" s="500"/>
      <c r="E62" s="500"/>
      <c r="F62" s="500"/>
      <c r="G62" s="500"/>
      <c r="H62" s="500"/>
      <c r="I62" s="500"/>
      <c r="J62" s="500"/>
      <c r="K62" s="500"/>
      <c r="L62" s="500"/>
      <c r="M62" s="500"/>
      <c r="N62" s="500"/>
      <c r="O62" s="500"/>
      <c r="P62" s="500"/>
      <c r="Q62" s="500"/>
      <c r="R62" s="500"/>
      <c r="S62" s="500"/>
      <c r="T62" s="500"/>
      <c r="U62" s="500"/>
      <c r="V62" s="500"/>
      <c r="W62" s="500"/>
      <c r="X62" s="500"/>
      <c r="Y62" s="500"/>
      <c r="Z62" s="500"/>
      <c r="AA62" s="500"/>
      <c r="AB62" s="500"/>
      <c r="AC62" s="500"/>
      <c r="AD62" s="500"/>
      <c r="AE62" s="500"/>
      <c r="AF62" s="500"/>
      <c r="AG62" s="500"/>
      <c r="AH62" s="500"/>
      <c r="AI62" s="500"/>
      <c r="AJ62" s="500"/>
      <c r="AK62" s="500"/>
      <c r="AL62" s="500"/>
      <c r="AM62" s="500"/>
      <c r="AN62" s="500"/>
      <c r="AO62" s="500"/>
      <c r="AP62" s="500"/>
      <c r="AQ62" s="500"/>
      <c r="AR62" s="500"/>
      <c r="AS62" s="500"/>
    </row>
  </sheetData>
  <sheetProtection formatCells="0" selectLockedCells="1"/>
  <autoFilter ref="X12:Y60" xr:uid="{00000000-0001-0000-0000-000000000000}"/>
  <mergeCells count="27">
    <mergeCell ref="AI11:AJ11"/>
    <mergeCell ref="AK11:AM11"/>
    <mergeCell ref="AN11:AO11"/>
    <mergeCell ref="AP11:AQ11"/>
    <mergeCell ref="AR11:AS11"/>
    <mergeCell ref="V11:W11"/>
    <mergeCell ref="X11:Y11"/>
    <mergeCell ref="Z11:AA11"/>
    <mergeCell ref="AB11:AC11"/>
    <mergeCell ref="AD11:AF11"/>
    <mergeCell ref="AG11:AH11"/>
    <mergeCell ref="I11:J11"/>
    <mergeCell ref="K11:L11"/>
    <mergeCell ref="M11:N11"/>
    <mergeCell ref="O11:P11"/>
    <mergeCell ref="Q11:R11"/>
    <mergeCell ref="S11:U11"/>
    <mergeCell ref="C4:AQ4"/>
    <mergeCell ref="AP7:AS7"/>
    <mergeCell ref="AP8:AS8"/>
    <mergeCell ref="AP9:AS9"/>
    <mergeCell ref="C10:C12"/>
    <mergeCell ref="D10:F11"/>
    <mergeCell ref="G10:U10"/>
    <mergeCell ref="V10:AM10"/>
    <mergeCell ref="AN10:AS10"/>
    <mergeCell ref="G11:H11"/>
  </mergeCells>
  <phoneticPr fontId="2"/>
  <dataValidations count="1">
    <dataValidation type="whole" operator="greaterThanOrEqual" allowBlank="1" showInputMessage="1" showErrorMessage="1" sqref="E36:R36 AN36:AQ36 AE36:AJ36 V36:AC36 V34:AC34 AE34:AJ34 AN34:AQ34 E34:J34 O34:R34" xr:uid="{258CB4A2-4799-4722-8479-E8523884E8C8}">
      <formula1>0</formula1>
    </dataValidation>
  </dataValidations>
  <printOptions horizontalCentered="1" gridLinesSet="0"/>
  <pageMargins left="0.35433070866141736" right="0.27559055118110237" top="0.70866141732283472" bottom="0.51181102362204722" header="0.39370078740157483" footer="0.15748031496062992"/>
  <pageSetup paperSize="8" scale="6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5B60C-ED63-4FC2-BC28-0CC4302E7ECA}">
  <sheetPr>
    <pageSetUpPr fitToPage="1"/>
  </sheetPr>
  <dimension ref="A1:AO77"/>
  <sheetViews>
    <sheetView view="pageBreakPreview" zoomScale="85" zoomScaleNormal="100" zoomScaleSheetLayoutView="85" workbookViewId="0">
      <pane xSplit="6" ySplit="10" topLeftCell="G11" activePane="bottomRight" state="frozen"/>
      <selection pane="topRight" activeCell="G1" sqref="G1"/>
      <selection pane="bottomLeft" activeCell="A13" sqref="A13"/>
      <selection pane="bottomRight" activeCell="D11" sqref="D11"/>
    </sheetView>
  </sheetViews>
  <sheetFormatPr defaultRowHeight="13.5"/>
  <cols>
    <col min="1" max="2" width="1.625" style="93" customWidth="1"/>
    <col min="3" max="3" width="9" style="93"/>
    <col min="4" max="4" width="32.125" style="93" customWidth="1"/>
    <col min="5" max="7" width="12.5" style="93" customWidth="1"/>
    <col min="8" max="8" width="12.375" style="93" customWidth="1"/>
    <col min="9" max="10" width="11.75" style="93" customWidth="1"/>
    <col min="11" max="12" width="12.75" style="93" bestFit="1" customWidth="1"/>
    <col min="13" max="13" width="11.75" style="93" customWidth="1"/>
    <col min="14" max="14" width="10.5" style="93" customWidth="1"/>
    <col min="15" max="15" width="11.625" style="93" customWidth="1"/>
    <col min="16" max="16" width="10.625" style="93" customWidth="1"/>
    <col min="17" max="17" width="11.5" style="93" customWidth="1"/>
    <col min="18" max="19" width="11.625" style="93" customWidth="1"/>
    <col min="20" max="21" width="10.5" style="93" customWidth="1"/>
    <col min="22" max="22" width="15.625" style="93" customWidth="1"/>
    <col min="23" max="24" width="10.5" style="93" customWidth="1"/>
    <col min="25" max="25" width="12.625" style="93" bestFit="1" customWidth="1"/>
    <col min="26" max="27" width="10.5" style="93" customWidth="1"/>
    <col min="28" max="28" width="10.25" style="93" customWidth="1"/>
    <col min="29" max="29" width="9" style="93" customWidth="1"/>
    <col min="30" max="31" width="10.25" style="93" customWidth="1"/>
    <col min="32" max="32" width="9" style="93" customWidth="1"/>
    <col min="33" max="34" width="10.25" style="93" customWidth="1"/>
    <col min="35" max="37" width="10.25" style="94" customWidth="1"/>
    <col min="38" max="38" width="9.125" style="94" bestFit="1" customWidth="1"/>
    <col min="39" max="39" width="9.5" style="94" bestFit="1" customWidth="1"/>
    <col min="40" max="40" width="9.125" style="94" bestFit="1" customWidth="1"/>
    <col min="41" max="41" width="9.125" style="93" bestFit="1" customWidth="1"/>
    <col min="42" max="16384" width="9" style="93"/>
  </cols>
  <sheetData>
    <row r="1" spans="1:41" ht="11.1" customHeight="1"/>
    <row r="2" spans="1:41" ht="11.1" customHeight="1"/>
    <row r="3" spans="1:41" ht="24.75" customHeight="1">
      <c r="AC3" s="95"/>
      <c r="AD3" s="95"/>
      <c r="AE3" s="95"/>
      <c r="AF3" s="95"/>
      <c r="AG3" s="95"/>
      <c r="AH3" s="95"/>
      <c r="AI3" s="96"/>
      <c r="AJ3" s="96"/>
      <c r="AK3" s="96"/>
      <c r="AN3" s="97" t="s">
        <v>82</v>
      </c>
    </row>
    <row r="4" spans="1:41" ht="33" customHeight="1">
      <c r="C4" s="98" t="s">
        <v>83</v>
      </c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9"/>
      <c r="AJ4" s="99"/>
      <c r="AK4" s="99"/>
    </row>
    <row r="5" spans="1:41" ht="6.75" customHeight="1"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1"/>
      <c r="S5" s="101"/>
      <c r="T5" s="100"/>
      <c r="U5" s="100"/>
      <c r="V5" s="100"/>
      <c r="W5" s="100"/>
      <c r="X5" s="100"/>
      <c r="Y5" s="100"/>
      <c r="Z5" s="100"/>
      <c r="AA5" s="100"/>
      <c r="AB5" s="102"/>
      <c r="AC5" s="102"/>
      <c r="AD5" s="102"/>
      <c r="AE5" s="102"/>
      <c r="AF5" s="102"/>
      <c r="AG5" s="102"/>
      <c r="AH5" s="102"/>
      <c r="AI5" s="103"/>
      <c r="AJ5" s="103"/>
      <c r="AK5" s="103"/>
    </row>
    <row r="6" spans="1:41" ht="20.25" customHeight="1" thickBot="1">
      <c r="C6" s="104" t="s">
        <v>84</v>
      </c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</row>
    <row r="7" spans="1:41" ht="30" customHeight="1">
      <c r="C7" s="105" t="s">
        <v>85</v>
      </c>
      <c r="D7" s="106" t="s">
        <v>86</v>
      </c>
      <c r="E7" s="107" t="s">
        <v>87</v>
      </c>
      <c r="F7" s="107" t="s">
        <v>88</v>
      </c>
      <c r="G7" s="108" t="s">
        <v>89</v>
      </c>
      <c r="H7" s="109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1"/>
      <c r="U7" s="112" t="s">
        <v>90</v>
      </c>
      <c r="V7" s="113"/>
      <c r="W7" s="112" t="s">
        <v>91</v>
      </c>
      <c r="X7" s="113"/>
      <c r="Y7" s="114"/>
      <c r="Z7" s="115" t="s">
        <v>92</v>
      </c>
      <c r="AA7" s="116"/>
      <c r="AB7" s="117" t="s">
        <v>93</v>
      </c>
      <c r="AC7" s="117" t="s">
        <v>94</v>
      </c>
      <c r="AD7" s="118" t="s">
        <v>95</v>
      </c>
      <c r="AE7" s="119"/>
      <c r="AF7" s="117" t="s">
        <v>96</v>
      </c>
      <c r="AG7" s="118" t="s">
        <v>95</v>
      </c>
      <c r="AH7" s="119"/>
      <c r="AI7" s="120" t="s">
        <v>97</v>
      </c>
      <c r="AJ7" s="117" t="s">
        <v>98</v>
      </c>
      <c r="AK7" s="121"/>
      <c r="AL7" s="117" t="s">
        <v>99</v>
      </c>
      <c r="AM7" s="120" t="s">
        <v>100</v>
      </c>
      <c r="AN7" s="117" t="s">
        <v>101</v>
      </c>
      <c r="AO7" s="121"/>
    </row>
    <row r="8" spans="1:41" ht="30" customHeight="1">
      <c r="C8" s="122"/>
      <c r="D8" s="123"/>
      <c r="E8" s="124"/>
      <c r="F8" s="124"/>
      <c r="G8" s="125"/>
      <c r="H8" s="126" t="s">
        <v>102</v>
      </c>
      <c r="I8" s="127"/>
      <c r="J8" s="127"/>
      <c r="K8" s="127"/>
      <c r="L8" s="127"/>
      <c r="M8" s="127"/>
      <c r="N8" s="127"/>
      <c r="O8" s="128"/>
      <c r="P8" s="127"/>
      <c r="Q8" s="128"/>
      <c r="R8" s="127"/>
      <c r="S8" s="128"/>
      <c r="T8" s="129" t="s">
        <v>103</v>
      </c>
      <c r="U8" s="130"/>
      <c r="V8" s="131" t="s">
        <v>104</v>
      </c>
      <c r="W8" s="130"/>
      <c r="X8" s="132" t="s">
        <v>105</v>
      </c>
      <c r="Y8" s="133"/>
      <c r="Z8" s="134" t="s">
        <v>106</v>
      </c>
      <c r="AA8" s="135" t="s">
        <v>107</v>
      </c>
      <c r="AB8" s="136"/>
      <c r="AC8" s="136"/>
      <c r="AD8" s="137" t="s">
        <v>108</v>
      </c>
      <c r="AE8" s="138"/>
      <c r="AF8" s="136"/>
      <c r="AG8" s="137" t="s">
        <v>109</v>
      </c>
      <c r="AH8" s="138"/>
      <c r="AI8" s="139"/>
      <c r="AJ8" s="136"/>
      <c r="AK8" s="140"/>
      <c r="AL8" s="136"/>
      <c r="AM8" s="139"/>
      <c r="AN8" s="141"/>
      <c r="AO8" s="142"/>
    </row>
    <row r="9" spans="1:41" ht="30" customHeight="1">
      <c r="C9" s="122"/>
      <c r="D9" s="123"/>
      <c r="E9" s="124"/>
      <c r="F9" s="124"/>
      <c r="G9" s="125"/>
      <c r="H9" s="126"/>
      <c r="I9" s="143" t="s">
        <v>110</v>
      </c>
      <c r="J9" s="144"/>
      <c r="K9" s="144"/>
      <c r="L9" s="144"/>
      <c r="M9" s="145"/>
      <c r="N9" s="146" t="s">
        <v>111</v>
      </c>
      <c r="O9" s="147"/>
      <c r="P9" s="146" t="s">
        <v>112</v>
      </c>
      <c r="Q9" s="148"/>
      <c r="R9" s="146" t="s">
        <v>113</v>
      </c>
      <c r="S9" s="147"/>
      <c r="T9" s="129"/>
      <c r="U9" s="130"/>
      <c r="V9" s="129"/>
      <c r="W9" s="130"/>
      <c r="X9" s="149"/>
      <c r="Y9" s="131" t="s">
        <v>114</v>
      </c>
      <c r="Z9" s="134"/>
      <c r="AA9" s="150"/>
      <c r="AB9" s="136"/>
      <c r="AC9" s="136"/>
      <c r="AD9" s="151" t="s">
        <v>115</v>
      </c>
      <c r="AE9" s="135" t="s">
        <v>116</v>
      </c>
      <c r="AF9" s="136"/>
      <c r="AG9" s="151" t="s">
        <v>115</v>
      </c>
      <c r="AH9" s="135" t="s">
        <v>116</v>
      </c>
      <c r="AI9" s="139"/>
      <c r="AJ9" s="152" t="s">
        <v>117</v>
      </c>
      <c r="AK9" s="135" t="s">
        <v>118</v>
      </c>
      <c r="AL9" s="136"/>
      <c r="AM9" s="139"/>
      <c r="AN9" s="152" t="s">
        <v>119</v>
      </c>
      <c r="AO9" s="135" t="s">
        <v>120</v>
      </c>
    </row>
    <row r="10" spans="1:41" ht="30" customHeight="1" thickBot="1">
      <c r="C10" s="122"/>
      <c r="D10" s="153"/>
      <c r="E10" s="154"/>
      <c r="F10" s="154"/>
      <c r="G10" s="155"/>
      <c r="H10" s="156"/>
      <c r="I10" s="157" t="s">
        <v>121</v>
      </c>
      <c r="J10" s="157" t="s">
        <v>122</v>
      </c>
      <c r="K10" s="157" t="s">
        <v>123</v>
      </c>
      <c r="L10" s="158" t="s">
        <v>124</v>
      </c>
      <c r="M10" s="159" t="s">
        <v>125</v>
      </c>
      <c r="N10" s="160"/>
      <c r="O10" s="161" t="s">
        <v>126</v>
      </c>
      <c r="P10" s="160"/>
      <c r="Q10" s="161" t="s">
        <v>126</v>
      </c>
      <c r="R10" s="162"/>
      <c r="S10" s="161" t="s">
        <v>126</v>
      </c>
      <c r="T10" s="163"/>
      <c r="U10" s="164"/>
      <c r="V10" s="163"/>
      <c r="W10" s="164"/>
      <c r="X10" s="165"/>
      <c r="Y10" s="163"/>
      <c r="Z10" s="166"/>
      <c r="AA10" s="167"/>
      <c r="AB10" s="141"/>
      <c r="AC10" s="141"/>
      <c r="AD10" s="168"/>
      <c r="AE10" s="167"/>
      <c r="AF10" s="141"/>
      <c r="AG10" s="168"/>
      <c r="AH10" s="167"/>
      <c r="AI10" s="169"/>
      <c r="AJ10" s="166"/>
      <c r="AK10" s="167"/>
      <c r="AL10" s="141"/>
      <c r="AM10" s="169"/>
      <c r="AN10" s="166"/>
      <c r="AO10" s="167"/>
    </row>
    <row r="11" spans="1:41" s="186" customFormat="1" ht="381" customHeight="1">
      <c r="A11" s="93"/>
      <c r="B11" s="93"/>
      <c r="C11" s="170" t="s">
        <v>127</v>
      </c>
      <c r="D11" s="171" t="s">
        <v>128</v>
      </c>
      <c r="E11" s="172">
        <v>38443</v>
      </c>
      <c r="F11" s="173" t="s">
        <v>129</v>
      </c>
      <c r="G11" s="174">
        <v>688</v>
      </c>
      <c r="H11" s="175">
        <v>398</v>
      </c>
      <c r="I11" s="175">
        <v>260</v>
      </c>
      <c r="J11" s="175">
        <v>33</v>
      </c>
      <c r="K11" s="175">
        <v>30</v>
      </c>
      <c r="L11" s="176">
        <v>60</v>
      </c>
      <c r="M11" s="177">
        <v>15</v>
      </c>
      <c r="N11" s="178">
        <v>0</v>
      </c>
      <c r="O11" s="179">
        <v>0</v>
      </c>
      <c r="P11" s="178">
        <v>0</v>
      </c>
      <c r="Q11" s="180">
        <v>0</v>
      </c>
      <c r="R11" s="178">
        <v>0</v>
      </c>
      <c r="S11" s="175">
        <v>0</v>
      </c>
      <c r="T11" s="181">
        <v>290</v>
      </c>
      <c r="U11" s="179">
        <v>1</v>
      </c>
      <c r="V11" s="182" t="s">
        <v>130</v>
      </c>
      <c r="W11" s="179">
        <v>1</v>
      </c>
      <c r="X11" s="175">
        <v>1</v>
      </c>
      <c r="Y11" s="179" t="s">
        <v>131</v>
      </c>
      <c r="Z11" s="183">
        <v>1</v>
      </c>
      <c r="AA11" s="184" t="s">
        <v>132</v>
      </c>
      <c r="AB11" s="183">
        <v>1</v>
      </c>
      <c r="AC11" s="183">
        <v>1</v>
      </c>
      <c r="AD11" s="176">
        <v>1</v>
      </c>
      <c r="AE11" s="184">
        <v>0</v>
      </c>
      <c r="AF11" s="183">
        <v>1</v>
      </c>
      <c r="AG11" s="176">
        <v>1</v>
      </c>
      <c r="AH11" s="184">
        <v>0</v>
      </c>
      <c r="AI11" s="185">
        <v>1291</v>
      </c>
      <c r="AJ11" s="183">
        <v>1</v>
      </c>
      <c r="AK11" s="184">
        <v>1</v>
      </c>
      <c r="AL11" s="183">
        <v>1</v>
      </c>
      <c r="AM11" s="183">
        <v>10328</v>
      </c>
      <c r="AN11" s="174">
        <v>1</v>
      </c>
      <c r="AO11" s="185">
        <v>1</v>
      </c>
    </row>
    <row r="12" spans="1:41" s="186" customFormat="1" ht="208.5" customHeight="1">
      <c r="A12" s="93"/>
      <c r="B12" s="93"/>
      <c r="C12" s="187" t="s">
        <v>127</v>
      </c>
      <c r="D12" s="188" t="s">
        <v>133</v>
      </c>
      <c r="E12" s="189">
        <v>40091</v>
      </c>
      <c r="F12" s="190" t="s">
        <v>129</v>
      </c>
      <c r="G12" s="191">
        <v>503</v>
      </c>
      <c r="H12" s="192">
        <v>280</v>
      </c>
      <c r="I12" s="192">
        <v>126</v>
      </c>
      <c r="J12" s="192">
        <v>53</v>
      </c>
      <c r="K12" s="192">
        <v>23</v>
      </c>
      <c r="L12" s="193">
        <v>46</v>
      </c>
      <c r="M12" s="194">
        <v>32</v>
      </c>
      <c r="N12" s="195">
        <v>0</v>
      </c>
      <c r="O12" s="196">
        <v>0</v>
      </c>
      <c r="P12" s="195">
        <v>0</v>
      </c>
      <c r="Q12" s="197">
        <v>0</v>
      </c>
      <c r="R12" s="195">
        <v>0</v>
      </c>
      <c r="S12" s="192">
        <v>0</v>
      </c>
      <c r="T12" s="198">
        <v>223</v>
      </c>
      <c r="U12" s="196">
        <v>1</v>
      </c>
      <c r="V12" s="199" t="s">
        <v>134</v>
      </c>
      <c r="W12" s="196">
        <v>1</v>
      </c>
      <c r="X12" s="192">
        <v>1</v>
      </c>
      <c r="Y12" s="196" t="s">
        <v>135</v>
      </c>
      <c r="Z12" s="200">
        <v>1</v>
      </c>
      <c r="AA12" s="199" t="s">
        <v>136</v>
      </c>
      <c r="AB12" s="200">
        <v>1</v>
      </c>
      <c r="AC12" s="200">
        <v>1</v>
      </c>
      <c r="AD12" s="193">
        <v>0</v>
      </c>
      <c r="AE12" s="199">
        <v>1</v>
      </c>
      <c r="AF12" s="200">
        <v>1</v>
      </c>
      <c r="AG12" s="193">
        <v>1</v>
      </c>
      <c r="AH12" s="199">
        <v>1</v>
      </c>
      <c r="AI12" s="201">
        <v>508</v>
      </c>
      <c r="AJ12" s="200">
        <v>1</v>
      </c>
      <c r="AK12" s="199">
        <v>1</v>
      </c>
      <c r="AL12" s="200">
        <v>1</v>
      </c>
      <c r="AM12" s="200">
        <v>5462</v>
      </c>
      <c r="AN12" s="191">
        <v>1</v>
      </c>
      <c r="AO12" s="201">
        <v>1</v>
      </c>
    </row>
    <row r="13" spans="1:41" s="186" customFormat="1" ht="213.75" customHeight="1">
      <c r="A13" s="93"/>
      <c r="B13" s="93"/>
      <c r="C13" s="187" t="s">
        <v>127</v>
      </c>
      <c r="D13" s="188" t="s">
        <v>137</v>
      </c>
      <c r="E13" s="189">
        <v>40098</v>
      </c>
      <c r="F13" s="190" t="s">
        <v>138</v>
      </c>
      <c r="G13" s="191">
        <v>483</v>
      </c>
      <c r="H13" s="192">
        <v>311</v>
      </c>
      <c r="I13" s="192">
        <v>150</v>
      </c>
      <c r="J13" s="192">
        <v>85</v>
      </c>
      <c r="K13" s="192">
        <v>22</v>
      </c>
      <c r="L13" s="193">
        <v>24</v>
      </c>
      <c r="M13" s="194">
        <v>30</v>
      </c>
      <c r="N13" s="195">
        <v>0</v>
      </c>
      <c r="O13" s="196">
        <v>0</v>
      </c>
      <c r="P13" s="195">
        <v>0</v>
      </c>
      <c r="Q13" s="197">
        <v>0</v>
      </c>
      <c r="R13" s="195">
        <v>0</v>
      </c>
      <c r="S13" s="192">
        <v>0</v>
      </c>
      <c r="T13" s="198">
        <v>172</v>
      </c>
      <c r="U13" s="196">
        <v>1</v>
      </c>
      <c r="V13" s="199" t="s">
        <v>139</v>
      </c>
      <c r="W13" s="196">
        <v>1</v>
      </c>
      <c r="X13" s="192">
        <v>1</v>
      </c>
      <c r="Y13" s="196" t="s">
        <v>140</v>
      </c>
      <c r="Z13" s="200">
        <v>1</v>
      </c>
      <c r="AA13" s="199" t="s">
        <v>132</v>
      </c>
      <c r="AB13" s="200">
        <v>1</v>
      </c>
      <c r="AC13" s="200">
        <v>1</v>
      </c>
      <c r="AD13" s="193">
        <v>0</v>
      </c>
      <c r="AE13" s="199">
        <v>1</v>
      </c>
      <c r="AF13" s="200">
        <v>1</v>
      </c>
      <c r="AG13" s="193">
        <v>1</v>
      </c>
      <c r="AH13" s="199">
        <v>1</v>
      </c>
      <c r="AI13" s="201">
        <v>834</v>
      </c>
      <c r="AJ13" s="200">
        <v>1</v>
      </c>
      <c r="AK13" s="199">
        <v>1</v>
      </c>
      <c r="AL13" s="200">
        <v>1</v>
      </c>
      <c r="AM13" s="200">
        <v>5806</v>
      </c>
      <c r="AN13" s="191">
        <v>1</v>
      </c>
      <c r="AO13" s="201">
        <v>1</v>
      </c>
    </row>
    <row r="14" spans="1:41" s="186" customFormat="1" ht="348.75" customHeight="1" thickBot="1">
      <c r="A14" s="93"/>
      <c r="B14" s="93"/>
      <c r="C14" s="202" t="s">
        <v>127</v>
      </c>
      <c r="D14" s="203" t="s">
        <v>141</v>
      </c>
      <c r="E14" s="204">
        <v>42051</v>
      </c>
      <c r="F14" s="205" t="s">
        <v>142</v>
      </c>
      <c r="G14" s="206">
        <v>547</v>
      </c>
      <c r="H14" s="207">
        <v>419</v>
      </c>
      <c r="I14" s="207">
        <v>220</v>
      </c>
      <c r="J14" s="207">
        <v>123</v>
      </c>
      <c r="K14" s="207">
        <v>9</v>
      </c>
      <c r="L14" s="208">
        <v>51</v>
      </c>
      <c r="M14" s="209">
        <v>16</v>
      </c>
      <c r="N14" s="210">
        <v>0</v>
      </c>
      <c r="O14" s="211">
        <v>0</v>
      </c>
      <c r="P14" s="210">
        <v>0</v>
      </c>
      <c r="Q14" s="212">
        <v>0</v>
      </c>
      <c r="R14" s="210">
        <v>0</v>
      </c>
      <c r="S14" s="207">
        <v>0</v>
      </c>
      <c r="T14" s="213">
        <v>128</v>
      </c>
      <c r="U14" s="211">
        <v>1</v>
      </c>
      <c r="V14" s="214" t="s">
        <v>143</v>
      </c>
      <c r="W14" s="211">
        <v>1</v>
      </c>
      <c r="X14" s="207">
        <v>0</v>
      </c>
      <c r="Y14" s="211">
        <v>0</v>
      </c>
      <c r="Z14" s="215">
        <v>1</v>
      </c>
      <c r="AA14" s="216" t="s">
        <v>144</v>
      </c>
      <c r="AB14" s="215">
        <v>1</v>
      </c>
      <c r="AC14" s="215">
        <v>1</v>
      </c>
      <c r="AD14" s="208">
        <v>0</v>
      </c>
      <c r="AE14" s="216">
        <v>1</v>
      </c>
      <c r="AF14" s="215">
        <v>0</v>
      </c>
      <c r="AG14" s="208">
        <v>0</v>
      </c>
      <c r="AH14" s="216">
        <v>0</v>
      </c>
      <c r="AI14" s="217">
        <v>302</v>
      </c>
      <c r="AJ14" s="215">
        <v>2</v>
      </c>
      <c r="AK14" s="216">
        <v>1</v>
      </c>
      <c r="AL14" s="215">
        <v>1</v>
      </c>
      <c r="AM14" s="215">
        <v>14804</v>
      </c>
      <c r="AN14" s="206">
        <v>1</v>
      </c>
      <c r="AO14" s="217">
        <v>1</v>
      </c>
    </row>
    <row r="15" spans="1:41" s="186" customFormat="1" ht="47.1" customHeight="1" thickBot="1">
      <c r="A15" s="93"/>
      <c r="B15" s="93"/>
      <c r="C15" s="170" t="s">
        <v>145</v>
      </c>
      <c r="D15" s="171" t="s">
        <v>146</v>
      </c>
      <c r="E15" s="172">
        <v>41183</v>
      </c>
      <c r="F15" s="173" t="s">
        <v>147</v>
      </c>
      <c r="G15" s="174">
        <f>SUM(H15,T15)</f>
        <v>454</v>
      </c>
      <c r="H15" s="175">
        <f>SUM(I15:M15)</f>
        <v>323</v>
      </c>
      <c r="I15" s="175">
        <v>207</v>
      </c>
      <c r="J15" s="175">
        <v>48</v>
      </c>
      <c r="K15" s="175">
        <v>0</v>
      </c>
      <c r="L15" s="218">
        <v>28</v>
      </c>
      <c r="M15" s="177">
        <v>40</v>
      </c>
      <c r="N15" s="178">
        <v>0</v>
      </c>
      <c r="O15" s="179"/>
      <c r="P15" s="178">
        <v>0</v>
      </c>
      <c r="Q15" s="180"/>
      <c r="R15" s="178">
        <v>0</v>
      </c>
      <c r="S15" s="175">
        <v>0</v>
      </c>
      <c r="T15" s="181">
        <v>131</v>
      </c>
      <c r="U15" s="179">
        <v>1</v>
      </c>
      <c r="V15" s="184" t="s">
        <v>148</v>
      </c>
      <c r="W15" s="179">
        <v>0</v>
      </c>
      <c r="X15" s="175">
        <v>0</v>
      </c>
      <c r="Y15" s="179"/>
      <c r="Z15" s="183">
        <v>1</v>
      </c>
      <c r="AA15" s="184" t="s">
        <v>132</v>
      </c>
      <c r="AB15" s="183">
        <v>1</v>
      </c>
      <c r="AC15" s="183">
        <v>1</v>
      </c>
      <c r="AD15" s="176">
        <v>1</v>
      </c>
      <c r="AE15" s="184">
        <v>0</v>
      </c>
      <c r="AF15" s="183">
        <v>1</v>
      </c>
      <c r="AG15" s="176">
        <v>1</v>
      </c>
      <c r="AH15" s="184">
        <v>0</v>
      </c>
      <c r="AI15" s="185">
        <v>749</v>
      </c>
      <c r="AJ15" s="183">
        <v>1</v>
      </c>
      <c r="AK15" s="184">
        <v>1</v>
      </c>
      <c r="AL15" s="183">
        <v>1</v>
      </c>
      <c r="AM15" s="183" t="s">
        <v>149</v>
      </c>
      <c r="AN15" s="185">
        <v>1</v>
      </c>
      <c r="AO15" s="219">
        <v>1</v>
      </c>
    </row>
    <row r="16" spans="1:41" s="186" customFormat="1" ht="47.1" customHeight="1" thickBot="1">
      <c r="A16" s="93"/>
      <c r="B16" s="93"/>
      <c r="C16" s="202" t="s">
        <v>145</v>
      </c>
      <c r="D16" s="203" t="s">
        <v>150</v>
      </c>
      <c r="E16" s="204">
        <v>39897</v>
      </c>
      <c r="F16" s="205" t="s">
        <v>151</v>
      </c>
      <c r="G16" s="206">
        <f>SUM(H16,T16)</f>
        <v>443</v>
      </c>
      <c r="H16" s="207">
        <f>SUM(I16:M16)</f>
        <v>389</v>
      </c>
      <c r="I16" s="207">
        <v>319</v>
      </c>
      <c r="J16" s="207">
        <v>56</v>
      </c>
      <c r="K16" s="207">
        <v>0</v>
      </c>
      <c r="L16" s="220">
        <v>13</v>
      </c>
      <c r="M16" s="209">
        <v>1</v>
      </c>
      <c r="N16" s="210">
        <v>12</v>
      </c>
      <c r="O16" s="211" t="s">
        <v>152</v>
      </c>
      <c r="P16" s="210">
        <v>17</v>
      </c>
      <c r="Q16" s="211" t="s">
        <v>153</v>
      </c>
      <c r="R16" s="210">
        <v>0</v>
      </c>
      <c r="S16" s="207">
        <v>0</v>
      </c>
      <c r="T16" s="213">
        <v>54</v>
      </c>
      <c r="U16" s="211">
        <v>1</v>
      </c>
      <c r="V16" s="216" t="s">
        <v>148</v>
      </c>
      <c r="W16" s="211">
        <v>0</v>
      </c>
      <c r="X16" s="207">
        <v>0</v>
      </c>
      <c r="Y16" s="211"/>
      <c r="Z16" s="215">
        <v>1</v>
      </c>
      <c r="AA16" s="216" t="s">
        <v>132</v>
      </c>
      <c r="AB16" s="215">
        <v>1</v>
      </c>
      <c r="AC16" s="215">
        <v>1</v>
      </c>
      <c r="AD16" s="208">
        <v>1</v>
      </c>
      <c r="AE16" s="216">
        <v>0</v>
      </c>
      <c r="AF16" s="215">
        <v>1</v>
      </c>
      <c r="AG16" s="208">
        <v>1</v>
      </c>
      <c r="AH16" s="216">
        <v>0</v>
      </c>
      <c r="AI16" s="217">
        <v>749</v>
      </c>
      <c r="AJ16" s="215">
        <v>1</v>
      </c>
      <c r="AK16" s="216">
        <v>1</v>
      </c>
      <c r="AL16" s="215">
        <v>1</v>
      </c>
      <c r="AM16" s="215" t="s">
        <v>149</v>
      </c>
      <c r="AN16" s="217">
        <v>1</v>
      </c>
      <c r="AO16" s="219">
        <v>1</v>
      </c>
    </row>
    <row r="17" spans="1:41" s="186" customFormat="1" ht="47.1" customHeight="1" thickBot="1">
      <c r="A17" s="93"/>
      <c r="B17" s="93"/>
      <c r="C17" s="221" t="s">
        <v>154</v>
      </c>
      <c r="D17" s="222" t="s">
        <v>155</v>
      </c>
      <c r="E17" s="223" t="s">
        <v>156</v>
      </c>
      <c r="F17" s="224" t="s">
        <v>157</v>
      </c>
      <c r="G17" s="225">
        <v>461</v>
      </c>
      <c r="H17" s="226">
        <v>325</v>
      </c>
      <c r="I17" s="226">
        <v>228</v>
      </c>
      <c r="J17" s="226">
        <v>44</v>
      </c>
      <c r="K17" s="226">
        <v>18</v>
      </c>
      <c r="L17" s="227">
        <v>35</v>
      </c>
      <c r="M17" s="228">
        <v>0</v>
      </c>
      <c r="N17" s="229">
        <v>5</v>
      </c>
      <c r="O17" s="230" t="s">
        <v>158</v>
      </c>
      <c r="P17" s="229">
        <v>2</v>
      </c>
      <c r="Q17" s="231" t="s">
        <v>159</v>
      </c>
      <c r="R17" s="229">
        <v>0</v>
      </c>
      <c r="S17" s="226"/>
      <c r="T17" s="232">
        <v>136</v>
      </c>
      <c r="U17" s="230">
        <v>1</v>
      </c>
      <c r="V17" s="233" t="s">
        <v>148</v>
      </c>
      <c r="W17" s="230">
        <v>1</v>
      </c>
      <c r="X17" s="226">
        <v>0</v>
      </c>
      <c r="Y17" s="230"/>
      <c r="Z17" s="234">
        <v>1</v>
      </c>
      <c r="AA17" s="233" t="s">
        <v>136</v>
      </c>
      <c r="AB17" s="234">
        <v>1</v>
      </c>
      <c r="AC17" s="234">
        <v>1</v>
      </c>
      <c r="AD17" s="227">
        <v>1</v>
      </c>
      <c r="AE17" s="233">
        <v>0</v>
      </c>
      <c r="AF17" s="234">
        <v>1</v>
      </c>
      <c r="AG17" s="227">
        <v>1</v>
      </c>
      <c r="AH17" s="233">
        <v>0</v>
      </c>
      <c r="AI17" s="219">
        <v>634</v>
      </c>
      <c r="AJ17" s="234">
        <v>1</v>
      </c>
      <c r="AK17" s="233">
        <v>1</v>
      </c>
      <c r="AL17" s="234">
        <v>1</v>
      </c>
      <c r="AM17" s="234">
        <v>6496</v>
      </c>
      <c r="AN17" s="225">
        <v>1</v>
      </c>
      <c r="AO17" s="219">
        <v>1</v>
      </c>
    </row>
    <row r="18" spans="1:41" s="186" customFormat="1" ht="47.1" customHeight="1" thickBot="1">
      <c r="A18" s="93"/>
      <c r="B18" s="93"/>
      <c r="C18" s="221" t="s">
        <v>160</v>
      </c>
      <c r="D18" s="222" t="s">
        <v>161</v>
      </c>
      <c r="E18" s="223">
        <v>42671</v>
      </c>
      <c r="F18" s="224" t="s">
        <v>162</v>
      </c>
      <c r="G18" s="225">
        <v>351</v>
      </c>
      <c r="H18" s="226">
        <v>317</v>
      </c>
      <c r="I18" s="226">
        <v>236</v>
      </c>
      <c r="J18" s="226">
        <v>28</v>
      </c>
      <c r="K18" s="226">
        <v>17</v>
      </c>
      <c r="L18" s="227">
        <v>36</v>
      </c>
      <c r="M18" s="228">
        <v>0</v>
      </c>
      <c r="N18" s="229">
        <v>6</v>
      </c>
      <c r="O18" s="230" t="s">
        <v>163</v>
      </c>
      <c r="P18" s="229">
        <v>6</v>
      </c>
      <c r="Q18" s="231" t="s">
        <v>164</v>
      </c>
      <c r="R18" s="229">
        <v>0</v>
      </c>
      <c r="S18" s="226">
        <v>0</v>
      </c>
      <c r="T18" s="232">
        <v>34</v>
      </c>
      <c r="U18" s="230">
        <v>1</v>
      </c>
      <c r="V18" s="233" t="s">
        <v>165</v>
      </c>
      <c r="W18" s="230">
        <v>1</v>
      </c>
      <c r="X18" s="226">
        <v>1</v>
      </c>
      <c r="Y18" s="230" t="s">
        <v>166</v>
      </c>
      <c r="Z18" s="234">
        <v>1</v>
      </c>
      <c r="AA18" s="233" t="s">
        <v>136</v>
      </c>
      <c r="AB18" s="234">
        <v>1</v>
      </c>
      <c r="AC18" s="234">
        <v>1</v>
      </c>
      <c r="AD18" s="227">
        <v>1</v>
      </c>
      <c r="AE18" s="233">
        <v>0</v>
      </c>
      <c r="AF18" s="234">
        <v>1</v>
      </c>
      <c r="AG18" s="227">
        <v>1</v>
      </c>
      <c r="AH18" s="233">
        <v>0</v>
      </c>
      <c r="AI18" s="235"/>
      <c r="AJ18" s="234">
        <v>0</v>
      </c>
      <c r="AK18" s="233">
        <v>0</v>
      </c>
      <c r="AL18" s="234">
        <v>1</v>
      </c>
      <c r="AM18" s="236">
        <v>6346</v>
      </c>
      <c r="AN18" s="225">
        <v>1</v>
      </c>
      <c r="AO18" s="219">
        <v>1</v>
      </c>
    </row>
    <row r="19" spans="1:41" s="238" customFormat="1" ht="47.1" customHeight="1" thickBot="1">
      <c r="A19" s="237"/>
      <c r="B19" s="237"/>
      <c r="C19" s="221" t="s">
        <v>167</v>
      </c>
      <c r="D19" s="222" t="s">
        <v>168</v>
      </c>
      <c r="E19" s="223">
        <v>40931</v>
      </c>
      <c r="F19" s="224" t="s">
        <v>169</v>
      </c>
      <c r="G19" s="225">
        <v>471</v>
      </c>
      <c r="H19" s="226">
        <v>288</v>
      </c>
      <c r="I19" s="226">
        <v>175</v>
      </c>
      <c r="J19" s="226">
        <v>70</v>
      </c>
      <c r="K19" s="226">
        <v>20</v>
      </c>
      <c r="L19" s="227">
        <v>23</v>
      </c>
      <c r="M19" s="228">
        <v>0</v>
      </c>
      <c r="N19" s="229">
        <v>0</v>
      </c>
      <c r="O19" s="230">
        <v>0</v>
      </c>
      <c r="P19" s="229">
        <v>19</v>
      </c>
      <c r="Q19" s="231" t="s">
        <v>170</v>
      </c>
      <c r="R19" s="229">
        <v>0</v>
      </c>
      <c r="S19" s="226">
        <v>0</v>
      </c>
      <c r="T19" s="232">
        <v>183</v>
      </c>
      <c r="U19" s="230">
        <v>1</v>
      </c>
      <c r="V19" s="233" t="s">
        <v>171</v>
      </c>
      <c r="W19" s="230">
        <v>1</v>
      </c>
      <c r="X19" s="226">
        <v>1</v>
      </c>
      <c r="Y19" s="230" t="s">
        <v>172</v>
      </c>
      <c r="Z19" s="234">
        <v>1</v>
      </c>
      <c r="AA19" s="233" t="s">
        <v>136</v>
      </c>
      <c r="AB19" s="234">
        <v>1</v>
      </c>
      <c r="AC19" s="234">
        <v>1</v>
      </c>
      <c r="AD19" s="227">
        <v>1</v>
      </c>
      <c r="AE19" s="233">
        <v>0</v>
      </c>
      <c r="AF19" s="234">
        <v>1</v>
      </c>
      <c r="AG19" s="227">
        <v>1</v>
      </c>
      <c r="AH19" s="233">
        <v>0</v>
      </c>
      <c r="AI19" s="219">
        <v>414</v>
      </c>
      <c r="AJ19" s="234">
        <v>1</v>
      </c>
      <c r="AK19" s="233">
        <v>0</v>
      </c>
      <c r="AL19" s="234">
        <v>1</v>
      </c>
      <c r="AM19" s="234">
        <v>6614</v>
      </c>
      <c r="AN19" s="225">
        <v>1</v>
      </c>
      <c r="AO19" s="219">
        <v>1</v>
      </c>
    </row>
    <row r="20" spans="1:41" s="238" customFormat="1" ht="64.5" customHeight="1" thickBot="1">
      <c r="A20" s="93"/>
      <c r="B20" s="93"/>
      <c r="C20" s="221" t="s">
        <v>173</v>
      </c>
      <c r="D20" s="222" t="s">
        <v>174</v>
      </c>
      <c r="E20" s="223">
        <v>41228</v>
      </c>
      <c r="F20" s="224" t="s">
        <v>175</v>
      </c>
      <c r="G20" s="225">
        <v>280</v>
      </c>
      <c r="H20" s="226">
        <v>234</v>
      </c>
      <c r="I20" s="226">
        <v>174</v>
      </c>
      <c r="J20" s="226">
        <v>30</v>
      </c>
      <c r="K20" s="226">
        <v>7</v>
      </c>
      <c r="L20" s="227">
        <v>23</v>
      </c>
      <c r="M20" s="228">
        <v>0</v>
      </c>
      <c r="N20" s="229">
        <v>0</v>
      </c>
      <c r="O20" s="230"/>
      <c r="P20" s="229">
        <v>6</v>
      </c>
      <c r="Q20" s="231" t="s">
        <v>176</v>
      </c>
      <c r="R20" s="239">
        <v>0</v>
      </c>
      <c r="S20" s="227"/>
      <c r="T20" s="233">
        <v>46</v>
      </c>
      <c r="U20" s="230">
        <v>1</v>
      </c>
      <c r="V20" s="233" t="s">
        <v>177</v>
      </c>
      <c r="W20" s="230">
        <v>1</v>
      </c>
      <c r="X20" s="226">
        <v>1</v>
      </c>
      <c r="Y20" s="230" t="s">
        <v>178</v>
      </c>
      <c r="Z20" s="234">
        <v>1</v>
      </c>
      <c r="AA20" s="233" t="s">
        <v>136</v>
      </c>
      <c r="AB20" s="234">
        <v>1</v>
      </c>
      <c r="AC20" s="234">
        <v>1</v>
      </c>
      <c r="AD20" s="227">
        <v>1</v>
      </c>
      <c r="AE20" s="233">
        <v>0</v>
      </c>
      <c r="AF20" s="234">
        <v>1</v>
      </c>
      <c r="AG20" s="227">
        <v>1</v>
      </c>
      <c r="AH20" s="233">
        <v>0</v>
      </c>
      <c r="AI20" s="219">
        <v>755</v>
      </c>
      <c r="AJ20" s="234">
        <v>1</v>
      </c>
      <c r="AK20" s="233">
        <v>1</v>
      </c>
      <c r="AL20" s="234">
        <v>1</v>
      </c>
      <c r="AM20" s="234">
        <v>5721</v>
      </c>
      <c r="AN20" s="219">
        <v>1</v>
      </c>
      <c r="AO20" s="232">
        <v>1</v>
      </c>
    </row>
    <row r="21" spans="1:41" s="238" customFormat="1" ht="107.25" customHeight="1" thickBot="1">
      <c r="A21" s="93"/>
      <c r="B21" s="93"/>
      <c r="C21" s="221" t="s">
        <v>179</v>
      </c>
      <c r="D21" s="222" t="s">
        <v>180</v>
      </c>
      <c r="E21" s="223">
        <v>39475</v>
      </c>
      <c r="F21" s="224" t="s">
        <v>181</v>
      </c>
      <c r="G21" s="225">
        <v>436</v>
      </c>
      <c r="H21" s="226">
        <v>344</v>
      </c>
      <c r="I21" s="226">
        <v>282</v>
      </c>
      <c r="J21" s="226">
        <v>30</v>
      </c>
      <c r="K21" s="226">
        <v>8</v>
      </c>
      <c r="L21" s="227">
        <v>24</v>
      </c>
      <c r="M21" s="228">
        <v>0</v>
      </c>
      <c r="N21" s="229">
        <v>1</v>
      </c>
      <c r="O21" s="230" t="s">
        <v>182</v>
      </c>
      <c r="P21" s="229">
        <v>4</v>
      </c>
      <c r="Q21" s="231" t="s">
        <v>183</v>
      </c>
      <c r="R21" s="229">
        <v>0</v>
      </c>
      <c r="S21" s="226"/>
      <c r="T21" s="232">
        <v>92</v>
      </c>
      <c r="U21" s="230">
        <v>1</v>
      </c>
      <c r="V21" s="233" t="s">
        <v>184</v>
      </c>
      <c r="W21" s="230">
        <v>1</v>
      </c>
      <c r="X21" s="226">
        <v>1</v>
      </c>
      <c r="Y21" s="230" t="s">
        <v>185</v>
      </c>
      <c r="Z21" s="234">
        <v>1</v>
      </c>
      <c r="AA21" s="233" t="s">
        <v>136</v>
      </c>
      <c r="AB21" s="234">
        <v>1</v>
      </c>
      <c r="AC21" s="234">
        <v>1</v>
      </c>
      <c r="AD21" s="227">
        <v>1</v>
      </c>
      <c r="AE21" s="233">
        <v>0</v>
      </c>
      <c r="AF21" s="234">
        <v>1</v>
      </c>
      <c r="AG21" s="227">
        <v>1</v>
      </c>
      <c r="AH21" s="233">
        <v>0</v>
      </c>
      <c r="AI21" s="219">
        <v>453</v>
      </c>
      <c r="AJ21" s="234">
        <v>1</v>
      </c>
      <c r="AK21" s="233">
        <v>1</v>
      </c>
      <c r="AL21" s="234">
        <v>1</v>
      </c>
      <c r="AM21" s="234">
        <v>6023</v>
      </c>
      <c r="AN21" s="225">
        <v>1</v>
      </c>
      <c r="AO21" s="219">
        <v>0</v>
      </c>
    </row>
    <row r="22" spans="1:41" s="238" customFormat="1" ht="47.1" customHeight="1" thickBot="1">
      <c r="A22" s="93"/>
      <c r="B22" s="93"/>
      <c r="C22" s="221" t="s">
        <v>186</v>
      </c>
      <c r="D22" s="222" t="s">
        <v>187</v>
      </c>
      <c r="E22" s="223">
        <v>40360</v>
      </c>
      <c r="F22" s="224" t="s">
        <v>188</v>
      </c>
      <c r="G22" s="225">
        <v>1098</v>
      </c>
      <c r="H22" s="226">
        <v>735</v>
      </c>
      <c r="I22" s="226">
        <v>439</v>
      </c>
      <c r="J22" s="226">
        <v>24</v>
      </c>
      <c r="K22" s="226">
        <v>83</v>
      </c>
      <c r="L22" s="227">
        <v>189</v>
      </c>
      <c r="M22" s="228">
        <v>0</v>
      </c>
      <c r="N22" s="229">
        <v>6</v>
      </c>
      <c r="O22" s="230" t="s">
        <v>189</v>
      </c>
      <c r="P22" s="229">
        <v>24</v>
      </c>
      <c r="Q22" s="231" t="s">
        <v>190</v>
      </c>
      <c r="R22" s="229">
        <v>0</v>
      </c>
      <c r="S22" s="226"/>
      <c r="T22" s="232">
        <v>363</v>
      </c>
      <c r="U22" s="230">
        <v>1</v>
      </c>
      <c r="V22" s="233" t="s">
        <v>191</v>
      </c>
      <c r="W22" s="230">
        <v>1</v>
      </c>
      <c r="X22" s="226">
        <v>0</v>
      </c>
      <c r="Y22" s="230"/>
      <c r="Z22" s="234">
        <v>1</v>
      </c>
      <c r="AA22" s="233"/>
      <c r="AB22" s="234">
        <v>0</v>
      </c>
      <c r="AC22" s="234">
        <v>1</v>
      </c>
      <c r="AD22" s="227">
        <v>1</v>
      </c>
      <c r="AE22" s="233">
        <v>0</v>
      </c>
      <c r="AF22" s="234">
        <v>1</v>
      </c>
      <c r="AG22" s="227">
        <v>1</v>
      </c>
      <c r="AH22" s="233">
        <v>0</v>
      </c>
      <c r="AI22" s="219">
        <v>1091</v>
      </c>
      <c r="AJ22" s="234">
        <v>1</v>
      </c>
      <c r="AK22" s="233">
        <v>0</v>
      </c>
      <c r="AL22" s="234">
        <v>1</v>
      </c>
      <c r="AM22" s="234"/>
      <c r="AN22" s="225">
        <v>1</v>
      </c>
      <c r="AO22" s="219">
        <v>0</v>
      </c>
    </row>
    <row r="23" spans="1:41" s="238" customFormat="1" ht="47.1" customHeight="1" thickBot="1">
      <c r="A23" s="93"/>
      <c r="B23" s="93"/>
      <c r="C23" s="221" t="s">
        <v>192</v>
      </c>
      <c r="D23" s="222" t="s">
        <v>193</v>
      </c>
      <c r="E23" s="223">
        <v>40198</v>
      </c>
      <c r="F23" s="224" t="s">
        <v>194</v>
      </c>
      <c r="G23" s="225">
        <v>725</v>
      </c>
      <c r="H23" s="226">
        <v>619</v>
      </c>
      <c r="I23" s="226">
        <v>475</v>
      </c>
      <c r="J23" s="226">
        <v>54</v>
      </c>
      <c r="K23" s="226">
        <v>26</v>
      </c>
      <c r="L23" s="227">
        <v>90</v>
      </c>
      <c r="M23" s="228">
        <v>0</v>
      </c>
      <c r="N23" s="229">
        <v>18</v>
      </c>
      <c r="O23" s="230" t="s">
        <v>195</v>
      </c>
      <c r="P23" s="229">
        <v>6</v>
      </c>
      <c r="Q23" s="231" t="s">
        <v>196</v>
      </c>
      <c r="R23" s="229">
        <v>0</v>
      </c>
      <c r="S23" s="226">
        <v>0</v>
      </c>
      <c r="T23" s="232">
        <v>80</v>
      </c>
      <c r="U23" s="230">
        <v>1</v>
      </c>
      <c r="V23" s="233" t="s">
        <v>197</v>
      </c>
      <c r="W23" s="230">
        <v>1</v>
      </c>
      <c r="X23" s="226">
        <v>1</v>
      </c>
      <c r="Y23" s="230" t="s">
        <v>198</v>
      </c>
      <c r="Z23" s="234">
        <v>1</v>
      </c>
      <c r="AA23" s="233" t="s">
        <v>136</v>
      </c>
      <c r="AB23" s="234">
        <v>1</v>
      </c>
      <c r="AC23" s="234">
        <v>1</v>
      </c>
      <c r="AD23" s="227">
        <v>1</v>
      </c>
      <c r="AE23" s="233">
        <v>0</v>
      </c>
      <c r="AF23" s="234">
        <v>1</v>
      </c>
      <c r="AG23" s="227">
        <v>1</v>
      </c>
      <c r="AH23" s="233">
        <v>0</v>
      </c>
      <c r="AI23" s="219">
        <v>627</v>
      </c>
      <c r="AJ23" s="234">
        <v>1</v>
      </c>
      <c r="AK23" s="233">
        <v>1</v>
      </c>
      <c r="AL23" s="234">
        <v>1</v>
      </c>
      <c r="AM23" s="234">
        <v>11557</v>
      </c>
      <c r="AN23" s="225">
        <v>1</v>
      </c>
      <c r="AO23" s="219">
        <v>1</v>
      </c>
    </row>
    <row r="24" spans="1:41" s="238" customFormat="1" ht="47.1" customHeight="1" thickBot="1">
      <c r="A24" s="93"/>
      <c r="B24" s="93"/>
      <c r="C24" s="221" t="s">
        <v>199</v>
      </c>
      <c r="D24" s="222" t="s">
        <v>200</v>
      </c>
      <c r="E24" s="223">
        <v>39861</v>
      </c>
      <c r="F24" s="224" t="s">
        <v>201</v>
      </c>
      <c r="G24" s="225">
        <v>826</v>
      </c>
      <c r="H24" s="226">
        <v>578</v>
      </c>
      <c r="I24" s="226">
        <v>410</v>
      </c>
      <c r="J24" s="226">
        <v>53</v>
      </c>
      <c r="K24" s="226">
        <v>0</v>
      </c>
      <c r="L24" s="227">
        <v>115</v>
      </c>
      <c r="M24" s="228">
        <v>0</v>
      </c>
      <c r="N24" s="229">
        <v>2</v>
      </c>
      <c r="O24" s="230" t="s">
        <v>202</v>
      </c>
      <c r="P24" s="229">
        <v>17</v>
      </c>
      <c r="Q24" s="231" t="s">
        <v>203</v>
      </c>
      <c r="R24" s="229">
        <v>0</v>
      </c>
      <c r="S24" s="226" t="s">
        <v>149</v>
      </c>
      <c r="T24" s="232">
        <v>248</v>
      </c>
      <c r="U24" s="230">
        <v>1</v>
      </c>
      <c r="V24" s="233" t="s">
        <v>204</v>
      </c>
      <c r="W24" s="230">
        <v>1</v>
      </c>
      <c r="X24" s="226">
        <v>1</v>
      </c>
      <c r="Y24" s="226" t="s">
        <v>205</v>
      </c>
      <c r="Z24" s="234">
        <v>1</v>
      </c>
      <c r="AA24" s="233" t="s">
        <v>136</v>
      </c>
      <c r="AB24" s="234">
        <v>1</v>
      </c>
      <c r="AC24" s="234">
        <v>1</v>
      </c>
      <c r="AD24" s="227">
        <v>1</v>
      </c>
      <c r="AE24" s="233"/>
      <c r="AF24" s="234">
        <v>1</v>
      </c>
      <c r="AG24" s="227">
        <v>1</v>
      </c>
      <c r="AH24" s="233"/>
      <c r="AI24" s="219">
        <v>855</v>
      </c>
      <c r="AJ24" s="234">
        <v>1</v>
      </c>
      <c r="AK24" s="233">
        <v>1</v>
      </c>
      <c r="AL24" s="234">
        <v>1</v>
      </c>
      <c r="AM24" s="234">
        <v>10763</v>
      </c>
      <c r="AN24" s="225">
        <v>1</v>
      </c>
      <c r="AO24" s="219">
        <v>1</v>
      </c>
    </row>
    <row r="25" spans="1:41" s="238" customFormat="1" ht="47.1" customHeight="1" thickBot="1">
      <c r="A25" s="240"/>
      <c r="B25" s="240"/>
      <c r="C25" s="241" t="s">
        <v>206</v>
      </c>
      <c r="D25" s="242" t="s">
        <v>207</v>
      </c>
      <c r="E25" s="243">
        <v>39381</v>
      </c>
      <c r="F25" s="244" t="s">
        <v>208</v>
      </c>
      <c r="G25" s="245">
        <v>605</v>
      </c>
      <c r="H25" s="246">
        <v>435</v>
      </c>
      <c r="I25" s="246">
        <v>385</v>
      </c>
      <c r="J25" s="246">
        <v>5</v>
      </c>
      <c r="K25" s="246">
        <v>0</v>
      </c>
      <c r="L25" s="247">
        <v>45</v>
      </c>
      <c r="M25" s="248">
        <v>0</v>
      </c>
      <c r="N25" s="249">
        <v>9</v>
      </c>
      <c r="O25" s="250" t="s">
        <v>209</v>
      </c>
      <c r="P25" s="249">
        <v>5</v>
      </c>
      <c r="Q25" s="250" t="s">
        <v>210</v>
      </c>
      <c r="R25" s="249">
        <v>0</v>
      </c>
      <c r="S25" s="246" t="s">
        <v>211</v>
      </c>
      <c r="T25" s="251">
        <v>170</v>
      </c>
      <c r="U25" s="252">
        <v>1</v>
      </c>
      <c r="V25" s="253" t="s">
        <v>212</v>
      </c>
      <c r="W25" s="252">
        <v>1</v>
      </c>
      <c r="X25" s="246">
        <v>0</v>
      </c>
      <c r="Y25" s="252"/>
      <c r="Z25" s="254">
        <v>1</v>
      </c>
      <c r="AA25" s="253" t="s">
        <v>144</v>
      </c>
      <c r="AB25" s="254">
        <v>1</v>
      </c>
      <c r="AC25" s="254">
        <v>1</v>
      </c>
      <c r="AD25" s="247">
        <v>1</v>
      </c>
      <c r="AE25" s="253">
        <v>0</v>
      </c>
      <c r="AF25" s="254">
        <v>1</v>
      </c>
      <c r="AG25" s="247">
        <v>1</v>
      </c>
      <c r="AH25" s="253">
        <v>0</v>
      </c>
      <c r="AI25" s="255">
        <v>604</v>
      </c>
      <c r="AJ25" s="254">
        <v>1</v>
      </c>
      <c r="AK25" s="253">
        <v>1</v>
      </c>
      <c r="AL25" s="254">
        <v>0</v>
      </c>
      <c r="AM25" s="254">
        <v>12502</v>
      </c>
      <c r="AN25" s="245">
        <v>1</v>
      </c>
      <c r="AO25" s="255">
        <v>1</v>
      </c>
    </row>
    <row r="26" spans="1:41" s="238" customFormat="1" ht="64.5" customHeight="1">
      <c r="A26" s="93"/>
      <c r="B26" s="93"/>
      <c r="C26" s="170" t="s">
        <v>213</v>
      </c>
      <c r="D26" s="171" t="s">
        <v>214</v>
      </c>
      <c r="E26" s="172" t="s">
        <v>215</v>
      </c>
      <c r="F26" s="173" t="s">
        <v>201</v>
      </c>
      <c r="G26" s="174">
        <v>1620</v>
      </c>
      <c r="H26" s="175">
        <v>1007</v>
      </c>
      <c r="I26" s="175">
        <v>784</v>
      </c>
      <c r="J26" s="175">
        <v>14</v>
      </c>
      <c r="K26" s="175">
        <v>209</v>
      </c>
      <c r="L26" s="176">
        <v>0</v>
      </c>
      <c r="M26" s="177">
        <v>0</v>
      </c>
      <c r="N26" s="178">
        <v>327</v>
      </c>
      <c r="O26" s="179" t="s">
        <v>216</v>
      </c>
      <c r="P26" s="178">
        <v>75</v>
      </c>
      <c r="Q26" s="180" t="s">
        <v>217</v>
      </c>
      <c r="R26" s="178">
        <v>0</v>
      </c>
      <c r="S26" s="175"/>
      <c r="T26" s="181">
        <v>613</v>
      </c>
      <c r="U26" s="179">
        <v>1</v>
      </c>
      <c r="V26" s="184" t="s">
        <v>218</v>
      </c>
      <c r="W26" s="179">
        <v>1</v>
      </c>
      <c r="X26" s="175">
        <v>0</v>
      </c>
      <c r="Y26" s="179"/>
      <c r="Z26" s="183">
        <v>1</v>
      </c>
      <c r="AA26" s="184" t="s">
        <v>136</v>
      </c>
      <c r="AB26" s="183">
        <v>1</v>
      </c>
      <c r="AC26" s="183">
        <v>1</v>
      </c>
      <c r="AD26" s="176">
        <v>1</v>
      </c>
      <c r="AE26" s="184">
        <v>0</v>
      </c>
      <c r="AF26" s="183">
        <v>1</v>
      </c>
      <c r="AG26" s="176">
        <v>1</v>
      </c>
      <c r="AH26" s="184">
        <v>0</v>
      </c>
      <c r="AI26" s="185">
        <v>947</v>
      </c>
      <c r="AJ26" s="183">
        <v>1</v>
      </c>
      <c r="AK26" s="184">
        <v>1</v>
      </c>
      <c r="AL26" s="183">
        <v>1</v>
      </c>
      <c r="AM26" s="256">
        <v>17306</v>
      </c>
      <c r="AN26" s="185">
        <v>1</v>
      </c>
      <c r="AO26" s="185">
        <v>1</v>
      </c>
    </row>
    <row r="27" spans="1:41" s="238" customFormat="1" ht="62.25" customHeight="1" thickBot="1">
      <c r="A27" s="93"/>
      <c r="B27" s="93"/>
      <c r="C27" s="202" t="s">
        <v>213</v>
      </c>
      <c r="D27" s="203" t="s">
        <v>219</v>
      </c>
      <c r="E27" s="204" t="s">
        <v>220</v>
      </c>
      <c r="F27" s="205" t="s">
        <v>201</v>
      </c>
      <c r="G27" s="206">
        <v>571</v>
      </c>
      <c r="H27" s="207">
        <v>385</v>
      </c>
      <c r="I27" s="207">
        <v>274</v>
      </c>
      <c r="J27" s="207">
        <v>18</v>
      </c>
      <c r="K27" s="207">
        <v>5</v>
      </c>
      <c r="L27" s="208">
        <v>88</v>
      </c>
      <c r="M27" s="209">
        <v>0</v>
      </c>
      <c r="N27" s="210">
        <v>0</v>
      </c>
      <c r="O27" s="211"/>
      <c r="P27" s="210">
        <v>1</v>
      </c>
      <c r="Q27" s="212" t="s">
        <v>221</v>
      </c>
      <c r="R27" s="210">
        <v>0</v>
      </c>
      <c r="S27" s="207"/>
      <c r="T27" s="213">
        <v>186</v>
      </c>
      <c r="U27" s="211">
        <v>1</v>
      </c>
      <c r="V27" s="216" t="s">
        <v>218</v>
      </c>
      <c r="W27" s="211">
        <v>1</v>
      </c>
      <c r="X27" s="207"/>
      <c r="Y27" s="211"/>
      <c r="Z27" s="215">
        <v>1</v>
      </c>
      <c r="AA27" s="216" t="s">
        <v>144</v>
      </c>
      <c r="AB27" s="215">
        <v>1</v>
      </c>
      <c r="AC27" s="215">
        <v>1</v>
      </c>
      <c r="AD27" s="208">
        <v>1</v>
      </c>
      <c r="AE27" s="216">
        <v>0</v>
      </c>
      <c r="AF27" s="215">
        <v>1</v>
      </c>
      <c r="AG27" s="208">
        <v>1</v>
      </c>
      <c r="AH27" s="216">
        <v>0</v>
      </c>
      <c r="AI27" s="217">
        <v>947</v>
      </c>
      <c r="AJ27" s="215">
        <v>0</v>
      </c>
      <c r="AK27" s="216">
        <v>0</v>
      </c>
      <c r="AL27" s="215">
        <v>1</v>
      </c>
      <c r="AM27" s="257">
        <v>6454</v>
      </c>
      <c r="AN27" s="217">
        <v>1</v>
      </c>
      <c r="AO27" s="258">
        <v>1</v>
      </c>
    </row>
    <row r="28" spans="1:41" s="238" customFormat="1" ht="14.25" thickBot="1">
      <c r="A28" s="93"/>
      <c r="B28" s="93"/>
      <c r="C28" s="221" t="s">
        <v>222</v>
      </c>
      <c r="D28" s="259"/>
      <c r="E28" s="260"/>
      <c r="F28" s="261"/>
      <c r="G28" s="262"/>
      <c r="H28" s="263"/>
      <c r="I28" s="263"/>
      <c r="J28" s="263"/>
      <c r="K28" s="263"/>
      <c r="L28" s="264"/>
      <c r="M28" s="265"/>
      <c r="N28" s="266"/>
      <c r="O28" s="267"/>
      <c r="P28" s="266"/>
      <c r="Q28" s="268"/>
      <c r="R28" s="266"/>
      <c r="S28" s="263"/>
      <c r="T28" s="269"/>
      <c r="U28" s="267"/>
      <c r="V28" s="270"/>
      <c r="W28" s="267"/>
      <c r="X28" s="263"/>
      <c r="Y28" s="267"/>
      <c r="Z28" s="271"/>
      <c r="AA28" s="270"/>
      <c r="AB28" s="271"/>
      <c r="AC28" s="271"/>
      <c r="AD28" s="264"/>
      <c r="AE28" s="270"/>
      <c r="AF28" s="271"/>
      <c r="AG28" s="264"/>
      <c r="AH28" s="270"/>
      <c r="AI28" s="272"/>
      <c r="AJ28" s="271"/>
      <c r="AK28" s="270"/>
      <c r="AL28" s="271"/>
      <c r="AM28" s="273"/>
      <c r="AN28" s="262"/>
      <c r="AO28" s="272"/>
    </row>
    <row r="29" spans="1:41" s="238" customFormat="1" ht="126" customHeight="1" thickBot="1">
      <c r="A29" s="93"/>
      <c r="B29" s="93"/>
      <c r="C29" s="221" t="s">
        <v>223</v>
      </c>
      <c r="D29" s="222" t="s">
        <v>224</v>
      </c>
      <c r="E29" s="223">
        <v>37438</v>
      </c>
      <c r="F29" s="224" t="s">
        <v>225</v>
      </c>
      <c r="G29" s="225">
        <v>176</v>
      </c>
      <c r="H29" s="226">
        <v>172</v>
      </c>
      <c r="I29" s="226">
        <v>141</v>
      </c>
      <c r="J29" s="226">
        <v>31</v>
      </c>
      <c r="K29" s="226"/>
      <c r="L29" s="227"/>
      <c r="M29" s="228"/>
      <c r="N29" s="229">
        <v>9</v>
      </c>
      <c r="O29" s="230" t="s">
        <v>226</v>
      </c>
      <c r="P29" s="229">
        <v>7</v>
      </c>
      <c r="Q29" s="231" t="s">
        <v>227</v>
      </c>
      <c r="R29" s="229">
        <v>0</v>
      </c>
      <c r="S29" s="226"/>
      <c r="T29" s="232">
        <v>4</v>
      </c>
      <c r="U29" s="226">
        <v>1</v>
      </c>
      <c r="V29" s="233" t="s">
        <v>228</v>
      </c>
      <c r="W29" s="226">
        <v>1</v>
      </c>
      <c r="X29" s="226">
        <v>1</v>
      </c>
      <c r="Y29" s="230" t="s">
        <v>229</v>
      </c>
      <c r="Z29" s="234">
        <v>1</v>
      </c>
      <c r="AA29" s="233" t="s">
        <v>132</v>
      </c>
      <c r="AB29" s="234">
        <v>0</v>
      </c>
      <c r="AC29" s="234">
        <v>1</v>
      </c>
      <c r="AD29" s="227">
        <v>1</v>
      </c>
      <c r="AE29" s="233">
        <v>0</v>
      </c>
      <c r="AF29" s="234">
        <v>1</v>
      </c>
      <c r="AG29" s="227">
        <v>1</v>
      </c>
      <c r="AH29" s="233">
        <v>0</v>
      </c>
      <c r="AI29" s="219">
        <v>172</v>
      </c>
      <c r="AJ29" s="234"/>
      <c r="AK29" s="233"/>
      <c r="AL29" s="234"/>
      <c r="AM29" s="234">
        <v>2262</v>
      </c>
      <c r="AN29" s="225">
        <v>1</v>
      </c>
      <c r="AO29" s="219"/>
    </row>
    <row r="30" spans="1:41" s="238" customFormat="1" ht="72" customHeight="1">
      <c r="A30" s="274"/>
      <c r="B30" s="274"/>
      <c r="C30" s="170" t="s">
        <v>230</v>
      </c>
      <c r="D30" s="171" t="s">
        <v>231</v>
      </c>
      <c r="E30" s="172">
        <v>41212</v>
      </c>
      <c r="F30" s="173" t="s">
        <v>232</v>
      </c>
      <c r="G30" s="174">
        <v>1187</v>
      </c>
      <c r="H30" s="175">
        <v>844</v>
      </c>
      <c r="I30" s="175">
        <v>557</v>
      </c>
      <c r="J30" s="175">
        <v>78</v>
      </c>
      <c r="K30" s="175">
        <v>69</v>
      </c>
      <c r="L30" s="176">
        <v>140</v>
      </c>
      <c r="M30" s="177">
        <v>0</v>
      </c>
      <c r="N30" s="178">
        <v>0</v>
      </c>
      <c r="O30" s="179"/>
      <c r="P30" s="178">
        <v>2</v>
      </c>
      <c r="Q30" s="180" t="s">
        <v>233</v>
      </c>
      <c r="R30" s="178">
        <v>60</v>
      </c>
      <c r="S30" s="175" t="s">
        <v>234</v>
      </c>
      <c r="T30" s="181">
        <v>343</v>
      </c>
      <c r="U30" s="179">
        <v>1</v>
      </c>
      <c r="V30" s="184" t="s">
        <v>235</v>
      </c>
      <c r="W30" s="179">
        <v>1</v>
      </c>
      <c r="X30" s="175">
        <v>1</v>
      </c>
      <c r="Y30" s="179" t="s">
        <v>236</v>
      </c>
      <c r="Z30" s="183">
        <v>1</v>
      </c>
      <c r="AA30" s="184" t="s">
        <v>132</v>
      </c>
      <c r="AB30" s="183">
        <v>1</v>
      </c>
      <c r="AC30" s="183">
        <v>1</v>
      </c>
      <c r="AD30" s="176">
        <v>0</v>
      </c>
      <c r="AE30" s="184">
        <v>1</v>
      </c>
      <c r="AF30" s="183">
        <v>1</v>
      </c>
      <c r="AG30" s="176">
        <v>1</v>
      </c>
      <c r="AH30" s="184">
        <v>1</v>
      </c>
      <c r="AI30" s="185">
        <v>924</v>
      </c>
      <c r="AJ30" s="183">
        <v>1</v>
      </c>
      <c r="AK30" s="184">
        <v>1</v>
      </c>
      <c r="AL30" s="183">
        <v>1</v>
      </c>
      <c r="AM30" s="183">
        <v>20526</v>
      </c>
      <c r="AN30" s="174">
        <v>1</v>
      </c>
      <c r="AO30" s="185">
        <v>1</v>
      </c>
    </row>
    <row r="31" spans="1:41" s="238" customFormat="1" ht="72" customHeight="1" thickBot="1">
      <c r="A31" s="274"/>
      <c r="B31" s="274"/>
      <c r="C31" s="275" t="s">
        <v>237</v>
      </c>
      <c r="D31" s="276" t="s">
        <v>238</v>
      </c>
      <c r="E31" s="277">
        <v>42823</v>
      </c>
      <c r="F31" s="278" t="s">
        <v>232</v>
      </c>
      <c r="G31" s="279">
        <v>849</v>
      </c>
      <c r="H31" s="280">
        <v>679</v>
      </c>
      <c r="I31" s="280">
        <v>507</v>
      </c>
      <c r="J31" s="280">
        <v>48</v>
      </c>
      <c r="K31" s="280">
        <v>36</v>
      </c>
      <c r="L31" s="281">
        <v>88</v>
      </c>
      <c r="M31" s="282">
        <v>0</v>
      </c>
      <c r="N31" s="283">
        <v>0</v>
      </c>
      <c r="O31" s="284"/>
      <c r="P31" s="283">
        <v>2</v>
      </c>
      <c r="Q31" s="285" t="s">
        <v>239</v>
      </c>
      <c r="R31" s="283">
        <v>5</v>
      </c>
      <c r="S31" s="280" t="s">
        <v>240</v>
      </c>
      <c r="T31" s="286">
        <v>170</v>
      </c>
      <c r="U31" s="284">
        <v>1</v>
      </c>
      <c r="V31" s="287" t="s">
        <v>235</v>
      </c>
      <c r="W31" s="284">
        <v>1</v>
      </c>
      <c r="X31" s="280">
        <v>1</v>
      </c>
      <c r="Y31" s="284" t="s">
        <v>236</v>
      </c>
      <c r="Z31" s="288">
        <v>1</v>
      </c>
      <c r="AA31" s="287" t="s">
        <v>132</v>
      </c>
      <c r="AB31" s="288">
        <v>1</v>
      </c>
      <c r="AC31" s="288">
        <v>1</v>
      </c>
      <c r="AD31" s="281">
        <v>1</v>
      </c>
      <c r="AE31" s="287">
        <v>0</v>
      </c>
      <c r="AF31" s="288">
        <v>1</v>
      </c>
      <c r="AG31" s="281">
        <v>1</v>
      </c>
      <c r="AH31" s="287">
        <v>0</v>
      </c>
      <c r="AI31" s="258">
        <v>924</v>
      </c>
      <c r="AJ31" s="288">
        <v>1</v>
      </c>
      <c r="AK31" s="287">
        <v>1</v>
      </c>
      <c r="AL31" s="288">
        <v>1</v>
      </c>
      <c r="AM31" s="288">
        <v>21376</v>
      </c>
      <c r="AN31" s="279">
        <v>1</v>
      </c>
      <c r="AO31" s="258">
        <v>1</v>
      </c>
    </row>
    <row r="32" spans="1:41" s="238" customFormat="1" ht="92.25" customHeight="1" thickBot="1">
      <c r="A32" s="93"/>
      <c r="B32" s="93"/>
      <c r="C32" s="221" t="s">
        <v>241</v>
      </c>
      <c r="D32" s="222" t="s">
        <v>242</v>
      </c>
      <c r="E32" s="223">
        <v>42240</v>
      </c>
      <c r="F32" s="224" t="s">
        <v>243</v>
      </c>
      <c r="G32" s="225">
        <v>698</v>
      </c>
      <c r="H32" s="226">
        <v>659</v>
      </c>
      <c r="I32" s="226">
        <v>348</v>
      </c>
      <c r="J32" s="226">
        <v>36</v>
      </c>
      <c r="K32" s="226">
        <v>74</v>
      </c>
      <c r="L32" s="227">
        <v>201</v>
      </c>
      <c r="M32" s="228">
        <v>0</v>
      </c>
      <c r="N32" s="229">
        <v>19</v>
      </c>
      <c r="O32" s="230" t="s">
        <v>244</v>
      </c>
      <c r="P32" s="229">
        <v>2</v>
      </c>
      <c r="Q32" s="231" t="s">
        <v>245</v>
      </c>
      <c r="R32" s="229">
        <v>0</v>
      </c>
      <c r="S32" s="226">
        <v>0</v>
      </c>
      <c r="T32" s="232">
        <v>39</v>
      </c>
      <c r="U32" s="230">
        <v>1</v>
      </c>
      <c r="V32" s="233" t="s">
        <v>246</v>
      </c>
      <c r="W32" s="230">
        <v>1</v>
      </c>
      <c r="X32" s="226">
        <v>1</v>
      </c>
      <c r="Y32" s="230" t="s">
        <v>185</v>
      </c>
      <c r="Z32" s="234">
        <v>1</v>
      </c>
      <c r="AA32" s="233" t="s">
        <v>136</v>
      </c>
      <c r="AB32" s="234">
        <v>1</v>
      </c>
      <c r="AC32" s="234">
        <v>1</v>
      </c>
      <c r="AD32" s="227">
        <v>0</v>
      </c>
      <c r="AE32" s="233">
        <v>1</v>
      </c>
      <c r="AF32" s="234">
        <v>1</v>
      </c>
      <c r="AG32" s="227">
        <v>1</v>
      </c>
      <c r="AH32" s="233">
        <v>0</v>
      </c>
      <c r="AI32" s="219">
        <v>608</v>
      </c>
      <c r="AJ32" s="234">
        <v>1</v>
      </c>
      <c r="AK32" s="233">
        <v>0</v>
      </c>
      <c r="AL32" s="234">
        <v>1</v>
      </c>
      <c r="AM32" s="234">
        <v>7593</v>
      </c>
      <c r="AN32" s="219">
        <v>1</v>
      </c>
      <c r="AO32" s="232">
        <v>1</v>
      </c>
    </row>
    <row r="33" spans="1:41" s="238" customFormat="1" ht="47.1" customHeight="1" thickBot="1">
      <c r="A33" s="93"/>
      <c r="B33" s="93"/>
      <c r="C33" s="221" t="s">
        <v>247</v>
      </c>
      <c r="D33" s="222" t="s">
        <v>248</v>
      </c>
      <c r="E33" s="223">
        <v>43367</v>
      </c>
      <c r="F33" s="224" t="s">
        <v>249</v>
      </c>
      <c r="G33" s="225">
        <v>626</v>
      </c>
      <c r="H33" s="226">
        <v>363</v>
      </c>
      <c r="I33" s="226">
        <v>174</v>
      </c>
      <c r="J33" s="226">
        <v>60</v>
      </c>
      <c r="K33" s="226">
        <v>89</v>
      </c>
      <c r="L33" s="227">
        <v>40</v>
      </c>
      <c r="M33" s="228">
        <v>0</v>
      </c>
      <c r="N33" s="229">
        <v>2</v>
      </c>
      <c r="O33" s="230" t="s">
        <v>250</v>
      </c>
      <c r="P33" s="229">
        <v>2</v>
      </c>
      <c r="Q33" s="231" t="s">
        <v>251</v>
      </c>
      <c r="R33" s="229">
        <v>0</v>
      </c>
      <c r="S33" s="226" t="s">
        <v>149</v>
      </c>
      <c r="T33" s="232">
        <v>263</v>
      </c>
      <c r="U33" s="230">
        <v>1</v>
      </c>
      <c r="V33" s="233" t="s">
        <v>252</v>
      </c>
      <c r="W33" s="230">
        <v>1</v>
      </c>
      <c r="X33" s="226">
        <v>0</v>
      </c>
      <c r="Y33" s="230"/>
      <c r="Z33" s="234">
        <v>1</v>
      </c>
      <c r="AA33" s="233" t="s">
        <v>132</v>
      </c>
      <c r="AB33" s="234">
        <v>1</v>
      </c>
      <c r="AC33" s="234">
        <v>1</v>
      </c>
      <c r="AD33" s="227">
        <v>0</v>
      </c>
      <c r="AE33" s="233">
        <v>1</v>
      </c>
      <c r="AF33" s="234">
        <v>1</v>
      </c>
      <c r="AG33" s="227">
        <v>1</v>
      </c>
      <c r="AH33" s="233">
        <v>1</v>
      </c>
      <c r="AI33" s="219">
        <v>590</v>
      </c>
      <c r="AJ33" s="234">
        <v>1</v>
      </c>
      <c r="AK33" s="233">
        <v>1</v>
      </c>
      <c r="AL33" s="234">
        <v>1</v>
      </c>
      <c r="AM33" s="234">
        <v>5400</v>
      </c>
      <c r="AN33" s="225">
        <v>1</v>
      </c>
      <c r="AO33" s="219">
        <v>1</v>
      </c>
    </row>
    <row r="34" spans="1:41" s="238" customFormat="1" ht="63" customHeight="1" thickBot="1">
      <c r="A34" s="93"/>
      <c r="B34" s="93"/>
      <c r="C34" s="221" t="s">
        <v>253</v>
      </c>
      <c r="D34" s="222" t="s">
        <v>254</v>
      </c>
      <c r="E34" s="223">
        <v>44340</v>
      </c>
      <c r="F34" s="224" t="s">
        <v>255</v>
      </c>
      <c r="G34" s="225"/>
      <c r="H34" s="226"/>
      <c r="I34" s="226"/>
      <c r="J34" s="226"/>
      <c r="K34" s="226"/>
      <c r="L34" s="227"/>
      <c r="M34" s="228"/>
      <c r="N34" s="229"/>
      <c r="O34" s="230"/>
      <c r="P34" s="229"/>
      <c r="Q34" s="231"/>
      <c r="R34" s="229"/>
      <c r="S34" s="226"/>
      <c r="T34" s="232"/>
      <c r="U34" s="230"/>
      <c r="V34" s="233"/>
      <c r="W34" s="230"/>
      <c r="X34" s="226"/>
      <c r="Y34" s="230"/>
      <c r="Z34" s="234"/>
      <c r="AA34" s="233"/>
      <c r="AB34" s="234"/>
      <c r="AC34" s="234"/>
      <c r="AD34" s="227"/>
      <c r="AE34" s="233"/>
      <c r="AF34" s="234"/>
      <c r="AG34" s="227"/>
      <c r="AH34" s="233"/>
      <c r="AI34" s="219"/>
      <c r="AJ34" s="234"/>
      <c r="AK34" s="233"/>
      <c r="AL34" s="234"/>
      <c r="AM34" s="234"/>
      <c r="AN34" s="225"/>
      <c r="AO34" s="219"/>
    </row>
    <row r="35" spans="1:41" s="238" customFormat="1" ht="63" customHeight="1" thickBot="1">
      <c r="A35" s="93"/>
      <c r="B35" s="93"/>
      <c r="C35" s="221" t="s">
        <v>256</v>
      </c>
      <c r="D35" s="222" t="s">
        <v>257</v>
      </c>
      <c r="E35" s="223">
        <v>41000</v>
      </c>
      <c r="F35" s="224" t="s">
        <v>258</v>
      </c>
      <c r="G35" s="225">
        <v>527</v>
      </c>
      <c r="H35" s="226">
        <f>SUM(I35:M35)</f>
        <v>419</v>
      </c>
      <c r="I35" s="226">
        <v>347</v>
      </c>
      <c r="J35" s="226">
        <v>41</v>
      </c>
      <c r="K35" s="226">
        <v>9</v>
      </c>
      <c r="L35" s="227">
        <v>22</v>
      </c>
      <c r="M35" s="228"/>
      <c r="N35" s="229">
        <v>2</v>
      </c>
      <c r="O35" s="230" t="s">
        <v>259</v>
      </c>
      <c r="P35" s="229">
        <v>5</v>
      </c>
      <c r="Q35" s="231" t="s">
        <v>260</v>
      </c>
      <c r="R35" s="229"/>
      <c r="S35" s="226"/>
      <c r="T35" s="232">
        <f>G35-H35</f>
        <v>108</v>
      </c>
      <c r="U35" s="230">
        <v>1</v>
      </c>
      <c r="V35" s="233" t="s">
        <v>165</v>
      </c>
      <c r="W35" s="230">
        <v>1</v>
      </c>
      <c r="X35" s="226">
        <v>0</v>
      </c>
      <c r="Y35" s="230"/>
      <c r="Z35" s="234">
        <v>1</v>
      </c>
      <c r="AA35" s="233" t="s">
        <v>136</v>
      </c>
      <c r="AB35" s="234">
        <v>1</v>
      </c>
      <c r="AC35" s="234">
        <v>1</v>
      </c>
      <c r="AD35" s="227">
        <v>0</v>
      </c>
      <c r="AE35" s="233">
        <v>1</v>
      </c>
      <c r="AF35" s="234">
        <v>1</v>
      </c>
      <c r="AG35" s="227">
        <v>1</v>
      </c>
      <c r="AH35" s="233">
        <v>1</v>
      </c>
      <c r="AI35" s="219">
        <v>452</v>
      </c>
      <c r="AJ35" s="234">
        <v>0</v>
      </c>
      <c r="AK35" s="233">
        <v>0</v>
      </c>
      <c r="AL35" s="234">
        <v>1</v>
      </c>
      <c r="AM35" s="236">
        <v>7878</v>
      </c>
      <c r="AN35" s="225">
        <v>1</v>
      </c>
      <c r="AO35" s="219">
        <v>1</v>
      </c>
    </row>
    <row r="36" spans="1:41" s="238" customFormat="1" ht="47.1" customHeight="1">
      <c r="A36" s="93"/>
      <c r="B36" s="93"/>
      <c r="C36" s="170" t="s">
        <v>261</v>
      </c>
      <c r="D36" s="171" t="s">
        <v>262</v>
      </c>
      <c r="E36" s="172">
        <v>38534</v>
      </c>
      <c r="F36" s="173" t="s">
        <v>157</v>
      </c>
      <c r="G36" s="174">
        <v>367</v>
      </c>
      <c r="H36" s="175">
        <v>323</v>
      </c>
      <c r="I36" s="175">
        <v>277</v>
      </c>
      <c r="J36" s="175">
        <v>21</v>
      </c>
      <c r="K36" s="175">
        <v>11</v>
      </c>
      <c r="L36" s="176">
        <v>25</v>
      </c>
      <c r="M36" s="177">
        <v>0</v>
      </c>
      <c r="N36" s="178">
        <v>7</v>
      </c>
      <c r="O36" s="179" t="s">
        <v>263</v>
      </c>
      <c r="P36" s="178">
        <v>0</v>
      </c>
      <c r="Q36" s="180"/>
      <c r="R36" s="178">
        <v>0</v>
      </c>
      <c r="S36" s="175"/>
      <c r="T36" s="181">
        <v>33</v>
      </c>
      <c r="U36" s="179">
        <v>1</v>
      </c>
      <c r="V36" s="184" t="s">
        <v>264</v>
      </c>
      <c r="W36" s="179">
        <v>1</v>
      </c>
      <c r="X36" s="175">
        <v>1</v>
      </c>
      <c r="Y36" s="179" t="s">
        <v>265</v>
      </c>
      <c r="Z36" s="183">
        <v>1</v>
      </c>
      <c r="AA36" s="184" t="s">
        <v>136</v>
      </c>
      <c r="AB36" s="183">
        <v>1</v>
      </c>
      <c r="AC36" s="183">
        <v>1</v>
      </c>
      <c r="AD36" s="176">
        <v>1</v>
      </c>
      <c r="AE36" s="184">
        <v>0</v>
      </c>
      <c r="AF36" s="183">
        <v>1</v>
      </c>
      <c r="AG36" s="176">
        <v>1</v>
      </c>
      <c r="AH36" s="184">
        <v>0</v>
      </c>
      <c r="AI36" s="185">
        <v>1300</v>
      </c>
      <c r="AJ36" s="183">
        <v>1</v>
      </c>
      <c r="AK36" s="184">
        <v>1</v>
      </c>
      <c r="AL36" s="183">
        <v>1</v>
      </c>
      <c r="AM36" s="183">
        <v>7716</v>
      </c>
      <c r="AN36" s="174">
        <v>1</v>
      </c>
      <c r="AO36" s="185">
        <v>1</v>
      </c>
    </row>
    <row r="37" spans="1:41" s="238" customFormat="1" ht="47.1" customHeight="1" thickBot="1">
      <c r="A37" s="93"/>
      <c r="B37" s="93"/>
      <c r="C37" s="202" t="s">
        <v>261</v>
      </c>
      <c r="D37" s="203" t="s">
        <v>266</v>
      </c>
      <c r="E37" s="204">
        <v>40817</v>
      </c>
      <c r="F37" s="205" t="s">
        <v>267</v>
      </c>
      <c r="G37" s="206">
        <v>484</v>
      </c>
      <c r="H37" s="207">
        <v>395</v>
      </c>
      <c r="I37" s="207">
        <v>286</v>
      </c>
      <c r="J37" s="207">
        <v>77</v>
      </c>
      <c r="K37" s="207">
        <v>13</v>
      </c>
      <c r="L37" s="208">
        <v>19</v>
      </c>
      <c r="M37" s="209">
        <v>0</v>
      </c>
      <c r="N37" s="210">
        <v>0</v>
      </c>
      <c r="O37" s="211"/>
      <c r="P37" s="210">
        <v>3</v>
      </c>
      <c r="Q37" s="212" t="s">
        <v>268</v>
      </c>
      <c r="R37" s="210">
        <v>0</v>
      </c>
      <c r="S37" s="207"/>
      <c r="T37" s="213">
        <v>89</v>
      </c>
      <c r="U37" s="211">
        <v>1</v>
      </c>
      <c r="V37" s="216" t="s">
        <v>269</v>
      </c>
      <c r="W37" s="211">
        <v>1</v>
      </c>
      <c r="X37" s="207">
        <v>1</v>
      </c>
      <c r="Y37" s="211" t="s">
        <v>265</v>
      </c>
      <c r="Z37" s="215">
        <v>1</v>
      </c>
      <c r="AA37" s="216" t="s">
        <v>136</v>
      </c>
      <c r="AB37" s="215">
        <v>1</v>
      </c>
      <c r="AC37" s="215">
        <v>1</v>
      </c>
      <c r="AD37" s="208">
        <v>0</v>
      </c>
      <c r="AE37" s="216">
        <v>1</v>
      </c>
      <c r="AF37" s="215">
        <v>1</v>
      </c>
      <c r="AG37" s="208">
        <v>1</v>
      </c>
      <c r="AH37" s="216">
        <v>0</v>
      </c>
      <c r="AI37" s="217">
        <v>1300</v>
      </c>
      <c r="AJ37" s="215">
        <v>1</v>
      </c>
      <c r="AK37" s="216">
        <v>1</v>
      </c>
      <c r="AL37" s="215">
        <v>1</v>
      </c>
      <c r="AM37" s="215">
        <v>6342</v>
      </c>
      <c r="AN37" s="206">
        <v>1</v>
      </c>
      <c r="AO37" s="217">
        <v>1</v>
      </c>
    </row>
    <row r="38" spans="1:41" s="238" customFormat="1" ht="63.75" customHeight="1" thickBot="1">
      <c r="A38" s="93"/>
      <c r="B38" s="93"/>
      <c r="C38" s="221" t="s">
        <v>270</v>
      </c>
      <c r="D38" s="222" t="s">
        <v>271</v>
      </c>
      <c r="E38" s="223">
        <v>40583</v>
      </c>
      <c r="F38" s="224" t="s">
        <v>272</v>
      </c>
      <c r="G38" s="225">
        <v>469</v>
      </c>
      <c r="H38" s="226">
        <v>413</v>
      </c>
      <c r="I38" s="226">
        <v>242</v>
      </c>
      <c r="J38" s="226">
        <v>88</v>
      </c>
      <c r="K38" s="226">
        <v>21</v>
      </c>
      <c r="L38" s="227">
        <v>62</v>
      </c>
      <c r="M38" s="228">
        <v>0</v>
      </c>
      <c r="N38" s="229">
        <v>1</v>
      </c>
      <c r="O38" s="230" t="s">
        <v>273</v>
      </c>
      <c r="P38" s="229">
        <v>5</v>
      </c>
      <c r="Q38" s="231" t="s">
        <v>274</v>
      </c>
      <c r="R38" s="229">
        <v>0</v>
      </c>
      <c r="S38" s="226"/>
      <c r="T38" s="232">
        <v>56</v>
      </c>
      <c r="U38" s="230">
        <v>1</v>
      </c>
      <c r="V38" s="233" t="s">
        <v>165</v>
      </c>
      <c r="W38" s="230">
        <v>0</v>
      </c>
      <c r="X38" s="226">
        <v>0</v>
      </c>
      <c r="Y38" s="230"/>
      <c r="Z38" s="234">
        <v>0</v>
      </c>
      <c r="AA38" s="233"/>
      <c r="AB38" s="234">
        <v>0</v>
      </c>
      <c r="AC38" s="234">
        <v>1</v>
      </c>
      <c r="AD38" s="227">
        <v>1</v>
      </c>
      <c r="AE38" s="233">
        <v>0</v>
      </c>
      <c r="AF38" s="234">
        <v>1</v>
      </c>
      <c r="AG38" s="227">
        <v>1</v>
      </c>
      <c r="AH38" s="233">
        <v>0</v>
      </c>
      <c r="AI38" s="219">
        <v>875</v>
      </c>
      <c r="AJ38" s="234">
        <v>1</v>
      </c>
      <c r="AK38" s="233">
        <v>1</v>
      </c>
      <c r="AL38" s="234">
        <v>0</v>
      </c>
      <c r="AM38" s="234">
        <v>0</v>
      </c>
      <c r="AN38" s="225">
        <v>0</v>
      </c>
      <c r="AO38" s="219">
        <v>0</v>
      </c>
    </row>
    <row r="39" spans="1:41" s="238" customFormat="1" ht="111" customHeight="1">
      <c r="A39" s="237"/>
      <c r="B39" s="237"/>
      <c r="C39" s="170" t="s">
        <v>275</v>
      </c>
      <c r="D39" s="171" t="s">
        <v>276</v>
      </c>
      <c r="E39" s="172">
        <v>38078</v>
      </c>
      <c r="F39" s="173" t="s">
        <v>277</v>
      </c>
      <c r="G39" s="174">
        <v>1303</v>
      </c>
      <c r="H39" s="175">
        <v>1057</v>
      </c>
      <c r="I39" s="175">
        <v>724</v>
      </c>
      <c r="J39" s="175">
        <v>179</v>
      </c>
      <c r="K39" s="175">
        <v>114</v>
      </c>
      <c r="L39" s="176">
        <v>40</v>
      </c>
      <c r="M39" s="177">
        <v>0</v>
      </c>
      <c r="N39" s="178">
        <v>0</v>
      </c>
      <c r="O39" s="179"/>
      <c r="P39" s="178">
        <v>35</v>
      </c>
      <c r="Q39" s="180" t="s">
        <v>278</v>
      </c>
      <c r="R39" s="178">
        <v>0</v>
      </c>
      <c r="S39" s="175"/>
      <c r="T39" s="181">
        <v>246</v>
      </c>
      <c r="U39" s="179">
        <v>1</v>
      </c>
      <c r="V39" s="184" t="s">
        <v>279</v>
      </c>
      <c r="W39" s="179">
        <v>1</v>
      </c>
      <c r="X39" s="175">
        <v>0</v>
      </c>
      <c r="Y39" s="179"/>
      <c r="Z39" s="183">
        <v>1</v>
      </c>
      <c r="AA39" s="184" t="s">
        <v>136</v>
      </c>
      <c r="AB39" s="183">
        <v>1</v>
      </c>
      <c r="AC39" s="183">
        <v>1</v>
      </c>
      <c r="AD39" s="176">
        <v>0</v>
      </c>
      <c r="AE39" s="184">
        <v>1</v>
      </c>
      <c r="AF39" s="183">
        <v>1</v>
      </c>
      <c r="AG39" s="176">
        <v>1</v>
      </c>
      <c r="AH39" s="184">
        <v>0</v>
      </c>
      <c r="AI39" s="185">
        <v>513</v>
      </c>
      <c r="AJ39" s="183">
        <v>1</v>
      </c>
      <c r="AK39" s="184">
        <v>0</v>
      </c>
      <c r="AL39" s="183" t="s">
        <v>280</v>
      </c>
      <c r="AM39" s="183">
        <v>9968</v>
      </c>
      <c r="AN39" s="174">
        <v>1</v>
      </c>
      <c r="AO39" s="185">
        <v>1</v>
      </c>
    </row>
    <row r="40" spans="1:41" s="238" customFormat="1" ht="47.1" customHeight="1" thickBot="1">
      <c r="A40" s="237"/>
      <c r="B40" s="237"/>
      <c r="C40" s="202" t="s">
        <v>275</v>
      </c>
      <c r="D40" s="203" t="s">
        <v>281</v>
      </c>
      <c r="E40" s="204">
        <v>37165</v>
      </c>
      <c r="F40" s="205" t="s">
        <v>282</v>
      </c>
      <c r="G40" s="206">
        <v>392</v>
      </c>
      <c r="H40" s="207">
        <v>318</v>
      </c>
      <c r="I40" s="207">
        <v>195</v>
      </c>
      <c r="J40" s="207">
        <v>24</v>
      </c>
      <c r="K40" s="207">
        <v>33</v>
      </c>
      <c r="L40" s="208">
        <v>66</v>
      </c>
      <c r="M40" s="209">
        <v>0</v>
      </c>
      <c r="N40" s="210">
        <v>0</v>
      </c>
      <c r="O40" s="211"/>
      <c r="P40" s="210">
        <v>14</v>
      </c>
      <c r="Q40" s="212" t="s">
        <v>283</v>
      </c>
      <c r="R40" s="210">
        <v>0</v>
      </c>
      <c r="S40" s="207">
        <v>0</v>
      </c>
      <c r="T40" s="213">
        <v>74</v>
      </c>
      <c r="U40" s="211">
        <v>1</v>
      </c>
      <c r="V40" s="216" t="s">
        <v>264</v>
      </c>
      <c r="W40" s="211">
        <v>1</v>
      </c>
      <c r="X40" s="207">
        <v>1</v>
      </c>
      <c r="Y40" s="211" t="s">
        <v>284</v>
      </c>
      <c r="Z40" s="215">
        <v>1</v>
      </c>
      <c r="AA40" s="216" t="s">
        <v>136</v>
      </c>
      <c r="AB40" s="215">
        <v>1</v>
      </c>
      <c r="AC40" s="215">
        <v>1</v>
      </c>
      <c r="AD40" s="208">
        <v>0</v>
      </c>
      <c r="AE40" s="216">
        <v>1</v>
      </c>
      <c r="AF40" s="215">
        <v>1</v>
      </c>
      <c r="AG40" s="208">
        <v>1</v>
      </c>
      <c r="AH40" s="216">
        <v>1</v>
      </c>
      <c r="AI40" s="217">
        <v>573</v>
      </c>
      <c r="AJ40" s="215">
        <v>1</v>
      </c>
      <c r="AK40" s="216">
        <v>1</v>
      </c>
      <c r="AL40" s="215">
        <v>1</v>
      </c>
      <c r="AM40" s="215">
        <v>5297</v>
      </c>
      <c r="AN40" s="206">
        <v>1</v>
      </c>
      <c r="AO40" s="217">
        <v>1</v>
      </c>
    </row>
    <row r="41" spans="1:41" s="238" customFormat="1" ht="47.1" customHeight="1" thickBot="1">
      <c r="A41" s="94"/>
      <c r="B41" s="94"/>
      <c r="C41" s="221" t="s">
        <v>285</v>
      </c>
      <c r="D41" s="222" t="s">
        <v>286</v>
      </c>
      <c r="E41" s="223">
        <v>37257</v>
      </c>
      <c r="F41" s="224" t="s">
        <v>129</v>
      </c>
      <c r="G41" s="225">
        <v>534</v>
      </c>
      <c r="H41" s="226">
        <v>399</v>
      </c>
      <c r="I41" s="226">
        <v>248</v>
      </c>
      <c r="J41" s="226">
        <v>28</v>
      </c>
      <c r="K41" s="226">
        <v>32</v>
      </c>
      <c r="L41" s="227">
        <v>91</v>
      </c>
      <c r="M41" s="228">
        <v>0</v>
      </c>
      <c r="N41" s="229">
        <v>3</v>
      </c>
      <c r="O41" s="230" t="s">
        <v>287</v>
      </c>
      <c r="P41" s="229">
        <v>7</v>
      </c>
      <c r="Q41" s="231" t="s">
        <v>288</v>
      </c>
      <c r="R41" s="229">
        <v>0</v>
      </c>
      <c r="S41" s="226" t="s">
        <v>149</v>
      </c>
      <c r="T41" s="232">
        <v>135</v>
      </c>
      <c r="U41" s="230">
        <v>1</v>
      </c>
      <c r="V41" s="233" t="s">
        <v>289</v>
      </c>
      <c r="W41" s="230">
        <v>1</v>
      </c>
      <c r="X41" s="226">
        <v>0</v>
      </c>
      <c r="Y41" s="230"/>
      <c r="Z41" s="234">
        <v>1</v>
      </c>
      <c r="AA41" s="233" t="s">
        <v>136</v>
      </c>
      <c r="AB41" s="234">
        <v>1</v>
      </c>
      <c r="AC41" s="234">
        <v>1</v>
      </c>
      <c r="AD41" s="227">
        <v>1</v>
      </c>
      <c r="AE41" s="233"/>
      <c r="AF41" s="234">
        <v>1</v>
      </c>
      <c r="AG41" s="227">
        <v>1</v>
      </c>
      <c r="AH41" s="233"/>
      <c r="AI41" s="219">
        <v>1972</v>
      </c>
      <c r="AJ41" s="234">
        <v>1</v>
      </c>
      <c r="AK41" s="233">
        <v>1</v>
      </c>
      <c r="AL41" s="234">
        <v>1</v>
      </c>
      <c r="AM41" s="234">
        <v>7349</v>
      </c>
      <c r="AN41" s="225">
        <v>1</v>
      </c>
      <c r="AO41" s="219">
        <v>1</v>
      </c>
    </row>
    <row r="42" spans="1:41" s="238" customFormat="1" ht="63.75" customHeight="1" thickBot="1">
      <c r="A42" s="93"/>
      <c r="B42" s="93"/>
      <c r="C42" s="221" t="s">
        <v>290</v>
      </c>
      <c r="D42" s="222" t="s">
        <v>291</v>
      </c>
      <c r="E42" s="223" t="s">
        <v>292</v>
      </c>
      <c r="F42" s="224" t="s">
        <v>293</v>
      </c>
      <c r="G42" s="225">
        <v>393</v>
      </c>
      <c r="H42" s="226">
        <v>256</v>
      </c>
      <c r="I42" s="226">
        <v>183</v>
      </c>
      <c r="J42" s="226">
        <v>55</v>
      </c>
      <c r="K42" s="226">
        <v>18</v>
      </c>
      <c r="L42" s="227">
        <v>0</v>
      </c>
      <c r="M42" s="228">
        <v>0</v>
      </c>
      <c r="N42" s="229">
        <v>3</v>
      </c>
      <c r="O42" s="230" t="s">
        <v>294</v>
      </c>
      <c r="P42" s="229">
        <v>12</v>
      </c>
      <c r="Q42" s="231" t="s">
        <v>295</v>
      </c>
      <c r="R42" s="229">
        <v>0</v>
      </c>
      <c r="S42" s="226">
        <v>0</v>
      </c>
      <c r="T42" s="232">
        <v>137</v>
      </c>
      <c r="U42" s="230">
        <v>1</v>
      </c>
      <c r="V42" s="233" t="s">
        <v>148</v>
      </c>
      <c r="W42" s="230">
        <v>1</v>
      </c>
      <c r="X42" s="226">
        <v>1</v>
      </c>
      <c r="Y42" s="230" t="s">
        <v>296</v>
      </c>
      <c r="Z42" s="234">
        <v>1</v>
      </c>
      <c r="AA42" s="233" t="s">
        <v>136</v>
      </c>
      <c r="AB42" s="234">
        <v>1</v>
      </c>
      <c r="AC42" s="234">
        <v>1</v>
      </c>
      <c r="AD42" s="227">
        <v>0</v>
      </c>
      <c r="AE42" s="233">
        <v>1</v>
      </c>
      <c r="AF42" s="234">
        <v>1</v>
      </c>
      <c r="AG42" s="227">
        <v>1</v>
      </c>
      <c r="AH42" s="233">
        <v>1</v>
      </c>
      <c r="AI42" s="219">
        <v>644</v>
      </c>
      <c r="AJ42" s="234">
        <v>1</v>
      </c>
      <c r="AK42" s="233">
        <v>1</v>
      </c>
      <c r="AL42" s="234">
        <v>1</v>
      </c>
      <c r="AM42" s="234">
        <v>2163</v>
      </c>
      <c r="AN42" s="225">
        <v>1</v>
      </c>
      <c r="AO42" s="219">
        <v>1</v>
      </c>
    </row>
    <row r="43" spans="1:41" s="238" customFormat="1" ht="47.1" customHeight="1" thickBot="1">
      <c r="A43" s="93"/>
      <c r="B43" s="93"/>
      <c r="C43" s="221" t="s">
        <v>297</v>
      </c>
      <c r="D43" s="222" t="s">
        <v>298</v>
      </c>
      <c r="E43" s="223">
        <v>42122</v>
      </c>
      <c r="F43" s="224" t="s">
        <v>299</v>
      </c>
      <c r="G43" s="225">
        <v>374</v>
      </c>
      <c r="H43" s="226">
        <v>336</v>
      </c>
      <c r="I43" s="226">
        <v>246</v>
      </c>
      <c r="J43" s="226">
        <v>21</v>
      </c>
      <c r="K43" s="226">
        <v>17</v>
      </c>
      <c r="L43" s="227">
        <v>52</v>
      </c>
      <c r="M43" s="228">
        <v>0</v>
      </c>
      <c r="N43" s="229">
        <v>4</v>
      </c>
      <c r="O43" s="230" t="s">
        <v>300</v>
      </c>
      <c r="P43" s="229">
        <v>2</v>
      </c>
      <c r="Q43" s="231" t="s">
        <v>301</v>
      </c>
      <c r="R43" s="229">
        <v>2</v>
      </c>
      <c r="S43" s="226" t="s">
        <v>302</v>
      </c>
      <c r="T43" s="232">
        <v>38</v>
      </c>
      <c r="U43" s="230">
        <v>1</v>
      </c>
      <c r="V43" s="233" t="s">
        <v>165</v>
      </c>
      <c r="W43" s="230">
        <v>1</v>
      </c>
      <c r="X43" s="226">
        <v>1</v>
      </c>
      <c r="Y43" s="230" t="s">
        <v>303</v>
      </c>
      <c r="Z43" s="234">
        <v>1</v>
      </c>
      <c r="AA43" s="233" t="s">
        <v>136</v>
      </c>
      <c r="AB43" s="234">
        <v>1</v>
      </c>
      <c r="AC43" s="234">
        <v>1</v>
      </c>
      <c r="AD43" s="227">
        <v>1</v>
      </c>
      <c r="AE43" s="233">
        <v>0</v>
      </c>
      <c r="AF43" s="234">
        <v>1</v>
      </c>
      <c r="AG43" s="227">
        <v>1</v>
      </c>
      <c r="AH43" s="233">
        <v>0</v>
      </c>
      <c r="AI43" s="219">
        <v>719</v>
      </c>
      <c r="AJ43" s="234">
        <v>0</v>
      </c>
      <c r="AK43" s="233">
        <v>0</v>
      </c>
      <c r="AL43" s="234">
        <v>1</v>
      </c>
      <c r="AM43" s="234">
        <v>5727</v>
      </c>
      <c r="AN43" s="225">
        <v>1</v>
      </c>
      <c r="AO43" s="219">
        <v>1</v>
      </c>
    </row>
    <row r="44" spans="1:41" s="238" customFormat="1" ht="14.25" thickBot="1">
      <c r="A44" s="93"/>
      <c r="B44" s="93"/>
      <c r="C44" s="221" t="s">
        <v>304</v>
      </c>
      <c r="D44" s="259"/>
      <c r="E44" s="260"/>
      <c r="F44" s="261"/>
      <c r="G44" s="262"/>
      <c r="H44" s="263"/>
      <c r="I44" s="263"/>
      <c r="J44" s="263"/>
      <c r="K44" s="263"/>
      <c r="L44" s="264"/>
      <c r="M44" s="265"/>
      <c r="N44" s="266"/>
      <c r="O44" s="267"/>
      <c r="P44" s="266"/>
      <c r="Q44" s="268"/>
      <c r="R44" s="266"/>
      <c r="S44" s="263"/>
      <c r="T44" s="269"/>
      <c r="U44" s="267"/>
      <c r="V44" s="270"/>
      <c r="W44" s="267"/>
      <c r="X44" s="263"/>
      <c r="Y44" s="267"/>
      <c r="Z44" s="271"/>
      <c r="AA44" s="270"/>
      <c r="AB44" s="271"/>
      <c r="AC44" s="271"/>
      <c r="AD44" s="264"/>
      <c r="AE44" s="270"/>
      <c r="AF44" s="271"/>
      <c r="AG44" s="264"/>
      <c r="AH44" s="270"/>
      <c r="AI44" s="272"/>
      <c r="AJ44" s="271"/>
      <c r="AK44" s="270"/>
      <c r="AL44" s="271"/>
      <c r="AM44" s="271"/>
      <c r="AN44" s="262"/>
      <c r="AO44" s="272"/>
    </row>
    <row r="45" spans="1:41" s="238" customFormat="1" ht="89.25" customHeight="1" thickBot="1">
      <c r="A45" s="93"/>
      <c r="B45" s="93"/>
      <c r="C45" s="221" t="s">
        <v>305</v>
      </c>
      <c r="D45" s="222" t="s">
        <v>306</v>
      </c>
      <c r="E45" s="223">
        <v>39463</v>
      </c>
      <c r="F45" s="224" t="s">
        <v>307</v>
      </c>
      <c r="G45" s="225">
        <v>122</v>
      </c>
      <c r="H45" s="226">
        <v>108</v>
      </c>
      <c r="I45" s="226">
        <v>78</v>
      </c>
      <c r="J45" s="226">
        <v>16</v>
      </c>
      <c r="K45" s="226">
        <v>0</v>
      </c>
      <c r="L45" s="227">
        <v>12</v>
      </c>
      <c r="M45" s="228">
        <v>2</v>
      </c>
      <c r="N45" s="229">
        <v>7</v>
      </c>
      <c r="O45" s="230" t="s">
        <v>308</v>
      </c>
      <c r="P45" s="229">
        <v>10</v>
      </c>
      <c r="Q45" s="231" t="s">
        <v>309</v>
      </c>
      <c r="R45" s="229">
        <v>0</v>
      </c>
      <c r="S45" s="226"/>
      <c r="T45" s="232">
        <v>14</v>
      </c>
      <c r="U45" s="230">
        <v>1</v>
      </c>
      <c r="V45" s="233" t="s">
        <v>310</v>
      </c>
      <c r="W45" s="230">
        <v>1</v>
      </c>
      <c r="X45" s="226">
        <v>1</v>
      </c>
      <c r="Y45" s="230" t="s">
        <v>311</v>
      </c>
      <c r="Z45" s="234">
        <v>1</v>
      </c>
      <c r="AA45" s="233" t="s">
        <v>136</v>
      </c>
      <c r="AB45" s="234">
        <v>0</v>
      </c>
      <c r="AC45" s="234">
        <v>0</v>
      </c>
      <c r="AD45" s="227"/>
      <c r="AE45" s="233"/>
      <c r="AF45" s="234">
        <v>0</v>
      </c>
      <c r="AG45" s="227"/>
      <c r="AH45" s="233"/>
      <c r="AI45" s="219">
        <v>249</v>
      </c>
      <c r="AJ45" s="234">
        <v>1</v>
      </c>
      <c r="AK45" s="233">
        <v>1</v>
      </c>
      <c r="AL45" s="234">
        <v>1</v>
      </c>
      <c r="AM45" s="234">
        <v>0</v>
      </c>
      <c r="AN45" s="225">
        <v>0</v>
      </c>
      <c r="AO45" s="219">
        <v>0</v>
      </c>
    </row>
    <row r="46" spans="1:41" s="238" customFormat="1" ht="96.75" customHeight="1">
      <c r="A46" s="93"/>
      <c r="B46" s="93"/>
      <c r="C46" s="170" t="s">
        <v>312</v>
      </c>
      <c r="D46" s="171" t="s">
        <v>313</v>
      </c>
      <c r="E46" s="172">
        <v>41608</v>
      </c>
      <c r="F46" s="173" t="s">
        <v>314</v>
      </c>
      <c r="G46" s="174">
        <v>698</v>
      </c>
      <c r="H46" s="175">
        <v>613</v>
      </c>
      <c r="I46" s="175">
        <v>482</v>
      </c>
      <c r="J46" s="175">
        <v>38</v>
      </c>
      <c r="K46" s="175">
        <v>25</v>
      </c>
      <c r="L46" s="176">
        <v>68</v>
      </c>
      <c r="M46" s="177">
        <v>0</v>
      </c>
      <c r="N46" s="178">
        <v>1</v>
      </c>
      <c r="O46" s="179" t="s">
        <v>315</v>
      </c>
      <c r="P46" s="178">
        <v>20</v>
      </c>
      <c r="Q46" s="180" t="s">
        <v>316</v>
      </c>
      <c r="R46" s="178">
        <v>6</v>
      </c>
      <c r="S46" s="175" t="s">
        <v>317</v>
      </c>
      <c r="T46" s="181">
        <v>85</v>
      </c>
      <c r="U46" s="179">
        <v>1</v>
      </c>
      <c r="V46" s="184" t="s">
        <v>318</v>
      </c>
      <c r="W46" s="179">
        <v>1</v>
      </c>
      <c r="X46" s="175">
        <v>0</v>
      </c>
      <c r="Y46" s="179"/>
      <c r="Z46" s="183">
        <v>1</v>
      </c>
      <c r="AA46" s="184" t="s">
        <v>136</v>
      </c>
      <c r="AB46" s="183">
        <v>1</v>
      </c>
      <c r="AC46" s="183">
        <v>1</v>
      </c>
      <c r="AD46" s="176">
        <v>1</v>
      </c>
      <c r="AE46" s="184">
        <v>0</v>
      </c>
      <c r="AF46" s="183">
        <v>1</v>
      </c>
      <c r="AG46" s="176">
        <v>1</v>
      </c>
      <c r="AH46" s="184">
        <v>0</v>
      </c>
      <c r="AI46" s="185">
        <v>561</v>
      </c>
      <c r="AJ46" s="183">
        <v>1</v>
      </c>
      <c r="AK46" s="184">
        <v>1</v>
      </c>
      <c r="AL46" s="183">
        <v>1</v>
      </c>
      <c r="AM46" s="183">
        <v>11618</v>
      </c>
      <c r="AN46" s="174">
        <v>1</v>
      </c>
      <c r="AO46" s="185">
        <v>1</v>
      </c>
    </row>
    <row r="47" spans="1:41" s="238" customFormat="1" ht="58.5" customHeight="1" thickBot="1">
      <c r="A47" s="93"/>
      <c r="B47" s="93"/>
      <c r="C47" s="202" t="s">
        <v>319</v>
      </c>
      <c r="D47" s="203" t="s">
        <v>320</v>
      </c>
      <c r="E47" s="204">
        <v>40279</v>
      </c>
      <c r="F47" s="205" t="s">
        <v>314</v>
      </c>
      <c r="G47" s="206">
        <v>2357</v>
      </c>
      <c r="H47" s="207">
        <v>2357</v>
      </c>
      <c r="I47" s="207">
        <v>1215</v>
      </c>
      <c r="J47" s="207">
        <v>101</v>
      </c>
      <c r="K47" s="207">
        <v>545</v>
      </c>
      <c r="L47" s="208">
        <v>496</v>
      </c>
      <c r="M47" s="209">
        <v>0</v>
      </c>
      <c r="N47" s="210">
        <v>443</v>
      </c>
      <c r="O47" s="211" t="s">
        <v>321</v>
      </c>
      <c r="P47" s="210">
        <v>139</v>
      </c>
      <c r="Q47" s="212" t="s">
        <v>322</v>
      </c>
      <c r="R47" s="210">
        <v>0</v>
      </c>
      <c r="S47" s="207">
        <v>0</v>
      </c>
      <c r="T47" s="213">
        <v>0</v>
      </c>
      <c r="U47" s="211">
        <v>1</v>
      </c>
      <c r="V47" s="216" t="s">
        <v>264</v>
      </c>
      <c r="W47" s="211">
        <v>1</v>
      </c>
      <c r="X47" s="207">
        <v>0</v>
      </c>
      <c r="Y47" s="211"/>
      <c r="Z47" s="215">
        <v>1</v>
      </c>
      <c r="AA47" s="216" t="s">
        <v>136</v>
      </c>
      <c r="AB47" s="215">
        <v>1</v>
      </c>
      <c r="AC47" s="215">
        <v>1</v>
      </c>
      <c r="AD47" s="208">
        <v>1</v>
      </c>
      <c r="AE47" s="216">
        <v>0</v>
      </c>
      <c r="AF47" s="215">
        <v>1</v>
      </c>
      <c r="AG47" s="208">
        <v>1</v>
      </c>
      <c r="AH47" s="216">
        <v>0</v>
      </c>
      <c r="AI47" s="217">
        <v>718</v>
      </c>
      <c r="AJ47" s="215">
        <v>0</v>
      </c>
      <c r="AK47" s="216">
        <v>0</v>
      </c>
      <c r="AL47" s="215">
        <v>1</v>
      </c>
      <c r="AM47" s="215">
        <v>27254</v>
      </c>
      <c r="AN47" s="206">
        <v>1</v>
      </c>
      <c r="AO47" s="217">
        <v>1</v>
      </c>
    </row>
    <row r="48" spans="1:41" s="238" customFormat="1" ht="63" customHeight="1" thickBot="1">
      <c r="A48" s="93"/>
      <c r="B48" s="93"/>
      <c r="C48" s="221" t="s">
        <v>323</v>
      </c>
      <c r="D48" s="222" t="s">
        <v>324</v>
      </c>
      <c r="E48" s="223" t="s">
        <v>325</v>
      </c>
      <c r="F48" s="224" t="s">
        <v>326</v>
      </c>
      <c r="G48" s="225">
        <v>492</v>
      </c>
      <c r="H48" s="226">
        <v>441</v>
      </c>
      <c r="I48" s="226">
        <v>345</v>
      </c>
      <c r="J48" s="226">
        <v>35</v>
      </c>
      <c r="K48" s="226">
        <v>51</v>
      </c>
      <c r="L48" s="227">
        <v>61</v>
      </c>
      <c r="M48" s="228">
        <v>0</v>
      </c>
      <c r="N48" s="229">
        <v>5</v>
      </c>
      <c r="O48" s="230" t="s">
        <v>327</v>
      </c>
      <c r="P48" s="229">
        <v>15</v>
      </c>
      <c r="Q48" s="231" t="s">
        <v>328</v>
      </c>
      <c r="R48" s="229">
        <v>0</v>
      </c>
      <c r="S48" s="226" t="s">
        <v>149</v>
      </c>
      <c r="T48" s="232">
        <v>51</v>
      </c>
      <c r="U48" s="230">
        <v>1</v>
      </c>
      <c r="V48" s="233" t="s">
        <v>329</v>
      </c>
      <c r="W48" s="230">
        <v>1</v>
      </c>
      <c r="X48" s="226">
        <v>1</v>
      </c>
      <c r="Y48" s="289" t="s">
        <v>330</v>
      </c>
      <c r="Z48" s="234">
        <v>1</v>
      </c>
      <c r="AA48" s="233" t="s">
        <v>136</v>
      </c>
      <c r="AB48" s="234">
        <v>1</v>
      </c>
      <c r="AC48" s="234">
        <v>0</v>
      </c>
      <c r="AD48" s="227">
        <v>0</v>
      </c>
      <c r="AE48" s="233">
        <v>0</v>
      </c>
      <c r="AF48" s="234">
        <v>1</v>
      </c>
      <c r="AG48" s="227">
        <v>0</v>
      </c>
      <c r="AH48" s="233">
        <v>1</v>
      </c>
      <c r="AI48" s="219">
        <v>258</v>
      </c>
      <c r="AJ48" s="234">
        <v>2</v>
      </c>
      <c r="AK48" s="233">
        <v>1</v>
      </c>
      <c r="AL48" s="234">
        <v>1</v>
      </c>
      <c r="AM48" s="234" t="s">
        <v>211</v>
      </c>
      <c r="AN48" s="225">
        <v>1</v>
      </c>
      <c r="AO48" s="219">
        <v>1</v>
      </c>
    </row>
    <row r="49" spans="1:41" s="238" customFormat="1" ht="61.5" customHeight="1" thickBot="1">
      <c r="A49" s="93"/>
      <c r="B49" s="93"/>
      <c r="C49" s="221" t="s">
        <v>331</v>
      </c>
      <c r="D49" s="222" t="s">
        <v>332</v>
      </c>
      <c r="E49" s="223">
        <v>37622</v>
      </c>
      <c r="F49" s="224" t="s">
        <v>333</v>
      </c>
      <c r="G49" s="225">
        <v>472</v>
      </c>
      <c r="H49" s="226">
        <v>472</v>
      </c>
      <c r="I49" s="226">
        <v>352</v>
      </c>
      <c r="J49" s="226">
        <v>86</v>
      </c>
      <c r="K49" s="226">
        <v>0</v>
      </c>
      <c r="L49" s="227">
        <v>34</v>
      </c>
      <c r="M49" s="228">
        <v>0</v>
      </c>
      <c r="N49" s="229">
        <v>8</v>
      </c>
      <c r="O49" s="230" t="s">
        <v>334</v>
      </c>
      <c r="P49" s="229">
        <v>0</v>
      </c>
      <c r="Q49" s="231"/>
      <c r="R49" s="229">
        <v>0</v>
      </c>
      <c r="S49" s="226"/>
      <c r="T49" s="232">
        <v>0</v>
      </c>
      <c r="U49" s="230">
        <v>1</v>
      </c>
      <c r="V49" s="233" t="s">
        <v>335</v>
      </c>
      <c r="W49" s="230">
        <v>1</v>
      </c>
      <c r="X49" s="226">
        <v>0</v>
      </c>
      <c r="Y49" s="230"/>
      <c r="Z49" s="234">
        <v>1</v>
      </c>
      <c r="AA49" s="233" t="s">
        <v>136</v>
      </c>
      <c r="AB49" s="234">
        <v>1</v>
      </c>
      <c r="AC49" s="234">
        <v>0</v>
      </c>
      <c r="AD49" s="227">
        <v>0</v>
      </c>
      <c r="AE49" s="233">
        <v>0</v>
      </c>
      <c r="AF49" s="234">
        <v>1</v>
      </c>
      <c r="AG49" s="227">
        <v>0</v>
      </c>
      <c r="AH49" s="233">
        <v>1</v>
      </c>
      <c r="AI49" s="219">
        <v>1173</v>
      </c>
      <c r="AJ49" s="234">
        <v>1</v>
      </c>
      <c r="AK49" s="233">
        <v>0</v>
      </c>
      <c r="AL49" s="234">
        <v>1</v>
      </c>
      <c r="AM49" s="234">
        <v>8968</v>
      </c>
      <c r="AN49" s="225">
        <v>1</v>
      </c>
      <c r="AO49" s="219">
        <v>0</v>
      </c>
    </row>
    <row r="50" spans="1:41" s="238" customFormat="1" ht="61.5" customHeight="1" thickBot="1">
      <c r="A50" s="93"/>
      <c r="B50" s="93"/>
      <c r="C50" s="221" t="s">
        <v>336</v>
      </c>
      <c r="D50" s="222" t="s">
        <v>337</v>
      </c>
      <c r="E50" s="223">
        <v>43185</v>
      </c>
      <c r="F50" s="224" t="s">
        <v>299</v>
      </c>
      <c r="G50" s="225">
        <v>577</v>
      </c>
      <c r="H50" s="226">
        <v>468</v>
      </c>
      <c r="I50" s="226">
        <v>340</v>
      </c>
      <c r="J50" s="226">
        <v>17</v>
      </c>
      <c r="K50" s="226">
        <v>0</v>
      </c>
      <c r="L50" s="227">
        <v>111</v>
      </c>
      <c r="M50" s="228">
        <v>0</v>
      </c>
      <c r="N50" s="229">
        <v>153</v>
      </c>
      <c r="O50" s="230" t="s">
        <v>338</v>
      </c>
      <c r="P50" s="229">
        <v>51</v>
      </c>
      <c r="Q50" s="231" t="s">
        <v>339</v>
      </c>
      <c r="R50" s="229">
        <v>3</v>
      </c>
      <c r="S50" s="290" t="s">
        <v>340</v>
      </c>
      <c r="T50" s="232">
        <v>109</v>
      </c>
      <c r="U50" s="230">
        <v>1</v>
      </c>
      <c r="V50" s="233" t="s">
        <v>341</v>
      </c>
      <c r="W50" s="230">
        <v>1</v>
      </c>
      <c r="X50" s="226">
        <v>0</v>
      </c>
      <c r="Y50" s="230"/>
      <c r="Z50" s="234">
        <v>1</v>
      </c>
      <c r="AA50" s="233" t="s">
        <v>136</v>
      </c>
      <c r="AB50" s="234">
        <v>1</v>
      </c>
      <c r="AC50" s="234">
        <v>1</v>
      </c>
      <c r="AD50" s="227">
        <v>0</v>
      </c>
      <c r="AE50" s="233">
        <v>1</v>
      </c>
      <c r="AF50" s="234">
        <v>1</v>
      </c>
      <c r="AG50" s="227">
        <v>1</v>
      </c>
      <c r="AH50" s="233">
        <v>0</v>
      </c>
      <c r="AI50" s="219">
        <v>239</v>
      </c>
      <c r="AJ50" s="234">
        <v>1</v>
      </c>
      <c r="AK50" s="233">
        <v>1</v>
      </c>
      <c r="AL50" s="234">
        <v>1</v>
      </c>
      <c r="AM50" s="236">
        <v>4264</v>
      </c>
      <c r="AN50" s="225">
        <v>1</v>
      </c>
      <c r="AO50" s="219">
        <v>1</v>
      </c>
    </row>
    <row r="51" spans="1:41" s="238" customFormat="1" ht="65.25" customHeight="1" thickBot="1">
      <c r="A51" s="93"/>
      <c r="B51" s="93"/>
      <c r="C51" s="221" t="s">
        <v>342</v>
      </c>
      <c r="D51" s="222" t="s">
        <v>343</v>
      </c>
      <c r="E51" s="223">
        <v>40707</v>
      </c>
      <c r="F51" s="224" t="s">
        <v>344</v>
      </c>
      <c r="G51" s="225">
        <v>753</v>
      </c>
      <c r="H51" s="226">
        <v>511</v>
      </c>
      <c r="I51" s="226">
        <v>279</v>
      </c>
      <c r="J51" s="226">
        <v>184</v>
      </c>
      <c r="K51" s="226">
        <v>0</v>
      </c>
      <c r="L51" s="227">
        <v>48</v>
      </c>
      <c r="M51" s="228">
        <v>0</v>
      </c>
      <c r="N51" s="229">
        <v>3</v>
      </c>
      <c r="O51" s="230" t="s">
        <v>345</v>
      </c>
      <c r="P51" s="229">
        <v>11</v>
      </c>
      <c r="Q51" s="231" t="s">
        <v>346</v>
      </c>
      <c r="R51" s="229">
        <v>113</v>
      </c>
      <c r="S51" s="226" t="s">
        <v>347</v>
      </c>
      <c r="T51" s="232">
        <v>242</v>
      </c>
      <c r="U51" s="230">
        <v>1</v>
      </c>
      <c r="V51" s="233" t="s">
        <v>348</v>
      </c>
      <c r="W51" s="230">
        <v>1</v>
      </c>
      <c r="X51" s="226">
        <v>1</v>
      </c>
      <c r="Y51" s="230" t="s">
        <v>349</v>
      </c>
      <c r="Z51" s="234">
        <v>1</v>
      </c>
      <c r="AA51" s="233" t="s">
        <v>136</v>
      </c>
      <c r="AB51" s="234">
        <v>1</v>
      </c>
      <c r="AC51" s="234">
        <v>1</v>
      </c>
      <c r="AD51" s="227">
        <v>0</v>
      </c>
      <c r="AE51" s="233">
        <v>1</v>
      </c>
      <c r="AF51" s="234">
        <v>1</v>
      </c>
      <c r="AG51" s="227">
        <v>1</v>
      </c>
      <c r="AH51" s="233">
        <v>0</v>
      </c>
      <c r="AI51" s="219">
        <v>674</v>
      </c>
      <c r="AJ51" s="234">
        <v>1</v>
      </c>
      <c r="AK51" s="233">
        <v>0</v>
      </c>
      <c r="AL51" s="234">
        <v>1</v>
      </c>
      <c r="AM51" s="234"/>
      <c r="AN51" s="219">
        <v>1</v>
      </c>
      <c r="AO51" s="232">
        <v>1</v>
      </c>
    </row>
    <row r="52" spans="1:41" s="238" customFormat="1" ht="128.25" customHeight="1" thickBot="1">
      <c r="A52" s="93"/>
      <c r="B52" s="93"/>
      <c r="C52" s="221" t="s">
        <v>350</v>
      </c>
      <c r="D52" s="222" t="s">
        <v>351</v>
      </c>
      <c r="E52" s="223">
        <v>36982</v>
      </c>
      <c r="F52" s="224" t="s">
        <v>352</v>
      </c>
      <c r="G52" s="225">
        <v>520</v>
      </c>
      <c r="H52" s="226">
        <v>416</v>
      </c>
      <c r="I52" s="226">
        <v>271</v>
      </c>
      <c r="J52" s="226">
        <v>68</v>
      </c>
      <c r="K52" s="226">
        <v>20</v>
      </c>
      <c r="L52" s="227">
        <v>57</v>
      </c>
      <c r="M52" s="228">
        <v>0</v>
      </c>
      <c r="N52" s="229">
        <v>17</v>
      </c>
      <c r="O52" s="230" t="s">
        <v>353</v>
      </c>
      <c r="P52" s="229">
        <v>10</v>
      </c>
      <c r="Q52" s="231" t="s">
        <v>354</v>
      </c>
      <c r="R52" s="229">
        <v>10</v>
      </c>
      <c r="S52" s="226" t="s">
        <v>355</v>
      </c>
      <c r="T52" s="232">
        <v>104</v>
      </c>
      <c r="U52" s="230">
        <v>1</v>
      </c>
      <c r="V52" s="233" t="s">
        <v>356</v>
      </c>
      <c r="W52" s="230">
        <v>1</v>
      </c>
      <c r="X52" s="226">
        <v>1</v>
      </c>
      <c r="Y52" s="230"/>
      <c r="Z52" s="234">
        <v>1</v>
      </c>
      <c r="AA52" s="233" t="s">
        <v>136</v>
      </c>
      <c r="AB52" s="234">
        <v>0</v>
      </c>
      <c r="AC52" s="234">
        <v>0</v>
      </c>
      <c r="AD52" s="227"/>
      <c r="AE52" s="233"/>
      <c r="AF52" s="234">
        <v>1</v>
      </c>
      <c r="AG52" s="227">
        <v>1</v>
      </c>
      <c r="AH52" s="233"/>
      <c r="AI52" s="219">
        <v>1327</v>
      </c>
      <c r="AJ52" s="234">
        <v>2</v>
      </c>
      <c r="AK52" s="233">
        <v>1</v>
      </c>
      <c r="AL52" s="234">
        <v>0</v>
      </c>
      <c r="AM52" s="234">
        <v>7471</v>
      </c>
      <c r="AN52" s="225">
        <v>1</v>
      </c>
      <c r="AO52" s="219">
        <v>1</v>
      </c>
    </row>
    <row r="53" spans="1:41" s="238" customFormat="1" ht="68.25" customHeight="1" thickBot="1">
      <c r="A53" s="93"/>
      <c r="B53" s="93"/>
      <c r="C53" s="221" t="s">
        <v>357</v>
      </c>
      <c r="D53" s="222" t="s">
        <v>358</v>
      </c>
      <c r="E53" s="223">
        <v>41395</v>
      </c>
      <c r="F53" s="224" t="s">
        <v>359</v>
      </c>
      <c r="G53" s="225">
        <v>473</v>
      </c>
      <c r="H53" s="226">
        <f>SUM(I53:M53)</f>
        <v>369</v>
      </c>
      <c r="I53" s="226">
        <v>271</v>
      </c>
      <c r="J53" s="226">
        <v>51</v>
      </c>
      <c r="K53" s="226">
        <v>22</v>
      </c>
      <c r="L53" s="227">
        <v>25</v>
      </c>
      <c r="M53" s="228">
        <v>0</v>
      </c>
      <c r="N53" s="229">
        <v>21</v>
      </c>
      <c r="O53" s="230" t="s">
        <v>360</v>
      </c>
      <c r="P53" s="229">
        <v>49</v>
      </c>
      <c r="Q53" s="231" t="s">
        <v>361</v>
      </c>
      <c r="R53" s="229"/>
      <c r="S53" s="226"/>
      <c r="T53" s="232">
        <f>126-22</f>
        <v>104</v>
      </c>
      <c r="U53" s="230">
        <v>1</v>
      </c>
      <c r="V53" s="233" t="s">
        <v>148</v>
      </c>
      <c r="W53" s="230">
        <v>1</v>
      </c>
      <c r="X53" s="226">
        <v>1</v>
      </c>
      <c r="Y53" s="230" t="s">
        <v>362</v>
      </c>
      <c r="Z53" s="234">
        <v>1</v>
      </c>
      <c r="AA53" s="233" t="s">
        <v>132</v>
      </c>
      <c r="AB53" s="234">
        <v>1</v>
      </c>
      <c r="AC53" s="234">
        <v>1</v>
      </c>
      <c r="AD53" s="227">
        <v>0</v>
      </c>
      <c r="AE53" s="233">
        <v>1</v>
      </c>
      <c r="AF53" s="234">
        <v>1</v>
      </c>
      <c r="AG53" s="227">
        <v>0</v>
      </c>
      <c r="AH53" s="233">
        <v>1</v>
      </c>
      <c r="AI53" s="219">
        <v>673</v>
      </c>
      <c r="AJ53" s="234">
        <v>1</v>
      </c>
      <c r="AK53" s="233">
        <v>1</v>
      </c>
      <c r="AL53" s="234">
        <v>1</v>
      </c>
      <c r="AM53" s="234">
        <v>6545</v>
      </c>
      <c r="AN53" s="225">
        <v>1</v>
      </c>
      <c r="AO53" s="219">
        <v>1</v>
      </c>
    </row>
    <row r="54" spans="1:41" s="238" customFormat="1" ht="47.1" customHeight="1" thickBot="1">
      <c r="A54" s="93"/>
      <c r="B54" s="93"/>
      <c r="C54" s="221" t="s">
        <v>363</v>
      </c>
      <c r="D54" s="222" t="s">
        <v>364</v>
      </c>
      <c r="E54" s="223">
        <v>40566</v>
      </c>
      <c r="F54" s="224" t="s">
        <v>225</v>
      </c>
      <c r="G54" s="225">
        <v>320</v>
      </c>
      <c r="H54" s="226">
        <v>286</v>
      </c>
      <c r="I54" s="226">
        <v>123</v>
      </c>
      <c r="J54" s="226">
        <v>139</v>
      </c>
      <c r="K54" s="226">
        <v>0</v>
      </c>
      <c r="L54" s="227">
        <v>24</v>
      </c>
      <c r="M54" s="228">
        <v>0</v>
      </c>
      <c r="N54" s="229">
        <v>12</v>
      </c>
      <c r="O54" s="230" t="s">
        <v>365</v>
      </c>
      <c r="P54" s="229">
        <v>16</v>
      </c>
      <c r="Q54" s="231" t="s">
        <v>366</v>
      </c>
      <c r="R54" s="229">
        <v>5</v>
      </c>
      <c r="S54" s="226" t="s">
        <v>367</v>
      </c>
      <c r="T54" s="232">
        <v>34</v>
      </c>
      <c r="U54" s="230">
        <v>1</v>
      </c>
      <c r="V54" s="233" t="s">
        <v>368</v>
      </c>
      <c r="W54" s="230">
        <v>1</v>
      </c>
      <c r="X54" s="226">
        <v>1</v>
      </c>
      <c r="Y54" s="230"/>
      <c r="Z54" s="234">
        <v>1</v>
      </c>
      <c r="AA54" s="233" t="s">
        <v>136</v>
      </c>
      <c r="AB54" s="234">
        <v>1</v>
      </c>
      <c r="AC54" s="234">
        <v>1</v>
      </c>
      <c r="AD54" s="227">
        <v>1</v>
      </c>
      <c r="AE54" s="233">
        <v>0</v>
      </c>
      <c r="AF54" s="234">
        <v>1</v>
      </c>
      <c r="AG54" s="227">
        <v>1</v>
      </c>
      <c r="AH54" s="233">
        <v>0</v>
      </c>
      <c r="AI54" s="219">
        <v>408</v>
      </c>
      <c r="AJ54" s="234">
        <v>0</v>
      </c>
      <c r="AK54" s="233">
        <v>1</v>
      </c>
      <c r="AL54" s="234">
        <v>1</v>
      </c>
      <c r="AM54" s="234">
        <v>4666</v>
      </c>
      <c r="AN54" s="225">
        <v>1</v>
      </c>
      <c r="AO54" s="219">
        <v>1</v>
      </c>
    </row>
    <row r="55" spans="1:41" s="238" customFormat="1" ht="47.1" customHeight="1" thickBot="1">
      <c r="A55" s="93"/>
      <c r="B55" s="93"/>
      <c r="C55" s="221" t="s">
        <v>369</v>
      </c>
      <c r="D55" s="222" t="s">
        <v>370</v>
      </c>
      <c r="E55" s="223">
        <v>41191</v>
      </c>
      <c r="F55" s="224" t="s">
        <v>371</v>
      </c>
      <c r="G55" s="225">
        <v>572</v>
      </c>
      <c r="H55" s="226">
        <v>469</v>
      </c>
      <c r="I55" s="226">
        <v>311</v>
      </c>
      <c r="J55" s="226">
        <v>133</v>
      </c>
      <c r="K55" s="226">
        <v>0</v>
      </c>
      <c r="L55" s="227">
        <v>25</v>
      </c>
      <c r="M55" s="228">
        <v>0</v>
      </c>
      <c r="N55" s="229">
        <v>14</v>
      </c>
      <c r="O55" s="230" t="s">
        <v>372</v>
      </c>
      <c r="P55" s="229">
        <v>11</v>
      </c>
      <c r="Q55" s="231" t="s">
        <v>373</v>
      </c>
      <c r="R55" s="229">
        <v>0</v>
      </c>
      <c r="S55" s="226" t="s">
        <v>374</v>
      </c>
      <c r="T55" s="232">
        <v>103</v>
      </c>
      <c r="U55" s="230">
        <v>1</v>
      </c>
      <c r="V55" s="233" t="s">
        <v>375</v>
      </c>
      <c r="W55" s="230">
        <v>1</v>
      </c>
      <c r="X55" s="226">
        <v>1</v>
      </c>
      <c r="Y55" s="230" t="s">
        <v>376</v>
      </c>
      <c r="Z55" s="234">
        <v>1</v>
      </c>
      <c r="AA55" s="233" t="s">
        <v>136</v>
      </c>
      <c r="AB55" s="234">
        <v>1</v>
      </c>
      <c r="AC55" s="234">
        <v>0</v>
      </c>
      <c r="AD55" s="227"/>
      <c r="AE55" s="233"/>
      <c r="AF55" s="234">
        <v>1</v>
      </c>
      <c r="AG55" s="227">
        <v>1</v>
      </c>
      <c r="AH55" s="233"/>
      <c r="AI55" s="219">
        <v>279</v>
      </c>
      <c r="AJ55" s="234">
        <v>1</v>
      </c>
      <c r="AK55" s="233">
        <v>1</v>
      </c>
      <c r="AL55" s="234">
        <v>1</v>
      </c>
      <c r="AM55" s="234" t="s">
        <v>377</v>
      </c>
      <c r="AN55" s="225">
        <v>1</v>
      </c>
      <c r="AO55" s="219">
        <v>1</v>
      </c>
    </row>
    <row r="56" spans="1:41" s="238" customFormat="1" ht="14.25" thickBot="1">
      <c r="A56" s="93"/>
      <c r="B56" s="93"/>
      <c r="C56" s="221" t="s">
        <v>378</v>
      </c>
      <c r="D56" s="259"/>
      <c r="E56" s="260"/>
      <c r="F56" s="261"/>
      <c r="G56" s="262"/>
      <c r="H56" s="263"/>
      <c r="I56" s="263"/>
      <c r="J56" s="263"/>
      <c r="K56" s="263"/>
      <c r="L56" s="264"/>
      <c r="M56" s="265"/>
      <c r="N56" s="266"/>
      <c r="O56" s="267"/>
      <c r="P56" s="266"/>
      <c r="Q56" s="268"/>
      <c r="R56" s="266"/>
      <c r="S56" s="263"/>
      <c r="T56" s="269"/>
      <c r="U56" s="267"/>
      <c r="V56" s="270"/>
      <c r="W56" s="267"/>
      <c r="X56" s="263"/>
      <c r="Y56" s="267"/>
      <c r="Z56" s="271"/>
      <c r="AA56" s="270"/>
      <c r="AB56" s="271"/>
      <c r="AC56" s="271"/>
      <c r="AD56" s="264"/>
      <c r="AE56" s="270"/>
      <c r="AF56" s="271"/>
      <c r="AG56" s="264"/>
      <c r="AH56" s="270"/>
      <c r="AI56" s="272"/>
      <c r="AJ56" s="271"/>
      <c r="AK56" s="270"/>
      <c r="AL56" s="271"/>
      <c r="AM56" s="271"/>
      <c r="AN56" s="262"/>
      <c r="AO56" s="272"/>
    </row>
    <row r="57" spans="1:41" ht="114.75" customHeight="1" thickBot="1">
      <c r="C57" s="221" t="s">
        <v>379</v>
      </c>
      <c r="D57" s="222" t="s">
        <v>380</v>
      </c>
      <c r="E57" s="223" t="s">
        <v>381</v>
      </c>
      <c r="F57" s="224" t="s">
        <v>382</v>
      </c>
      <c r="G57" s="225">
        <v>370</v>
      </c>
      <c r="H57" s="226">
        <v>304</v>
      </c>
      <c r="I57" s="226">
        <v>137</v>
      </c>
      <c r="J57" s="226">
        <v>132</v>
      </c>
      <c r="K57" s="226">
        <v>14</v>
      </c>
      <c r="L57" s="227">
        <v>20</v>
      </c>
      <c r="M57" s="228">
        <v>1</v>
      </c>
      <c r="N57" s="229">
        <v>2</v>
      </c>
      <c r="O57" s="230" t="s">
        <v>383</v>
      </c>
      <c r="P57" s="229">
        <v>21</v>
      </c>
      <c r="Q57" s="231" t="s">
        <v>384</v>
      </c>
      <c r="R57" s="229">
        <v>13</v>
      </c>
      <c r="S57" s="226" t="s">
        <v>385</v>
      </c>
      <c r="T57" s="232">
        <v>66</v>
      </c>
      <c r="U57" s="230">
        <v>1</v>
      </c>
      <c r="V57" s="233" t="s">
        <v>386</v>
      </c>
      <c r="W57" s="230">
        <v>1</v>
      </c>
      <c r="X57" s="226">
        <v>0</v>
      </c>
      <c r="Y57" s="230"/>
      <c r="Z57" s="234">
        <v>1</v>
      </c>
      <c r="AA57" s="233" t="s">
        <v>136</v>
      </c>
      <c r="AB57" s="234">
        <v>0</v>
      </c>
      <c r="AC57" s="234">
        <v>1</v>
      </c>
      <c r="AD57" s="227">
        <v>0</v>
      </c>
      <c r="AE57" s="233">
        <v>1</v>
      </c>
      <c r="AF57" s="234">
        <v>0</v>
      </c>
      <c r="AG57" s="227">
        <v>0</v>
      </c>
      <c r="AH57" s="233">
        <v>1</v>
      </c>
      <c r="AI57" s="219">
        <v>354</v>
      </c>
      <c r="AJ57" s="234">
        <v>1</v>
      </c>
      <c r="AK57" s="233">
        <v>1</v>
      </c>
      <c r="AL57" s="234">
        <v>0</v>
      </c>
      <c r="AM57" s="236">
        <f>13000*290/1000</f>
        <v>3770</v>
      </c>
      <c r="AN57" s="225">
        <v>1</v>
      </c>
      <c r="AO57" s="219">
        <v>0</v>
      </c>
    </row>
    <row r="58" spans="1:41" s="238" customFormat="1" ht="73.5" customHeight="1" thickBot="1">
      <c r="A58" s="237"/>
      <c r="B58" s="237"/>
      <c r="C58" s="221" t="s">
        <v>387</v>
      </c>
      <c r="D58" s="222" t="s">
        <v>388</v>
      </c>
      <c r="E58" s="223">
        <v>40618</v>
      </c>
      <c r="F58" s="291" t="s">
        <v>389</v>
      </c>
      <c r="G58" s="225">
        <v>771</v>
      </c>
      <c r="H58" s="226">
        <v>626</v>
      </c>
      <c r="I58" s="226">
        <v>380</v>
      </c>
      <c r="J58" s="226">
        <v>136</v>
      </c>
      <c r="K58" s="226">
        <v>0</v>
      </c>
      <c r="L58" s="227">
        <v>110</v>
      </c>
      <c r="M58" s="228">
        <v>0</v>
      </c>
      <c r="N58" s="229">
        <v>0</v>
      </c>
      <c r="O58" s="230"/>
      <c r="P58" s="229">
        <v>15</v>
      </c>
      <c r="Q58" s="231" t="s">
        <v>390</v>
      </c>
      <c r="R58" s="229">
        <v>0</v>
      </c>
      <c r="S58" s="226"/>
      <c r="T58" s="232">
        <v>145</v>
      </c>
      <c r="U58" s="230">
        <v>1</v>
      </c>
      <c r="V58" s="233" t="s">
        <v>391</v>
      </c>
      <c r="W58" s="230">
        <v>1</v>
      </c>
      <c r="X58" s="226">
        <v>0</v>
      </c>
      <c r="Y58" s="230"/>
      <c r="Z58" s="234">
        <v>1</v>
      </c>
      <c r="AA58" s="233" t="s">
        <v>136</v>
      </c>
      <c r="AB58" s="234">
        <v>1</v>
      </c>
      <c r="AC58" s="234">
        <v>1</v>
      </c>
      <c r="AD58" s="227">
        <v>1</v>
      </c>
      <c r="AE58" s="233">
        <v>0</v>
      </c>
      <c r="AF58" s="234">
        <v>1</v>
      </c>
      <c r="AG58" s="227">
        <v>1</v>
      </c>
      <c r="AH58" s="233">
        <v>0</v>
      </c>
      <c r="AI58" s="219">
        <v>297</v>
      </c>
      <c r="AJ58" s="234">
        <v>0</v>
      </c>
      <c r="AK58" s="233">
        <v>1</v>
      </c>
      <c r="AL58" s="234">
        <v>1</v>
      </c>
      <c r="AM58" s="234">
        <v>6740</v>
      </c>
      <c r="AN58" s="225">
        <v>1</v>
      </c>
      <c r="AO58" s="219">
        <v>1</v>
      </c>
    </row>
    <row r="59" spans="1:41" s="238" customFormat="1" ht="118.5" customHeight="1" thickBot="1">
      <c r="A59" s="93"/>
      <c r="B59" s="93"/>
      <c r="C59" s="221" t="s">
        <v>392</v>
      </c>
      <c r="D59" s="222" t="s">
        <v>393</v>
      </c>
      <c r="E59" s="223">
        <v>38018</v>
      </c>
      <c r="F59" s="224" t="s">
        <v>394</v>
      </c>
      <c r="G59" s="225">
        <v>257</v>
      </c>
      <c r="H59" s="226">
        <v>227</v>
      </c>
      <c r="I59" s="226">
        <v>177</v>
      </c>
      <c r="J59" s="226">
        <v>43</v>
      </c>
      <c r="K59" s="226">
        <v>0</v>
      </c>
      <c r="L59" s="227">
        <v>7</v>
      </c>
      <c r="M59" s="228">
        <v>0</v>
      </c>
      <c r="N59" s="229">
        <v>39</v>
      </c>
      <c r="O59" s="230" t="s">
        <v>395</v>
      </c>
      <c r="P59" s="229">
        <v>2</v>
      </c>
      <c r="Q59" s="231" t="s">
        <v>396</v>
      </c>
      <c r="R59" s="229">
        <v>0</v>
      </c>
      <c r="S59" s="226">
        <v>0</v>
      </c>
      <c r="T59" s="232">
        <v>21</v>
      </c>
      <c r="U59" s="230">
        <v>1</v>
      </c>
      <c r="V59" s="233" t="s">
        <v>397</v>
      </c>
      <c r="W59" s="230">
        <v>1</v>
      </c>
      <c r="X59" s="226">
        <v>1</v>
      </c>
      <c r="Y59" s="230" t="s">
        <v>398</v>
      </c>
      <c r="Z59" s="234">
        <v>1</v>
      </c>
      <c r="AA59" s="233" t="s">
        <v>136</v>
      </c>
      <c r="AB59" s="234">
        <v>1</v>
      </c>
      <c r="AC59" s="234">
        <v>1</v>
      </c>
      <c r="AD59" s="227">
        <v>1</v>
      </c>
      <c r="AE59" s="233">
        <v>0</v>
      </c>
      <c r="AF59" s="234">
        <v>1</v>
      </c>
      <c r="AG59" s="227">
        <v>1</v>
      </c>
      <c r="AH59" s="233">
        <v>0</v>
      </c>
      <c r="AI59" s="219">
        <v>759</v>
      </c>
      <c r="AJ59" s="234">
        <v>1</v>
      </c>
      <c r="AK59" s="233">
        <v>1</v>
      </c>
      <c r="AL59" s="234">
        <v>1</v>
      </c>
      <c r="AM59" s="234">
        <v>7650</v>
      </c>
      <c r="AN59" s="225">
        <v>1</v>
      </c>
      <c r="AO59" s="219">
        <v>1</v>
      </c>
    </row>
    <row r="60" spans="1:41" s="238" customFormat="1" ht="47.1" customHeight="1" thickBot="1">
      <c r="A60" s="93"/>
      <c r="B60" s="93"/>
      <c r="C60" s="221" t="s">
        <v>399</v>
      </c>
      <c r="D60" s="222" t="s">
        <v>400</v>
      </c>
      <c r="E60" s="223">
        <v>41656</v>
      </c>
      <c r="F60" s="224" t="s">
        <v>394</v>
      </c>
      <c r="G60" s="225">
        <v>479</v>
      </c>
      <c r="H60" s="226">
        <v>406</v>
      </c>
      <c r="I60" s="226">
        <v>318</v>
      </c>
      <c r="J60" s="226">
        <v>45</v>
      </c>
      <c r="K60" s="226">
        <v>73</v>
      </c>
      <c r="L60" s="227">
        <v>43</v>
      </c>
      <c r="M60" s="228">
        <v>0</v>
      </c>
      <c r="N60" s="229">
        <v>12</v>
      </c>
      <c r="O60" s="230" t="s">
        <v>401</v>
      </c>
      <c r="P60" s="229">
        <v>66</v>
      </c>
      <c r="Q60" s="231" t="s">
        <v>402</v>
      </c>
      <c r="R60" s="229">
        <v>1</v>
      </c>
      <c r="S60" s="226" t="s">
        <v>403</v>
      </c>
      <c r="T60" s="232">
        <v>73</v>
      </c>
      <c r="U60" s="230">
        <v>0</v>
      </c>
      <c r="V60" s="233"/>
      <c r="W60" s="230">
        <v>0</v>
      </c>
      <c r="X60" s="226">
        <v>0</v>
      </c>
      <c r="Y60" s="230"/>
      <c r="Z60" s="234">
        <v>1</v>
      </c>
      <c r="AA60" s="233" t="s">
        <v>136</v>
      </c>
      <c r="AB60" s="234">
        <v>1</v>
      </c>
      <c r="AC60" s="234">
        <v>1</v>
      </c>
      <c r="AD60" s="227">
        <v>1</v>
      </c>
      <c r="AE60" s="233">
        <v>0</v>
      </c>
      <c r="AF60" s="234">
        <v>1</v>
      </c>
      <c r="AG60" s="227">
        <v>1</v>
      </c>
      <c r="AH60" s="233">
        <v>0</v>
      </c>
      <c r="AI60" s="219">
        <v>175</v>
      </c>
      <c r="AJ60" s="234">
        <v>3</v>
      </c>
      <c r="AK60" s="233">
        <v>1</v>
      </c>
      <c r="AL60" s="234">
        <v>1</v>
      </c>
      <c r="AM60" s="234">
        <v>4582</v>
      </c>
      <c r="AN60" s="225">
        <v>1</v>
      </c>
      <c r="AO60" s="219">
        <v>1</v>
      </c>
    </row>
    <row r="61" spans="1:41" s="238" customFormat="1" ht="123" customHeight="1" thickBot="1">
      <c r="A61" s="93"/>
      <c r="B61" s="93"/>
      <c r="C61" s="221" t="s">
        <v>404</v>
      </c>
      <c r="D61" s="222" t="s">
        <v>405</v>
      </c>
      <c r="E61" s="223">
        <v>39052</v>
      </c>
      <c r="F61" s="224" t="s">
        <v>326</v>
      </c>
      <c r="G61" s="225">
        <v>1305</v>
      </c>
      <c r="H61" s="226">
        <v>1069</v>
      </c>
      <c r="I61" s="226">
        <v>443</v>
      </c>
      <c r="J61" s="226">
        <v>231</v>
      </c>
      <c r="K61" s="226">
        <v>252</v>
      </c>
      <c r="L61" s="227">
        <v>143</v>
      </c>
      <c r="M61" s="228"/>
      <c r="N61" s="229">
        <v>2</v>
      </c>
      <c r="O61" s="230" t="s">
        <v>396</v>
      </c>
      <c r="P61" s="229">
        <v>32</v>
      </c>
      <c r="Q61" s="231" t="s">
        <v>406</v>
      </c>
      <c r="R61" s="229">
        <v>163</v>
      </c>
      <c r="S61" s="226" t="s">
        <v>407</v>
      </c>
      <c r="T61" s="232">
        <v>236</v>
      </c>
      <c r="U61" s="230" t="s">
        <v>408</v>
      </c>
      <c r="V61" s="233" t="s">
        <v>409</v>
      </c>
      <c r="W61" s="230" t="s">
        <v>408</v>
      </c>
      <c r="X61" s="226" t="s">
        <v>408</v>
      </c>
      <c r="Y61" s="230" t="s">
        <v>410</v>
      </c>
      <c r="Z61" s="234">
        <v>1</v>
      </c>
      <c r="AA61" s="233" t="s">
        <v>136</v>
      </c>
      <c r="AB61" s="234">
        <v>0</v>
      </c>
      <c r="AC61" s="234">
        <v>1</v>
      </c>
      <c r="AD61" s="227">
        <v>1</v>
      </c>
      <c r="AE61" s="233"/>
      <c r="AF61" s="234">
        <v>1</v>
      </c>
      <c r="AG61" s="227">
        <v>1</v>
      </c>
      <c r="AH61" s="233"/>
      <c r="AI61" s="219"/>
      <c r="AJ61" s="234">
        <v>1</v>
      </c>
      <c r="AK61" s="233">
        <v>1</v>
      </c>
      <c r="AL61" s="234">
        <v>1</v>
      </c>
      <c r="AM61" s="234"/>
      <c r="AN61" s="225">
        <v>1</v>
      </c>
      <c r="AO61" s="219">
        <v>1</v>
      </c>
    </row>
    <row r="62" spans="1:41" s="238" customFormat="1" ht="47.1" customHeight="1" thickBot="1">
      <c r="A62" s="292"/>
      <c r="B62" s="292"/>
      <c r="C62" s="221" t="s">
        <v>411</v>
      </c>
      <c r="D62" s="222" t="s">
        <v>412</v>
      </c>
      <c r="E62" s="223">
        <v>40924</v>
      </c>
      <c r="F62" s="224" t="s">
        <v>413</v>
      </c>
      <c r="G62" s="225">
        <v>635</v>
      </c>
      <c r="H62" s="226">
        <v>503</v>
      </c>
      <c r="I62" s="226">
        <v>371</v>
      </c>
      <c r="J62" s="226">
        <v>97</v>
      </c>
      <c r="K62" s="226">
        <v>14</v>
      </c>
      <c r="L62" s="227">
        <v>30</v>
      </c>
      <c r="M62" s="228">
        <v>81</v>
      </c>
      <c r="N62" s="229">
        <v>0</v>
      </c>
      <c r="O62" s="230"/>
      <c r="P62" s="229">
        <v>0</v>
      </c>
      <c r="Q62" s="231"/>
      <c r="R62" s="229">
        <v>1</v>
      </c>
      <c r="S62" s="226" t="s">
        <v>414</v>
      </c>
      <c r="T62" s="232">
        <v>42</v>
      </c>
      <c r="U62" s="230">
        <v>1</v>
      </c>
      <c r="V62" s="233" t="s">
        <v>415</v>
      </c>
      <c r="W62" s="230">
        <v>1</v>
      </c>
      <c r="X62" s="226">
        <v>0</v>
      </c>
      <c r="Y62" s="230"/>
      <c r="Z62" s="234">
        <v>1</v>
      </c>
      <c r="AA62" s="233" t="s">
        <v>136</v>
      </c>
      <c r="AB62" s="234">
        <v>1</v>
      </c>
      <c r="AC62" s="234">
        <v>1</v>
      </c>
      <c r="AD62" s="227">
        <v>1</v>
      </c>
      <c r="AE62" s="233">
        <v>0</v>
      </c>
      <c r="AF62" s="234">
        <v>1</v>
      </c>
      <c r="AG62" s="227">
        <v>1</v>
      </c>
      <c r="AH62" s="233">
        <v>0</v>
      </c>
      <c r="AI62" s="219">
        <v>686</v>
      </c>
      <c r="AJ62" s="234">
        <v>0</v>
      </c>
      <c r="AK62" s="233">
        <v>0</v>
      </c>
      <c r="AL62" s="234">
        <v>1</v>
      </c>
      <c r="AM62" s="234">
        <v>8465</v>
      </c>
      <c r="AN62" s="225">
        <v>1</v>
      </c>
      <c r="AO62" s="219">
        <v>1</v>
      </c>
    </row>
    <row r="63" spans="1:41" s="238" customFormat="1" ht="141" customHeight="1" thickBot="1">
      <c r="A63" s="93"/>
      <c r="B63" s="93"/>
      <c r="C63" s="221" t="s">
        <v>416</v>
      </c>
      <c r="D63" s="222" t="s">
        <v>417</v>
      </c>
      <c r="E63" s="223">
        <v>41183</v>
      </c>
      <c r="F63" s="224" t="s">
        <v>418</v>
      </c>
      <c r="G63" s="225">
        <v>440</v>
      </c>
      <c r="H63" s="226">
        <v>375</v>
      </c>
      <c r="I63" s="226">
        <v>251</v>
      </c>
      <c r="J63" s="226">
        <v>106</v>
      </c>
      <c r="K63" s="226">
        <v>0</v>
      </c>
      <c r="L63" s="227">
        <v>18</v>
      </c>
      <c r="M63" s="228">
        <v>0</v>
      </c>
      <c r="N63" s="229">
        <v>0</v>
      </c>
      <c r="O63" s="230">
        <v>0</v>
      </c>
      <c r="P63" s="229">
        <v>6</v>
      </c>
      <c r="Q63" s="231" t="s">
        <v>419</v>
      </c>
      <c r="R63" s="229">
        <v>0</v>
      </c>
      <c r="S63" s="226">
        <v>0</v>
      </c>
      <c r="T63" s="232">
        <v>65</v>
      </c>
      <c r="U63" s="230">
        <v>1</v>
      </c>
      <c r="V63" s="233" t="s">
        <v>420</v>
      </c>
      <c r="W63" s="230">
        <v>1</v>
      </c>
      <c r="X63" s="226">
        <v>0</v>
      </c>
      <c r="Y63" s="230"/>
      <c r="Z63" s="234">
        <v>1</v>
      </c>
      <c r="AA63" s="233"/>
      <c r="AB63" s="234">
        <v>1</v>
      </c>
      <c r="AC63" s="234">
        <v>1</v>
      </c>
      <c r="AD63" s="227">
        <v>1</v>
      </c>
      <c r="AE63" s="233">
        <v>0</v>
      </c>
      <c r="AF63" s="234">
        <v>1</v>
      </c>
      <c r="AG63" s="227">
        <v>1</v>
      </c>
      <c r="AH63" s="233">
        <v>0</v>
      </c>
      <c r="AI63" s="219">
        <v>411</v>
      </c>
      <c r="AJ63" s="234">
        <v>2</v>
      </c>
      <c r="AK63" s="233">
        <v>1</v>
      </c>
      <c r="AL63" s="234">
        <v>1</v>
      </c>
      <c r="AM63" s="234">
        <v>7914</v>
      </c>
      <c r="AN63" s="225">
        <v>1</v>
      </c>
      <c r="AO63" s="219">
        <v>1</v>
      </c>
    </row>
    <row r="64" spans="1:41" s="238" customFormat="1" ht="47.1" customHeight="1" thickBot="1">
      <c r="A64" s="93"/>
      <c r="B64" s="93"/>
      <c r="C64" s="221" t="s">
        <v>421</v>
      </c>
      <c r="D64" s="222" t="s">
        <v>422</v>
      </c>
      <c r="E64" s="223">
        <v>41017</v>
      </c>
      <c r="F64" s="224" t="s">
        <v>423</v>
      </c>
      <c r="G64" s="225">
        <v>456</v>
      </c>
      <c r="H64" s="226">
        <v>398</v>
      </c>
      <c r="I64" s="226">
        <v>250</v>
      </c>
      <c r="J64" s="226">
        <v>114</v>
      </c>
      <c r="K64" s="226">
        <v>12</v>
      </c>
      <c r="L64" s="227">
        <v>22</v>
      </c>
      <c r="M64" s="228">
        <v>0</v>
      </c>
      <c r="N64" s="229">
        <v>0</v>
      </c>
      <c r="O64" s="230">
        <v>0</v>
      </c>
      <c r="P64" s="229">
        <v>12</v>
      </c>
      <c r="Q64" s="231" t="s">
        <v>424</v>
      </c>
      <c r="R64" s="229">
        <v>0</v>
      </c>
      <c r="S64" s="226">
        <v>0</v>
      </c>
      <c r="T64" s="232">
        <v>58</v>
      </c>
      <c r="U64" s="230">
        <v>1</v>
      </c>
      <c r="V64" s="233" t="s">
        <v>425</v>
      </c>
      <c r="W64" s="230">
        <v>1</v>
      </c>
      <c r="X64" s="226">
        <v>1</v>
      </c>
      <c r="Y64" s="230" t="s">
        <v>426</v>
      </c>
      <c r="Z64" s="234">
        <v>1</v>
      </c>
      <c r="AA64" s="233" t="s">
        <v>144</v>
      </c>
      <c r="AB64" s="234">
        <v>1</v>
      </c>
      <c r="AC64" s="234">
        <v>1</v>
      </c>
      <c r="AD64" s="227">
        <v>1</v>
      </c>
      <c r="AE64" s="233">
        <v>0</v>
      </c>
      <c r="AF64" s="234">
        <v>1</v>
      </c>
      <c r="AG64" s="227">
        <v>1</v>
      </c>
      <c r="AH64" s="233">
        <v>0</v>
      </c>
      <c r="AI64" s="219">
        <v>438</v>
      </c>
      <c r="AJ64" s="234">
        <v>0</v>
      </c>
      <c r="AK64" s="233">
        <v>0</v>
      </c>
      <c r="AL64" s="234">
        <v>1</v>
      </c>
      <c r="AM64" s="234">
        <v>9359</v>
      </c>
      <c r="AN64" s="225">
        <v>1</v>
      </c>
      <c r="AO64" s="219">
        <v>1</v>
      </c>
    </row>
    <row r="65" spans="1:41" s="238" customFormat="1" ht="47.1" customHeight="1">
      <c r="A65" s="93"/>
      <c r="B65" s="93"/>
      <c r="C65" s="170" t="s">
        <v>427</v>
      </c>
      <c r="D65" s="171" t="s">
        <v>428</v>
      </c>
      <c r="E65" s="172">
        <v>40903</v>
      </c>
      <c r="F65" s="173" t="s">
        <v>429</v>
      </c>
      <c r="G65" s="174">
        <v>1519</v>
      </c>
      <c r="H65" s="175">
        <v>1046</v>
      </c>
      <c r="I65" s="175">
        <v>514</v>
      </c>
      <c r="J65" s="175">
        <v>180</v>
      </c>
      <c r="K65" s="175">
        <v>349</v>
      </c>
      <c r="L65" s="176">
        <v>0</v>
      </c>
      <c r="M65" s="177">
        <v>3</v>
      </c>
      <c r="N65" s="178">
        <v>0</v>
      </c>
      <c r="O65" s="179">
        <v>0</v>
      </c>
      <c r="P65" s="178">
        <v>17</v>
      </c>
      <c r="Q65" s="180" t="s">
        <v>430</v>
      </c>
      <c r="R65" s="293">
        <v>91</v>
      </c>
      <c r="S65" s="176" t="s">
        <v>431</v>
      </c>
      <c r="T65" s="184">
        <v>473</v>
      </c>
      <c r="U65" s="179">
        <v>1</v>
      </c>
      <c r="V65" s="184" t="s">
        <v>310</v>
      </c>
      <c r="W65" s="179">
        <v>1</v>
      </c>
      <c r="X65" s="175">
        <v>1</v>
      </c>
      <c r="Y65" s="179" t="s">
        <v>135</v>
      </c>
      <c r="Z65" s="183">
        <v>1</v>
      </c>
      <c r="AA65" s="184" t="s">
        <v>432</v>
      </c>
      <c r="AB65" s="183">
        <v>1</v>
      </c>
      <c r="AC65" s="183">
        <v>1</v>
      </c>
      <c r="AD65" s="176">
        <v>0</v>
      </c>
      <c r="AE65" s="184">
        <v>1</v>
      </c>
      <c r="AF65" s="183">
        <v>1</v>
      </c>
      <c r="AG65" s="176">
        <v>1</v>
      </c>
      <c r="AH65" s="184">
        <v>1</v>
      </c>
      <c r="AI65" s="185">
        <v>862</v>
      </c>
      <c r="AJ65" s="183">
        <v>1</v>
      </c>
      <c r="AK65" s="184">
        <v>1</v>
      </c>
      <c r="AL65" s="183">
        <v>1</v>
      </c>
      <c r="AM65" s="183">
        <v>16500</v>
      </c>
      <c r="AN65" s="185">
        <v>1</v>
      </c>
      <c r="AO65" s="181">
        <v>1</v>
      </c>
    </row>
    <row r="66" spans="1:41" s="238" customFormat="1" ht="47.1" customHeight="1" thickBot="1">
      <c r="A66" s="93"/>
      <c r="B66" s="93"/>
      <c r="C66" s="202" t="s">
        <v>427</v>
      </c>
      <c r="D66" s="203" t="s">
        <v>433</v>
      </c>
      <c r="E66" s="204">
        <v>42731</v>
      </c>
      <c r="F66" s="205" t="s">
        <v>429</v>
      </c>
      <c r="G66" s="206">
        <v>394</v>
      </c>
      <c r="H66" s="207">
        <v>269</v>
      </c>
      <c r="I66" s="207">
        <v>100</v>
      </c>
      <c r="J66" s="207">
        <v>125</v>
      </c>
      <c r="K66" s="207">
        <v>22</v>
      </c>
      <c r="L66" s="208">
        <v>22</v>
      </c>
      <c r="M66" s="209">
        <v>0</v>
      </c>
      <c r="N66" s="210">
        <v>0</v>
      </c>
      <c r="O66" s="211">
        <v>0</v>
      </c>
      <c r="P66" s="210">
        <v>16</v>
      </c>
      <c r="Q66" s="212" t="s">
        <v>434</v>
      </c>
      <c r="R66" s="294">
        <v>115</v>
      </c>
      <c r="S66" s="208" t="s">
        <v>435</v>
      </c>
      <c r="T66" s="216">
        <v>125</v>
      </c>
      <c r="U66" s="211">
        <v>1</v>
      </c>
      <c r="V66" s="216" t="s">
        <v>310</v>
      </c>
      <c r="W66" s="211">
        <v>1</v>
      </c>
      <c r="X66" s="207">
        <v>1</v>
      </c>
      <c r="Y66" s="211" t="s">
        <v>135</v>
      </c>
      <c r="Z66" s="215">
        <v>1</v>
      </c>
      <c r="AA66" s="216" t="s">
        <v>432</v>
      </c>
      <c r="AB66" s="215">
        <v>1</v>
      </c>
      <c r="AC66" s="215">
        <v>1</v>
      </c>
      <c r="AD66" s="208">
        <v>0</v>
      </c>
      <c r="AE66" s="216">
        <v>1</v>
      </c>
      <c r="AF66" s="215">
        <v>1</v>
      </c>
      <c r="AG66" s="208">
        <v>1</v>
      </c>
      <c r="AH66" s="216">
        <v>1</v>
      </c>
      <c r="AI66" s="217">
        <v>171</v>
      </c>
      <c r="AJ66" s="215">
        <v>1</v>
      </c>
      <c r="AK66" s="216">
        <v>1</v>
      </c>
      <c r="AL66" s="215">
        <v>1</v>
      </c>
      <c r="AM66" s="215">
        <v>4207</v>
      </c>
      <c r="AN66" s="217">
        <v>1</v>
      </c>
      <c r="AO66" s="213">
        <v>1</v>
      </c>
    </row>
    <row r="67" spans="1:41" s="238" customFormat="1" ht="47.1" customHeight="1" thickBot="1">
      <c r="A67" s="93"/>
      <c r="B67" s="93"/>
      <c r="C67" s="295" t="s">
        <v>436</v>
      </c>
      <c r="D67" s="296" t="s">
        <v>437</v>
      </c>
      <c r="E67" s="297">
        <v>39783</v>
      </c>
      <c r="F67" s="298" t="s">
        <v>333</v>
      </c>
      <c r="G67" s="299">
        <v>568</v>
      </c>
      <c r="H67" s="300">
        <v>463</v>
      </c>
      <c r="I67" s="300">
        <v>145</v>
      </c>
      <c r="J67" s="300">
        <v>189</v>
      </c>
      <c r="K67" s="301"/>
      <c r="L67" s="300">
        <v>104</v>
      </c>
      <c r="M67" s="302">
        <v>25</v>
      </c>
      <c r="N67" s="303">
        <v>8</v>
      </c>
      <c r="O67" s="304" t="s">
        <v>438</v>
      </c>
      <c r="P67" s="303">
        <v>0</v>
      </c>
      <c r="Q67" s="305">
        <v>0</v>
      </c>
      <c r="R67" s="303">
        <v>184</v>
      </c>
      <c r="S67" s="300" t="s">
        <v>439</v>
      </c>
      <c r="T67" s="306"/>
      <c r="U67" s="304">
        <v>1</v>
      </c>
      <c r="V67" s="306" t="s">
        <v>440</v>
      </c>
      <c r="W67" s="304">
        <v>1</v>
      </c>
      <c r="X67" s="300">
        <v>1</v>
      </c>
      <c r="Y67" s="304" t="s">
        <v>166</v>
      </c>
      <c r="Z67" s="307">
        <v>1</v>
      </c>
      <c r="AA67" s="306" t="s">
        <v>144</v>
      </c>
      <c r="AB67" s="307">
        <v>0</v>
      </c>
      <c r="AC67" s="307">
        <v>1</v>
      </c>
      <c r="AD67" s="301">
        <v>0</v>
      </c>
      <c r="AE67" s="306">
        <v>1</v>
      </c>
      <c r="AF67" s="307">
        <v>1</v>
      </c>
      <c r="AG67" s="301">
        <v>0</v>
      </c>
      <c r="AH67" s="306">
        <v>1</v>
      </c>
      <c r="AI67" s="308">
        <v>335</v>
      </c>
      <c r="AJ67" s="307">
        <v>1</v>
      </c>
      <c r="AK67" s="306">
        <v>0</v>
      </c>
      <c r="AL67" s="307">
        <v>0</v>
      </c>
      <c r="AM67" s="309">
        <v>8464</v>
      </c>
      <c r="AN67" s="299">
        <v>1</v>
      </c>
      <c r="AO67" s="308">
        <v>1</v>
      </c>
    </row>
    <row r="68" spans="1:41" s="238" customFormat="1" ht="47.1" customHeight="1" thickTop="1" thickBot="1">
      <c r="A68" s="93"/>
      <c r="B68" s="93"/>
      <c r="C68" s="310" t="s">
        <v>441</v>
      </c>
      <c r="D68" s="311"/>
      <c r="E68" s="312"/>
      <c r="F68" s="313"/>
      <c r="G68" s="314">
        <f>SUM(G11:G67)</f>
        <v>33491</v>
      </c>
      <c r="H68" s="315">
        <f t="shared" ref="H68:AO68" si="0">SUM(H11:H67)</f>
        <v>26216</v>
      </c>
      <c r="I68" s="315">
        <f t="shared" si="0"/>
        <v>16772</v>
      </c>
      <c r="J68" s="315">
        <f t="shared" si="0"/>
        <v>3821</v>
      </c>
      <c r="K68" s="316">
        <f t="shared" si="0"/>
        <v>2412</v>
      </c>
      <c r="L68" s="315">
        <f t="shared" si="0"/>
        <v>3216</v>
      </c>
      <c r="M68" s="317">
        <f t="shared" si="0"/>
        <v>246</v>
      </c>
      <c r="N68" s="318">
        <f t="shared" si="0"/>
        <v>1183</v>
      </c>
      <c r="O68" s="319"/>
      <c r="P68" s="318">
        <f t="shared" si="0"/>
        <v>799</v>
      </c>
      <c r="Q68" s="320"/>
      <c r="R68" s="318">
        <f t="shared" si="0"/>
        <v>772</v>
      </c>
      <c r="S68" s="315"/>
      <c r="T68" s="321">
        <f t="shared" si="0"/>
        <v>7034</v>
      </c>
      <c r="U68" s="319">
        <f t="shared" si="0"/>
        <v>51</v>
      </c>
      <c r="V68" s="321"/>
      <c r="W68" s="319">
        <f t="shared" si="0"/>
        <v>48</v>
      </c>
      <c r="X68" s="315">
        <f t="shared" si="0"/>
        <v>30</v>
      </c>
      <c r="Y68" s="319"/>
      <c r="Z68" s="322">
        <f t="shared" si="0"/>
        <v>52</v>
      </c>
      <c r="AA68" s="321"/>
      <c r="AB68" s="322">
        <f t="shared" si="0"/>
        <v>45</v>
      </c>
      <c r="AC68" s="322">
        <f t="shared" si="0"/>
        <v>48</v>
      </c>
      <c r="AD68" s="316">
        <f t="shared" si="0"/>
        <v>30</v>
      </c>
      <c r="AE68" s="321">
        <f t="shared" si="0"/>
        <v>18</v>
      </c>
      <c r="AF68" s="322">
        <f t="shared" si="0"/>
        <v>50</v>
      </c>
      <c r="AG68" s="316">
        <f t="shared" si="0"/>
        <v>46</v>
      </c>
      <c r="AH68" s="321">
        <f t="shared" si="0"/>
        <v>14</v>
      </c>
      <c r="AI68" s="323">
        <f t="shared" si="0"/>
        <v>34373</v>
      </c>
      <c r="AJ68" s="322">
        <f t="shared" si="0"/>
        <v>49</v>
      </c>
      <c r="AK68" s="321">
        <f t="shared" si="0"/>
        <v>38</v>
      </c>
      <c r="AL68" s="322">
        <f t="shared" si="0"/>
        <v>46</v>
      </c>
      <c r="AM68" s="324">
        <f t="shared" si="0"/>
        <v>384216</v>
      </c>
      <c r="AN68" s="314">
        <f t="shared" si="0"/>
        <v>51</v>
      </c>
      <c r="AO68" s="323">
        <f t="shared" si="0"/>
        <v>46</v>
      </c>
    </row>
    <row r="69" spans="1:41" s="238" customFormat="1" ht="26.25" customHeight="1">
      <c r="A69" s="93"/>
      <c r="B69" s="93"/>
      <c r="C69" s="325"/>
      <c r="D69" s="325"/>
      <c r="E69" s="326"/>
      <c r="F69" s="325"/>
      <c r="G69" s="327"/>
      <c r="H69" s="327"/>
      <c r="I69" s="327"/>
      <c r="J69" s="327"/>
      <c r="K69" s="327"/>
      <c r="L69" s="327"/>
      <c r="M69" s="327"/>
      <c r="N69" s="327"/>
      <c r="O69" s="327"/>
      <c r="P69" s="327"/>
      <c r="Q69" s="327"/>
      <c r="R69" s="327"/>
      <c r="S69" s="327"/>
      <c r="T69" s="327"/>
      <c r="U69" s="327"/>
      <c r="V69" s="327"/>
      <c r="W69" s="327"/>
      <c r="X69" s="327"/>
      <c r="Y69" s="327"/>
      <c r="Z69" s="327"/>
      <c r="AA69" s="327"/>
      <c r="AB69" s="327"/>
      <c r="AC69" s="327"/>
      <c r="AD69" s="327"/>
      <c r="AE69" s="327"/>
      <c r="AF69" s="327"/>
      <c r="AG69" s="327"/>
      <c r="AH69" s="327"/>
      <c r="AI69" s="327"/>
      <c r="AJ69" s="327"/>
      <c r="AK69" s="327"/>
      <c r="AL69" s="327"/>
      <c r="AM69" s="328"/>
      <c r="AN69" s="327"/>
      <c r="AO69" s="327"/>
    </row>
    <row r="70" spans="1:41" ht="26.25" customHeight="1">
      <c r="D70" s="329" t="s">
        <v>442</v>
      </c>
      <c r="E70" s="329"/>
      <c r="F70" s="329"/>
      <c r="G70" s="329"/>
      <c r="H70" s="329"/>
      <c r="I70" s="329"/>
      <c r="J70" s="329"/>
      <c r="K70" s="329"/>
      <c r="L70" s="329"/>
      <c r="M70" s="329"/>
      <c r="N70" s="329"/>
      <c r="O70" s="329"/>
      <c r="P70" s="330"/>
      <c r="Q70" s="330"/>
      <c r="R70" s="330"/>
      <c r="S70" s="330"/>
      <c r="T70" s="329"/>
      <c r="U70" s="329"/>
      <c r="V70" s="329"/>
      <c r="W70" s="329"/>
      <c r="X70" s="329"/>
      <c r="Y70" s="329"/>
      <c r="Z70" s="329"/>
      <c r="AA70" s="329"/>
      <c r="AB70" s="330"/>
      <c r="AC70" s="330"/>
      <c r="AD70" s="330"/>
      <c r="AE70" s="330"/>
      <c r="AF70" s="330"/>
      <c r="AG70" s="330"/>
      <c r="AH70" s="330"/>
      <c r="AI70" s="331"/>
      <c r="AJ70" s="331"/>
      <c r="AK70" s="331"/>
    </row>
    <row r="71" spans="1:41" ht="21" customHeight="1">
      <c r="D71" s="329" t="s">
        <v>443</v>
      </c>
      <c r="E71" s="330"/>
      <c r="F71" s="330"/>
      <c r="G71" s="330"/>
      <c r="H71" s="330"/>
      <c r="I71" s="330"/>
      <c r="J71" s="330"/>
      <c r="K71" s="330"/>
      <c r="L71" s="330"/>
      <c r="M71" s="330"/>
      <c r="N71" s="330"/>
      <c r="O71" s="330"/>
      <c r="P71" s="330"/>
      <c r="Q71" s="330"/>
      <c r="R71" s="330"/>
      <c r="S71" s="330"/>
      <c r="T71" s="330"/>
      <c r="U71" s="330"/>
      <c r="V71" s="330"/>
      <c r="W71" s="330"/>
      <c r="X71" s="330"/>
      <c r="Y71" s="330"/>
      <c r="Z71" s="330"/>
      <c r="AA71" s="330"/>
      <c r="AB71" s="330"/>
      <c r="AC71" s="330"/>
      <c r="AD71" s="330"/>
      <c r="AE71" s="330"/>
      <c r="AF71" s="330"/>
      <c r="AG71" s="330"/>
      <c r="AH71" s="330"/>
      <c r="AI71" s="331"/>
      <c r="AJ71" s="331"/>
      <c r="AK71" s="331"/>
    </row>
    <row r="72" spans="1:41" ht="21" customHeight="1">
      <c r="D72" s="329" t="s">
        <v>444</v>
      </c>
      <c r="E72" s="330"/>
      <c r="F72" s="330"/>
      <c r="G72" s="330"/>
      <c r="H72" s="330"/>
      <c r="I72" s="330"/>
      <c r="J72" s="330"/>
      <c r="K72" s="330"/>
      <c r="L72" s="330"/>
      <c r="M72" s="330"/>
      <c r="N72" s="330"/>
      <c r="O72" s="330"/>
      <c r="P72" s="330"/>
      <c r="Q72" s="330"/>
      <c r="R72" s="330"/>
      <c r="S72" s="330"/>
      <c r="T72" s="330"/>
      <c r="U72" s="330"/>
      <c r="V72" s="330"/>
      <c r="W72" s="330"/>
      <c r="X72" s="330"/>
      <c r="Y72" s="330"/>
      <c r="Z72" s="330"/>
      <c r="AA72" s="330"/>
      <c r="AB72" s="330"/>
      <c r="AC72" s="330"/>
      <c r="AD72" s="330"/>
      <c r="AE72" s="330"/>
      <c r="AF72" s="330"/>
      <c r="AG72" s="330"/>
      <c r="AH72" s="330"/>
      <c r="AI72" s="331"/>
      <c r="AJ72" s="331"/>
      <c r="AK72" s="331"/>
    </row>
    <row r="73" spans="1:41" ht="23.25" customHeight="1">
      <c r="D73" s="332" t="s">
        <v>445</v>
      </c>
      <c r="E73" s="333"/>
      <c r="F73" s="333"/>
      <c r="G73" s="333"/>
      <c r="H73" s="333"/>
      <c r="I73" s="333"/>
      <c r="J73" s="333"/>
      <c r="K73" s="333"/>
      <c r="L73" s="333"/>
      <c r="M73" s="333"/>
      <c r="N73" s="333"/>
      <c r="O73" s="333"/>
      <c r="P73" s="333"/>
      <c r="Q73" s="333"/>
      <c r="R73" s="333"/>
      <c r="S73" s="333"/>
      <c r="T73" s="333"/>
      <c r="U73" s="333"/>
      <c r="V73" s="333"/>
      <c r="W73" s="333"/>
      <c r="X73" s="333"/>
      <c r="Y73" s="333"/>
      <c r="Z73" s="333"/>
      <c r="AA73" s="333"/>
      <c r="AB73" s="333"/>
      <c r="AC73" s="333"/>
      <c r="AD73" s="333"/>
      <c r="AE73" s="333"/>
      <c r="AF73" s="333"/>
      <c r="AG73" s="333"/>
      <c r="AH73" s="333"/>
      <c r="AI73" s="333"/>
      <c r="AJ73" s="333"/>
      <c r="AK73" s="333"/>
    </row>
    <row r="75" spans="1:41"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34"/>
      <c r="T75" s="334"/>
      <c r="U75" s="334"/>
      <c r="V75" s="334"/>
      <c r="W75" s="334"/>
      <c r="X75" s="334"/>
      <c r="Y75" s="334"/>
      <c r="Z75" s="334"/>
      <c r="AA75" s="334"/>
      <c r="AB75" s="334"/>
      <c r="AC75" s="334"/>
      <c r="AD75" s="334"/>
      <c r="AE75" s="334"/>
      <c r="AF75" s="334"/>
      <c r="AG75" s="334"/>
      <c r="AH75" s="334"/>
      <c r="AI75" s="334"/>
      <c r="AJ75" s="334"/>
      <c r="AK75" s="334"/>
      <c r="AL75" s="334"/>
      <c r="AM75" s="334"/>
      <c r="AN75" s="334"/>
      <c r="AO75" s="334"/>
    </row>
    <row r="76" spans="1:41"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34"/>
      <c r="T76" s="334"/>
      <c r="U76" s="334"/>
      <c r="V76" s="334"/>
      <c r="W76" s="334"/>
      <c r="X76" s="334"/>
      <c r="Y76" s="334"/>
      <c r="Z76" s="334"/>
      <c r="AA76" s="334"/>
      <c r="AB76" s="334"/>
      <c r="AC76" s="334"/>
      <c r="AD76" s="334"/>
      <c r="AE76" s="334"/>
      <c r="AF76" s="334"/>
      <c r="AG76" s="334"/>
      <c r="AH76" s="334"/>
      <c r="AI76" s="334"/>
      <c r="AJ76" s="334"/>
      <c r="AK76" s="334"/>
      <c r="AL76" s="334"/>
      <c r="AM76" s="334"/>
      <c r="AN76" s="334"/>
      <c r="AO76" s="334"/>
    </row>
    <row r="77" spans="1:41"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34"/>
      <c r="T77" s="334"/>
      <c r="U77" s="334"/>
      <c r="V77" s="334"/>
      <c r="W77" s="334"/>
      <c r="X77" s="334"/>
      <c r="Y77" s="334"/>
      <c r="Z77" s="334"/>
      <c r="AA77" s="334"/>
      <c r="AB77" s="334"/>
      <c r="AC77" s="334"/>
      <c r="AD77" s="334"/>
      <c r="AE77" s="334"/>
      <c r="AF77" s="334"/>
      <c r="AG77" s="334"/>
      <c r="AH77" s="334"/>
      <c r="AI77" s="335"/>
      <c r="AJ77" s="335"/>
      <c r="AK77" s="335"/>
      <c r="AL77" s="335"/>
      <c r="AM77" s="335"/>
      <c r="AN77" s="335"/>
      <c r="AO77" s="334"/>
    </row>
  </sheetData>
  <mergeCells count="41">
    <mergeCell ref="AN9:AN10"/>
    <mergeCell ref="AO9:AO10"/>
    <mergeCell ref="N9:N10"/>
    <mergeCell ref="P9:P10"/>
    <mergeCell ref="R9:R10"/>
    <mergeCell ref="Y9:Y10"/>
    <mergeCell ref="AD9:AD10"/>
    <mergeCell ref="AE9:AE10"/>
    <mergeCell ref="AN7:AO8"/>
    <mergeCell ref="H8:H10"/>
    <mergeCell ref="T8:T10"/>
    <mergeCell ref="V8:V10"/>
    <mergeCell ref="X8:X10"/>
    <mergeCell ref="Z8:Z10"/>
    <mergeCell ref="AA8:AA10"/>
    <mergeCell ref="AD8:AE8"/>
    <mergeCell ref="AG8:AH8"/>
    <mergeCell ref="I9:M9"/>
    <mergeCell ref="AF7:AF10"/>
    <mergeCell ref="AG7:AH7"/>
    <mergeCell ref="AI7:AI10"/>
    <mergeCell ref="AJ7:AK8"/>
    <mergeCell ref="AL7:AL10"/>
    <mergeCell ref="AM7:AM10"/>
    <mergeCell ref="AG9:AG10"/>
    <mergeCell ref="AH9:AH10"/>
    <mergeCell ref="AJ9:AJ10"/>
    <mergeCell ref="AK9:AK10"/>
    <mergeCell ref="U7:U10"/>
    <mergeCell ref="W7:W10"/>
    <mergeCell ref="Z7:AA7"/>
    <mergeCell ref="AB7:AB10"/>
    <mergeCell ref="AC7:AC10"/>
    <mergeCell ref="AD7:AE7"/>
    <mergeCell ref="C4:AH4"/>
    <mergeCell ref="C6:AK6"/>
    <mergeCell ref="C7:C10"/>
    <mergeCell ref="D7:D10"/>
    <mergeCell ref="E7:E10"/>
    <mergeCell ref="F7:F10"/>
    <mergeCell ref="G7:G10"/>
  </mergeCells>
  <phoneticPr fontId="2"/>
  <dataValidations count="5">
    <dataValidation operator="greaterThanOrEqual" allowBlank="1" showInputMessage="1" showErrorMessage="1" sqref="Y51 Y59" xr:uid="{0199F4CF-81D4-4826-A0AA-B266E6AB152F}"/>
    <dataValidation type="list" operator="greaterThanOrEqual" allowBlank="1" showInputMessage="1" showErrorMessage="1" sqref="AA11:AA19 AA21:AA64 AA67:AA69" xr:uid="{903F5109-D8D7-4D51-A5B2-FD0D558E5D16}">
      <formula1>"常時,患者搬送時のみ,基本的にoff,その他"</formula1>
    </dataValidation>
    <dataValidation type="list" allowBlank="1" showInputMessage="1" showErrorMessage="1" sqref="AA15 AA20 AA65:AA66" xr:uid="{5D5AE5F2-35D1-4A4C-960E-F1768A6B044A}">
      <formula1>"常時,患者搬送時のみ,基本的にoff,その他"</formula1>
    </dataValidation>
    <dataValidation type="list" allowBlank="1" showInputMessage="1" showErrorMessage="1" sqref="W21:X64 Z21:Z64 AB21:AH64 AN21:AO64 AK21:AL64 W11:X19 U21:U64 U11:U19 AK11:AL19 AN11:AO19 AB11:AH19 Z11:Z19 AK67:AL69 AN67:AO69 AB67:AH69 Z67:Z69 W67:X69 U67:U69" xr:uid="{D3288887-DEDB-43A6-A4DD-4766F61409DC}">
      <formula1>"0,1"</formula1>
    </dataValidation>
    <dataValidation type="whole" operator="greaterThanOrEqual" allowBlank="1" showInputMessage="1" showErrorMessage="1" sqref="M15:N16 G15:K16 G17:N19 AM17:AM19 AM21:AM54 Y22:Y23 Y25:Y28 Y32:Y41 Y43:Y50 Y52:Y54 Y57:Y58 P21:P64 AM57:AM64 T21:T64 R21:R64 Y60:Y64 AI21:AJ64 Y11:Y19 G21:N64 G11:N14 R11:R19 T11:T19 AI11:AJ19 AM11:AM14 P11:P19 M67:N69 G67:K69 AI67:AJ69 AM67:AM69 P67:P69 R67:R69 T67:T69" xr:uid="{8F3501E6-80B8-4095-99DC-3080B3EBA807}">
      <formula1>0</formula1>
    </dataValidation>
  </dataValidations>
  <pageMargins left="0.78740157480314965" right="0.15748031496062992" top="0.15748031496062992" bottom="0.15748031496062992" header="0.15748031496062992" footer="0.15748031496062992"/>
  <pageSetup paperSize="9" scale="31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7E0F8-4805-4BCD-8AEF-83FA056440F0}">
  <sheetPr>
    <pageSetUpPr fitToPage="1"/>
  </sheetPr>
  <dimension ref="A1:IV112"/>
  <sheetViews>
    <sheetView view="pageBreakPreview" zoomScale="75" zoomScaleNormal="100" zoomScaleSheetLayoutView="75" workbookViewId="0">
      <selection activeCell="J67" sqref="J67"/>
    </sheetView>
  </sheetViews>
  <sheetFormatPr defaultRowHeight="13.5"/>
  <cols>
    <col min="1" max="2" width="1.625" style="93" customWidth="1"/>
    <col min="3" max="3" width="9" style="93"/>
    <col min="4" max="4" width="32.125" style="93" customWidth="1"/>
    <col min="5" max="5" width="12.5" style="93" customWidth="1"/>
    <col min="6" max="6" width="12.375" style="93" customWidth="1"/>
    <col min="7" max="7" width="23" style="93" customWidth="1"/>
    <col min="8" max="8" width="17.125" style="93" customWidth="1"/>
    <col min="9" max="9" width="14.5" style="93" customWidth="1"/>
    <col min="10" max="11" width="17.125" style="93" customWidth="1"/>
    <col min="12" max="16384" width="9" style="93"/>
  </cols>
  <sheetData>
    <row r="1" spans="1:256" ht="11.1" customHeight="1"/>
    <row r="2" spans="1:256" ht="11.1" customHeight="1"/>
    <row r="3" spans="1:256" ht="24.75" customHeight="1">
      <c r="J3" s="336"/>
      <c r="K3" s="337" t="s">
        <v>446</v>
      </c>
    </row>
    <row r="4" spans="1:256" ht="33" customHeight="1">
      <c r="C4" s="98" t="s">
        <v>447</v>
      </c>
      <c r="D4" s="98"/>
      <c r="E4" s="98"/>
      <c r="F4" s="98"/>
      <c r="G4" s="98"/>
      <c r="H4" s="98"/>
      <c r="I4" s="98"/>
      <c r="J4" s="98"/>
      <c r="K4" s="98"/>
    </row>
    <row r="5" spans="1:256" ht="6.75" customHeight="1">
      <c r="C5" s="338"/>
      <c r="D5" s="338"/>
      <c r="E5" s="338"/>
      <c r="F5" s="338"/>
      <c r="G5" s="338"/>
      <c r="H5" s="338"/>
      <c r="I5" s="338"/>
      <c r="J5" s="338"/>
    </row>
    <row r="6" spans="1:256" ht="19.5" customHeight="1" thickBot="1">
      <c r="C6" s="339" t="s">
        <v>448</v>
      </c>
      <c r="D6" s="339"/>
      <c r="E6" s="339"/>
      <c r="F6" s="339"/>
      <c r="G6" s="339"/>
      <c r="H6" s="339"/>
      <c r="I6" s="339"/>
      <c r="J6" s="339"/>
      <c r="K6" s="339"/>
    </row>
    <row r="7" spans="1:256" ht="33.75" customHeight="1">
      <c r="C7" s="340" t="s">
        <v>85</v>
      </c>
      <c r="D7" s="341" t="s">
        <v>86</v>
      </c>
      <c r="E7" s="342" t="s">
        <v>449</v>
      </c>
      <c r="F7" s="343"/>
      <c r="G7" s="343"/>
      <c r="H7" s="343"/>
      <c r="I7" s="342" t="s">
        <v>450</v>
      </c>
      <c r="J7" s="343"/>
      <c r="K7" s="344"/>
    </row>
    <row r="8" spans="1:256" ht="33.75" customHeight="1">
      <c r="C8" s="345"/>
      <c r="D8" s="346"/>
      <c r="E8" s="347"/>
      <c r="F8" s="348" t="s">
        <v>451</v>
      </c>
      <c r="G8" s="349"/>
      <c r="H8" s="349"/>
      <c r="I8" s="350" t="s">
        <v>452</v>
      </c>
      <c r="J8" s="351"/>
      <c r="K8" s="352"/>
    </row>
    <row r="9" spans="1:256" ht="29.25" customHeight="1">
      <c r="C9" s="345"/>
      <c r="D9" s="346"/>
      <c r="E9" s="347"/>
      <c r="F9" s="353" t="s">
        <v>453</v>
      </c>
      <c r="G9" s="348" t="s">
        <v>454</v>
      </c>
      <c r="H9" s="354"/>
      <c r="I9" s="355"/>
      <c r="J9" s="348" t="s">
        <v>455</v>
      </c>
      <c r="K9" s="356"/>
    </row>
    <row r="10" spans="1:256" ht="55.5" customHeight="1" thickBot="1">
      <c r="C10" s="357"/>
      <c r="D10" s="358"/>
      <c r="E10" s="359"/>
      <c r="F10" s="360"/>
      <c r="G10" s="360"/>
      <c r="H10" s="361" t="s">
        <v>456</v>
      </c>
      <c r="I10" s="362"/>
      <c r="J10" s="361" t="s">
        <v>457</v>
      </c>
      <c r="K10" s="363" t="s">
        <v>458</v>
      </c>
    </row>
    <row r="11" spans="1:256" s="186" customFormat="1" ht="36" customHeight="1">
      <c r="A11" s="93"/>
      <c r="B11" s="93"/>
      <c r="C11" s="364" t="s">
        <v>459</v>
      </c>
      <c r="D11" s="365" t="s">
        <v>460</v>
      </c>
      <c r="E11" s="366">
        <v>0</v>
      </c>
      <c r="F11" s="367" t="s">
        <v>374</v>
      </c>
      <c r="G11" s="366" t="s">
        <v>461</v>
      </c>
      <c r="H11" s="366" t="s">
        <v>461</v>
      </c>
      <c r="I11" s="366">
        <v>0</v>
      </c>
      <c r="J11" s="366" t="s">
        <v>461</v>
      </c>
      <c r="K11" s="368" t="s">
        <v>461</v>
      </c>
      <c r="L11" s="369"/>
      <c r="M11" s="369"/>
      <c r="N11" s="369"/>
      <c r="O11" s="369"/>
      <c r="P11" s="369"/>
      <c r="Q11" s="369"/>
      <c r="R11" s="369"/>
      <c r="S11" s="369"/>
      <c r="T11" s="369"/>
      <c r="U11" s="369"/>
      <c r="V11" s="369"/>
      <c r="W11" s="369"/>
      <c r="X11" s="369"/>
      <c r="Y11" s="369"/>
      <c r="Z11" s="369"/>
      <c r="AA11" s="369"/>
      <c r="AB11" s="369"/>
      <c r="AC11" s="369"/>
      <c r="AD11" s="369"/>
      <c r="AE11" s="369"/>
      <c r="AF11" s="369"/>
      <c r="AG11" s="369"/>
      <c r="AH11" s="369"/>
      <c r="AI11" s="369"/>
      <c r="AJ11" s="369"/>
      <c r="AK11" s="369"/>
      <c r="AL11" s="369"/>
      <c r="AM11" s="369"/>
      <c r="AN11" s="369"/>
      <c r="AO11" s="369"/>
      <c r="AP11" s="369"/>
      <c r="AQ11" s="369"/>
      <c r="AR11" s="369"/>
      <c r="AS11" s="369"/>
      <c r="AT11" s="369"/>
      <c r="AU11" s="369"/>
      <c r="AV11" s="369"/>
      <c r="AW11" s="369"/>
      <c r="AX11" s="369"/>
      <c r="AY11" s="369"/>
      <c r="AZ11" s="369"/>
      <c r="BA11" s="369"/>
      <c r="BB11" s="369"/>
      <c r="BC11" s="369"/>
      <c r="BD11" s="369"/>
      <c r="BE11" s="369"/>
      <c r="BF11" s="369"/>
      <c r="BG11" s="369"/>
      <c r="BH11" s="369"/>
      <c r="BI11" s="369"/>
      <c r="BJ11" s="369"/>
      <c r="BK11" s="369"/>
      <c r="BL11" s="369"/>
      <c r="BM11" s="369"/>
      <c r="BN11" s="369"/>
      <c r="BO11" s="369"/>
      <c r="BP11" s="369"/>
      <c r="BQ11" s="369"/>
      <c r="BR11" s="369"/>
      <c r="BS11" s="369"/>
      <c r="BT11" s="369"/>
      <c r="BU11" s="369"/>
      <c r="BV11" s="369"/>
      <c r="BW11" s="369"/>
      <c r="BX11" s="369"/>
      <c r="BY11" s="369"/>
      <c r="BZ11" s="369"/>
      <c r="CA11" s="369"/>
      <c r="CB11" s="369"/>
      <c r="CC11" s="369"/>
      <c r="CD11" s="369"/>
      <c r="CE11" s="369"/>
      <c r="CF11" s="369"/>
      <c r="CG11" s="369"/>
      <c r="CH11" s="369"/>
      <c r="CI11" s="369"/>
      <c r="CJ11" s="369"/>
      <c r="CK11" s="369"/>
      <c r="CL11" s="369"/>
      <c r="CM11" s="369"/>
      <c r="CN11" s="369"/>
      <c r="CO11" s="369"/>
      <c r="CP11" s="369"/>
      <c r="CQ11" s="369"/>
      <c r="CR11" s="369"/>
      <c r="CS11" s="369"/>
      <c r="CT11" s="369"/>
      <c r="CU11" s="369"/>
      <c r="CV11" s="369"/>
      <c r="CW11" s="369"/>
      <c r="CX11" s="369"/>
      <c r="CY11" s="369"/>
      <c r="CZ11" s="369"/>
      <c r="DA11" s="369"/>
      <c r="DB11" s="369"/>
      <c r="DC11" s="369"/>
      <c r="DD11" s="369"/>
      <c r="DE11" s="369"/>
      <c r="DF11" s="369"/>
      <c r="DG11" s="369"/>
      <c r="DH11" s="369"/>
      <c r="DI11" s="369"/>
      <c r="DJ11" s="369"/>
      <c r="DK11" s="369"/>
      <c r="DL11" s="369"/>
      <c r="DM11" s="369"/>
      <c r="DN11" s="369"/>
      <c r="DO11" s="369"/>
      <c r="DP11" s="369"/>
      <c r="DQ11" s="369"/>
      <c r="DR11" s="369"/>
      <c r="DS11" s="369"/>
      <c r="DT11" s="369"/>
      <c r="DU11" s="369"/>
      <c r="DV11" s="369"/>
      <c r="DW11" s="369"/>
      <c r="DX11" s="369"/>
      <c r="DY11" s="369"/>
      <c r="DZ11" s="369"/>
      <c r="EA11" s="369"/>
      <c r="EB11" s="369"/>
      <c r="EC11" s="369"/>
      <c r="ED11" s="369"/>
      <c r="EE11" s="369"/>
      <c r="EF11" s="369"/>
      <c r="EG11" s="369"/>
      <c r="EH11" s="369"/>
      <c r="EI11" s="369"/>
      <c r="EJ11" s="369"/>
      <c r="EK11" s="369"/>
      <c r="EL11" s="369"/>
      <c r="EM11" s="369"/>
      <c r="EN11" s="369"/>
      <c r="EO11" s="369"/>
      <c r="EP11" s="369"/>
      <c r="EQ11" s="369"/>
      <c r="ER11" s="369"/>
      <c r="ES11" s="369"/>
      <c r="ET11" s="369"/>
      <c r="EU11" s="369"/>
      <c r="EV11" s="369"/>
      <c r="EW11" s="369"/>
      <c r="EX11" s="369"/>
      <c r="EY11" s="369"/>
      <c r="EZ11" s="369"/>
      <c r="FA11" s="369"/>
      <c r="FB11" s="369"/>
      <c r="FC11" s="369"/>
      <c r="FD11" s="369"/>
      <c r="FE11" s="369"/>
      <c r="FF11" s="369"/>
      <c r="FG11" s="369"/>
      <c r="FH11" s="369"/>
      <c r="FI11" s="369"/>
      <c r="FJ11" s="369"/>
      <c r="FK11" s="369"/>
      <c r="FL11" s="369"/>
      <c r="FM11" s="369"/>
      <c r="FN11" s="369"/>
      <c r="FO11" s="369"/>
      <c r="FP11" s="369"/>
      <c r="FQ11" s="369"/>
      <c r="FR11" s="369"/>
      <c r="FS11" s="369"/>
      <c r="FT11" s="369"/>
      <c r="FU11" s="369"/>
      <c r="FV11" s="369"/>
      <c r="FW11" s="369"/>
      <c r="FX11" s="369"/>
      <c r="FY11" s="369"/>
      <c r="FZ11" s="369"/>
      <c r="GA11" s="369"/>
      <c r="GB11" s="369"/>
      <c r="GC11" s="369"/>
      <c r="GD11" s="369"/>
      <c r="GE11" s="369"/>
      <c r="GF11" s="369"/>
      <c r="GG11" s="369"/>
      <c r="GH11" s="369"/>
      <c r="GI11" s="369"/>
      <c r="GJ11" s="369"/>
      <c r="GK11" s="369"/>
      <c r="GL11" s="369"/>
      <c r="GM11" s="369"/>
      <c r="GN11" s="369"/>
      <c r="GO11" s="369"/>
      <c r="GP11" s="369"/>
      <c r="GQ11" s="369"/>
      <c r="GR11" s="369"/>
      <c r="GS11" s="369"/>
      <c r="GT11" s="369"/>
      <c r="GU11" s="369"/>
      <c r="GV11" s="369"/>
      <c r="GW11" s="369"/>
      <c r="GX11" s="369"/>
      <c r="GY11" s="369"/>
      <c r="GZ11" s="369"/>
      <c r="HA11" s="369"/>
      <c r="HB11" s="369"/>
      <c r="HC11" s="369"/>
      <c r="HD11" s="369"/>
      <c r="HE11" s="369"/>
      <c r="HF11" s="369"/>
      <c r="HG11" s="369"/>
      <c r="HH11" s="369"/>
      <c r="HI11" s="369"/>
      <c r="HJ11" s="369"/>
      <c r="HK11" s="369"/>
      <c r="HL11" s="369"/>
      <c r="HM11" s="369"/>
      <c r="HN11" s="369"/>
      <c r="HO11" s="369"/>
      <c r="HP11" s="369"/>
      <c r="HQ11" s="369"/>
      <c r="HR11" s="369"/>
      <c r="HS11" s="369"/>
      <c r="HT11" s="369"/>
      <c r="HU11" s="369"/>
      <c r="HV11" s="369"/>
      <c r="HW11" s="369"/>
      <c r="HX11" s="369"/>
      <c r="HY11" s="369"/>
      <c r="HZ11" s="369"/>
      <c r="IA11" s="369"/>
      <c r="IB11" s="369"/>
      <c r="IC11" s="369"/>
      <c r="ID11" s="369"/>
      <c r="IE11" s="369"/>
      <c r="IF11" s="369"/>
      <c r="IG11" s="369"/>
      <c r="IH11" s="369"/>
      <c r="II11" s="369"/>
      <c r="IJ11" s="369"/>
      <c r="IK11" s="369"/>
      <c r="IL11" s="369"/>
      <c r="IM11" s="369"/>
      <c r="IN11" s="369"/>
      <c r="IO11" s="369"/>
      <c r="IP11" s="369"/>
      <c r="IQ11" s="369"/>
      <c r="IR11" s="369"/>
      <c r="IS11" s="369"/>
      <c r="IT11" s="369"/>
      <c r="IU11" s="369"/>
      <c r="IV11" s="369"/>
    </row>
    <row r="12" spans="1:256" s="186" customFormat="1" ht="36" customHeight="1">
      <c r="A12" s="93"/>
      <c r="B12" s="93"/>
      <c r="C12" s="370" t="s">
        <v>459</v>
      </c>
      <c r="D12" s="371" t="s">
        <v>462</v>
      </c>
      <c r="E12" s="372">
        <v>0</v>
      </c>
      <c r="F12" s="373" t="s">
        <v>461</v>
      </c>
      <c r="G12" s="372" t="s">
        <v>461</v>
      </c>
      <c r="H12" s="372" t="s">
        <v>461</v>
      </c>
      <c r="I12" s="372">
        <v>0</v>
      </c>
      <c r="J12" s="372" t="s">
        <v>461</v>
      </c>
      <c r="K12" s="374" t="s">
        <v>461</v>
      </c>
      <c r="L12" s="369"/>
      <c r="M12" s="369"/>
      <c r="N12" s="369"/>
      <c r="O12" s="369"/>
      <c r="P12" s="369"/>
      <c r="Q12" s="369"/>
      <c r="R12" s="369"/>
      <c r="S12" s="369"/>
      <c r="T12" s="369"/>
      <c r="U12" s="369"/>
      <c r="V12" s="369"/>
      <c r="W12" s="369"/>
      <c r="X12" s="369"/>
      <c r="Y12" s="369"/>
      <c r="Z12" s="369"/>
      <c r="AA12" s="369"/>
      <c r="AB12" s="369"/>
      <c r="AC12" s="369"/>
      <c r="AD12" s="369"/>
      <c r="AE12" s="369"/>
      <c r="AF12" s="369"/>
      <c r="AG12" s="369"/>
      <c r="AH12" s="369"/>
      <c r="AI12" s="369"/>
      <c r="AJ12" s="369"/>
      <c r="AK12" s="369"/>
      <c r="AL12" s="369"/>
      <c r="AM12" s="369"/>
      <c r="AN12" s="369"/>
      <c r="AO12" s="369"/>
      <c r="AP12" s="369"/>
      <c r="AQ12" s="369"/>
      <c r="AR12" s="369"/>
      <c r="AS12" s="369"/>
      <c r="AT12" s="369"/>
      <c r="AU12" s="369"/>
      <c r="AV12" s="369"/>
      <c r="AW12" s="369"/>
      <c r="AX12" s="369"/>
      <c r="AY12" s="369"/>
      <c r="AZ12" s="369"/>
      <c r="BA12" s="369"/>
      <c r="BB12" s="369"/>
      <c r="BC12" s="369"/>
      <c r="BD12" s="369"/>
      <c r="BE12" s="369"/>
      <c r="BF12" s="369"/>
      <c r="BG12" s="369"/>
      <c r="BH12" s="369"/>
      <c r="BI12" s="369"/>
      <c r="BJ12" s="369"/>
      <c r="BK12" s="369"/>
      <c r="BL12" s="369"/>
      <c r="BM12" s="369"/>
      <c r="BN12" s="369"/>
      <c r="BO12" s="369"/>
      <c r="BP12" s="369"/>
      <c r="BQ12" s="369"/>
      <c r="BR12" s="369"/>
      <c r="BS12" s="369"/>
      <c r="BT12" s="369"/>
      <c r="BU12" s="369"/>
      <c r="BV12" s="369"/>
      <c r="BW12" s="369"/>
      <c r="BX12" s="369"/>
      <c r="BY12" s="369"/>
      <c r="BZ12" s="369"/>
      <c r="CA12" s="369"/>
      <c r="CB12" s="369"/>
      <c r="CC12" s="369"/>
      <c r="CD12" s="369"/>
      <c r="CE12" s="369"/>
      <c r="CF12" s="369"/>
      <c r="CG12" s="369"/>
      <c r="CH12" s="369"/>
      <c r="CI12" s="369"/>
      <c r="CJ12" s="369"/>
      <c r="CK12" s="369"/>
      <c r="CL12" s="369"/>
      <c r="CM12" s="369"/>
      <c r="CN12" s="369"/>
      <c r="CO12" s="369"/>
      <c r="CP12" s="369"/>
      <c r="CQ12" s="369"/>
      <c r="CR12" s="369"/>
      <c r="CS12" s="369"/>
      <c r="CT12" s="369"/>
      <c r="CU12" s="369"/>
      <c r="CV12" s="369"/>
      <c r="CW12" s="369"/>
      <c r="CX12" s="369"/>
      <c r="CY12" s="369"/>
      <c r="CZ12" s="369"/>
      <c r="DA12" s="369"/>
      <c r="DB12" s="369"/>
      <c r="DC12" s="369"/>
      <c r="DD12" s="369"/>
      <c r="DE12" s="369"/>
      <c r="DF12" s="369"/>
      <c r="DG12" s="369"/>
      <c r="DH12" s="369"/>
      <c r="DI12" s="369"/>
      <c r="DJ12" s="369"/>
      <c r="DK12" s="369"/>
      <c r="DL12" s="369"/>
      <c r="DM12" s="369"/>
      <c r="DN12" s="369"/>
      <c r="DO12" s="369"/>
      <c r="DP12" s="369"/>
      <c r="DQ12" s="369"/>
      <c r="DR12" s="369"/>
      <c r="DS12" s="369"/>
      <c r="DT12" s="369"/>
      <c r="DU12" s="369"/>
      <c r="DV12" s="369"/>
      <c r="DW12" s="369"/>
      <c r="DX12" s="369"/>
      <c r="DY12" s="369"/>
      <c r="DZ12" s="369"/>
      <c r="EA12" s="369"/>
      <c r="EB12" s="369"/>
      <c r="EC12" s="369"/>
      <c r="ED12" s="369"/>
      <c r="EE12" s="369"/>
      <c r="EF12" s="369"/>
      <c r="EG12" s="369"/>
      <c r="EH12" s="369"/>
      <c r="EI12" s="369"/>
      <c r="EJ12" s="369"/>
      <c r="EK12" s="369"/>
      <c r="EL12" s="369"/>
      <c r="EM12" s="369"/>
      <c r="EN12" s="369"/>
      <c r="EO12" s="369"/>
      <c r="EP12" s="369"/>
      <c r="EQ12" s="369"/>
      <c r="ER12" s="369"/>
      <c r="ES12" s="369"/>
      <c r="ET12" s="369"/>
      <c r="EU12" s="369"/>
      <c r="EV12" s="369"/>
      <c r="EW12" s="369"/>
      <c r="EX12" s="369"/>
      <c r="EY12" s="369"/>
      <c r="EZ12" s="369"/>
      <c r="FA12" s="369"/>
      <c r="FB12" s="369"/>
      <c r="FC12" s="369"/>
      <c r="FD12" s="369"/>
      <c r="FE12" s="369"/>
      <c r="FF12" s="369"/>
      <c r="FG12" s="369"/>
      <c r="FH12" s="369"/>
      <c r="FI12" s="369"/>
      <c r="FJ12" s="369"/>
      <c r="FK12" s="369"/>
      <c r="FL12" s="369"/>
      <c r="FM12" s="369"/>
      <c r="FN12" s="369"/>
      <c r="FO12" s="369"/>
      <c r="FP12" s="369"/>
      <c r="FQ12" s="369"/>
      <c r="FR12" s="369"/>
      <c r="FS12" s="369"/>
      <c r="FT12" s="369"/>
      <c r="FU12" s="369"/>
      <c r="FV12" s="369"/>
      <c r="FW12" s="369"/>
      <c r="FX12" s="369"/>
      <c r="FY12" s="369"/>
      <c r="FZ12" s="369"/>
      <c r="GA12" s="369"/>
      <c r="GB12" s="369"/>
      <c r="GC12" s="369"/>
      <c r="GD12" s="369"/>
      <c r="GE12" s="369"/>
      <c r="GF12" s="369"/>
      <c r="GG12" s="369"/>
      <c r="GH12" s="369"/>
      <c r="GI12" s="369"/>
      <c r="GJ12" s="369"/>
      <c r="GK12" s="369"/>
      <c r="GL12" s="369"/>
      <c r="GM12" s="369"/>
      <c r="GN12" s="369"/>
      <c r="GO12" s="369"/>
      <c r="GP12" s="369"/>
      <c r="GQ12" s="369"/>
      <c r="GR12" s="369"/>
      <c r="GS12" s="369"/>
      <c r="GT12" s="369"/>
      <c r="GU12" s="369"/>
      <c r="GV12" s="369"/>
      <c r="GW12" s="369"/>
      <c r="GX12" s="369"/>
      <c r="GY12" s="369"/>
      <c r="GZ12" s="369"/>
      <c r="HA12" s="369"/>
      <c r="HB12" s="369"/>
      <c r="HC12" s="369"/>
      <c r="HD12" s="369"/>
      <c r="HE12" s="369"/>
      <c r="HF12" s="369"/>
      <c r="HG12" s="369"/>
      <c r="HH12" s="369"/>
      <c r="HI12" s="369"/>
      <c r="HJ12" s="369"/>
      <c r="HK12" s="369"/>
      <c r="HL12" s="369"/>
      <c r="HM12" s="369"/>
      <c r="HN12" s="369"/>
      <c r="HO12" s="369"/>
      <c r="HP12" s="369"/>
      <c r="HQ12" s="369"/>
      <c r="HR12" s="369"/>
      <c r="HS12" s="369"/>
      <c r="HT12" s="369"/>
      <c r="HU12" s="369"/>
      <c r="HV12" s="369"/>
      <c r="HW12" s="369"/>
      <c r="HX12" s="369"/>
      <c r="HY12" s="369"/>
      <c r="HZ12" s="369"/>
      <c r="IA12" s="369"/>
      <c r="IB12" s="369"/>
      <c r="IC12" s="369"/>
      <c r="ID12" s="369"/>
      <c r="IE12" s="369"/>
      <c r="IF12" s="369"/>
      <c r="IG12" s="369"/>
      <c r="IH12" s="369"/>
      <c r="II12" s="369"/>
      <c r="IJ12" s="369"/>
      <c r="IK12" s="369"/>
      <c r="IL12" s="369"/>
      <c r="IM12" s="369"/>
      <c r="IN12" s="369"/>
      <c r="IO12" s="369"/>
      <c r="IP12" s="369"/>
      <c r="IQ12" s="369"/>
      <c r="IR12" s="369"/>
      <c r="IS12" s="369"/>
      <c r="IT12" s="369"/>
      <c r="IU12" s="369"/>
      <c r="IV12" s="369"/>
    </row>
    <row r="13" spans="1:256" s="186" customFormat="1" ht="36" customHeight="1">
      <c r="A13" s="93"/>
      <c r="B13" s="93"/>
      <c r="C13" s="370" t="s">
        <v>459</v>
      </c>
      <c r="D13" s="371" t="s">
        <v>463</v>
      </c>
      <c r="E13" s="372">
        <v>0</v>
      </c>
      <c r="F13" s="373" t="s">
        <v>461</v>
      </c>
      <c r="G13" s="372" t="s">
        <v>461</v>
      </c>
      <c r="H13" s="372" t="s">
        <v>461</v>
      </c>
      <c r="I13" s="372">
        <v>0</v>
      </c>
      <c r="J13" s="372" t="s">
        <v>461</v>
      </c>
      <c r="K13" s="374" t="s">
        <v>461</v>
      </c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369"/>
      <c r="AB13" s="369"/>
      <c r="AC13" s="369"/>
      <c r="AD13" s="369"/>
      <c r="AE13" s="369"/>
      <c r="AF13" s="369"/>
      <c r="AG13" s="369"/>
      <c r="AH13" s="369"/>
      <c r="AI13" s="369"/>
      <c r="AJ13" s="369"/>
      <c r="AK13" s="369"/>
      <c r="AL13" s="369"/>
      <c r="AM13" s="369"/>
      <c r="AN13" s="369"/>
      <c r="AO13" s="369"/>
      <c r="AP13" s="369"/>
      <c r="AQ13" s="369"/>
      <c r="AR13" s="369"/>
      <c r="AS13" s="369"/>
      <c r="AT13" s="369"/>
      <c r="AU13" s="369"/>
      <c r="AV13" s="369"/>
      <c r="AW13" s="369"/>
      <c r="AX13" s="369"/>
      <c r="AY13" s="369"/>
      <c r="AZ13" s="369"/>
      <c r="BA13" s="369"/>
      <c r="BB13" s="369"/>
      <c r="BC13" s="369"/>
      <c r="BD13" s="369"/>
      <c r="BE13" s="369"/>
      <c r="BF13" s="369"/>
      <c r="BG13" s="369"/>
      <c r="BH13" s="369"/>
      <c r="BI13" s="369"/>
      <c r="BJ13" s="369"/>
      <c r="BK13" s="369"/>
      <c r="BL13" s="369"/>
      <c r="BM13" s="369"/>
      <c r="BN13" s="369"/>
      <c r="BO13" s="369"/>
      <c r="BP13" s="369"/>
      <c r="BQ13" s="369"/>
      <c r="BR13" s="369"/>
      <c r="BS13" s="369"/>
      <c r="BT13" s="369"/>
      <c r="BU13" s="369"/>
      <c r="BV13" s="369"/>
      <c r="BW13" s="369"/>
      <c r="BX13" s="369"/>
      <c r="BY13" s="369"/>
      <c r="BZ13" s="369"/>
      <c r="CA13" s="369"/>
      <c r="CB13" s="369"/>
      <c r="CC13" s="369"/>
      <c r="CD13" s="369"/>
      <c r="CE13" s="369"/>
      <c r="CF13" s="369"/>
      <c r="CG13" s="369"/>
      <c r="CH13" s="369"/>
      <c r="CI13" s="369"/>
      <c r="CJ13" s="369"/>
      <c r="CK13" s="369"/>
      <c r="CL13" s="369"/>
      <c r="CM13" s="369"/>
      <c r="CN13" s="369"/>
      <c r="CO13" s="369"/>
      <c r="CP13" s="369"/>
      <c r="CQ13" s="369"/>
      <c r="CR13" s="369"/>
      <c r="CS13" s="369"/>
      <c r="CT13" s="369"/>
      <c r="CU13" s="369"/>
      <c r="CV13" s="369"/>
      <c r="CW13" s="369"/>
      <c r="CX13" s="369"/>
      <c r="CY13" s="369"/>
      <c r="CZ13" s="369"/>
      <c r="DA13" s="369"/>
      <c r="DB13" s="369"/>
      <c r="DC13" s="369"/>
      <c r="DD13" s="369"/>
      <c r="DE13" s="369"/>
      <c r="DF13" s="369"/>
      <c r="DG13" s="369"/>
      <c r="DH13" s="369"/>
      <c r="DI13" s="369"/>
      <c r="DJ13" s="369"/>
      <c r="DK13" s="369"/>
      <c r="DL13" s="369"/>
      <c r="DM13" s="369"/>
      <c r="DN13" s="369"/>
      <c r="DO13" s="369"/>
      <c r="DP13" s="369"/>
      <c r="DQ13" s="369"/>
      <c r="DR13" s="369"/>
      <c r="DS13" s="369"/>
      <c r="DT13" s="369"/>
      <c r="DU13" s="369"/>
      <c r="DV13" s="369"/>
      <c r="DW13" s="369"/>
      <c r="DX13" s="369"/>
      <c r="DY13" s="369"/>
      <c r="DZ13" s="369"/>
      <c r="EA13" s="369"/>
      <c r="EB13" s="369"/>
      <c r="EC13" s="369"/>
      <c r="ED13" s="369"/>
      <c r="EE13" s="369"/>
      <c r="EF13" s="369"/>
      <c r="EG13" s="369"/>
      <c r="EH13" s="369"/>
      <c r="EI13" s="369"/>
      <c r="EJ13" s="369"/>
      <c r="EK13" s="369"/>
      <c r="EL13" s="369"/>
      <c r="EM13" s="369"/>
      <c r="EN13" s="369"/>
      <c r="EO13" s="369"/>
      <c r="EP13" s="369"/>
      <c r="EQ13" s="369"/>
      <c r="ER13" s="369"/>
      <c r="ES13" s="369"/>
      <c r="ET13" s="369"/>
      <c r="EU13" s="369"/>
      <c r="EV13" s="369"/>
      <c r="EW13" s="369"/>
      <c r="EX13" s="369"/>
      <c r="EY13" s="369"/>
      <c r="EZ13" s="369"/>
      <c r="FA13" s="369"/>
      <c r="FB13" s="369"/>
      <c r="FC13" s="369"/>
      <c r="FD13" s="369"/>
      <c r="FE13" s="369"/>
      <c r="FF13" s="369"/>
      <c r="FG13" s="369"/>
      <c r="FH13" s="369"/>
      <c r="FI13" s="369"/>
      <c r="FJ13" s="369"/>
      <c r="FK13" s="369"/>
      <c r="FL13" s="369"/>
      <c r="FM13" s="369"/>
      <c r="FN13" s="369"/>
      <c r="FO13" s="369"/>
      <c r="FP13" s="369"/>
      <c r="FQ13" s="369"/>
      <c r="FR13" s="369"/>
      <c r="FS13" s="369"/>
      <c r="FT13" s="369"/>
      <c r="FU13" s="369"/>
      <c r="FV13" s="369"/>
      <c r="FW13" s="369"/>
      <c r="FX13" s="369"/>
      <c r="FY13" s="369"/>
      <c r="FZ13" s="369"/>
      <c r="GA13" s="369"/>
      <c r="GB13" s="369"/>
      <c r="GC13" s="369"/>
      <c r="GD13" s="369"/>
      <c r="GE13" s="369"/>
      <c r="GF13" s="369"/>
      <c r="GG13" s="369"/>
      <c r="GH13" s="369"/>
      <c r="GI13" s="369"/>
      <c r="GJ13" s="369"/>
      <c r="GK13" s="369"/>
      <c r="GL13" s="369"/>
      <c r="GM13" s="369"/>
      <c r="GN13" s="369"/>
      <c r="GO13" s="369"/>
      <c r="GP13" s="369"/>
      <c r="GQ13" s="369"/>
      <c r="GR13" s="369"/>
      <c r="GS13" s="369"/>
      <c r="GT13" s="369"/>
      <c r="GU13" s="369"/>
      <c r="GV13" s="369"/>
      <c r="GW13" s="369"/>
      <c r="GX13" s="369"/>
      <c r="GY13" s="369"/>
      <c r="GZ13" s="369"/>
      <c r="HA13" s="369"/>
      <c r="HB13" s="369"/>
      <c r="HC13" s="369"/>
      <c r="HD13" s="369"/>
      <c r="HE13" s="369"/>
      <c r="HF13" s="369"/>
      <c r="HG13" s="369"/>
      <c r="HH13" s="369"/>
      <c r="HI13" s="369"/>
      <c r="HJ13" s="369"/>
      <c r="HK13" s="369"/>
      <c r="HL13" s="369"/>
      <c r="HM13" s="369"/>
      <c r="HN13" s="369"/>
      <c r="HO13" s="369"/>
      <c r="HP13" s="369"/>
      <c r="HQ13" s="369"/>
      <c r="HR13" s="369"/>
      <c r="HS13" s="369"/>
      <c r="HT13" s="369"/>
      <c r="HU13" s="369"/>
      <c r="HV13" s="369"/>
      <c r="HW13" s="369"/>
      <c r="HX13" s="369"/>
      <c r="HY13" s="369"/>
      <c r="HZ13" s="369"/>
      <c r="IA13" s="369"/>
      <c r="IB13" s="369"/>
      <c r="IC13" s="369"/>
      <c r="ID13" s="369"/>
      <c r="IE13" s="369"/>
      <c r="IF13" s="369"/>
      <c r="IG13" s="369"/>
      <c r="IH13" s="369"/>
      <c r="II13" s="369"/>
      <c r="IJ13" s="369"/>
      <c r="IK13" s="369"/>
      <c r="IL13" s="369"/>
      <c r="IM13" s="369"/>
      <c r="IN13" s="369"/>
      <c r="IO13" s="369"/>
      <c r="IP13" s="369"/>
      <c r="IQ13" s="369"/>
      <c r="IR13" s="369"/>
      <c r="IS13" s="369"/>
      <c r="IT13" s="369"/>
      <c r="IU13" s="369"/>
      <c r="IV13" s="369"/>
    </row>
    <row r="14" spans="1:256" s="186" customFormat="1" ht="36" customHeight="1" thickBot="1">
      <c r="A14" s="93"/>
      <c r="B14" s="93"/>
      <c r="C14" s="375" t="s">
        <v>459</v>
      </c>
      <c r="D14" s="376" t="s">
        <v>464</v>
      </c>
      <c r="E14" s="377">
        <v>0</v>
      </c>
      <c r="F14" s="378" t="s">
        <v>461</v>
      </c>
      <c r="G14" s="377" t="s">
        <v>461</v>
      </c>
      <c r="H14" s="377" t="s">
        <v>461</v>
      </c>
      <c r="I14" s="377">
        <v>0</v>
      </c>
      <c r="J14" s="377" t="s">
        <v>461</v>
      </c>
      <c r="K14" s="379" t="s">
        <v>461</v>
      </c>
      <c r="L14" s="369"/>
      <c r="M14" s="369"/>
      <c r="N14" s="369"/>
      <c r="O14" s="369"/>
      <c r="P14" s="369"/>
      <c r="Q14" s="369"/>
      <c r="R14" s="369"/>
      <c r="S14" s="369"/>
      <c r="T14" s="369"/>
      <c r="U14" s="369"/>
      <c r="V14" s="369"/>
      <c r="W14" s="369"/>
      <c r="X14" s="369"/>
      <c r="Y14" s="369"/>
      <c r="Z14" s="369"/>
      <c r="AA14" s="369"/>
      <c r="AB14" s="369"/>
      <c r="AC14" s="369"/>
      <c r="AD14" s="369"/>
      <c r="AE14" s="369"/>
      <c r="AF14" s="369"/>
      <c r="AG14" s="369"/>
      <c r="AH14" s="369"/>
      <c r="AI14" s="369"/>
      <c r="AJ14" s="369"/>
      <c r="AK14" s="369"/>
      <c r="AL14" s="369"/>
      <c r="AM14" s="369"/>
      <c r="AN14" s="369"/>
      <c r="AO14" s="369"/>
      <c r="AP14" s="369"/>
      <c r="AQ14" s="369"/>
      <c r="AR14" s="369"/>
      <c r="AS14" s="369"/>
      <c r="AT14" s="369"/>
      <c r="AU14" s="369"/>
      <c r="AV14" s="369"/>
      <c r="AW14" s="369"/>
      <c r="AX14" s="369"/>
      <c r="AY14" s="369"/>
      <c r="AZ14" s="369"/>
      <c r="BA14" s="369"/>
      <c r="BB14" s="369"/>
      <c r="BC14" s="369"/>
      <c r="BD14" s="369"/>
      <c r="BE14" s="369"/>
      <c r="BF14" s="369"/>
      <c r="BG14" s="369"/>
      <c r="BH14" s="369"/>
      <c r="BI14" s="369"/>
      <c r="BJ14" s="369"/>
      <c r="BK14" s="369"/>
      <c r="BL14" s="369"/>
      <c r="BM14" s="369"/>
      <c r="BN14" s="369"/>
      <c r="BO14" s="369"/>
      <c r="BP14" s="369"/>
      <c r="BQ14" s="369"/>
      <c r="BR14" s="369"/>
      <c r="BS14" s="369"/>
      <c r="BT14" s="369"/>
      <c r="BU14" s="369"/>
      <c r="BV14" s="369"/>
      <c r="BW14" s="369"/>
      <c r="BX14" s="369"/>
      <c r="BY14" s="369"/>
      <c r="BZ14" s="369"/>
      <c r="CA14" s="369"/>
      <c r="CB14" s="369"/>
      <c r="CC14" s="369"/>
      <c r="CD14" s="369"/>
      <c r="CE14" s="369"/>
      <c r="CF14" s="369"/>
      <c r="CG14" s="369"/>
      <c r="CH14" s="369"/>
      <c r="CI14" s="369"/>
      <c r="CJ14" s="369"/>
      <c r="CK14" s="369"/>
      <c r="CL14" s="369"/>
      <c r="CM14" s="369"/>
      <c r="CN14" s="369"/>
      <c r="CO14" s="369"/>
      <c r="CP14" s="369"/>
      <c r="CQ14" s="369"/>
      <c r="CR14" s="369"/>
      <c r="CS14" s="369"/>
      <c r="CT14" s="369"/>
      <c r="CU14" s="369"/>
      <c r="CV14" s="369"/>
      <c r="CW14" s="369"/>
      <c r="CX14" s="369"/>
      <c r="CY14" s="369"/>
      <c r="CZ14" s="369"/>
      <c r="DA14" s="369"/>
      <c r="DB14" s="369"/>
      <c r="DC14" s="369"/>
      <c r="DD14" s="369"/>
      <c r="DE14" s="369"/>
      <c r="DF14" s="369"/>
      <c r="DG14" s="369"/>
      <c r="DH14" s="369"/>
      <c r="DI14" s="369"/>
      <c r="DJ14" s="369"/>
      <c r="DK14" s="369"/>
      <c r="DL14" s="369"/>
      <c r="DM14" s="369"/>
      <c r="DN14" s="369"/>
      <c r="DO14" s="369"/>
      <c r="DP14" s="369"/>
      <c r="DQ14" s="369"/>
      <c r="DR14" s="369"/>
      <c r="DS14" s="369"/>
      <c r="DT14" s="369"/>
      <c r="DU14" s="369"/>
      <c r="DV14" s="369"/>
      <c r="DW14" s="369"/>
      <c r="DX14" s="369"/>
      <c r="DY14" s="369"/>
      <c r="DZ14" s="369"/>
      <c r="EA14" s="369"/>
      <c r="EB14" s="369"/>
      <c r="EC14" s="369"/>
      <c r="ED14" s="369"/>
      <c r="EE14" s="369"/>
      <c r="EF14" s="369"/>
      <c r="EG14" s="369"/>
      <c r="EH14" s="369"/>
      <c r="EI14" s="369"/>
      <c r="EJ14" s="369"/>
      <c r="EK14" s="369"/>
      <c r="EL14" s="369"/>
      <c r="EM14" s="369"/>
      <c r="EN14" s="369"/>
      <c r="EO14" s="369"/>
      <c r="EP14" s="369"/>
      <c r="EQ14" s="369"/>
      <c r="ER14" s="369"/>
      <c r="ES14" s="369"/>
      <c r="ET14" s="369"/>
      <c r="EU14" s="369"/>
      <c r="EV14" s="369"/>
      <c r="EW14" s="369"/>
      <c r="EX14" s="369"/>
      <c r="EY14" s="369"/>
      <c r="EZ14" s="369"/>
      <c r="FA14" s="369"/>
      <c r="FB14" s="369"/>
      <c r="FC14" s="369"/>
      <c r="FD14" s="369"/>
      <c r="FE14" s="369"/>
      <c r="FF14" s="369"/>
      <c r="FG14" s="369"/>
      <c r="FH14" s="369"/>
      <c r="FI14" s="369"/>
      <c r="FJ14" s="369"/>
      <c r="FK14" s="369"/>
      <c r="FL14" s="369"/>
      <c r="FM14" s="369"/>
      <c r="FN14" s="369"/>
      <c r="FO14" s="369"/>
      <c r="FP14" s="369"/>
      <c r="FQ14" s="369"/>
      <c r="FR14" s="369"/>
      <c r="FS14" s="369"/>
      <c r="FT14" s="369"/>
      <c r="FU14" s="369"/>
      <c r="FV14" s="369"/>
      <c r="FW14" s="369"/>
      <c r="FX14" s="369"/>
      <c r="FY14" s="369"/>
      <c r="FZ14" s="369"/>
      <c r="GA14" s="369"/>
      <c r="GB14" s="369"/>
      <c r="GC14" s="369"/>
      <c r="GD14" s="369"/>
      <c r="GE14" s="369"/>
      <c r="GF14" s="369"/>
      <c r="GG14" s="369"/>
      <c r="GH14" s="369"/>
      <c r="GI14" s="369"/>
      <c r="GJ14" s="369"/>
      <c r="GK14" s="369"/>
      <c r="GL14" s="369"/>
      <c r="GM14" s="369"/>
      <c r="GN14" s="369"/>
      <c r="GO14" s="369"/>
      <c r="GP14" s="369"/>
      <c r="GQ14" s="369"/>
      <c r="GR14" s="369"/>
      <c r="GS14" s="369"/>
      <c r="GT14" s="369"/>
      <c r="GU14" s="369"/>
      <c r="GV14" s="369"/>
      <c r="GW14" s="369"/>
      <c r="GX14" s="369"/>
      <c r="GY14" s="369"/>
      <c r="GZ14" s="369"/>
      <c r="HA14" s="369"/>
      <c r="HB14" s="369"/>
      <c r="HC14" s="369"/>
      <c r="HD14" s="369"/>
      <c r="HE14" s="369"/>
      <c r="HF14" s="369"/>
      <c r="HG14" s="369"/>
      <c r="HH14" s="369"/>
      <c r="HI14" s="369"/>
      <c r="HJ14" s="369"/>
      <c r="HK14" s="369"/>
      <c r="HL14" s="369"/>
      <c r="HM14" s="369"/>
      <c r="HN14" s="369"/>
      <c r="HO14" s="369"/>
      <c r="HP14" s="369"/>
      <c r="HQ14" s="369"/>
      <c r="HR14" s="369"/>
      <c r="HS14" s="369"/>
      <c r="HT14" s="369"/>
      <c r="HU14" s="369"/>
      <c r="HV14" s="369"/>
      <c r="HW14" s="369"/>
      <c r="HX14" s="369"/>
      <c r="HY14" s="369"/>
      <c r="HZ14" s="369"/>
      <c r="IA14" s="369"/>
      <c r="IB14" s="369"/>
      <c r="IC14" s="369"/>
      <c r="ID14" s="369"/>
      <c r="IE14" s="369"/>
      <c r="IF14" s="369"/>
      <c r="IG14" s="369"/>
      <c r="IH14" s="369"/>
      <c r="II14" s="369"/>
      <c r="IJ14" s="369"/>
      <c r="IK14" s="369"/>
      <c r="IL14" s="369"/>
      <c r="IM14" s="369"/>
      <c r="IN14" s="369"/>
      <c r="IO14" s="369"/>
      <c r="IP14" s="369"/>
      <c r="IQ14" s="369"/>
      <c r="IR14" s="369"/>
      <c r="IS14" s="369"/>
      <c r="IT14" s="369"/>
      <c r="IU14" s="369"/>
      <c r="IV14" s="369"/>
    </row>
    <row r="15" spans="1:256" s="186" customFormat="1" ht="36" customHeight="1">
      <c r="A15" s="93"/>
      <c r="B15" s="93"/>
      <c r="C15" s="380" t="s">
        <v>465</v>
      </c>
      <c r="D15" s="381" t="s">
        <v>466</v>
      </c>
      <c r="E15" s="382">
        <v>1</v>
      </c>
      <c r="F15" s="383">
        <v>41913</v>
      </c>
      <c r="G15" s="381" t="s">
        <v>467</v>
      </c>
      <c r="H15" s="381" t="s">
        <v>468</v>
      </c>
      <c r="I15" s="382">
        <v>0</v>
      </c>
      <c r="J15" s="382" t="s">
        <v>461</v>
      </c>
      <c r="K15" s="384" t="s">
        <v>461</v>
      </c>
      <c r="L15" s="369"/>
      <c r="M15" s="369"/>
      <c r="N15" s="369"/>
      <c r="O15" s="369"/>
      <c r="P15" s="369"/>
      <c r="Q15" s="369"/>
      <c r="R15" s="369"/>
      <c r="S15" s="369"/>
      <c r="T15" s="369"/>
      <c r="U15" s="369"/>
      <c r="V15" s="369"/>
      <c r="W15" s="369"/>
      <c r="X15" s="369"/>
      <c r="Y15" s="369"/>
      <c r="Z15" s="369"/>
      <c r="AA15" s="369"/>
      <c r="AB15" s="369"/>
      <c r="AC15" s="369"/>
      <c r="AD15" s="369"/>
      <c r="AE15" s="369"/>
      <c r="AF15" s="369"/>
      <c r="AG15" s="369"/>
      <c r="AH15" s="369"/>
      <c r="AI15" s="369"/>
      <c r="AJ15" s="369"/>
      <c r="AK15" s="369"/>
      <c r="AL15" s="369"/>
      <c r="AM15" s="369"/>
      <c r="AN15" s="369"/>
      <c r="AO15" s="369"/>
      <c r="AP15" s="369"/>
      <c r="AQ15" s="369"/>
      <c r="AR15" s="369"/>
      <c r="AS15" s="369"/>
      <c r="AT15" s="369"/>
      <c r="AU15" s="369"/>
      <c r="AV15" s="369"/>
      <c r="AW15" s="369"/>
      <c r="AX15" s="369"/>
      <c r="AY15" s="369"/>
      <c r="AZ15" s="369"/>
      <c r="BA15" s="369"/>
      <c r="BB15" s="369"/>
      <c r="BC15" s="369"/>
      <c r="BD15" s="369"/>
      <c r="BE15" s="369"/>
      <c r="BF15" s="369"/>
      <c r="BG15" s="369"/>
      <c r="BH15" s="369"/>
      <c r="BI15" s="369"/>
      <c r="BJ15" s="369"/>
      <c r="BK15" s="369"/>
      <c r="BL15" s="369"/>
      <c r="BM15" s="369"/>
      <c r="BN15" s="369"/>
      <c r="BO15" s="369"/>
      <c r="BP15" s="369"/>
      <c r="BQ15" s="369"/>
      <c r="BR15" s="369"/>
      <c r="BS15" s="369"/>
      <c r="BT15" s="369"/>
      <c r="BU15" s="369"/>
      <c r="BV15" s="369"/>
      <c r="BW15" s="369"/>
      <c r="BX15" s="369"/>
      <c r="BY15" s="369"/>
      <c r="BZ15" s="369"/>
      <c r="CA15" s="369"/>
      <c r="CB15" s="369"/>
      <c r="CC15" s="369"/>
      <c r="CD15" s="369"/>
      <c r="CE15" s="369"/>
      <c r="CF15" s="369"/>
      <c r="CG15" s="369"/>
      <c r="CH15" s="369"/>
      <c r="CI15" s="369"/>
      <c r="CJ15" s="369"/>
      <c r="CK15" s="369"/>
      <c r="CL15" s="369"/>
      <c r="CM15" s="369"/>
      <c r="CN15" s="369"/>
      <c r="CO15" s="369"/>
      <c r="CP15" s="369"/>
      <c r="CQ15" s="369"/>
      <c r="CR15" s="369"/>
      <c r="CS15" s="369"/>
      <c r="CT15" s="369"/>
      <c r="CU15" s="369"/>
      <c r="CV15" s="369"/>
      <c r="CW15" s="369"/>
      <c r="CX15" s="369"/>
      <c r="CY15" s="369"/>
      <c r="CZ15" s="369"/>
      <c r="DA15" s="369"/>
      <c r="DB15" s="369"/>
      <c r="DC15" s="369"/>
      <c r="DD15" s="369"/>
      <c r="DE15" s="369"/>
      <c r="DF15" s="369"/>
      <c r="DG15" s="369"/>
      <c r="DH15" s="369"/>
      <c r="DI15" s="369"/>
      <c r="DJ15" s="369"/>
      <c r="DK15" s="369"/>
      <c r="DL15" s="369"/>
      <c r="DM15" s="369"/>
      <c r="DN15" s="369"/>
      <c r="DO15" s="369"/>
      <c r="DP15" s="369"/>
      <c r="DQ15" s="369"/>
      <c r="DR15" s="369"/>
      <c r="DS15" s="369"/>
      <c r="DT15" s="369"/>
      <c r="DU15" s="369"/>
      <c r="DV15" s="369"/>
      <c r="DW15" s="369"/>
      <c r="DX15" s="369"/>
      <c r="DY15" s="369"/>
      <c r="DZ15" s="369"/>
      <c r="EA15" s="369"/>
      <c r="EB15" s="369"/>
      <c r="EC15" s="369"/>
      <c r="ED15" s="369"/>
      <c r="EE15" s="369"/>
      <c r="EF15" s="369"/>
      <c r="EG15" s="369"/>
      <c r="EH15" s="369"/>
      <c r="EI15" s="369"/>
      <c r="EJ15" s="369"/>
      <c r="EK15" s="369"/>
      <c r="EL15" s="369"/>
      <c r="EM15" s="369"/>
      <c r="EN15" s="369"/>
      <c r="EO15" s="369"/>
      <c r="EP15" s="369"/>
      <c r="EQ15" s="369"/>
      <c r="ER15" s="369"/>
      <c r="ES15" s="369"/>
      <c r="ET15" s="369"/>
      <c r="EU15" s="369"/>
      <c r="EV15" s="369"/>
      <c r="EW15" s="369"/>
      <c r="EX15" s="369"/>
      <c r="EY15" s="369"/>
      <c r="EZ15" s="369"/>
      <c r="FA15" s="369"/>
      <c r="FB15" s="369"/>
      <c r="FC15" s="369"/>
      <c r="FD15" s="369"/>
      <c r="FE15" s="369"/>
      <c r="FF15" s="369"/>
      <c r="FG15" s="369"/>
      <c r="FH15" s="369"/>
      <c r="FI15" s="369"/>
      <c r="FJ15" s="369"/>
      <c r="FK15" s="369"/>
      <c r="FL15" s="369"/>
      <c r="FM15" s="369"/>
      <c r="FN15" s="369"/>
      <c r="FO15" s="369"/>
      <c r="FP15" s="369"/>
      <c r="FQ15" s="369"/>
      <c r="FR15" s="369"/>
      <c r="FS15" s="369"/>
      <c r="FT15" s="369"/>
      <c r="FU15" s="369"/>
      <c r="FV15" s="369"/>
      <c r="FW15" s="369"/>
      <c r="FX15" s="369"/>
      <c r="FY15" s="369"/>
      <c r="FZ15" s="369"/>
      <c r="GA15" s="369"/>
      <c r="GB15" s="369"/>
      <c r="GC15" s="369"/>
      <c r="GD15" s="369"/>
      <c r="GE15" s="369"/>
      <c r="GF15" s="369"/>
      <c r="GG15" s="369"/>
      <c r="GH15" s="369"/>
      <c r="GI15" s="369"/>
      <c r="GJ15" s="369"/>
      <c r="GK15" s="369"/>
      <c r="GL15" s="369"/>
      <c r="GM15" s="369"/>
      <c r="GN15" s="369"/>
      <c r="GO15" s="369"/>
      <c r="GP15" s="369"/>
      <c r="GQ15" s="369"/>
      <c r="GR15" s="369"/>
      <c r="GS15" s="369"/>
      <c r="GT15" s="369"/>
      <c r="GU15" s="369"/>
      <c r="GV15" s="369"/>
      <c r="GW15" s="369"/>
      <c r="GX15" s="369"/>
      <c r="GY15" s="369"/>
      <c r="GZ15" s="369"/>
      <c r="HA15" s="369"/>
      <c r="HB15" s="369"/>
      <c r="HC15" s="369"/>
      <c r="HD15" s="369"/>
      <c r="HE15" s="369"/>
      <c r="HF15" s="369"/>
      <c r="HG15" s="369"/>
      <c r="HH15" s="369"/>
      <c r="HI15" s="369"/>
      <c r="HJ15" s="369"/>
      <c r="HK15" s="369"/>
      <c r="HL15" s="369"/>
      <c r="HM15" s="369"/>
      <c r="HN15" s="369"/>
      <c r="HO15" s="369"/>
      <c r="HP15" s="369"/>
      <c r="HQ15" s="369"/>
      <c r="HR15" s="369"/>
      <c r="HS15" s="369"/>
      <c r="HT15" s="369"/>
      <c r="HU15" s="369"/>
      <c r="HV15" s="369"/>
      <c r="HW15" s="369"/>
      <c r="HX15" s="369"/>
      <c r="HY15" s="369"/>
      <c r="HZ15" s="369"/>
      <c r="IA15" s="369"/>
      <c r="IB15" s="369"/>
      <c r="IC15" s="369"/>
      <c r="ID15" s="369"/>
      <c r="IE15" s="369"/>
      <c r="IF15" s="369"/>
      <c r="IG15" s="369"/>
      <c r="IH15" s="369"/>
      <c r="II15" s="369"/>
      <c r="IJ15" s="369"/>
      <c r="IK15" s="369"/>
      <c r="IL15" s="369"/>
      <c r="IM15" s="369"/>
      <c r="IN15" s="369"/>
      <c r="IO15" s="369"/>
      <c r="IP15" s="369"/>
      <c r="IQ15" s="369"/>
      <c r="IR15" s="369"/>
      <c r="IS15" s="369"/>
      <c r="IT15" s="369"/>
      <c r="IU15" s="369"/>
      <c r="IV15" s="369"/>
    </row>
    <row r="16" spans="1:256" s="186" customFormat="1" ht="36" customHeight="1" thickBot="1">
      <c r="A16" s="93"/>
      <c r="B16" s="93"/>
      <c r="C16" s="375" t="s">
        <v>465</v>
      </c>
      <c r="D16" s="376" t="s">
        <v>469</v>
      </c>
      <c r="E16" s="377">
        <v>1</v>
      </c>
      <c r="F16" s="378">
        <v>41913</v>
      </c>
      <c r="G16" s="376" t="s">
        <v>467</v>
      </c>
      <c r="H16" s="376" t="s">
        <v>468</v>
      </c>
      <c r="I16" s="377">
        <v>0</v>
      </c>
      <c r="J16" s="377" t="s">
        <v>461</v>
      </c>
      <c r="K16" s="379" t="s">
        <v>461</v>
      </c>
      <c r="L16" s="369"/>
      <c r="M16" s="369"/>
      <c r="N16" s="369"/>
      <c r="O16" s="369"/>
      <c r="P16" s="369"/>
      <c r="Q16" s="369"/>
      <c r="R16" s="369"/>
      <c r="S16" s="369"/>
      <c r="T16" s="369"/>
      <c r="U16" s="369"/>
      <c r="V16" s="369"/>
      <c r="W16" s="369"/>
      <c r="X16" s="369"/>
      <c r="Y16" s="369"/>
      <c r="Z16" s="369"/>
      <c r="AA16" s="369"/>
      <c r="AB16" s="369"/>
      <c r="AC16" s="369"/>
      <c r="AD16" s="369"/>
      <c r="AE16" s="369"/>
      <c r="AF16" s="369"/>
      <c r="AG16" s="369"/>
      <c r="AH16" s="369"/>
      <c r="AI16" s="369"/>
      <c r="AJ16" s="369"/>
      <c r="AK16" s="369"/>
      <c r="AL16" s="369"/>
      <c r="AM16" s="369"/>
      <c r="AN16" s="369"/>
      <c r="AO16" s="369"/>
      <c r="AP16" s="369"/>
      <c r="AQ16" s="369"/>
      <c r="AR16" s="369"/>
      <c r="AS16" s="369"/>
      <c r="AT16" s="369"/>
      <c r="AU16" s="369"/>
      <c r="AV16" s="369"/>
      <c r="AW16" s="369"/>
      <c r="AX16" s="369"/>
      <c r="AY16" s="369"/>
      <c r="AZ16" s="369"/>
      <c r="BA16" s="369"/>
      <c r="BB16" s="369"/>
      <c r="BC16" s="369"/>
      <c r="BD16" s="369"/>
      <c r="BE16" s="369"/>
      <c r="BF16" s="369"/>
      <c r="BG16" s="369"/>
      <c r="BH16" s="369"/>
      <c r="BI16" s="369"/>
      <c r="BJ16" s="369"/>
      <c r="BK16" s="369"/>
      <c r="BL16" s="369"/>
      <c r="BM16" s="369"/>
      <c r="BN16" s="369"/>
      <c r="BO16" s="369"/>
      <c r="BP16" s="369"/>
      <c r="BQ16" s="369"/>
      <c r="BR16" s="369"/>
      <c r="BS16" s="369"/>
      <c r="BT16" s="369"/>
      <c r="BU16" s="369"/>
      <c r="BV16" s="369"/>
      <c r="BW16" s="369"/>
      <c r="BX16" s="369"/>
      <c r="BY16" s="369"/>
      <c r="BZ16" s="369"/>
      <c r="CA16" s="369"/>
      <c r="CB16" s="369"/>
      <c r="CC16" s="369"/>
      <c r="CD16" s="369"/>
      <c r="CE16" s="369"/>
      <c r="CF16" s="369"/>
      <c r="CG16" s="369"/>
      <c r="CH16" s="369"/>
      <c r="CI16" s="369"/>
      <c r="CJ16" s="369"/>
      <c r="CK16" s="369"/>
      <c r="CL16" s="369"/>
      <c r="CM16" s="369"/>
      <c r="CN16" s="369"/>
      <c r="CO16" s="369"/>
      <c r="CP16" s="369"/>
      <c r="CQ16" s="369"/>
      <c r="CR16" s="369"/>
      <c r="CS16" s="369"/>
      <c r="CT16" s="369"/>
      <c r="CU16" s="369"/>
      <c r="CV16" s="369"/>
      <c r="CW16" s="369"/>
      <c r="CX16" s="369"/>
      <c r="CY16" s="369"/>
      <c r="CZ16" s="369"/>
      <c r="DA16" s="369"/>
      <c r="DB16" s="369"/>
      <c r="DC16" s="369"/>
      <c r="DD16" s="369"/>
      <c r="DE16" s="369"/>
      <c r="DF16" s="369"/>
      <c r="DG16" s="369"/>
      <c r="DH16" s="369"/>
      <c r="DI16" s="369"/>
      <c r="DJ16" s="369"/>
      <c r="DK16" s="369"/>
      <c r="DL16" s="369"/>
      <c r="DM16" s="369"/>
      <c r="DN16" s="369"/>
      <c r="DO16" s="369"/>
      <c r="DP16" s="369"/>
      <c r="DQ16" s="369"/>
      <c r="DR16" s="369"/>
      <c r="DS16" s="369"/>
      <c r="DT16" s="369"/>
      <c r="DU16" s="369"/>
      <c r="DV16" s="369"/>
      <c r="DW16" s="369"/>
      <c r="DX16" s="369"/>
      <c r="DY16" s="369"/>
      <c r="DZ16" s="369"/>
      <c r="EA16" s="369"/>
      <c r="EB16" s="369"/>
      <c r="EC16" s="369"/>
      <c r="ED16" s="369"/>
      <c r="EE16" s="369"/>
      <c r="EF16" s="369"/>
      <c r="EG16" s="369"/>
      <c r="EH16" s="369"/>
      <c r="EI16" s="369"/>
      <c r="EJ16" s="369"/>
      <c r="EK16" s="369"/>
      <c r="EL16" s="369"/>
      <c r="EM16" s="369"/>
      <c r="EN16" s="369"/>
      <c r="EO16" s="369"/>
      <c r="EP16" s="369"/>
      <c r="EQ16" s="369"/>
      <c r="ER16" s="369"/>
      <c r="ES16" s="369"/>
      <c r="ET16" s="369"/>
      <c r="EU16" s="369"/>
      <c r="EV16" s="369"/>
      <c r="EW16" s="369"/>
      <c r="EX16" s="369"/>
      <c r="EY16" s="369"/>
      <c r="EZ16" s="369"/>
      <c r="FA16" s="369"/>
      <c r="FB16" s="369"/>
      <c r="FC16" s="369"/>
      <c r="FD16" s="369"/>
      <c r="FE16" s="369"/>
      <c r="FF16" s="369"/>
      <c r="FG16" s="369"/>
      <c r="FH16" s="369"/>
      <c r="FI16" s="369"/>
      <c r="FJ16" s="369"/>
      <c r="FK16" s="369"/>
      <c r="FL16" s="369"/>
      <c r="FM16" s="369"/>
      <c r="FN16" s="369"/>
      <c r="FO16" s="369"/>
      <c r="FP16" s="369"/>
      <c r="FQ16" s="369"/>
      <c r="FR16" s="369"/>
      <c r="FS16" s="369"/>
      <c r="FT16" s="369"/>
      <c r="FU16" s="369"/>
      <c r="FV16" s="369"/>
      <c r="FW16" s="369"/>
      <c r="FX16" s="369"/>
      <c r="FY16" s="369"/>
      <c r="FZ16" s="369"/>
      <c r="GA16" s="369"/>
      <c r="GB16" s="369"/>
      <c r="GC16" s="369"/>
      <c r="GD16" s="369"/>
      <c r="GE16" s="369"/>
      <c r="GF16" s="369"/>
      <c r="GG16" s="369"/>
      <c r="GH16" s="369"/>
      <c r="GI16" s="369"/>
      <c r="GJ16" s="369"/>
      <c r="GK16" s="369"/>
      <c r="GL16" s="369"/>
      <c r="GM16" s="369"/>
      <c r="GN16" s="369"/>
      <c r="GO16" s="369"/>
      <c r="GP16" s="369"/>
      <c r="GQ16" s="369"/>
      <c r="GR16" s="369"/>
      <c r="GS16" s="369"/>
      <c r="GT16" s="369"/>
      <c r="GU16" s="369"/>
      <c r="GV16" s="369"/>
      <c r="GW16" s="369"/>
      <c r="GX16" s="369"/>
      <c r="GY16" s="369"/>
      <c r="GZ16" s="369"/>
      <c r="HA16" s="369"/>
      <c r="HB16" s="369"/>
      <c r="HC16" s="369"/>
      <c r="HD16" s="369"/>
      <c r="HE16" s="369"/>
      <c r="HF16" s="369"/>
      <c r="HG16" s="369"/>
      <c r="HH16" s="369"/>
      <c r="HI16" s="369"/>
      <c r="HJ16" s="369"/>
      <c r="HK16" s="369"/>
      <c r="HL16" s="369"/>
      <c r="HM16" s="369"/>
      <c r="HN16" s="369"/>
      <c r="HO16" s="369"/>
      <c r="HP16" s="369"/>
      <c r="HQ16" s="369"/>
      <c r="HR16" s="369"/>
      <c r="HS16" s="369"/>
      <c r="HT16" s="369"/>
      <c r="HU16" s="369"/>
      <c r="HV16" s="369"/>
      <c r="HW16" s="369"/>
      <c r="HX16" s="369"/>
      <c r="HY16" s="369"/>
      <c r="HZ16" s="369"/>
      <c r="IA16" s="369"/>
      <c r="IB16" s="369"/>
      <c r="IC16" s="369"/>
      <c r="ID16" s="369"/>
      <c r="IE16" s="369"/>
      <c r="IF16" s="369"/>
      <c r="IG16" s="369"/>
      <c r="IH16" s="369"/>
      <c r="II16" s="369"/>
      <c r="IJ16" s="369"/>
      <c r="IK16" s="369"/>
      <c r="IL16" s="369"/>
      <c r="IM16" s="369"/>
      <c r="IN16" s="369"/>
      <c r="IO16" s="369"/>
      <c r="IP16" s="369"/>
      <c r="IQ16" s="369"/>
      <c r="IR16" s="369"/>
      <c r="IS16" s="369"/>
      <c r="IT16" s="369"/>
      <c r="IU16" s="369"/>
      <c r="IV16" s="369"/>
    </row>
    <row r="17" spans="1:256" s="186" customFormat="1" ht="36" customHeight="1">
      <c r="A17" s="93"/>
      <c r="B17" s="93"/>
      <c r="C17" s="380" t="s">
        <v>154</v>
      </c>
      <c r="D17" s="381" t="s">
        <v>155</v>
      </c>
      <c r="E17" s="382">
        <v>1</v>
      </c>
      <c r="F17" s="383" t="s">
        <v>470</v>
      </c>
      <c r="G17" s="381" t="s">
        <v>471</v>
      </c>
      <c r="H17" s="381" t="s">
        <v>472</v>
      </c>
      <c r="I17" s="382">
        <v>0</v>
      </c>
      <c r="J17" s="382" t="s">
        <v>461</v>
      </c>
      <c r="K17" s="384" t="s">
        <v>461</v>
      </c>
      <c r="L17" s="369"/>
      <c r="M17" s="369"/>
      <c r="N17" s="369"/>
      <c r="O17" s="369"/>
      <c r="P17" s="369"/>
      <c r="Q17" s="369"/>
      <c r="R17" s="369"/>
      <c r="S17" s="369"/>
      <c r="T17" s="369"/>
      <c r="U17" s="369"/>
      <c r="V17" s="369"/>
      <c r="W17" s="369"/>
      <c r="X17" s="369"/>
      <c r="Y17" s="369"/>
      <c r="Z17" s="369"/>
      <c r="AA17" s="369"/>
      <c r="AB17" s="369"/>
      <c r="AC17" s="369"/>
      <c r="AD17" s="369"/>
      <c r="AE17" s="369"/>
      <c r="AF17" s="369"/>
      <c r="AG17" s="369"/>
      <c r="AH17" s="369"/>
      <c r="AI17" s="369"/>
      <c r="AJ17" s="369"/>
      <c r="AK17" s="369"/>
      <c r="AL17" s="369"/>
      <c r="AM17" s="369"/>
      <c r="AN17" s="369"/>
      <c r="AO17" s="369"/>
      <c r="AP17" s="369"/>
      <c r="AQ17" s="369"/>
      <c r="AR17" s="369"/>
      <c r="AS17" s="369"/>
      <c r="AT17" s="369"/>
      <c r="AU17" s="369"/>
      <c r="AV17" s="369"/>
      <c r="AW17" s="369"/>
      <c r="AX17" s="369"/>
      <c r="AY17" s="369"/>
      <c r="AZ17" s="369"/>
      <c r="BA17" s="369"/>
      <c r="BB17" s="369"/>
      <c r="BC17" s="369"/>
      <c r="BD17" s="369"/>
      <c r="BE17" s="369"/>
      <c r="BF17" s="369"/>
      <c r="BG17" s="369"/>
      <c r="BH17" s="369"/>
      <c r="BI17" s="369"/>
      <c r="BJ17" s="369"/>
      <c r="BK17" s="369"/>
      <c r="BL17" s="369"/>
      <c r="BM17" s="369"/>
      <c r="BN17" s="369"/>
      <c r="BO17" s="369"/>
      <c r="BP17" s="369"/>
      <c r="BQ17" s="369"/>
      <c r="BR17" s="369"/>
      <c r="BS17" s="369"/>
      <c r="BT17" s="369"/>
      <c r="BU17" s="369"/>
      <c r="BV17" s="369"/>
      <c r="BW17" s="369"/>
      <c r="BX17" s="369"/>
      <c r="BY17" s="369"/>
      <c r="BZ17" s="369"/>
      <c r="CA17" s="369"/>
      <c r="CB17" s="369"/>
      <c r="CC17" s="369"/>
      <c r="CD17" s="369"/>
      <c r="CE17" s="369"/>
      <c r="CF17" s="369"/>
      <c r="CG17" s="369"/>
      <c r="CH17" s="369"/>
      <c r="CI17" s="369"/>
      <c r="CJ17" s="369"/>
      <c r="CK17" s="369"/>
      <c r="CL17" s="369"/>
      <c r="CM17" s="369"/>
      <c r="CN17" s="369"/>
      <c r="CO17" s="369"/>
      <c r="CP17" s="369"/>
      <c r="CQ17" s="369"/>
      <c r="CR17" s="369"/>
      <c r="CS17" s="369"/>
      <c r="CT17" s="369"/>
      <c r="CU17" s="369"/>
      <c r="CV17" s="369"/>
      <c r="CW17" s="369"/>
      <c r="CX17" s="369"/>
      <c r="CY17" s="369"/>
      <c r="CZ17" s="369"/>
      <c r="DA17" s="369"/>
      <c r="DB17" s="369"/>
      <c r="DC17" s="369"/>
      <c r="DD17" s="369"/>
      <c r="DE17" s="369"/>
      <c r="DF17" s="369"/>
      <c r="DG17" s="369"/>
      <c r="DH17" s="369"/>
      <c r="DI17" s="369"/>
      <c r="DJ17" s="369"/>
      <c r="DK17" s="369"/>
      <c r="DL17" s="369"/>
      <c r="DM17" s="369"/>
      <c r="DN17" s="369"/>
      <c r="DO17" s="369"/>
      <c r="DP17" s="369"/>
      <c r="DQ17" s="369"/>
      <c r="DR17" s="369"/>
      <c r="DS17" s="369"/>
      <c r="DT17" s="369"/>
      <c r="DU17" s="369"/>
      <c r="DV17" s="369"/>
      <c r="DW17" s="369"/>
      <c r="DX17" s="369"/>
      <c r="DY17" s="369"/>
      <c r="DZ17" s="369"/>
      <c r="EA17" s="369"/>
      <c r="EB17" s="369"/>
      <c r="EC17" s="369"/>
      <c r="ED17" s="369"/>
      <c r="EE17" s="369"/>
      <c r="EF17" s="369"/>
      <c r="EG17" s="369"/>
      <c r="EH17" s="369"/>
      <c r="EI17" s="369"/>
      <c r="EJ17" s="369"/>
      <c r="EK17" s="369"/>
      <c r="EL17" s="369"/>
      <c r="EM17" s="369"/>
      <c r="EN17" s="369"/>
      <c r="EO17" s="369"/>
      <c r="EP17" s="369"/>
      <c r="EQ17" s="369"/>
      <c r="ER17" s="369"/>
      <c r="ES17" s="369"/>
      <c r="ET17" s="369"/>
      <c r="EU17" s="369"/>
      <c r="EV17" s="369"/>
      <c r="EW17" s="369"/>
      <c r="EX17" s="369"/>
      <c r="EY17" s="369"/>
      <c r="EZ17" s="369"/>
      <c r="FA17" s="369"/>
      <c r="FB17" s="369"/>
      <c r="FC17" s="369"/>
      <c r="FD17" s="369"/>
      <c r="FE17" s="369"/>
      <c r="FF17" s="369"/>
      <c r="FG17" s="369"/>
      <c r="FH17" s="369"/>
      <c r="FI17" s="369"/>
      <c r="FJ17" s="369"/>
      <c r="FK17" s="369"/>
      <c r="FL17" s="369"/>
      <c r="FM17" s="369"/>
      <c r="FN17" s="369"/>
      <c r="FO17" s="369"/>
      <c r="FP17" s="369"/>
      <c r="FQ17" s="369"/>
      <c r="FR17" s="369"/>
      <c r="FS17" s="369"/>
      <c r="FT17" s="369"/>
      <c r="FU17" s="369"/>
      <c r="FV17" s="369"/>
      <c r="FW17" s="369"/>
      <c r="FX17" s="369"/>
      <c r="FY17" s="369"/>
      <c r="FZ17" s="369"/>
      <c r="GA17" s="369"/>
      <c r="GB17" s="369"/>
      <c r="GC17" s="369"/>
      <c r="GD17" s="369"/>
      <c r="GE17" s="369"/>
      <c r="GF17" s="369"/>
      <c r="GG17" s="369"/>
      <c r="GH17" s="369"/>
      <c r="GI17" s="369"/>
      <c r="GJ17" s="369"/>
      <c r="GK17" s="369"/>
      <c r="GL17" s="369"/>
      <c r="GM17" s="369"/>
      <c r="GN17" s="369"/>
      <c r="GO17" s="369"/>
      <c r="GP17" s="369"/>
      <c r="GQ17" s="369"/>
      <c r="GR17" s="369"/>
      <c r="GS17" s="369"/>
      <c r="GT17" s="369"/>
      <c r="GU17" s="369"/>
      <c r="GV17" s="369"/>
      <c r="GW17" s="369"/>
      <c r="GX17" s="369"/>
      <c r="GY17" s="369"/>
      <c r="GZ17" s="369"/>
      <c r="HA17" s="369"/>
      <c r="HB17" s="369"/>
      <c r="HC17" s="369"/>
      <c r="HD17" s="369"/>
      <c r="HE17" s="369"/>
      <c r="HF17" s="369"/>
      <c r="HG17" s="369"/>
      <c r="HH17" s="369"/>
      <c r="HI17" s="369"/>
      <c r="HJ17" s="369"/>
      <c r="HK17" s="369"/>
      <c r="HL17" s="369"/>
      <c r="HM17" s="369"/>
      <c r="HN17" s="369"/>
      <c r="HO17" s="369"/>
      <c r="HP17" s="369"/>
      <c r="HQ17" s="369"/>
      <c r="HR17" s="369"/>
      <c r="HS17" s="369"/>
      <c r="HT17" s="369"/>
      <c r="HU17" s="369"/>
      <c r="HV17" s="369"/>
      <c r="HW17" s="369"/>
      <c r="HX17" s="369"/>
      <c r="HY17" s="369"/>
      <c r="HZ17" s="369"/>
      <c r="IA17" s="369"/>
      <c r="IB17" s="369"/>
      <c r="IC17" s="369"/>
      <c r="ID17" s="369"/>
      <c r="IE17" s="369"/>
      <c r="IF17" s="369"/>
      <c r="IG17" s="369"/>
      <c r="IH17" s="369"/>
      <c r="II17" s="369"/>
      <c r="IJ17" s="369"/>
      <c r="IK17" s="369"/>
      <c r="IL17" s="369"/>
      <c r="IM17" s="369"/>
      <c r="IN17" s="369"/>
      <c r="IO17" s="369"/>
      <c r="IP17" s="369"/>
      <c r="IQ17" s="369"/>
      <c r="IR17" s="369"/>
      <c r="IS17" s="369"/>
      <c r="IT17" s="369"/>
      <c r="IU17" s="369"/>
      <c r="IV17" s="369"/>
    </row>
    <row r="18" spans="1:256" s="186" customFormat="1" ht="36" customHeight="1" thickBot="1">
      <c r="A18" s="93"/>
      <c r="B18" s="93"/>
      <c r="C18" s="375" t="s">
        <v>154</v>
      </c>
      <c r="D18" s="376" t="s">
        <v>155</v>
      </c>
      <c r="E18" s="377">
        <v>1</v>
      </c>
      <c r="F18" s="378" t="s">
        <v>473</v>
      </c>
      <c r="G18" s="376" t="s">
        <v>160</v>
      </c>
      <c r="H18" s="376" t="s">
        <v>474</v>
      </c>
      <c r="I18" s="377">
        <v>0</v>
      </c>
      <c r="J18" s="377" t="s">
        <v>461</v>
      </c>
      <c r="K18" s="379" t="s">
        <v>461</v>
      </c>
      <c r="L18" s="369"/>
      <c r="M18" s="369"/>
      <c r="N18" s="369"/>
      <c r="O18" s="369"/>
      <c r="P18" s="369"/>
      <c r="Q18" s="369"/>
      <c r="R18" s="369"/>
      <c r="S18" s="369"/>
      <c r="T18" s="369"/>
      <c r="U18" s="369"/>
      <c r="V18" s="369"/>
      <c r="W18" s="369"/>
      <c r="X18" s="369"/>
      <c r="Y18" s="369"/>
      <c r="Z18" s="369"/>
      <c r="AA18" s="369"/>
      <c r="AB18" s="369"/>
      <c r="AC18" s="369"/>
      <c r="AD18" s="369"/>
      <c r="AE18" s="369"/>
      <c r="AF18" s="369"/>
      <c r="AG18" s="369"/>
      <c r="AH18" s="369"/>
      <c r="AI18" s="369"/>
      <c r="AJ18" s="369"/>
      <c r="AK18" s="369"/>
      <c r="AL18" s="369"/>
      <c r="AM18" s="369"/>
      <c r="AN18" s="369"/>
      <c r="AO18" s="369"/>
      <c r="AP18" s="369"/>
      <c r="AQ18" s="369"/>
      <c r="AR18" s="369"/>
      <c r="AS18" s="369"/>
      <c r="AT18" s="369"/>
      <c r="AU18" s="369"/>
      <c r="AV18" s="369"/>
      <c r="AW18" s="369"/>
      <c r="AX18" s="369"/>
      <c r="AY18" s="369"/>
      <c r="AZ18" s="369"/>
      <c r="BA18" s="369"/>
      <c r="BB18" s="369"/>
      <c r="BC18" s="369"/>
      <c r="BD18" s="369"/>
      <c r="BE18" s="369"/>
      <c r="BF18" s="369"/>
      <c r="BG18" s="369"/>
      <c r="BH18" s="369"/>
      <c r="BI18" s="369"/>
      <c r="BJ18" s="369"/>
      <c r="BK18" s="369"/>
      <c r="BL18" s="369"/>
      <c r="BM18" s="369"/>
      <c r="BN18" s="369"/>
      <c r="BO18" s="369"/>
      <c r="BP18" s="369"/>
      <c r="BQ18" s="369"/>
      <c r="BR18" s="369"/>
      <c r="BS18" s="369"/>
      <c r="BT18" s="369"/>
      <c r="BU18" s="369"/>
      <c r="BV18" s="369"/>
      <c r="BW18" s="369"/>
      <c r="BX18" s="369"/>
      <c r="BY18" s="369"/>
      <c r="BZ18" s="369"/>
      <c r="CA18" s="369"/>
      <c r="CB18" s="369"/>
      <c r="CC18" s="369"/>
      <c r="CD18" s="369"/>
      <c r="CE18" s="369"/>
      <c r="CF18" s="369"/>
      <c r="CG18" s="369"/>
      <c r="CH18" s="369"/>
      <c r="CI18" s="369"/>
      <c r="CJ18" s="369"/>
      <c r="CK18" s="369"/>
      <c r="CL18" s="369"/>
      <c r="CM18" s="369"/>
      <c r="CN18" s="369"/>
      <c r="CO18" s="369"/>
      <c r="CP18" s="369"/>
      <c r="CQ18" s="369"/>
      <c r="CR18" s="369"/>
      <c r="CS18" s="369"/>
      <c r="CT18" s="369"/>
      <c r="CU18" s="369"/>
      <c r="CV18" s="369"/>
      <c r="CW18" s="369"/>
      <c r="CX18" s="369"/>
      <c r="CY18" s="369"/>
      <c r="CZ18" s="369"/>
      <c r="DA18" s="369"/>
      <c r="DB18" s="369"/>
      <c r="DC18" s="369"/>
      <c r="DD18" s="369"/>
      <c r="DE18" s="369"/>
      <c r="DF18" s="369"/>
      <c r="DG18" s="369"/>
      <c r="DH18" s="369"/>
      <c r="DI18" s="369"/>
      <c r="DJ18" s="369"/>
      <c r="DK18" s="369"/>
      <c r="DL18" s="369"/>
      <c r="DM18" s="369"/>
      <c r="DN18" s="369"/>
      <c r="DO18" s="369"/>
      <c r="DP18" s="369"/>
      <c r="DQ18" s="369"/>
      <c r="DR18" s="369"/>
      <c r="DS18" s="369"/>
      <c r="DT18" s="369"/>
      <c r="DU18" s="369"/>
      <c r="DV18" s="369"/>
      <c r="DW18" s="369"/>
      <c r="DX18" s="369"/>
      <c r="DY18" s="369"/>
      <c r="DZ18" s="369"/>
      <c r="EA18" s="369"/>
      <c r="EB18" s="369"/>
      <c r="EC18" s="369"/>
      <c r="ED18" s="369"/>
      <c r="EE18" s="369"/>
      <c r="EF18" s="369"/>
      <c r="EG18" s="369"/>
      <c r="EH18" s="369"/>
      <c r="EI18" s="369"/>
      <c r="EJ18" s="369"/>
      <c r="EK18" s="369"/>
      <c r="EL18" s="369"/>
      <c r="EM18" s="369"/>
      <c r="EN18" s="369"/>
      <c r="EO18" s="369"/>
      <c r="EP18" s="369"/>
      <c r="EQ18" s="369"/>
      <c r="ER18" s="369"/>
      <c r="ES18" s="369"/>
      <c r="ET18" s="369"/>
      <c r="EU18" s="369"/>
      <c r="EV18" s="369"/>
      <c r="EW18" s="369"/>
      <c r="EX18" s="369"/>
      <c r="EY18" s="369"/>
      <c r="EZ18" s="369"/>
      <c r="FA18" s="369"/>
      <c r="FB18" s="369"/>
      <c r="FC18" s="369"/>
      <c r="FD18" s="369"/>
      <c r="FE18" s="369"/>
      <c r="FF18" s="369"/>
      <c r="FG18" s="369"/>
      <c r="FH18" s="369"/>
      <c r="FI18" s="369"/>
      <c r="FJ18" s="369"/>
      <c r="FK18" s="369"/>
      <c r="FL18" s="369"/>
      <c r="FM18" s="369"/>
      <c r="FN18" s="369"/>
      <c r="FO18" s="369"/>
      <c r="FP18" s="369"/>
      <c r="FQ18" s="369"/>
      <c r="FR18" s="369"/>
      <c r="FS18" s="369"/>
      <c r="FT18" s="369"/>
      <c r="FU18" s="369"/>
      <c r="FV18" s="369"/>
      <c r="FW18" s="369"/>
      <c r="FX18" s="369"/>
      <c r="FY18" s="369"/>
      <c r="FZ18" s="369"/>
      <c r="GA18" s="369"/>
      <c r="GB18" s="369"/>
      <c r="GC18" s="369"/>
      <c r="GD18" s="369"/>
      <c r="GE18" s="369"/>
      <c r="GF18" s="369"/>
      <c r="GG18" s="369"/>
      <c r="GH18" s="369"/>
      <c r="GI18" s="369"/>
      <c r="GJ18" s="369"/>
      <c r="GK18" s="369"/>
      <c r="GL18" s="369"/>
      <c r="GM18" s="369"/>
      <c r="GN18" s="369"/>
      <c r="GO18" s="369"/>
      <c r="GP18" s="369"/>
      <c r="GQ18" s="369"/>
      <c r="GR18" s="369"/>
      <c r="GS18" s="369"/>
      <c r="GT18" s="369"/>
      <c r="GU18" s="369"/>
      <c r="GV18" s="369"/>
      <c r="GW18" s="369"/>
      <c r="GX18" s="369"/>
      <c r="GY18" s="369"/>
      <c r="GZ18" s="369"/>
      <c r="HA18" s="369"/>
      <c r="HB18" s="369"/>
      <c r="HC18" s="369"/>
      <c r="HD18" s="369"/>
      <c r="HE18" s="369"/>
      <c r="HF18" s="369"/>
      <c r="HG18" s="369"/>
      <c r="HH18" s="369"/>
      <c r="HI18" s="369"/>
      <c r="HJ18" s="369"/>
      <c r="HK18" s="369"/>
      <c r="HL18" s="369"/>
      <c r="HM18" s="369"/>
      <c r="HN18" s="369"/>
      <c r="HO18" s="369"/>
      <c r="HP18" s="369"/>
      <c r="HQ18" s="369"/>
      <c r="HR18" s="369"/>
      <c r="HS18" s="369"/>
      <c r="HT18" s="369"/>
      <c r="HU18" s="369"/>
      <c r="HV18" s="369"/>
      <c r="HW18" s="369"/>
      <c r="HX18" s="369"/>
      <c r="HY18" s="369"/>
      <c r="HZ18" s="369"/>
      <c r="IA18" s="369"/>
      <c r="IB18" s="369"/>
      <c r="IC18" s="369"/>
      <c r="ID18" s="369"/>
      <c r="IE18" s="369"/>
      <c r="IF18" s="369"/>
      <c r="IG18" s="369"/>
      <c r="IH18" s="369"/>
      <c r="II18" s="369"/>
      <c r="IJ18" s="369"/>
      <c r="IK18" s="369"/>
      <c r="IL18" s="369"/>
      <c r="IM18" s="369"/>
      <c r="IN18" s="369"/>
      <c r="IO18" s="369"/>
      <c r="IP18" s="369"/>
      <c r="IQ18" s="369"/>
      <c r="IR18" s="369"/>
      <c r="IS18" s="369"/>
      <c r="IT18" s="369"/>
      <c r="IU18" s="369"/>
      <c r="IV18" s="369"/>
    </row>
    <row r="19" spans="1:256" s="238" customFormat="1" ht="36" customHeight="1">
      <c r="A19" s="93"/>
      <c r="B19" s="93"/>
      <c r="C19" s="380" t="s">
        <v>475</v>
      </c>
      <c r="D19" s="381" t="s">
        <v>476</v>
      </c>
      <c r="E19" s="382">
        <v>1</v>
      </c>
      <c r="F19" s="383">
        <v>42825</v>
      </c>
      <c r="G19" s="381" t="s">
        <v>477</v>
      </c>
      <c r="H19" s="381" t="s">
        <v>478</v>
      </c>
      <c r="I19" s="382">
        <v>0</v>
      </c>
      <c r="J19" s="382" t="s">
        <v>461</v>
      </c>
      <c r="K19" s="384" t="s">
        <v>461</v>
      </c>
      <c r="L19" s="369"/>
      <c r="M19" s="369"/>
      <c r="N19" s="369"/>
      <c r="O19" s="369"/>
      <c r="P19" s="369"/>
      <c r="Q19" s="369"/>
      <c r="R19" s="369"/>
      <c r="S19" s="369"/>
      <c r="T19" s="369"/>
      <c r="U19" s="369"/>
      <c r="V19" s="369"/>
      <c r="W19" s="369"/>
      <c r="X19" s="369"/>
      <c r="Y19" s="369"/>
      <c r="Z19" s="369"/>
      <c r="AA19" s="369"/>
      <c r="AB19" s="369"/>
      <c r="AC19" s="369"/>
      <c r="AD19" s="369"/>
      <c r="AE19" s="369"/>
      <c r="AF19" s="369"/>
      <c r="AG19" s="369"/>
      <c r="AH19" s="369"/>
      <c r="AI19" s="369"/>
      <c r="AJ19" s="369"/>
      <c r="AK19" s="369"/>
      <c r="AL19" s="369"/>
      <c r="AM19" s="369"/>
      <c r="AN19" s="369"/>
      <c r="AO19" s="369"/>
      <c r="AP19" s="369"/>
      <c r="AQ19" s="369"/>
      <c r="AR19" s="369"/>
      <c r="AS19" s="369"/>
      <c r="AT19" s="369"/>
      <c r="AU19" s="369"/>
      <c r="AV19" s="369"/>
      <c r="AW19" s="369"/>
      <c r="AX19" s="369"/>
      <c r="AY19" s="369"/>
      <c r="AZ19" s="369"/>
      <c r="BA19" s="369"/>
      <c r="BB19" s="369"/>
      <c r="BC19" s="369"/>
      <c r="BD19" s="369"/>
      <c r="BE19" s="369"/>
      <c r="BF19" s="369"/>
      <c r="BG19" s="369"/>
      <c r="BH19" s="369"/>
      <c r="BI19" s="369"/>
      <c r="BJ19" s="369"/>
      <c r="BK19" s="369"/>
      <c r="BL19" s="369"/>
      <c r="BM19" s="369"/>
      <c r="BN19" s="369"/>
      <c r="BO19" s="369"/>
      <c r="BP19" s="369"/>
      <c r="BQ19" s="369"/>
      <c r="BR19" s="369"/>
      <c r="BS19" s="369"/>
      <c r="BT19" s="369"/>
      <c r="BU19" s="369"/>
      <c r="BV19" s="369"/>
      <c r="BW19" s="369"/>
      <c r="BX19" s="369"/>
      <c r="BY19" s="369"/>
      <c r="BZ19" s="369"/>
      <c r="CA19" s="369"/>
      <c r="CB19" s="369"/>
      <c r="CC19" s="369"/>
      <c r="CD19" s="369"/>
      <c r="CE19" s="369"/>
      <c r="CF19" s="369"/>
      <c r="CG19" s="369"/>
      <c r="CH19" s="369"/>
      <c r="CI19" s="369"/>
      <c r="CJ19" s="369"/>
      <c r="CK19" s="369"/>
      <c r="CL19" s="369"/>
      <c r="CM19" s="369"/>
      <c r="CN19" s="369"/>
      <c r="CO19" s="369"/>
      <c r="CP19" s="369"/>
      <c r="CQ19" s="369"/>
      <c r="CR19" s="369"/>
      <c r="CS19" s="369"/>
      <c r="CT19" s="369"/>
      <c r="CU19" s="369"/>
      <c r="CV19" s="369"/>
      <c r="CW19" s="369"/>
      <c r="CX19" s="369"/>
      <c r="CY19" s="369"/>
      <c r="CZ19" s="369"/>
      <c r="DA19" s="369"/>
      <c r="DB19" s="369"/>
      <c r="DC19" s="369"/>
      <c r="DD19" s="369"/>
      <c r="DE19" s="369"/>
      <c r="DF19" s="369"/>
      <c r="DG19" s="369"/>
      <c r="DH19" s="369"/>
      <c r="DI19" s="369"/>
      <c r="DJ19" s="369"/>
      <c r="DK19" s="369"/>
      <c r="DL19" s="369"/>
      <c r="DM19" s="369"/>
      <c r="DN19" s="369"/>
      <c r="DO19" s="369"/>
      <c r="DP19" s="369"/>
      <c r="DQ19" s="369"/>
      <c r="DR19" s="369"/>
      <c r="DS19" s="369"/>
      <c r="DT19" s="369"/>
      <c r="DU19" s="369"/>
      <c r="DV19" s="369"/>
      <c r="DW19" s="369"/>
      <c r="DX19" s="369"/>
      <c r="DY19" s="369"/>
      <c r="DZ19" s="369"/>
      <c r="EA19" s="369"/>
      <c r="EB19" s="369"/>
      <c r="EC19" s="369"/>
      <c r="ED19" s="369"/>
      <c r="EE19" s="369"/>
      <c r="EF19" s="369"/>
      <c r="EG19" s="369"/>
      <c r="EH19" s="369"/>
      <c r="EI19" s="369"/>
      <c r="EJ19" s="369"/>
      <c r="EK19" s="369"/>
      <c r="EL19" s="369"/>
      <c r="EM19" s="369"/>
      <c r="EN19" s="369"/>
      <c r="EO19" s="369"/>
      <c r="EP19" s="369"/>
      <c r="EQ19" s="369"/>
      <c r="ER19" s="369"/>
      <c r="ES19" s="369"/>
      <c r="ET19" s="369"/>
      <c r="EU19" s="369"/>
      <c r="EV19" s="369"/>
      <c r="EW19" s="369"/>
      <c r="EX19" s="369"/>
      <c r="EY19" s="369"/>
      <c r="EZ19" s="369"/>
      <c r="FA19" s="369"/>
      <c r="FB19" s="369"/>
      <c r="FC19" s="369"/>
      <c r="FD19" s="369"/>
      <c r="FE19" s="369"/>
      <c r="FF19" s="369"/>
      <c r="FG19" s="369"/>
      <c r="FH19" s="369"/>
      <c r="FI19" s="369"/>
      <c r="FJ19" s="369"/>
      <c r="FK19" s="369"/>
      <c r="FL19" s="369"/>
      <c r="FM19" s="369"/>
      <c r="FN19" s="369"/>
      <c r="FO19" s="369"/>
      <c r="FP19" s="369"/>
      <c r="FQ19" s="369"/>
      <c r="FR19" s="369"/>
      <c r="FS19" s="369"/>
      <c r="FT19" s="369"/>
      <c r="FU19" s="369"/>
      <c r="FV19" s="369"/>
      <c r="FW19" s="369"/>
      <c r="FX19" s="369"/>
      <c r="FY19" s="369"/>
      <c r="FZ19" s="369"/>
      <c r="GA19" s="369"/>
      <c r="GB19" s="369"/>
      <c r="GC19" s="369"/>
      <c r="GD19" s="369"/>
      <c r="GE19" s="369"/>
      <c r="GF19" s="369"/>
      <c r="GG19" s="369"/>
      <c r="GH19" s="369"/>
      <c r="GI19" s="369"/>
      <c r="GJ19" s="369"/>
      <c r="GK19" s="369"/>
      <c r="GL19" s="369"/>
      <c r="GM19" s="369"/>
      <c r="GN19" s="369"/>
      <c r="GO19" s="369"/>
      <c r="GP19" s="369"/>
      <c r="GQ19" s="369"/>
      <c r="GR19" s="369"/>
      <c r="GS19" s="369"/>
      <c r="GT19" s="369"/>
      <c r="GU19" s="369"/>
      <c r="GV19" s="369"/>
      <c r="GW19" s="369"/>
      <c r="GX19" s="369"/>
      <c r="GY19" s="369"/>
      <c r="GZ19" s="369"/>
      <c r="HA19" s="369"/>
      <c r="HB19" s="369"/>
      <c r="HC19" s="369"/>
      <c r="HD19" s="369"/>
      <c r="HE19" s="369"/>
      <c r="HF19" s="369"/>
      <c r="HG19" s="369"/>
      <c r="HH19" s="369"/>
      <c r="HI19" s="369"/>
      <c r="HJ19" s="369"/>
      <c r="HK19" s="369"/>
      <c r="HL19" s="369"/>
      <c r="HM19" s="369"/>
      <c r="HN19" s="369"/>
      <c r="HO19" s="369"/>
      <c r="HP19" s="369"/>
      <c r="HQ19" s="369"/>
      <c r="HR19" s="369"/>
      <c r="HS19" s="369"/>
      <c r="HT19" s="369"/>
      <c r="HU19" s="369"/>
      <c r="HV19" s="369"/>
      <c r="HW19" s="369"/>
      <c r="HX19" s="369"/>
      <c r="HY19" s="369"/>
      <c r="HZ19" s="369"/>
      <c r="IA19" s="369"/>
      <c r="IB19" s="369"/>
      <c r="IC19" s="369"/>
      <c r="ID19" s="369"/>
      <c r="IE19" s="369"/>
      <c r="IF19" s="369"/>
      <c r="IG19" s="369"/>
      <c r="IH19" s="369"/>
      <c r="II19" s="369"/>
      <c r="IJ19" s="369"/>
      <c r="IK19" s="369"/>
      <c r="IL19" s="369"/>
      <c r="IM19" s="369"/>
      <c r="IN19" s="369"/>
      <c r="IO19" s="369"/>
      <c r="IP19" s="369"/>
      <c r="IQ19" s="369"/>
      <c r="IR19" s="369"/>
      <c r="IS19" s="369"/>
      <c r="IT19" s="369"/>
      <c r="IU19" s="369"/>
      <c r="IV19" s="369"/>
    </row>
    <row r="20" spans="1:256" s="238" customFormat="1" ht="36" customHeight="1">
      <c r="A20" s="93"/>
      <c r="B20" s="93"/>
      <c r="C20" s="370" t="s">
        <v>475</v>
      </c>
      <c r="D20" s="371" t="s">
        <v>476</v>
      </c>
      <c r="E20" s="372">
        <v>1</v>
      </c>
      <c r="F20" s="373">
        <v>42821</v>
      </c>
      <c r="G20" s="371" t="s">
        <v>179</v>
      </c>
      <c r="H20" s="371" t="s">
        <v>479</v>
      </c>
      <c r="I20" s="372">
        <v>0</v>
      </c>
      <c r="J20" s="372" t="s">
        <v>461</v>
      </c>
      <c r="K20" s="374" t="s">
        <v>461</v>
      </c>
      <c r="L20" s="369"/>
      <c r="M20" s="369"/>
      <c r="N20" s="369"/>
      <c r="O20" s="369"/>
      <c r="P20" s="369"/>
      <c r="Q20" s="369"/>
      <c r="R20" s="369"/>
      <c r="S20" s="369"/>
      <c r="T20" s="369"/>
      <c r="U20" s="369"/>
      <c r="V20" s="369"/>
      <c r="W20" s="369"/>
      <c r="X20" s="369"/>
      <c r="Y20" s="369"/>
      <c r="Z20" s="369"/>
      <c r="AA20" s="369"/>
      <c r="AB20" s="369"/>
      <c r="AC20" s="369"/>
      <c r="AD20" s="369"/>
      <c r="AE20" s="369"/>
      <c r="AF20" s="369"/>
      <c r="AG20" s="369"/>
      <c r="AH20" s="369"/>
      <c r="AI20" s="369"/>
      <c r="AJ20" s="369"/>
      <c r="AK20" s="369"/>
      <c r="AL20" s="369"/>
      <c r="AM20" s="369"/>
      <c r="AN20" s="369"/>
      <c r="AO20" s="369"/>
      <c r="AP20" s="369"/>
      <c r="AQ20" s="369"/>
      <c r="AR20" s="369"/>
      <c r="AS20" s="369"/>
      <c r="AT20" s="369"/>
      <c r="AU20" s="369"/>
      <c r="AV20" s="369"/>
      <c r="AW20" s="369"/>
      <c r="AX20" s="369"/>
      <c r="AY20" s="369"/>
      <c r="AZ20" s="369"/>
      <c r="BA20" s="369"/>
      <c r="BB20" s="369"/>
      <c r="BC20" s="369"/>
      <c r="BD20" s="369"/>
      <c r="BE20" s="369"/>
      <c r="BF20" s="369"/>
      <c r="BG20" s="369"/>
      <c r="BH20" s="369"/>
      <c r="BI20" s="369"/>
      <c r="BJ20" s="369"/>
      <c r="BK20" s="369"/>
      <c r="BL20" s="369"/>
      <c r="BM20" s="369"/>
      <c r="BN20" s="369"/>
      <c r="BO20" s="369"/>
      <c r="BP20" s="369"/>
      <c r="BQ20" s="369"/>
      <c r="BR20" s="369"/>
      <c r="BS20" s="369"/>
      <c r="BT20" s="369"/>
      <c r="BU20" s="369"/>
      <c r="BV20" s="369"/>
      <c r="BW20" s="369"/>
      <c r="BX20" s="369"/>
      <c r="BY20" s="369"/>
      <c r="BZ20" s="369"/>
      <c r="CA20" s="369"/>
      <c r="CB20" s="369"/>
      <c r="CC20" s="369"/>
      <c r="CD20" s="369"/>
      <c r="CE20" s="369"/>
      <c r="CF20" s="369"/>
      <c r="CG20" s="369"/>
      <c r="CH20" s="369"/>
      <c r="CI20" s="369"/>
      <c r="CJ20" s="369"/>
      <c r="CK20" s="369"/>
      <c r="CL20" s="369"/>
      <c r="CM20" s="369"/>
      <c r="CN20" s="369"/>
      <c r="CO20" s="369"/>
      <c r="CP20" s="369"/>
      <c r="CQ20" s="369"/>
      <c r="CR20" s="369"/>
      <c r="CS20" s="369"/>
      <c r="CT20" s="369"/>
      <c r="CU20" s="369"/>
      <c r="CV20" s="369"/>
      <c r="CW20" s="369"/>
      <c r="CX20" s="369"/>
      <c r="CY20" s="369"/>
      <c r="CZ20" s="369"/>
      <c r="DA20" s="369"/>
      <c r="DB20" s="369"/>
      <c r="DC20" s="369"/>
      <c r="DD20" s="369"/>
      <c r="DE20" s="369"/>
      <c r="DF20" s="369"/>
      <c r="DG20" s="369"/>
      <c r="DH20" s="369"/>
      <c r="DI20" s="369"/>
      <c r="DJ20" s="369"/>
      <c r="DK20" s="369"/>
      <c r="DL20" s="369"/>
      <c r="DM20" s="369"/>
      <c r="DN20" s="369"/>
      <c r="DO20" s="369"/>
      <c r="DP20" s="369"/>
      <c r="DQ20" s="369"/>
      <c r="DR20" s="369"/>
      <c r="DS20" s="369"/>
      <c r="DT20" s="369"/>
      <c r="DU20" s="369"/>
      <c r="DV20" s="369"/>
      <c r="DW20" s="369"/>
      <c r="DX20" s="369"/>
      <c r="DY20" s="369"/>
      <c r="DZ20" s="369"/>
      <c r="EA20" s="369"/>
      <c r="EB20" s="369"/>
      <c r="EC20" s="369"/>
      <c r="ED20" s="369"/>
      <c r="EE20" s="369"/>
      <c r="EF20" s="369"/>
      <c r="EG20" s="369"/>
      <c r="EH20" s="369"/>
      <c r="EI20" s="369"/>
      <c r="EJ20" s="369"/>
      <c r="EK20" s="369"/>
      <c r="EL20" s="369"/>
      <c r="EM20" s="369"/>
      <c r="EN20" s="369"/>
      <c r="EO20" s="369"/>
      <c r="EP20" s="369"/>
      <c r="EQ20" s="369"/>
      <c r="ER20" s="369"/>
      <c r="ES20" s="369"/>
      <c r="ET20" s="369"/>
      <c r="EU20" s="369"/>
      <c r="EV20" s="369"/>
      <c r="EW20" s="369"/>
      <c r="EX20" s="369"/>
      <c r="EY20" s="369"/>
      <c r="EZ20" s="369"/>
      <c r="FA20" s="369"/>
      <c r="FB20" s="369"/>
      <c r="FC20" s="369"/>
      <c r="FD20" s="369"/>
      <c r="FE20" s="369"/>
      <c r="FF20" s="369"/>
      <c r="FG20" s="369"/>
      <c r="FH20" s="369"/>
      <c r="FI20" s="369"/>
      <c r="FJ20" s="369"/>
      <c r="FK20" s="369"/>
      <c r="FL20" s="369"/>
      <c r="FM20" s="369"/>
      <c r="FN20" s="369"/>
      <c r="FO20" s="369"/>
      <c r="FP20" s="369"/>
      <c r="FQ20" s="369"/>
      <c r="FR20" s="369"/>
      <c r="FS20" s="369"/>
      <c r="FT20" s="369"/>
      <c r="FU20" s="369"/>
      <c r="FV20" s="369"/>
      <c r="FW20" s="369"/>
      <c r="FX20" s="369"/>
      <c r="FY20" s="369"/>
      <c r="FZ20" s="369"/>
      <c r="GA20" s="369"/>
      <c r="GB20" s="369"/>
      <c r="GC20" s="369"/>
      <c r="GD20" s="369"/>
      <c r="GE20" s="369"/>
      <c r="GF20" s="369"/>
      <c r="GG20" s="369"/>
      <c r="GH20" s="369"/>
      <c r="GI20" s="369"/>
      <c r="GJ20" s="369"/>
      <c r="GK20" s="369"/>
      <c r="GL20" s="369"/>
      <c r="GM20" s="369"/>
      <c r="GN20" s="369"/>
      <c r="GO20" s="369"/>
      <c r="GP20" s="369"/>
      <c r="GQ20" s="369"/>
      <c r="GR20" s="369"/>
      <c r="GS20" s="369"/>
      <c r="GT20" s="369"/>
      <c r="GU20" s="369"/>
      <c r="GV20" s="369"/>
      <c r="GW20" s="369"/>
      <c r="GX20" s="369"/>
      <c r="GY20" s="369"/>
      <c r="GZ20" s="369"/>
      <c r="HA20" s="369"/>
      <c r="HB20" s="369"/>
      <c r="HC20" s="369"/>
      <c r="HD20" s="369"/>
      <c r="HE20" s="369"/>
      <c r="HF20" s="369"/>
      <c r="HG20" s="369"/>
      <c r="HH20" s="369"/>
      <c r="HI20" s="369"/>
      <c r="HJ20" s="369"/>
      <c r="HK20" s="369"/>
      <c r="HL20" s="369"/>
      <c r="HM20" s="369"/>
      <c r="HN20" s="369"/>
      <c r="HO20" s="369"/>
      <c r="HP20" s="369"/>
      <c r="HQ20" s="369"/>
      <c r="HR20" s="369"/>
      <c r="HS20" s="369"/>
      <c r="HT20" s="369"/>
      <c r="HU20" s="369"/>
      <c r="HV20" s="369"/>
      <c r="HW20" s="369"/>
      <c r="HX20" s="369"/>
      <c r="HY20" s="369"/>
      <c r="HZ20" s="369"/>
      <c r="IA20" s="369"/>
      <c r="IB20" s="369"/>
      <c r="IC20" s="369"/>
      <c r="ID20" s="369"/>
      <c r="IE20" s="369"/>
      <c r="IF20" s="369"/>
      <c r="IG20" s="369"/>
      <c r="IH20" s="369"/>
      <c r="II20" s="369"/>
      <c r="IJ20" s="369"/>
      <c r="IK20" s="369"/>
      <c r="IL20" s="369"/>
      <c r="IM20" s="369"/>
      <c r="IN20" s="369"/>
      <c r="IO20" s="369"/>
      <c r="IP20" s="369"/>
      <c r="IQ20" s="369"/>
      <c r="IR20" s="369"/>
      <c r="IS20" s="369"/>
      <c r="IT20" s="369"/>
      <c r="IU20" s="369"/>
      <c r="IV20" s="369"/>
    </row>
    <row r="21" spans="1:256" s="238" customFormat="1" ht="36" customHeight="1" thickBot="1">
      <c r="A21" s="93"/>
      <c r="B21" s="93"/>
      <c r="C21" s="375" t="s">
        <v>475</v>
      </c>
      <c r="D21" s="376" t="s">
        <v>476</v>
      </c>
      <c r="E21" s="377">
        <v>1</v>
      </c>
      <c r="F21" s="378">
        <v>42817</v>
      </c>
      <c r="G21" s="376" t="s">
        <v>480</v>
      </c>
      <c r="H21" s="376" t="s">
        <v>481</v>
      </c>
      <c r="I21" s="377">
        <v>0</v>
      </c>
      <c r="J21" s="377" t="s">
        <v>461</v>
      </c>
      <c r="K21" s="379" t="s">
        <v>461</v>
      </c>
      <c r="L21" s="369"/>
      <c r="M21" s="369"/>
      <c r="N21" s="369"/>
      <c r="O21" s="369"/>
      <c r="P21" s="369"/>
      <c r="Q21" s="369"/>
      <c r="R21" s="369"/>
      <c r="S21" s="369"/>
      <c r="T21" s="369"/>
      <c r="U21" s="369"/>
      <c r="V21" s="369"/>
      <c r="W21" s="369"/>
      <c r="X21" s="369"/>
      <c r="Y21" s="369"/>
      <c r="Z21" s="369"/>
      <c r="AA21" s="369"/>
      <c r="AB21" s="369"/>
      <c r="AC21" s="369"/>
      <c r="AD21" s="369"/>
      <c r="AE21" s="369"/>
      <c r="AF21" s="369"/>
      <c r="AG21" s="369"/>
      <c r="AH21" s="369"/>
      <c r="AI21" s="369"/>
      <c r="AJ21" s="369"/>
      <c r="AK21" s="369"/>
      <c r="AL21" s="369"/>
      <c r="AM21" s="369"/>
      <c r="AN21" s="369"/>
      <c r="AO21" s="369"/>
      <c r="AP21" s="369"/>
      <c r="AQ21" s="369"/>
      <c r="AR21" s="369"/>
      <c r="AS21" s="369"/>
      <c r="AT21" s="369"/>
      <c r="AU21" s="369"/>
      <c r="AV21" s="369"/>
      <c r="AW21" s="369"/>
      <c r="AX21" s="369"/>
      <c r="AY21" s="369"/>
      <c r="AZ21" s="369"/>
      <c r="BA21" s="369"/>
      <c r="BB21" s="369"/>
      <c r="BC21" s="369"/>
      <c r="BD21" s="369"/>
      <c r="BE21" s="369"/>
      <c r="BF21" s="369"/>
      <c r="BG21" s="369"/>
      <c r="BH21" s="369"/>
      <c r="BI21" s="369"/>
      <c r="BJ21" s="369"/>
      <c r="BK21" s="369"/>
      <c r="BL21" s="369"/>
      <c r="BM21" s="369"/>
      <c r="BN21" s="369"/>
      <c r="BO21" s="369"/>
      <c r="BP21" s="369"/>
      <c r="BQ21" s="369"/>
      <c r="BR21" s="369"/>
      <c r="BS21" s="369"/>
      <c r="BT21" s="369"/>
      <c r="BU21" s="369"/>
      <c r="BV21" s="369"/>
      <c r="BW21" s="369"/>
      <c r="BX21" s="369"/>
      <c r="BY21" s="369"/>
      <c r="BZ21" s="369"/>
      <c r="CA21" s="369"/>
      <c r="CB21" s="369"/>
      <c r="CC21" s="369"/>
      <c r="CD21" s="369"/>
      <c r="CE21" s="369"/>
      <c r="CF21" s="369"/>
      <c r="CG21" s="369"/>
      <c r="CH21" s="369"/>
      <c r="CI21" s="369"/>
      <c r="CJ21" s="369"/>
      <c r="CK21" s="369"/>
      <c r="CL21" s="369"/>
      <c r="CM21" s="369"/>
      <c r="CN21" s="369"/>
      <c r="CO21" s="369"/>
      <c r="CP21" s="369"/>
      <c r="CQ21" s="369"/>
      <c r="CR21" s="369"/>
      <c r="CS21" s="369"/>
      <c r="CT21" s="369"/>
      <c r="CU21" s="369"/>
      <c r="CV21" s="369"/>
      <c r="CW21" s="369"/>
      <c r="CX21" s="369"/>
      <c r="CY21" s="369"/>
      <c r="CZ21" s="369"/>
      <c r="DA21" s="369"/>
      <c r="DB21" s="369"/>
      <c r="DC21" s="369"/>
      <c r="DD21" s="369"/>
      <c r="DE21" s="369"/>
      <c r="DF21" s="369"/>
      <c r="DG21" s="369"/>
      <c r="DH21" s="369"/>
      <c r="DI21" s="369"/>
      <c r="DJ21" s="369"/>
      <c r="DK21" s="369"/>
      <c r="DL21" s="369"/>
      <c r="DM21" s="369"/>
      <c r="DN21" s="369"/>
      <c r="DO21" s="369"/>
      <c r="DP21" s="369"/>
      <c r="DQ21" s="369"/>
      <c r="DR21" s="369"/>
      <c r="DS21" s="369"/>
      <c r="DT21" s="369"/>
      <c r="DU21" s="369"/>
      <c r="DV21" s="369"/>
      <c r="DW21" s="369"/>
      <c r="DX21" s="369"/>
      <c r="DY21" s="369"/>
      <c r="DZ21" s="369"/>
      <c r="EA21" s="369"/>
      <c r="EB21" s="369"/>
      <c r="EC21" s="369"/>
      <c r="ED21" s="369"/>
      <c r="EE21" s="369"/>
      <c r="EF21" s="369"/>
      <c r="EG21" s="369"/>
      <c r="EH21" s="369"/>
      <c r="EI21" s="369"/>
      <c r="EJ21" s="369"/>
      <c r="EK21" s="369"/>
      <c r="EL21" s="369"/>
      <c r="EM21" s="369"/>
      <c r="EN21" s="369"/>
      <c r="EO21" s="369"/>
      <c r="EP21" s="369"/>
      <c r="EQ21" s="369"/>
      <c r="ER21" s="369"/>
      <c r="ES21" s="369"/>
      <c r="ET21" s="369"/>
      <c r="EU21" s="369"/>
      <c r="EV21" s="369"/>
      <c r="EW21" s="369"/>
      <c r="EX21" s="369"/>
      <c r="EY21" s="369"/>
      <c r="EZ21" s="369"/>
      <c r="FA21" s="369"/>
      <c r="FB21" s="369"/>
      <c r="FC21" s="369"/>
      <c r="FD21" s="369"/>
      <c r="FE21" s="369"/>
      <c r="FF21" s="369"/>
      <c r="FG21" s="369"/>
      <c r="FH21" s="369"/>
      <c r="FI21" s="369"/>
      <c r="FJ21" s="369"/>
      <c r="FK21" s="369"/>
      <c r="FL21" s="369"/>
      <c r="FM21" s="369"/>
      <c r="FN21" s="369"/>
      <c r="FO21" s="369"/>
      <c r="FP21" s="369"/>
      <c r="FQ21" s="369"/>
      <c r="FR21" s="369"/>
      <c r="FS21" s="369"/>
      <c r="FT21" s="369"/>
      <c r="FU21" s="369"/>
      <c r="FV21" s="369"/>
      <c r="FW21" s="369"/>
      <c r="FX21" s="369"/>
      <c r="FY21" s="369"/>
      <c r="FZ21" s="369"/>
      <c r="GA21" s="369"/>
      <c r="GB21" s="369"/>
      <c r="GC21" s="369"/>
      <c r="GD21" s="369"/>
      <c r="GE21" s="369"/>
      <c r="GF21" s="369"/>
      <c r="GG21" s="369"/>
      <c r="GH21" s="369"/>
      <c r="GI21" s="369"/>
      <c r="GJ21" s="369"/>
      <c r="GK21" s="369"/>
      <c r="GL21" s="369"/>
      <c r="GM21" s="369"/>
      <c r="GN21" s="369"/>
      <c r="GO21" s="369"/>
      <c r="GP21" s="369"/>
      <c r="GQ21" s="369"/>
      <c r="GR21" s="369"/>
      <c r="GS21" s="369"/>
      <c r="GT21" s="369"/>
      <c r="GU21" s="369"/>
      <c r="GV21" s="369"/>
      <c r="GW21" s="369"/>
      <c r="GX21" s="369"/>
      <c r="GY21" s="369"/>
      <c r="GZ21" s="369"/>
      <c r="HA21" s="369"/>
      <c r="HB21" s="369"/>
      <c r="HC21" s="369"/>
      <c r="HD21" s="369"/>
      <c r="HE21" s="369"/>
      <c r="HF21" s="369"/>
      <c r="HG21" s="369"/>
      <c r="HH21" s="369"/>
      <c r="HI21" s="369"/>
      <c r="HJ21" s="369"/>
      <c r="HK21" s="369"/>
      <c r="HL21" s="369"/>
      <c r="HM21" s="369"/>
      <c r="HN21" s="369"/>
      <c r="HO21" s="369"/>
      <c r="HP21" s="369"/>
      <c r="HQ21" s="369"/>
      <c r="HR21" s="369"/>
      <c r="HS21" s="369"/>
      <c r="HT21" s="369"/>
      <c r="HU21" s="369"/>
      <c r="HV21" s="369"/>
      <c r="HW21" s="369"/>
      <c r="HX21" s="369"/>
      <c r="HY21" s="369"/>
      <c r="HZ21" s="369"/>
      <c r="IA21" s="369"/>
      <c r="IB21" s="369"/>
      <c r="IC21" s="369"/>
      <c r="ID21" s="369"/>
      <c r="IE21" s="369"/>
      <c r="IF21" s="369"/>
      <c r="IG21" s="369"/>
      <c r="IH21" s="369"/>
      <c r="II21" s="369"/>
      <c r="IJ21" s="369"/>
      <c r="IK21" s="369"/>
      <c r="IL21" s="369"/>
      <c r="IM21" s="369"/>
      <c r="IN21" s="369"/>
      <c r="IO21" s="369"/>
      <c r="IP21" s="369"/>
      <c r="IQ21" s="369"/>
      <c r="IR21" s="369"/>
      <c r="IS21" s="369"/>
      <c r="IT21" s="369"/>
      <c r="IU21" s="369"/>
      <c r="IV21" s="369"/>
    </row>
    <row r="22" spans="1:256" s="238" customFormat="1" ht="36" customHeight="1">
      <c r="A22" s="237"/>
      <c r="B22" s="237"/>
      <c r="C22" s="380" t="s">
        <v>167</v>
      </c>
      <c r="D22" s="381" t="s">
        <v>482</v>
      </c>
      <c r="E22" s="382">
        <v>1</v>
      </c>
      <c r="F22" s="383">
        <v>41913</v>
      </c>
      <c r="G22" s="381" t="s">
        <v>483</v>
      </c>
      <c r="H22" s="381" t="s">
        <v>484</v>
      </c>
      <c r="I22" s="382">
        <v>0</v>
      </c>
      <c r="J22" s="382" t="s">
        <v>461</v>
      </c>
      <c r="K22" s="384" t="s">
        <v>461</v>
      </c>
      <c r="L22" s="369"/>
      <c r="M22" s="369"/>
      <c r="N22" s="369"/>
      <c r="O22" s="369"/>
      <c r="P22" s="369"/>
      <c r="Q22" s="369"/>
      <c r="R22" s="369"/>
      <c r="S22" s="369"/>
      <c r="T22" s="369"/>
      <c r="U22" s="369"/>
      <c r="V22" s="369"/>
      <c r="W22" s="369"/>
      <c r="X22" s="369"/>
      <c r="Y22" s="369"/>
      <c r="Z22" s="369"/>
      <c r="AA22" s="369"/>
      <c r="AB22" s="369"/>
      <c r="AC22" s="369"/>
      <c r="AD22" s="369"/>
      <c r="AE22" s="369"/>
      <c r="AF22" s="369"/>
      <c r="AG22" s="369"/>
      <c r="AH22" s="369"/>
      <c r="AI22" s="369"/>
      <c r="AJ22" s="369"/>
      <c r="AK22" s="369"/>
      <c r="AL22" s="369"/>
      <c r="AM22" s="369"/>
      <c r="AN22" s="369"/>
      <c r="AO22" s="369"/>
      <c r="AP22" s="369"/>
      <c r="AQ22" s="369"/>
      <c r="AR22" s="369"/>
      <c r="AS22" s="369"/>
      <c r="AT22" s="369"/>
      <c r="AU22" s="369"/>
      <c r="AV22" s="369"/>
      <c r="AW22" s="369"/>
      <c r="AX22" s="369"/>
      <c r="AY22" s="369"/>
      <c r="AZ22" s="369"/>
      <c r="BA22" s="369"/>
      <c r="BB22" s="369"/>
      <c r="BC22" s="369"/>
      <c r="BD22" s="369"/>
      <c r="BE22" s="369"/>
      <c r="BF22" s="369"/>
      <c r="BG22" s="369"/>
      <c r="BH22" s="369"/>
      <c r="BI22" s="369"/>
      <c r="BJ22" s="369"/>
      <c r="BK22" s="369"/>
      <c r="BL22" s="369"/>
      <c r="BM22" s="369"/>
      <c r="BN22" s="369"/>
      <c r="BO22" s="369"/>
      <c r="BP22" s="369"/>
      <c r="BQ22" s="369"/>
      <c r="BR22" s="369"/>
      <c r="BS22" s="369"/>
      <c r="BT22" s="369"/>
      <c r="BU22" s="369"/>
      <c r="BV22" s="369"/>
      <c r="BW22" s="369"/>
      <c r="BX22" s="369"/>
      <c r="BY22" s="369"/>
      <c r="BZ22" s="369"/>
      <c r="CA22" s="369"/>
      <c r="CB22" s="369"/>
      <c r="CC22" s="369"/>
      <c r="CD22" s="369"/>
      <c r="CE22" s="369"/>
      <c r="CF22" s="369"/>
      <c r="CG22" s="369"/>
      <c r="CH22" s="369"/>
      <c r="CI22" s="369"/>
      <c r="CJ22" s="369"/>
      <c r="CK22" s="369"/>
      <c r="CL22" s="369"/>
      <c r="CM22" s="369"/>
      <c r="CN22" s="369"/>
      <c r="CO22" s="369"/>
      <c r="CP22" s="369"/>
      <c r="CQ22" s="369"/>
      <c r="CR22" s="369"/>
      <c r="CS22" s="369"/>
      <c r="CT22" s="369"/>
      <c r="CU22" s="369"/>
      <c r="CV22" s="369"/>
      <c r="CW22" s="369"/>
      <c r="CX22" s="369"/>
      <c r="CY22" s="369"/>
      <c r="CZ22" s="369"/>
      <c r="DA22" s="369"/>
      <c r="DB22" s="369"/>
      <c r="DC22" s="369"/>
      <c r="DD22" s="369"/>
      <c r="DE22" s="369"/>
      <c r="DF22" s="369"/>
      <c r="DG22" s="369"/>
      <c r="DH22" s="369"/>
      <c r="DI22" s="369"/>
      <c r="DJ22" s="369"/>
      <c r="DK22" s="369"/>
      <c r="DL22" s="369"/>
      <c r="DM22" s="369"/>
      <c r="DN22" s="369"/>
      <c r="DO22" s="369"/>
      <c r="DP22" s="369"/>
      <c r="DQ22" s="369"/>
      <c r="DR22" s="369"/>
      <c r="DS22" s="369"/>
      <c r="DT22" s="369"/>
      <c r="DU22" s="369"/>
      <c r="DV22" s="369"/>
      <c r="DW22" s="369"/>
      <c r="DX22" s="369"/>
      <c r="DY22" s="369"/>
      <c r="DZ22" s="369"/>
      <c r="EA22" s="369"/>
      <c r="EB22" s="369"/>
      <c r="EC22" s="369"/>
      <c r="ED22" s="369"/>
      <c r="EE22" s="369"/>
      <c r="EF22" s="369"/>
      <c r="EG22" s="369"/>
      <c r="EH22" s="369"/>
      <c r="EI22" s="369"/>
      <c r="EJ22" s="369"/>
      <c r="EK22" s="369"/>
      <c r="EL22" s="369"/>
      <c r="EM22" s="369"/>
      <c r="EN22" s="369"/>
      <c r="EO22" s="369"/>
      <c r="EP22" s="369"/>
      <c r="EQ22" s="369"/>
      <c r="ER22" s="369"/>
      <c r="ES22" s="369"/>
      <c r="ET22" s="369"/>
      <c r="EU22" s="369"/>
      <c r="EV22" s="369"/>
      <c r="EW22" s="369"/>
      <c r="EX22" s="369"/>
      <c r="EY22" s="369"/>
      <c r="EZ22" s="369"/>
      <c r="FA22" s="369"/>
      <c r="FB22" s="369"/>
      <c r="FC22" s="369"/>
      <c r="FD22" s="369"/>
      <c r="FE22" s="369"/>
      <c r="FF22" s="369"/>
      <c r="FG22" s="369"/>
      <c r="FH22" s="369"/>
      <c r="FI22" s="369"/>
      <c r="FJ22" s="369"/>
      <c r="FK22" s="369"/>
      <c r="FL22" s="369"/>
      <c r="FM22" s="369"/>
      <c r="FN22" s="369"/>
      <c r="FO22" s="369"/>
      <c r="FP22" s="369"/>
      <c r="FQ22" s="369"/>
      <c r="FR22" s="369"/>
      <c r="FS22" s="369"/>
      <c r="FT22" s="369"/>
      <c r="FU22" s="369"/>
      <c r="FV22" s="369"/>
      <c r="FW22" s="369"/>
      <c r="FX22" s="369"/>
      <c r="FY22" s="369"/>
      <c r="FZ22" s="369"/>
      <c r="GA22" s="369"/>
      <c r="GB22" s="369"/>
      <c r="GC22" s="369"/>
      <c r="GD22" s="369"/>
      <c r="GE22" s="369"/>
      <c r="GF22" s="369"/>
      <c r="GG22" s="369"/>
      <c r="GH22" s="369"/>
      <c r="GI22" s="369"/>
      <c r="GJ22" s="369"/>
      <c r="GK22" s="369"/>
      <c r="GL22" s="369"/>
      <c r="GM22" s="369"/>
      <c r="GN22" s="369"/>
      <c r="GO22" s="369"/>
      <c r="GP22" s="369"/>
      <c r="GQ22" s="369"/>
      <c r="GR22" s="369"/>
      <c r="GS22" s="369"/>
      <c r="GT22" s="369"/>
      <c r="GU22" s="369"/>
      <c r="GV22" s="369"/>
      <c r="GW22" s="369"/>
      <c r="GX22" s="369"/>
      <c r="GY22" s="369"/>
      <c r="GZ22" s="369"/>
      <c r="HA22" s="369"/>
      <c r="HB22" s="369"/>
      <c r="HC22" s="369"/>
      <c r="HD22" s="369"/>
      <c r="HE22" s="369"/>
      <c r="HF22" s="369"/>
      <c r="HG22" s="369"/>
      <c r="HH22" s="369"/>
      <c r="HI22" s="369"/>
      <c r="HJ22" s="369"/>
      <c r="HK22" s="369"/>
      <c r="HL22" s="369"/>
      <c r="HM22" s="369"/>
      <c r="HN22" s="369"/>
      <c r="HO22" s="369"/>
      <c r="HP22" s="369"/>
      <c r="HQ22" s="369"/>
      <c r="HR22" s="369"/>
      <c r="HS22" s="369"/>
      <c r="HT22" s="369"/>
      <c r="HU22" s="369"/>
      <c r="HV22" s="369"/>
      <c r="HW22" s="369"/>
      <c r="HX22" s="369"/>
      <c r="HY22" s="369"/>
      <c r="HZ22" s="369"/>
      <c r="IA22" s="369"/>
      <c r="IB22" s="369"/>
      <c r="IC22" s="369"/>
      <c r="ID22" s="369"/>
      <c r="IE22" s="369"/>
      <c r="IF22" s="369"/>
      <c r="IG22" s="369"/>
      <c r="IH22" s="369"/>
      <c r="II22" s="369"/>
      <c r="IJ22" s="369"/>
      <c r="IK22" s="369"/>
      <c r="IL22" s="369"/>
      <c r="IM22" s="369"/>
      <c r="IN22" s="369"/>
      <c r="IO22" s="369"/>
      <c r="IP22" s="369"/>
      <c r="IQ22" s="369"/>
      <c r="IR22" s="369"/>
      <c r="IS22" s="369"/>
      <c r="IT22" s="369"/>
      <c r="IU22" s="369"/>
      <c r="IV22" s="369"/>
    </row>
    <row r="23" spans="1:256" s="238" customFormat="1" ht="36" customHeight="1" thickBot="1">
      <c r="A23" s="237"/>
      <c r="B23" s="237"/>
      <c r="C23" s="375" t="s">
        <v>167</v>
      </c>
      <c r="D23" s="376" t="s">
        <v>482</v>
      </c>
      <c r="E23" s="377">
        <v>1</v>
      </c>
      <c r="F23" s="378">
        <v>41963</v>
      </c>
      <c r="G23" s="376" t="s">
        <v>485</v>
      </c>
      <c r="H23" s="376" t="s">
        <v>486</v>
      </c>
      <c r="I23" s="377">
        <v>0</v>
      </c>
      <c r="J23" s="377" t="s">
        <v>461</v>
      </c>
      <c r="K23" s="379" t="s">
        <v>461</v>
      </c>
      <c r="L23" s="369"/>
      <c r="M23" s="369"/>
      <c r="N23" s="369"/>
      <c r="O23" s="369"/>
      <c r="P23" s="369"/>
      <c r="Q23" s="369"/>
      <c r="R23" s="369"/>
      <c r="S23" s="369"/>
      <c r="T23" s="369"/>
      <c r="U23" s="369"/>
      <c r="V23" s="369"/>
      <c r="W23" s="369"/>
      <c r="X23" s="369"/>
      <c r="Y23" s="369"/>
      <c r="Z23" s="369"/>
      <c r="AA23" s="369"/>
      <c r="AB23" s="369"/>
      <c r="AC23" s="369"/>
      <c r="AD23" s="369"/>
      <c r="AE23" s="369"/>
      <c r="AF23" s="369"/>
      <c r="AG23" s="369"/>
      <c r="AH23" s="369"/>
      <c r="AI23" s="369"/>
      <c r="AJ23" s="369"/>
      <c r="AK23" s="369"/>
      <c r="AL23" s="369"/>
      <c r="AM23" s="369"/>
      <c r="AN23" s="369"/>
      <c r="AO23" s="369"/>
      <c r="AP23" s="369"/>
      <c r="AQ23" s="369"/>
      <c r="AR23" s="369"/>
      <c r="AS23" s="369"/>
      <c r="AT23" s="369"/>
      <c r="AU23" s="369"/>
      <c r="AV23" s="369"/>
      <c r="AW23" s="369"/>
      <c r="AX23" s="369"/>
      <c r="AY23" s="369"/>
      <c r="AZ23" s="369"/>
      <c r="BA23" s="369"/>
      <c r="BB23" s="369"/>
      <c r="BC23" s="369"/>
      <c r="BD23" s="369"/>
      <c r="BE23" s="369"/>
      <c r="BF23" s="369"/>
      <c r="BG23" s="369"/>
      <c r="BH23" s="369"/>
      <c r="BI23" s="369"/>
      <c r="BJ23" s="369"/>
      <c r="BK23" s="369"/>
      <c r="BL23" s="369"/>
      <c r="BM23" s="369"/>
      <c r="BN23" s="369"/>
      <c r="BO23" s="369"/>
      <c r="BP23" s="369"/>
      <c r="BQ23" s="369"/>
      <c r="BR23" s="369"/>
      <c r="BS23" s="369"/>
      <c r="BT23" s="369"/>
      <c r="BU23" s="369"/>
      <c r="BV23" s="369"/>
      <c r="BW23" s="369"/>
      <c r="BX23" s="369"/>
      <c r="BY23" s="369"/>
      <c r="BZ23" s="369"/>
      <c r="CA23" s="369"/>
      <c r="CB23" s="369"/>
      <c r="CC23" s="369"/>
      <c r="CD23" s="369"/>
      <c r="CE23" s="369"/>
      <c r="CF23" s="369"/>
      <c r="CG23" s="369"/>
      <c r="CH23" s="369"/>
      <c r="CI23" s="369"/>
      <c r="CJ23" s="369"/>
      <c r="CK23" s="369"/>
      <c r="CL23" s="369"/>
      <c r="CM23" s="369"/>
      <c r="CN23" s="369"/>
      <c r="CO23" s="369"/>
      <c r="CP23" s="369"/>
      <c r="CQ23" s="369"/>
      <c r="CR23" s="369"/>
      <c r="CS23" s="369"/>
      <c r="CT23" s="369"/>
      <c r="CU23" s="369"/>
      <c r="CV23" s="369"/>
      <c r="CW23" s="369"/>
      <c r="CX23" s="369"/>
      <c r="CY23" s="369"/>
      <c r="CZ23" s="369"/>
      <c r="DA23" s="369"/>
      <c r="DB23" s="369"/>
      <c r="DC23" s="369"/>
      <c r="DD23" s="369"/>
      <c r="DE23" s="369"/>
      <c r="DF23" s="369"/>
      <c r="DG23" s="369"/>
      <c r="DH23" s="369"/>
      <c r="DI23" s="369"/>
      <c r="DJ23" s="369"/>
      <c r="DK23" s="369"/>
      <c r="DL23" s="369"/>
      <c r="DM23" s="369"/>
      <c r="DN23" s="369"/>
      <c r="DO23" s="369"/>
      <c r="DP23" s="369"/>
      <c r="DQ23" s="369"/>
      <c r="DR23" s="369"/>
      <c r="DS23" s="369"/>
      <c r="DT23" s="369"/>
      <c r="DU23" s="369"/>
      <c r="DV23" s="369"/>
      <c r="DW23" s="369"/>
      <c r="DX23" s="369"/>
      <c r="DY23" s="369"/>
      <c r="DZ23" s="369"/>
      <c r="EA23" s="369"/>
      <c r="EB23" s="369"/>
      <c r="EC23" s="369"/>
      <c r="ED23" s="369"/>
      <c r="EE23" s="369"/>
      <c r="EF23" s="369"/>
      <c r="EG23" s="369"/>
      <c r="EH23" s="369"/>
      <c r="EI23" s="369"/>
      <c r="EJ23" s="369"/>
      <c r="EK23" s="369"/>
      <c r="EL23" s="369"/>
      <c r="EM23" s="369"/>
      <c r="EN23" s="369"/>
      <c r="EO23" s="369"/>
      <c r="EP23" s="369"/>
      <c r="EQ23" s="369"/>
      <c r="ER23" s="369"/>
      <c r="ES23" s="369"/>
      <c r="ET23" s="369"/>
      <c r="EU23" s="369"/>
      <c r="EV23" s="369"/>
      <c r="EW23" s="369"/>
      <c r="EX23" s="369"/>
      <c r="EY23" s="369"/>
      <c r="EZ23" s="369"/>
      <c r="FA23" s="369"/>
      <c r="FB23" s="369"/>
      <c r="FC23" s="369"/>
      <c r="FD23" s="369"/>
      <c r="FE23" s="369"/>
      <c r="FF23" s="369"/>
      <c r="FG23" s="369"/>
      <c r="FH23" s="369"/>
      <c r="FI23" s="369"/>
      <c r="FJ23" s="369"/>
      <c r="FK23" s="369"/>
      <c r="FL23" s="369"/>
      <c r="FM23" s="369"/>
      <c r="FN23" s="369"/>
      <c r="FO23" s="369"/>
      <c r="FP23" s="369"/>
      <c r="FQ23" s="369"/>
      <c r="FR23" s="369"/>
      <c r="FS23" s="369"/>
      <c r="FT23" s="369"/>
      <c r="FU23" s="369"/>
      <c r="FV23" s="369"/>
      <c r="FW23" s="369"/>
      <c r="FX23" s="369"/>
      <c r="FY23" s="369"/>
      <c r="FZ23" s="369"/>
      <c r="GA23" s="369"/>
      <c r="GB23" s="369"/>
      <c r="GC23" s="369"/>
      <c r="GD23" s="369"/>
      <c r="GE23" s="369"/>
      <c r="GF23" s="369"/>
      <c r="GG23" s="369"/>
      <c r="GH23" s="369"/>
      <c r="GI23" s="369"/>
      <c r="GJ23" s="369"/>
      <c r="GK23" s="369"/>
      <c r="GL23" s="369"/>
      <c r="GM23" s="369"/>
      <c r="GN23" s="369"/>
      <c r="GO23" s="369"/>
      <c r="GP23" s="369"/>
      <c r="GQ23" s="369"/>
      <c r="GR23" s="369"/>
      <c r="GS23" s="369"/>
      <c r="GT23" s="369"/>
      <c r="GU23" s="369"/>
      <c r="GV23" s="369"/>
      <c r="GW23" s="369"/>
      <c r="GX23" s="369"/>
      <c r="GY23" s="369"/>
      <c r="GZ23" s="369"/>
      <c r="HA23" s="369"/>
      <c r="HB23" s="369"/>
      <c r="HC23" s="369"/>
      <c r="HD23" s="369"/>
      <c r="HE23" s="369"/>
      <c r="HF23" s="369"/>
      <c r="HG23" s="369"/>
      <c r="HH23" s="369"/>
      <c r="HI23" s="369"/>
      <c r="HJ23" s="369"/>
      <c r="HK23" s="369"/>
      <c r="HL23" s="369"/>
      <c r="HM23" s="369"/>
      <c r="HN23" s="369"/>
      <c r="HO23" s="369"/>
      <c r="HP23" s="369"/>
      <c r="HQ23" s="369"/>
      <c r="HR23" s="369"/>
      <c r="HS23" s="369"/>
      <c r="HT23" s="369"/>
      <c r="HU23" s="369"/>
      <c r="HV23" s="369"/>
      <c r="HW23" s="369"/>
      <c r="HX23" s="369"/>
      <c r="HY23" s="369"/>
      <c r="HZ23" s="369"/>
      <c r="IA23" s="369"/>
      <c r="IB23" s="369"/>
      <c r="IC23" s="369"/>
      <c r="ID23" s="369"/>
      <c r="IE23" s="369"/>
      <c r="IF23" s="369"/>
      <c r="IG23" s="369"/>
      <c r="IH23" s="369"/>
      <c r="II23" s="369"/>
      <c r="IJ23" s="369"/>
      <c r="IK23" s="369"/>
      <c r="IL23" s="369"/>
      <c r="IM23" s="369"/>
      <c r="IN23" s="369"/>
      <c r="IO23" s="369"/>
      <c r="IP23" s="369"/>
      <c r="IQ23" s="369"/>
      <c r="IR23" s="369"/>
      <c r="IS23" s="369"/>
      <c r="IT23" s="369"/>
      <c r="IU23" s="369"/>
      <c r="IV23" s="369"/>
    </row>
    <row r="24" spans="1:256" ht="36" customHeight="1">
      <c r="C24" s="380" t="s">
        <v>487</v>
      </c>
      <c r="D24" s="385" t="s">
        <v>174</v>
      </c>
      <c r="E24" s="382">
        <v>1</v>
      </c>
      <c r="F24" s="383">
        <v>42821</v>
      </c>
      <c r="G24" s="381" t="s">
        <v>475</v>
      </c>
      <c r="H24" s="381" t="s">
        <v>488</v>
      </c>
      <c r="I24" s="382">
        <v>0</v>
      </c>
      <c r="J24" s="382" t="s">
        <v>461</v>
      </c>
      <c r="K24" s="384" t="s">
        <v>461</v>
      </c>
    </row>
    <row r="25" spans="1:256" ht="36" customHeight="1">
      <c r="C25" s="370" t="s">
        <v>487</v>
      </c>
      <c r="D25" s="386" t="s">
        <v>174</v>
      </c>
      <c r="E25" s="372">
        <v>1</v>
      </c>
      <c r="F25" s="373">
        <v>41963</v>
      </c>
      <c r="G25" s="371" t="s">
        <v>489</v>
      </c>
      <c r="H25" s="371" t="s">
        <v>490</v>
      </c>
      <c r="I25" s="372">
        <v>0</v>
      </c>
      <c r="J25" s="372" t="s">
        <v>461</v>
      </c>
      <c r="K25" s="374" t="s">
        <v>461</v>
      </c>
    </row>
    <row r="26" spans="1:256" ht="36" customHeight="1" thickBot="1">
      <c r="C26" s="375" t="s">
        <v>487</v>
      </c>
      <c r="D26" s="387" t="s">
        <v>174</v>
      </c>
      <c r="E26" s="377">
        <v>1</v>
      </c>
      <c r="F26" s="378">
        <v>41575</v>
      </c>
      <c r="G26" s="376" t="s">
        <v>491</v>
      </c>
      <c r="H26" s="376" t="s">
        <v>492</v>
      </c>
      <c r="I26" s="377">
        <v>0</v>
      </c>
      <c r="J26" s="377" t="s">
        <v>461</v>
      </c>
      <c r="K26" s="379" t="s">
        <v>461</v>
      </c>
    </row>
    <row r="27" spans="1:256" ht="36" customHeight="1">
      <c r="C27" s="364" t="s">
        <v>493</v>
      </c>
      <c r="D27" s="365" t="s">
        <v>494</v>
      </c>
      <c r="E27" s="366">
        <v>1</v>
      </c>
      <c r="F27" s="367">
        <v>41355</v>
      </c>
      <c r="G27" s="365" t="s">
        <v>480</v>
      </c>
      <c r="H27" s="365" t="s">
        <v>495</v>
      </c>
      <c r="I27" s="366">
        <v>0</v>
      </c>
      <c r="J27" s="366" t="s">
        <v>461</v>
      </c>
      <c r="K27" s="368" t="s">
        <v>461</v>
      </c>
    </row>
    <row r="28" spans="1:256" ht="36" customHeight="1">
      <c r="C28" s="370" t="s">
        <v>493</v>
      </c>
      <c r="D28" s="371" t="s">
        <v>494</v>
      </c>
      <c r="E28" s="372">
        <v>1</v>
      </c>
      <c r="F28" s="373">
        <v>41577</v>
      </c>
      <c r="G28" s="371" t="s">
        <v>230</v>
      </c>
      <c r="H28" s="371" t="s">
        <v>496</v>
      </c>
      <c r="I28" s="372">
        <v>0</v>
      </c>
      <c r="J28" s="372" t="s">
        <v>461</v>
      </c>
      <c r="K28" s="374" t="s">
        <v>461</v>
      </c>
    </row>
    <row r="29" spans="1:256" ht="36" customHeight="1">
      <c r="C29" s="370" t="s">
        <v>493</v>
      </c>
      <c r="D29" s="371" t="s">
        <v>494</v>
      </c>
      <c r="E29" s="372">
        <v>1</v>
      </c>
      <c r="F29" s="373">
        <v>41791</v>
      </c>
      <c r="G29" s="371" t="s">
        <v>497</v>
      </c>
      <c r="H29" s="371" t="s">
        <v>498</v>
      </c>
      <c r="I29" s="372">
        <v>0</v>
      </c>
      <c r="J29" s="372" t="s">
        <v>461</v>
      </c>
      <c r="K29" s="374" t="s">
        <v>461</v>
      </c>
    </row>
    <row r="30" spans="1:256" ht="36" customHeight="1" thickBot="1">
      <c r="C30" s="375" t="s">
        <v>493</v>
      </c>
      <c r="D30" s="376" t="s">
        <v>494</v>
      </c>
      <c r="E30" s="377">
        <v>1</v>
      </c>
      <c r="F30" s="378">
        <v>42826</v>
      </c>
      <c r="G30" s="376" t="s">
        <v>499</v>
      </c>
      <c r="H30" s="376" t="s">
        <v>500</v>
      </c>
      <c r="I30" s="377">
        <v>0</v>
      </c>
      <c r="J30" s="377" t="s">
        <v>461</v>
      </c>
      <c r="K30" s="379" t="s">
        <v>461</v>
      </c>
    </row>
    <row r="31" spans="1:256" s="238" customFormat="1" ht="36" customHeight="1">
      <c r="A31" s="93"/>
      <c r="B31" s="93"/>
      <c r="C31" s="370" t="s">
        <v>186</v>
      </c>
      <c r="D31" s="371" t="s">
        <v>187</v>
      </c>
      <c r="E31" s="372">
        <v>1</v>
      </c>
      <c r="F31" s="373">
        <v>40628</v>
      </c>
      <c r="G31" s="371" t="s">
        <v>501</v>
      </c>
      <c r="H31" s="371" t="s">
        <v>502</v>
      </c>
      <c r="I31" s="372">
        <v>0</v>
      </c>
      <c r="J31" s="372" t="s">
        <v>461</v>
      </c>
      <c r="K31" s="374" t="s">
        <v>461</v>
      </c>
      <c r="L31" s="369"/>
      <c r="M31" s="369"/>
      <c r="N31" s="369"/>
      <c r="O31" s="369"/>
      <c r="P31" s="369"/>
      <c r="Q31" s="369"/>
      <c r="R31" s="369"/>
      <c r="S31" s="369"/>
      <c r="T31" s="369"/>
      <c r="U31" s="369"/>
      <c r="V31" s="369"/>
      <c r="W31" s="369"/>
      <c r="X31" s="369"/>
      <c r="Y31" s="369"/>
      <c r="Z31" s="369"/>
      <c r="AA31" s="369"/>
      <c r="AB31" s="369"/>
      <c r="AC31" s="369"/>
      <c r="AD31" s="369"/>
      <c r="AE31" s="369"/>
      <c r="AF31" s="369"/>
      <c r="AG31" s="369"/>
      <c r="AH31" s="369"/>
      <c r="AI31" s="369"/>
      <c r="AJ31" s="369"/>
      <c r="AK31" s="369"/>
      <c r="AL31" s="369"/>
      <c r="AM31" s="369"/>
      <c r="AN31" s="369"/>
      <c r="AO31" s="369"/>
      <c r="AP31" s="369"/>
      <c r="AQ31" s="369"/>
      <c r="AR31" s="369"/>
      <c r="AS31" s="369"/>
      <c r="AT31" s="369"/>
      <c r="AU31" s="369"/>
      <c r="AV31" s="369"/>
      <c r="AW31" s="369"/>
      <c r="AX31" s="369"/>
      <c r="AY31" s="369"/>
      <c r="AZ31" s="369"/>
      <c r="BA31" s="369"/>
      <c r="BB31" s="369"/>
      <c r="BC31" s="369"/>
      <c r="BD31" s="369"/>
      <c r="BE31" s="369"/>
      <c r="BF31" s="369"/>
      <c r="BG31" s="369"/>
      <c r="BH31" s="369"/>
      <c r="BI31" s="369"/>
      <c r="BJ31" s="369"/>
      <c r="BK31" s="369"/>
      <c r="BL31" s="369"/>
      <c r="BM31" s="369"/>
      <c r="BN31" s="369"/>
      <c r="BO31" s="369"/>
      <c r="BP31" s="369"/>
      <c r="BQ31" s="369"/>
      <c r="BR31" s="369"/>
      <c r="BS31" s="369"/>
      <c r="BT31" s="369"/>
      <c r="BU31" s="369"/>
      <c r="BV31" s="369"/>
      <c r="BW31" s="369"/>
      <c r="BX31" s="369"/>
      <c r="BY31" s="369"/>
      <c r="BZ31" s="369"/>
      <c r="CA31" s="369"/>
      <c r="CB31" s="369"/>
      <c r="CC31" s="369"/>
      <c r="CD31" s="369"/>
      <c r="CE31" s="369"/>
      <c r="CF31" s="369"/>
      <c r="CG31" s="369"/>
      <c r="CH31" s="369"/>
      <c r="CI31" s="369"/>
      <c r="CJ31" s="369"/>
      <c r="CK31" s="369"/>
      <c r="CL31" s="369"/>
      <c r="CM31" s="369"/>
      <c r="CN31" s="369"/>
      <c r="CO31" s="369"/>
      <c r="CP31" s="369"/>
      <c r="CQ31" s="369"/>
      <c r="CR31" s="369"/>
      <c r="CS31" s="369"/>
      <c r="CT31" s="369"/>
      <c r="CU31" s="369"/>
      <c r="CV31" s="369"/>
      <c r="CW31" s="369"/>
      <c r="CX31" s="369"/>
      <c r="CY31" s="369"/>
      <c r="CZ31" s="369"/>
      <c r="DA31" s="369"/>
      <c r="DB31" s="369"/>
      <c r="DC31" s="369"/>
      <c r="DD31" s="369"/>
      <c r="DE31" s="369"/>
      <c r="DF31" s="369"/>
      <c r="DG31" s="369"/>
      <c r="DH31" s="369"/>
      <c r="DI31" s="369"/>
      <c r="DJ31" s="369"/>
      <c r="DK31" s="369"/>
      <c r="DL31" s="369"/>
      <c r="DM31" s="369"/>
      <c r="DN31" s="369"/>
      <c r="DO31" s="369"/>
      <c r="DP31" s="369"/>
      <c r="DQ31" s="369"/>
      <c r="DR31" s="369"/>
      <c r="DS31" s="369"/>
      <c r="DT31" s="369"/>
      <c r="DU31" s="369"/>
      <c r="DV31" s="369"/>
      <c r="DW31" s="369"/>
      <c r="DX31" s="369"/>
      <c r="DY31" s="369"/>
      <c r="DZ31" s="369"/>
      <c r="EA31" s="369"/>
      <c r="EB31" s="369"/>
      <c r="EC31" s="369"/>
      <c r="ED31" s="369"/>
      <c r="EE31" s="369"/>
      <c r="EF31" s="369"/>
      <c r="EG31" s="369"/>
      <c r="EH31" s="369"/>
      <c r="EI31" s="369"/>
      <c r="EJ31" s="369"/>
      <c r="EK31" s="369"/>
      <c r="EL31" s="369"/>
      <c r="EM31" s="369"/>
      <c r="EN31" s="369"/>
      <c r="EO31" s="369"/>
      <c r="EP31" s="369"/>
      <c r="EQ31" s="369"/>
      <c r="ER31" s="369"/>
      <c r="ES31" s="369"/>
      <c r="ET31" s="369"/>
      <c r="EU31" s="369"/>
      <c r="EV31" s="369"/>
      <c r="EW31" s="369"/>
      <c r="EX31" s="369"/>
      <c r="EY31" s="369"/>
      <c r="EZ31" s="369"/>
      <c r="FA31" s="369"/>
      <c r="FB31" s="369"/>
      <c r="FC31" s="369"/>
      <c r="FD31" s="369"/>
      <c r="FE31" s="369"/>
      <c r="FF31" s="369"/>
      <c r="FG31" s="369"/>
      <c r="FH31" s="369"/>
      <c r="FI31" s="369"/>
      <c r="FJ31" s="369"/>
      <c r="FK31" s="369"/>
      <c r="FL31" s="369"/>
      <c r="FM31" s="369"/>
      <c r="FN31" s="369"/>
      <c r="FO31" s="369"/>
      <c r="FP31" s="369"/>
      <c r="FQ31" s="369"/>
      <c r="FR31" s="369"/>
      <c r="FS31" s="369"/>
      <c r="FT31" s="369"/>
      <c r="FU31" s="369"/>
      <c r="FV31" s="369"/>
      <c r="FW31" s="369"/>
      <c r="FX31" s="369"/>
      <c r="FY31" s="369"/>
      <c r="FZ31" s="369"/>
      <c r="GA31" s="369"/>
      <c r="GB31" s="369"/>
      <c r="GC31" s="369"/>
      <c r="GD31" s="369"/>
      <c r="GE31" s="369"/>
      <c r="GF31" s="369"/>
      <c r="GG31" s="369"/>
      <c r="GH31" s="369"/>
      <c r="GI31" s="369"/>
      <c r="GJ31" s="369"/>
      <c r="GK31" s="369"/>
      <c r="GL31" s="369"/>
      <c r="GM31" s="369"/>
      <c r="GN31" s="369"/>
      <c r="GO31" s="369"/>
      <c r="GP31" s="369"/>
      <c r="GQ31" s="369"/>
      <c r="GR31" s="369"/>
      <c r="GS31" s="369"/>
      <c r="GT31" s="369"/>
      <c r="GU31" s="369"/>
      <c r="GV31" s="369"/>
      <c r="GW31" s="369"/>
      <c r="GX31" s="369"/>
      <c r="GY31" s="369"/>
      <c r="GZ31" s="369"/>
      <c r="HA31" s="369"/>
      <c r="HB31" s="369"/>
      <c r="HC31" s="369"/>
      <c r="HD31" s="369"/>
      <c r="HE31" s="369"/>
      <c r="HF31" s="369"/>
      <c r="HG31" s="369"/>
      <c r="HH31" s="369"/>
      <c r="HI31" s="369"/>
      <c r="HJ31" s="369"/>
      <c r="HK31" s="369"/>
      <c r="HL31" s="369"/>
      <c r="HM31" s="369"/>
      <c r="HN31" s="369"/>
      <c r="HO31" s="369"/>
      <c r="HP31" s="369"/>
      <c r="HQ31" s="369"/>
      <c r="HR31" s="369"/>
      <c r="HS31" s="369"/>
      <c r="HT31" s="369"/>
      <c r="HU31" s="369"/>
      <c r="HV31" s="369"/>
      <c r="HW31" s="369"/>
      <c r="HX31" s="369"/>
      <c r="HY31" s="369"/>
      <c r="HZ31" s="369"/>
      <c r="IA31" s="369"/>
      <c r="IB31" s="369"/>
      <c r="IC31" s="369"/>
      <c r="ID31" s="369"/>
      <c r="IE31" s="369"/>
      <c r="IF31" s="369"/>
      <c r="IG31" s="369"/>
      <c r="IH31" s="369"/>
      <c r="II31" s="369"/>
      <c r="IJ31" s="369"/>
      <c r="IK31" s="369"/>
      <c r="IL31" s="369"/>
      <c r="IM31" s="369"/>
      <c r="IN31" s="369"/>
      <c r="IO31" s="369"/>
      <c r="IP31" s="369"/>
      <c r="IQ31" s="369"/>
      <c r="IR31" s="369"/>
      <c r="IS31" s="369"/>
      <c r="IT31" s="369"/>
      <c r="IU31" s="369"/>
      <c r="IV31" s="369"/>
    </row>
    <row r="32" spans="1:256" s="238" customFormat="1" ht="36" customHeight="1" thickBot="1">
      <c r="A32" s="93"/>
      <c r="B32" s="93"/>
      <c r="C32" s="375" t="s">
        <v>186</v>
      </c>
      <c r="D32" s="376" t="s">
        <v>187</v>
      </c>
      <c r="E32" s="377">
        <v>1</v>
      </c>
      <c r="F32" s="378">
        <v>41789</v>
      </c>
      <c r="G32" s="376" t="s">
        <v>503</v>
      </c>
      <c r="H32" s="376" t="s">
        <v>504</v>
      </c>
      <c r="I32" s="377">
        <v>0</v>
      </c>
      <c r="J32" s="377" t="s">
        <v>461</v>
      </c>
      <c r="K32" s="379" t="s">
        <v>461</v>
      </c>
      <c r="L32" s="369"/>
      <c r="M32" s="369"/>
      <c r="N32" s="369"/>
      <c r="O32" s="369"/>
      <c r="P32" s="369"/>
      <c r="Q32" s="369"/>
      <c r="R32" s="369"/>
      <c r="S32" s="369"/>
      <c r="T32" s="369"/>
      <c r="U32" s="369"/>
      <c r="V32" s="369"/>
      <c r="W32" s="369"/>
      <c r="X32" s="369"/>
      <c r="Y32" s="369"/>
      <c r="Z32" s="369"/>
      <c r="AA32" s="369"/>
      <c r="AB32" s="369"/>
      <c r="AC32" s="369"/>
      <c r="AD32" s="369"/>
      <c r="AE32" s="369"/>
      <c r="AF32" s="369"/>
      <c r="AG32" s="369"/>
      <c r="AH32" s="369"/>
      <c r="AI32" s="369"/>
      <c r="AJ32" s="369"/>
      <c r="AK32" s="369"/>
      <c r="AL32" s="369"/>
      <c r="AM32" s="369"/>
      <c r="AN32" s="369"/>
      <c r="AO32" s="369"/>
      <c r="AP32" s="369"/>
      <c r="AQ32" s="369"/>
      <c r="AR32" s="369"/>
      <c r="AS32" s="369"/>
      <c r="AT32" s="369"/>
      <c r="AU32" s="369"/>
      <c r="AV32" s="369"/>
      <c r="AW32" s="369"/>
      <c r="AX32" s="369"/>
      <c r="AY32" s="369"/>
      <c r="AZ32" s="369"/>
      <c r="BA32" s="369"/>
      <c r="BB32" s="369"/>
      <c r="BC32" s="369"/>
      <c r="BD32" s="369"/>
      <c r="BE32" s="369"/>
      <c r="BF32" s="369"/>
      <c r="BG32" s="369"/>
      <c r="BH32" s="369"/>
      <c r="BI32" s="369"/>
      <c r="BJ32" s="369"/>
      <c r="BK32" s="369"/>
      <c r="BL32" s="369"/>
      <c r="BM32" s="369"/>
      <c r="BN32" s="369"/>
      <c r="BO32" s="369"/>
      <c r="BP32" s="369"/>
      <c r="BQ32" s="369"/>
      <c r="BR32" s="369"/>
      <c r="BS32" s="369"/>
      <c r="BT32" s="369"/>
      <c r="BU32" s="369"/>
      <c r="BV32" s="369"/>
      <c r="BW32" s="369"/>
      <c r="BX32" s="369"/>
      <c r="BY32" s="369"/>
      <c r="BZ32" s="369"/>
      <c r="CA32" s="369"/>
      <c r="CB32" s="369"/>
      <c r="CC32" s="369"/>
      <c r="CD32" s="369"/>
      <c r="CE32" s="369"/>
      <c r="CF32" s="369"/>
      <c r="CG32" s="369"/>
      <c r="CH32" s="369"/>
      <c r="CI32" s="369"/>
      <c r="CJ32" s="369"/>
      <c r="CK32" s="369"/>
      <c r="CL32" s="369"/>
      <c r="CM32" s="369"/>
      <c r="CN32" s="369"/>
      <c r="CO32" s="369"/>
      <c r="CP32" s="369"/>
      <c r="CQ32" s="369"/>
      <c r="CR32" s="369"/>
      <c r="CS32" s="369"/>
      <c r="CT32" s="369"/>
      <c r="CU32" s="369"/>
      <c r="CV32" s="369"/>
      <c r="CW32" s="369"/>
      <c r="CX32" s="369"/>
      <c r="CY32" s="369"/>
      <c r="CZ32" s="369"/>
      <c r="DA32" s="369"/>
      <c r="DB32" s="369"/>
      <c r="DC32" s="369"/>
      <c r="DD32" s="369"/>
      <c r="DE32" s="369"/>
      <c r="DF32" s="369"/>
      <c r="DG32" s="369"/>
      <c r="DH32" s="369"/>
      <c r="DI32" s="369"/>
      <c r="DJ32" s="369"/>
      <c r="DK32" s="369"/>
      <c r="DL32" s="369"/>
      <c r="DM32" s="369"/>
      <c r="DN32" s="369"/>
      <c r="DO32" s="369"/>
      <c r="DP32" s="369"/>
      <c r="DQ32" s="369"/>
      <c r="DR32" s="369"/>
      <c r="DS32" s="369"/>
      <c r="DT32" s="369"/>
      <c r="DU32" s="369"/>
      <c r="DV32" s="369"/>
      <c r="DW32" s="369"/>
      <c r="DX32" s="369"/>
      <c r="DY32" s="369"/>
      <c r="DZ32" s="369"/>
      <c r="EA32" s="369"/>
      <c r="EB32" s="369"/>
      <c r="EC32" s="369"/>
      <c r="ED32" s="369"/>
      <c r="EE32" s="369"/>
      <c r="EF32" s="369"/>
      <c r="EG32" s="369"/>
      <c r="EH32" s="369"/>
      <c r="EI32" s="369"/>
      <c r="EJ32" s="369"/>
      <c r="EK32" s="369"/>
      <c r="EL32" s="369"/>
      <c r="EM32" s="369"/>
      <c r="EN32" s="369"/>
      <c r="EO32" s="369"/>
      <c r="EP32" s="369"/>
      <c r="EQ32" s="369"/>
      <c r="ER32" s="369"/>
      <c r="ES32" s="369"/>
      <c r="ET32" s="369"/>
      <c r="EU32" s="369"/>
      <c r="EV32" s="369"/>
      <c r="EW32" s="369"/>
      <c r="EX32" s="369"/>
      <c r="EY32" s="369"/>
      <c r="EZ32" s="369"/>
      <c r="FA32" s="369"/>
      <c r="FB32" s="369"/>
      <c r="FC32" s="369"/>
      <c r="FD32" s="369"/>
      <c r="FE32" s="369"/>
      <c r="FF32" s="369"/>
      <c r="FG32" s="369"/>
      <c r="FH32" s="369"/>
      <c r="FI32" s="369"/>
      <c r="FJ32" s="369"/>
      <c r="FK32" s="369"/>
      <c r="FL32" s="369"/>
      <c r="FM32" s="369"/>
      <c r="FN32" s="369"/>
      <c r="FO32" s="369"/>
      <c r="FP32" s="369"/>
      <c r="FQ32" s="369"/>
      <c r="FR32" s="369"/>
      <c r="FS32" s="369"/>
      <c r="FT32" s="369"/>
      <c r="FU32" s="369"/>
      <c r="FV32" s="369"/>
      <c r="FW32" s="369"/>
      <c r="FX32" s="369"/>
      <c r="FY32" s="369"/>
      <c r="FZ32" s="369"/>
      <c r="GA32" s="369"/>
      <c r="GB32" s="369"/>
      <c r="GC32" s="369"/>
      <c r="GD32" s="369"/>
      <c r="GE32" s="369"/>
      <c r="GF32" s="369"/>
      <c r="GG32" s="369"/>
      <c r="GH32" s="369"/>
      <c r="GI32" s="369"/>
      <c r="GJ32" s="369"/>
      <c r="GK32" s="369"/>
      <c r="GL32" s="369"/>
      <c r="GM32" s="369"/>
      <c r="GN32" s="369"/>
      <c r="GO32" s="369"/>
      <c r="GP32" s="369"/>
      <c r="GQ32" s="369"/>
      <c r="GR32" s="369"/>
      <c r="GS32" s="369"/>
      <c r="GT32" s="369"/>
      <c r="GU32" s="369"/>
      <c r="GV32" s="369"/>
      <c r="GW32" s="369"/>
      <c r="GX32" s="369"/>
      <c r="GY32" s="369"/>
      <c r="GZ32" s="369"/>
      <c r="HA32" s="369"/>
      <c r="HB32" s="369"/>
      <c r="HC32" s="369"/>
      <c r="HD32" s="369"/>
      <c r="HE32" s="369"/>
      <c r="HF32" s="369"/>
      <c r="HG32" s="369"/>
      <c r="HH32" s="369"/>
      <c r="HI32" s="369"/>
      <c r="HJ32" s="369"/>
      <c r="HK32" s="369"/>
      <c r="HL32" s="369"/>
      <c r="HM32" s="369"/>
      <c r="HN32" s="369"/>
      <c r="HO32" s="369"/>
      <c r="HP32" s="369"/>
      <c r="HQ32" s="369"/>
      <c r="HR32" s="369"/>
      <c r="HS32" s="369"/>
      <c r="HT32" s="369"/>
      <c r="HU32" s="369"/>
      <c r="HV32" s="369"/>
      <c r="HW32" s="369"/>
      <c r="HX32" s="369"/>
      <c r="HY32" s="369"/>
      <c r="HZ32" s="369"/>
      <c r="IA32" s="369"/>
      <c r="IB32" s="369"/>
      <c r="IC32" s="369"/>
      <c r="ID32" s="369"/>
      <c r="IE32" s="369"/>
      <c r="IF32" s="369"/>
      <c r="IG32" s="369"/>
      <c r="IH32" s="369"/>
      <c r="II32" s="369"/>
      <c r="IJ32" s="369"/>
      <c r="IK32" s="369"/>
      <c r="IL32" s="369"/>
      <c r="IM32" s="369"/>
      <c r="IN32" s="369"/>
      <c r="IO32" s="369"/>
      <c r="IP32" s="369"/>
      <c r="IQ32" s="369"/>
      <c r="IR32" s="369"/>
      <c r="IS32" s="369"/>
      <c r="IT32" s="369"/>
      <c r="IU32" s="369"/>
      <c r="IV32" s="369"/>
    </row>
    <row r="33" spans="1:256" s="238" customFormat="1" ht="36" customHeight="1" thickBot="1">
      <c r="A33" s="93"/>
      <c r="B33" s="93"/>
      <c r="C33" s="388" t="s">
        <v>505</v>
      </c>
      <c r="D33" s="389" t="s">
        <v>506</v>
      </c>
      <c r="E33" s="390">
        <v>1</v>
      </c>
      <c r="F33" s="391">
        <v>40628</v>
      </c>
      <c r="G33" s="389" t="s">
        <v>507</v>
      </c>
      <c r="H33" s="389" t="s">
        <v>508</v>
      </c>
      <c r="I33" s="390">
        <v>0</v>
      </c>
      <c r="J33" s="390" t="s">
        <v>461</v>
      </c>
      <c r="K33" s="392" t="s">
        <v>461</v>
      </c>
      <c r="L33" s="369"/>
      <c r="M33" s="369"/>
      <c r="N33" s="369"/>
      <c r="O33" s="369"/>
      <c r="P33" s="369"/>
      <c r="Q33" s="369"/>
      <c r="R33" s="369"/>
      <c r="S33" s="369"/>
      <c r="T33" s="369"/>
      <c r="U33" s="369"/>
      <c r="V33" s="369"/>
      <c r="W33" s="369"/>
      <c r="X33" s="369"/>
      <c r="Y33" s="369"/>
      <c r="Z33" s="369"/>
      <c r="AA33" s="369"/>
      <c r="AB33" s="369"/>
      <c r="AC33" s="369"/>
      <c r="AD33" s="369"/>
      <c r="AE33" s="369"/>
      <c r="AF33" s="369"/>
      <c r="AG33" s="369"/>
      <c r="AH33" s="369"/>
      <c r="AI33" s="369"/>
      <c r="AJ33" s="369"/>
      <c r="AK33" s="369"/>
      <c r="AL33" s="369"/>
      <c r="AM33" s="369"/>
      <c r="AN33" s="369"/>
      <c r="AO33" s="369"/>
      <c r="AP33" s="369"/>
      <c r="AQ33" s="369"/>
      <c r="AR33" s="369"/>
      <c r="AS33" s="369"/>
      <c r="AT33" s="369"/>
      <c r="AU33" s="369"/>
      <c r="AV33" s="369"/>
      <c r="AW33" s="369"/>
      <c r="AX33" s="369"/>
      <c r="AY33" s="369"/>
      <c r="AZ33" s="369"/>
      <c r="BA33" s="369"/>
      <c r="BB33" s="369"/>
      <c r="BC33" s="369"/>
      <c r="BD33" s="369"/>
      <c r="BE33" s="369"/>
      <c r="BF33" s="369"/>
      <c r="BG33" s="369"/>
      <c r="BH33" s="369"/>
      <c r="BI33" s="369"/>
      <c r="BJ33" s="369"/>
      <c r="BK33" s="369"/>
      <c r="BL33" s="369"/>
      <c r="BM33" s="369"/>
      <c r="BN33" s="369"/>
      <c r="BO33" s="369"/>
      <c r="BP33" s="369"/>
      <c r="BQ33" s="369"/>
      <c r="BR33" s="369"/>
      <c r="BS33" s="369"/>
      <c r="BT33" s="369"/>
      <c r="BU33" s="369"/>
      <c r="BV33" s="369"/>
      <c r="BW33" s="369"/>
      <c r="BX33" s="369"/>
      <c r="BY33" s="369"/>
      <c r="BZ33" s="369"/>
      <c r="CA33" s="369"/>
      <c r="CB33" s="369"/>
      <c r="CC33" s="369"/>
      <c r="CD33" s="369"/>
      <c r="CE33" s="369"/>
      <c r="CF33" s="369"/>
      <c r="CG33" s="369"/>
      <c r="CH33" s="369"/>
      <c r="CI33" s="369"/>
      <c r="CJ33" s="369"/>
      <c r="CK33" s="369"/>
      <c r="CL33" s="369"/>
      <c r="CM33" s="369"/>
      <c r="CN33" s="369"/>
      <c r="CO33" s="369"/>
      <c r="CP33" s="369"/>
      <c r="CQ33" s="369"/>
      <c r="CR33" s="369"/>
      <c r="CS33" s="369"/>
      <c r="CT33" s="369"/>
      <c r="CU33" s="369"/>
      <c r="CV33" s="369"/>
      <c r="CW33" s="369"/>
      <c r="CX33" s="369"/>
      <c r="CY33" s="369"/>
      <c r="CZ33" s="369"/>
      <c r="DA33" s="369"/>
      <c r="DB33" s="369"/>
      <c r="DC33" s="369"/>
      <c r="DD33" s="369"/>
      <c r="DE33" s="369"/>
      <c r="DF33" s="369"/>
      <c r="DG33" s="369"/>
      <c r="DH33" s="369"/>
      <c r="DI33" s="369"/>
      <c r="DJ33" s="369"/>
      <c r="DK33" s="369"/>
      <c r="DL33" s="369"/>
      <c r="DM33" s="369"/>
      <c r="DN33" s="369"/>
      <c r="DO33" s="369"/>
      <c r="DP33" s="369"/>
      <c r="DQ33" s="369"/>
      <c r="DR33" s="369"/>
      <c r="DS33" s="369"/>
      <c r="DT33" s="369"/>
      <c r="DU33" s="369"/>
      <c r="DV33" s="369"/>
      <c r="DW33" s="369"/>
      <c r="DX33" s="369"/>
      <c r="DY33" s="369"/>
      <c r="DZ33" s="369"/>
      <c r="EA33" s="369"/>
      <c r="EB33" s="369"/>
      <c r="EC33" s="369"/>
      <c r="ED33" s="369"/>
      <c r="EE33" s="369"/>
      <c r="EF33" s="369"/>
      <c r="EG33" s="369"/>
      <c r="EH33" s="369"/>
      <c r="EI33" s="369"/>
      <c r="EJ33" s="369"/>
      <c r="EK33" s="369"/>
      <c r="EL33" s="369"/>
      <c r="EM33" s="369"/>
      <c r="EN33" s="369"/>
      <c r="EO33" s="369"/>
      <c r="EP33" s="369"/>
      <c r="EQ33" s="369"/>
      <c r="ER33" s="369"/>
      <c r="ES33" s="369"/>
      <c r="ET33" s="369"/>
      <c r="EU33" s="369"/>
      <c r="EV33" s="369"/>
      <c r="EW33" s="369"/>
      <c r="EX33" s="369"/>
      <c r="EY33" s="369"/>
      <c r="EZ33" s="369"/>
      <c r="FA33" s="369"/>
      <c r="FB33" s="369"/>
      <c r="FC33" s="369"/>
      <c r="FD33" s="369"/>
      <c r="FE33" s="369"/>
      <c r="FF33" s="369"/>
      <c r="FG33" s="369"/>
      <c r="FH33" s="369"/>
      <c r="FI33" s="369"/>
      <c r="FJ33" s="369"/>
      <c r="FK33" s="369"/>
      <c r="FL33" s="369"/>
      <c r="FM33" s="369"/>
      <c r="FN33" s="369"/>
      <c r="FO33" s="369"/>
      <c r="FP33" s="369"/>
      <c r="FQ33" s="369"/>
      <c r="FR33" s="369"/>
      <c r="FS33" s="369"/>
      <c r="FT33" s="369"/>
      <c r="FU33" s="369"/>
      <c r="FV33" s="369"/>
      <c r="FW33" s="369"/>
      <c r="FX33" s="369"/>
      <c r="FY33" s="369"/>
      <c r="FZ33" s="369"/>
      <c r="GA33" s="369"/>
      <c r="GB33" s="369"/>
      <c r="GC33" s="369"/>
      <c r="GD33" s="369"/>
      <c r="GE33" s="369"/>
      <c r="GF33" s="369"/>
      <c r="GG33" s="369"/>
      <c r="GH33" s="369"/>
      <c r="GI33" s="369"/>
      <c r="GJ33" s="369"/>
      <c r="GK33" s="369"/>
      <c r="GL33" s="369"/>
      <c r="GM33" s="369"/>
      <c r="GN33" s="369"/>
      <c r="GO33" s="369"/>
      <c r="GP33" s="369"/>
      <c r="GQ33" s="369"/>
      <c r="GR33" s="369"/>
      <c r="GS33" s="369"/>
      <c r="GT33" s="369"/>
      <c r="GU33" s="369"/>
      <c r="GV33" s="369"/>
      <c r="GW33" s="369"/>
      <c r="GX33" s="369"/>
      <c r="GY33" s="369"/>
      <c r="GZ33" s="369"/>
      <c r="HA33" s="369"/>
      <c r="HB33" s="369"/>
      <c r="HC33" s="369"/>
      <c r="HD33" s="369"/>
      <c r="HE33" s="369"/>
      <c r="HF33" s="369"/>
      <c r="HG33" s="369"/>
      <c r="HH33" s="369"/>
      <c r="HI33" s="369"/>
      <c r="HJ33" s="369"/>
      <c r="HK33" s="369"/>
      <c r="HL33" s="369"/>
      <c r="HM33" s="369"/>
      <c r="HN33" s="369"/>
      <c r="HO33" s="369"/>
      <c r="HP33" s="369"/>
      <c r="HQ33" s="369"/>
      <c r="HR33" s="369"/>
      <c r="HS33" s="369"/>
      <c r="HT33" s="369"/>
      <c r="HU33" s="369"/>
      <c r="HV33" s="369"/>
      <c r="HW33" s="369"/>
      <c r="HX33" s="369"/>
      <c r="HY33" s="369"/>
      <c r="HZ33" s="369"/>
      <c r="IA33" s="369"/>
      <c r="IB33" s="369"/>
      <c r="IC33" s="369"/>
      <c r="ID33" s="369"/>
      <c r="IE33" s="369"/>
      <c r="IF33" s="369"/>
      <c r="IG33" s="369"/>
      <c r="IH33" s="369"/>
      <c r="II33" s="369"/>
      <c r="IJ33" s="369"/>
      <c r="IK33" s="369"/>
      <c r="IL33" s="369"/>
      <c r="IM33" s="369"/>
      <c r="IN33" s="369"/>
      <c r="IO33" s="369"/>
      <c r="IP33" s="369"/>
      <c r="IQ33" s="369"/>
      <c r="IR33" s="369"/>
      <c r="IS33" s="369"/>
      <c r="IT33" s="369"/>
      <c r="IU33" s="369"/>
      <c r="IV33" s="369"/>
    </row>
    <row r="34" spans="1:256" s="238" customFormat="1" ht="36" customHeight="1">
      <c r="A34" s="93"/>
      <c r="B34" s="93"/>
      <c r="C34" s="380" t="s">
        <v>199</v>
      </c>
      <c r="D34" s="381" t="s">
        <v>200</v>
      </c>
      <c r="E34" s="382">
        <v>1</v>
      </c>
      <c r="F34" s="383">
        <v>40621</v>
      </c>
      <c r="G34" s="381" t="s">
        <v>509</v>
      </c>
      <c r="H34" s="381" t="s">
        <v>510</v>
      </c>
      <c r="I34" s="382">
        <v>1</v>
      </c>
      <c r="J34" s="381" t="s">
        <v>261</v>
      </c>
      <c r="K34" s="393" t="s">
        <v>511</v>
      </c>
      <c r="L34" s="369"/>
      <c r="M34" s="369"/>
      <c r="N34" s="369"/>
      <c r="O34" s="369"/>
      <c r="P34" s="369"/>
      <c r="Q34" s="369"/>
      <c r="R34" s="369"/>
      <c r="S34" s="369"/>
      <c r="T34" s="369"/>
      <c r="U34" s="369"/>
      <c r="V34" s="369"/>
      <c r="W34" s="369"/>
      <c r="X34" s="369"/>
      <c r="Y34" s="369"/>
      <c r="Z34" s="369"/>
      <c r="AA34" s="369"/>
      <c r="AB34" s="369"/>
      <c r="AC34" s="369"/>
      <c r="AD34" s="369"/>
      <c r="AE34" s="369"/>
      <c r="AF34" s="369"/>
      <c r="AG34" s="369"/>
      <c r="AH34" s="369"/>
      <c r="AI34" s="369"/>
      <c r="AJ34" s="369"/>
      <c r="AK34" s="369"/>
      <c r="AL34" s="369"/>
      <c r="AM34" s="369"/>
      <c r="AN34" s="369"/>
      <c r="AO34" s="369"/>
      <c r="AP34" s="369"/>
      <c r="AQ34" s="369"/>
      <c r="AR34" s="369"/>
      <c r="AS34" s="369"/>
      <c r="AT34" s="369"/>
      <c r="AU34" s="369"/>
      <c r="AV34" s="369"/>
      <c r="AW34" s="369"/>
      <c r="AX34" s="369"/>
      <c r="AY34" s="369"/>
      <c r="AZ34" s="369"/>
      <c r="BA34" s="369"/>
      <c r="BB34" s="369"/>
      <c r="BC34" s="369"/>
      <c r="BD34" s="369"/>
      <c r="BE34" s="369"/>
      <c r="BF34" s="369"/>
      <c r="BG34" s="369"/>
      <c r="BH34" s="369"/>
      <c r="BI34" s="369"/>
      <c r="BJ34" s="369"/>
      <c r="BK34" s="369"/>
      <c r="BL34" s="369"/>
      <c r="BM34" s="369"/>
      <c r="BN34" s="369"/>
      <c r="BO34" s="369"/>
      <c r="BP34" s="369"/>
      <c r="BQ34" s="369"/>
      <c r="BR34" s="369"/>
      <c r="BS34" s="369"/>
      <c r="BT34" s="369"/>
      <c r="BU34" s="369"/>
      <c r="BV34" s="369"/>
      <c r="BW34" s="369"/>
      <c r="BX34" s="369"/>
      <c r="BY34" s="369"/>
      <c r="BZ34" s="369"/>
      <c r="CA34" s="369"/>
      <c r="CB34" s="369"/>
      <c r="CC34" s="369"/>
      <c r="CD34" s="369"/>
      <c r="CE34" s="369"/>
      <c r="CF34" s="369"/>
      <c r="CG34" s="369"/>
      <c r="CH34" s="369"/>
      <c r="CI34" s="369"/>
      <c r="CJ34" s="369"/>
      <c r="CK34" s="369"/>
      <c r="CL34" s="369"/>
      <c r="CM34" s="369"/>
      <c r="CN34" s="369"/>
      <c r="CO34" s="369"/>
      <c r="CP34" s="369"/>
      <c r="CQ34" s="369"/>
      <c r="CR34" s="369"/>
      <c r="CS34" s="369"/>
      <c r="CT34" s="369"/>
      <c r="CU34" s="369"/>
      <c r="CV34" s="369"/>
      <c r="CW34" s="369"/>
      <c r="CX34" s="369"/>
      <c r="CY34" s="369"/>
      <c r="CZ34" s="369"/>
      <c r="DA34" s="369"/>
      <c r="DB34" s="369"/>
      <c r="DC34" s="369"/>
      <c r="DD34" s="369"/>
      <c r="DE34" s="369"/>
      <c r="DF34" s="369"/>
      <c r="DG34" s="369"/>
      <c r="DH34" s="369"/>
      <c r="DI34" s="369"/>
      <c r="DJ34" s="369"/>
      <c r="DK34" s="369"/>
      <c r="DL34" s="369"/>
      <c r="DM34" s="369"/>
      <c r="DN34" s="369"/>
      <c r="DO34" s="369"/>
      <c r="DP34" s="369"/>
      <c r="DQ34" s="369"/>
      <c r="DR34" s="369"/>
      <c r="DS34" s="369"/>
      <c r="DT34" s="369"/>
      <c r="DU34" s="369"/>
      <c r="DV34" s="369"/>
      <c r="DW34" s="369"/>
      <c r="DX34" s="369"/>
      <c r="DY34" s="369"/>
      <c r="DZ34" s="369"/>
      <c r="EA34" s="369"/>
      <c r="EB34" s="369"/>
      <c r="EC34" s="369"/>
      <c r="ED34" s="369"/>
      <c r="EE34" s="369"/>
      <c r="EF34" s="369"/>
      <c r="EG34" s="369"/>
      <c r="EH34" s="369"/>
      <c r="EI34" s="369"/>
      <c r="EJ34" s="369"/>
      <c r="EK34" s="369"/>
      <c r="EL34" s="369"/>
      <c r="EM34" s="369"/>
      <c r="EN34" s="369"/>
      <c r="EO34" s="369"/>
      <c r="EP34" s="369"/>
      <c r="EQ34" s="369"/>
      <c r="ER34" s="369"/>
      <c r="ES34" s="369"/>
      <c r="ET34" s="369"/>
      <c r="EU34" s="369"/>
      <c r="EV34" s="369"/>
      <c r="EW34" s="369"/>
      <c r="EX34" s="369"/>
      <c r="EY34" s="369"/>
      <c r="EZ34" s="369"/>
      <c r="FA34" s="369"/>
      <c r="FB34" s="369"/>
      <c r="FC34" s="369"/>
      <c r="FD34" s="369"/>
      <c r="FE34" s="369"/>
      <c r="FF34" s="369"/>
      <c r="FG34" s="369"/>
      <c r="FH34" s="369"/>
      <c r="FI34" s="369"/>
      <c r="FJ34" s="369"/>
      <c r="FK34" s="369"/>
      <c r="FL34" s="369"/>
      <c r="FM34" s="369"/>
      <c r="FN34" s="369"/>
      <c r="FO34" s="369"/>
      <c r="FP34" s="369"/>
      <c r="FQ34" s="369"/>
      <c r="FR34" s="369"/>
      <c r="FS34" s="369"/>
      <c r="FT34" s="369"/>
      <c r="FU34" s="369"/>
      <c r="FV34" s="369"/>
      <c r="FW34" s="369"/>
      <c r="FX34" s="369"/>
      <c r="FY34" s="369"/>
      <c r="FZ34" s="369"/>
      <c r="GA34" s="369"/>
      <c r="GB34" s="369"/>
      <c r="GC34" s="369"/>
      <c r="GD34" s="369"/>
      <c r="GE34" s="369"/>
      <c r="GF34" s="369"/>
      <c r="GG34" s="369"/>
      <c r="GH34" s="369"/>
      <c r="GI34" s="369"/>
      <c r="GJ34" s="369"/>
      <c r="GK34" s="369"/>
      <c r="GL34" s="369"/>
      <c r="GM34" s="369"/>
      <c r="GN34" s="369"/>
      <c r="GO34" s="369"/>
      <c r="GP34" s="369"/>
      <c r="GQ34" s="369"/>
      <c r="GR34" s="369"/>
      <c r="GS34" s="369"/>
      <c r="GT34" s="369"/>
      <c r="GU34" s="369"/>
      <c r="GV34" s="369"/>
      <c r="GW34" s="369"/>
      <c r="GX34" s="369"/>
      <c r="GY34" s="369"/>
      <c r="GZ34" s="369"/>
      <c r="HA34" s="369"/>
      <c r="HB34" s="369"/>
      <c r="HC34" s="369"/>
      <c r="HD34" s="369"/>
      <c r="HE34" s="369"/>
      <c r="HF34" s="369"/>
      <c r="HG34" s="369"/>
      <c r="HH34" s="369"/>
      <c r="HI34" s="369"/>
      <c r="HJ34" s="369"/>
      <c r="HK34" s="369"/>
      <c r="HL34" s="369"/>
      <c r="HM34" s="369"/>
      <c r="HN34" s="369"/>
      <c r="HO34" s="369"/>
      <c r="HP34" s="369"/>
      <c r="HQ34" s="369"/>
      <c r="HR34" s="369"/>
      <c r="HS34" s="369"/>
      <c r="HT34" s="369"/>
      <c r="HU34" s="369"/>
      <c r="HV34" s="369"/>
      <c r="HW34" s="369"/>
      <c r="HX34" s="369"/>
      <c r="HY34" s="369"/>
      <c r="HZ34" s="369"/>
      <c r="IA34" s="369"/>
      <c r="IB34" s="369"/>
      <c r="IC34" s="369"/>
      <c r="ID34" s="369"/>
      <c r="IE34" s="369"/>
      <c r="IF34" s="369"/>
      <c r="IG34" s="369"/>
      <c r="IH34" s="369"/>
      <c r="II34" s="369"/>
      <c r="IJ34" s="369"/>
      <c r="IK34" s="369"/>
      <c r="IL34" s="369"/>
      <c r="IM34" s="369"/>
      <c r="IN34" s="369"/>
      <c r="IO34" s="369"/>
      <c r="IP34" s="369"/>
      <c r="IQ34" s="369"/>
      <c r="IR34" s="369"/>
      <c r="IS34" s="369"/>
      <c r="IT34" s="369"/>
      <c r="IU34" s="369"/>
      <c r="IV34" s="369"/>
    </row>
    <row r="35" spans="1:256" s="238" customFormat="1" ht="36" customHeight="1">
      <c r="A35" s="93"/>
      <c r="B35" s="93"/>
      <c r="C35" s="370" t="s">
        <v>199</v>
      </c>
      <c r="D35" s="371" t="s">
        <v>200</v>
      </c>
      <c r="E35" s="372">
        <v>1</v>
      </c>
      <c r="F35" s="373">
        <v>43553</v>
      </c>
      <c r="G35" s="371" t="s">
        <v>206</v>
      </c>
      <c r="H35" s="371" t="s">
        <v>512</v>
      </c>
      <c r="I35" s="372">
        <v>1</v>
      </c>
      <c r="J35" s="371" t="s">
        <v>261</v>
      </c>
      <c r="K35" s="190" t="s">
        <v>511</v>
      </c>
      <c r="L35" s="369"/>
      <c r="M35" s="369"/>
      <c r="N35" s="369"/>
      <c r="O35" s="369"/>
      <c r="P35" s="369"/>
      <c r="Q35" s="369"/>
      <c r="R35" s="369"/>
      <c r="S35" s="369"/>
      <c r="T35" s="369"/>
      <c r="U35" s="369"/>
      <c r="V35" s="369"/>
      <c r="W35" s="369"/>
      <c r="X35" s="369"/>
      <c r="Y35" s="369"/>
      <c r="Z35" s="369"/>
      <c r="AA35" s="369"/>
      <c r="AB35" s="369"/>
      <c r="AC35" s="369"/>
      <c r="AD35" s="369"/>
      <c r="AE35" s="369"/>
      <c r="AF35" s="369"/>
      <c r="AG35" s="369"/>
      <c r="AH35" s="369"/>
      <c r="AI35" s="369"/>
      <c r="AJ35" s="369"/>
      <c r="AK35" s="369"/>
      <c r="AL35" s="369"/>
      <c r="AM35" s="369"/>
      <c r="AN35" s="369"/>
      <c r="AO35" s="369"/>
      <c r="AP35" s="369"/>
      <c r="AQ35" s="369"/>
      <c r="AR35" s="369"/>
      <c r="AS35" s="369"/>
      <c r="AT35" s="369"/>
      <c r="AU35" s="369"/>
      <c r="AV35" s="369"/>
      <c r="AW35" s="369"/>
      <c r="AX35" s="369"/>
      <c r="AY35" s="369"/>
      <c r="AZ35" s="369"/>
      <c r="BA35" s="369"/>
      <c r="BB35" s="369"/>
      <c r="BC35" s="369"/>
      <c r="BD35" s="369"/>
      <c r="BE35" s="369"/>
      <c r="BF35" s="369"/>
      <c r="BG35" s="369"/>
      <c r="BH35" s="369"/>
      <c r="BI35" s="369"/>
      <c r="BJ35" s="369"/>
      <c r="BK35" s="369"/>
      <c r="BL35" s="369"/>
      <c r="BM35" s="369"/>
      <c r="BN35" s="369"/>
      <c r="BO35" s="369"/>
      <c r="BP35" s="369"/>
      <c r="BQ35" s="369"/>
      <c r="BR35" s="369"/>
      <c r="BS35" s="369"/>
      <c r="BT35" s="369"/>
      <c r="BU35" s="369"/>
      <c r="BV35" s="369"/>
      <c r="BW35" s="369"/>
      <c r="BX35" s="369"/>
      <c r="BY35" s="369"/>
      <c r="BZ35" s="369"/>
      <c r="CA35" s="369"/>
      <c r="CB35" s="369"/>
      <c r="CC35" s="369"/>
      <c r="CD35" s="369"/>
      <c r="CE35" s="369"/>
      <c r="CF35" s="369"/>
      <c r="CG35" s="369"/>
      <c r="CH35" s="369"/>
      <c r="CI35" s="369"/>
      <c r="CJ35" s="369"/>
      <c r="CK35" s="369"/>
      <c r="CL35" s="369"/>
      <c r="CM35" s="369"/>
      <c r="CN35" s="369"/>
      <c r="CO35" s="369"/>
      <c r="CP35" s="369"/>
      <c r="CQ35" s="369"/>
      <c r="CR35" s="369"/>
      <c r="CS35" s="369"/>
      <c r="CT35" s="369"/>
      <c r="CU35" s="369"/>
      <c r="CV35" s="369"/>
      <c r="CW35" s="369"/>
      <c r="CX35" s="369"/>
      <c r="CY35" s="369"/>
      <c r="CZ35" s="369"/>
      <c r="DA35" s="369"/>
      <c r="DB35" s="369"/>
      <c r="DC35" s="369"/>
      <c r="DD35" s="369"/>
      <c r="DE35" s="369"/>
      <c r="DF35" s="369"/>
      <c r="DG35" s="369"/>
      <c r="DH35" s="369"/>
      <c r="DI35" s="369"/>
      <c r="DJ35" s="369"/>
      <c r="DK35" s="369"/>
      <c r="DL35" s="369"/>
      <c r="DM35" s="369"/>
      <c r="DN35" s="369"/>
      <c r="DO35" s="369"/>
      <c r="DP35" s="369"/>
      <c r="DQ35" s="369"/>
      <c r="DR35" s="369"/>
      <c r="DS35" s="369"/>
      <c r="DT35" s="369"/>
      <c r="DU35" s="369"/>
      <c r="DV35" s="369"/>
      <c r="DW35" s="369"/>
      <c r="DX35" s="369"/>
      <c r="DY35" s="369"/>
      <c r="DZ35" s="369"/>
      <c r="EA35" s="369"/>
      <c r="EB35" s="369"/>
      <c r="EC35" s="369"/>
      <c r="ED35" s="369"/>
      <c r="EE35" s="369"/>
      <c r="EF35" s="369"/>
      <c r="EG35" s="369"/>
      <c r="EH35" s="369"/>
      <c r="EI35" s="369"/>
      <c r="EJ35" s="369"/>
      <c r="EK35" s="369"/>
      <c r="EL35" s="369"/>
      <c r="EM35" s="369"/>
      <c r="EN35" s="369"/>
      <c r="EO35" s="369"/>
      <c r="EP35" s="369"/>
      <c r="EQ35" s="369"/>
      <c r="ER35" s="369"/>
      <c r="ES35" s="369"/>
      <c r="ET35" s="369"/>
      <c r="EU35" s="369"/>
      <c r="EV35" s="369"/>
      <c r="EW35" s="369"/>
      <c r="EX35" s="369"/>
      <c r="EY35" s="369"/>
      <c r="EZ35" s="369"/>
      <c r="FA35" s="369"/>
      <c r="FB35" s="369"/>
      <c r="FC35" s="369"/>
      <c r="FD35" s="369"/>
      <c r="FE35" s="369"/>
      <c r="FF35" s="369"/>
      <c r="FG35" s="369"/>
      <c r="FH35" s="369"/>
      <c r="FI35" s="369"/>
      <c r="FJ35" s="369"/>
      <c r="FK35" s="369"/>
      <c r="FL35" s="369"/>
      <c r="FM35" s="369"/>
      <c r="FN35" s="369"/>
      <c r="FO35" s="369"/>
      <c r="FP35" s="369"/>
      <c r="FQ35" s="369"/>
      <c r="FR35" s="369"/>
      <c r="FS35" s="369"/>
      <c r="FT35" s="369"/>
      <c r="FU35" s="369"/>
      <c r="FV35" s="369"/>
      <c r="FW35" s="369"/>
      <c r="FX35" s="369"/>
      <c r="FY35" s="369"/>
      <c r="FZ35" s="369"/>
      <c r="GA35" s="369"/>
      <c r="GB35" s="369"/>
      <c r="GC35" s="369"/>
      <c r="GD35" s="369"/>
      <c r="GE35" s="369"/>
      <c r="GF35" s="369"/>
      <c r="GG35" s="369"/>
      <c r="GH35" s="369"/>
      <c r="GI35" s="369"/>
      <c r="GJ35" s="369"/>
      <c r="GK35" s="369"/>
      <c r="GL35" s="369"/>
      <c r="GM35" s="369"/>
      <c r="GN35" s="369"/>
      <c r="GO35" s="369"/>
      <c r="GP35" s="369"/>
      <c r="GQ35" s="369"/>
      <c r="GR35" s="369"/>
      <c r="GS35" s="369"/>
      <c r="GT35" s="369"/>
      <c r="GU35" s="369"/>
      <c r="GV35" s="369"/>
      <c r="GW35" s="369"/>
      <c r="GX35" s="369"/>
      <c r="GY35" s="369"/>
      <c r="GZ35" s="369"/>
      <c r="HA35" s="369"/>
      <c r="HB35" s="369"/>
      <c r="HC35" s="369"/>
      <c r="HD35" s="369"/>
      <c r="HE35" s="369"/>
      <c r="HF35" s="369"/>
      <c r="HG35" s="369"/>
      <c r="HH35" s="369"/>
      <c r="HI35" s="369"/>
      <c r="HJ35" s="369"/>
      <c r="HK35" s="369"/>
      <c r="HL35" s="369"/>
      <c r="HM35" s="369"/>
      <c r="HN35" s="369"/>
      <c r="HO35" s="369"/>
      <c r="HP35" s="369"/>
      <c r="HQ35" s="369"/>
      <c r="HR35" s="369"/>
      <c r="HS35" s="369"/>
      <c r="HT35" s="369"/>
      <c r="HU35" s="369"/>
      <c r="HV35" s="369"/>
      <c r="HW35" s="369"/>
      <c r="HX35" s="369"/>
      <c r="HY35" s="369"/>
      <c r="HZ35" s="369"/>
      <c r="IA35" s="369"/>
      <c r="IB35" s="369"/>
      <c r="IC35" s="369"/>
      <c r="ID35" s="369"/>
      <c r="IE35" s="369"/>
      <c r="IF35" s="369"/>
      <c r="IG35" s="369"/>
      <c r="IH35" s="369"/>
      <c r="II35" s="369"/>
      <c r="IJ35" s="369"/>
      <c r="IK35" s="369"/>
      <c r="IL35" s="369"/>
      <c r="IM35" s="369"/>
      <c r="IN35" s="369"/>
      <c r="IO35" s="369"/>
      <c r="IP35" s="369"/>
      <c r="IQ35" s="369"/>
      <c r="IR35" s="369"/>
      <c r="IS35" s="369"/>
      <c r="IT35" s="369"/>
      <c r="IU35" s="369"/>
      <c r="IV35" s="369"/>
    </row>
    <row r="36" spans="1:256" s="238" customFormat="1" ht="36" customHeight="1" thickBot="1">
      <c r="A36" s="93"/>
      <c r="B36" s="93"/>
      <c r="C36" s="375" t="s">
        <v>199</v>
      </c>
      <c r="D36" s="376" t="s">
        <v>200</v>
      </c>
      <c r="E36" s="377">
        <v>1</v>
      </c>
      <c r="F36" s="378">
        <v>43553</v>
      </c>
      <c r="G36" s="376" t="s">
        <v>513</v>
      </c>
      <c r="H36" s="376" t="s">
        <v>514</v>
      </c>
      <c r="I36" s="377">
        <v>1</v>
      </c>
      <c r="J36" s="376" t="s">
        <v>261</v>
      </c>
      <c r="K36" s="205" t="s">
        <v>511</v>
      </c>
      <c r="L36" s="369"/>
      <c r="M36" s="369"/>
      <c r="N36" s="369"/>
      <c r="O36" s="369"/>
      <c r="P36" s="369"/>
      <c r="Q36" s="369"/>
      <c r="R36" s="369"/>
      <c r="S36" s="369"/>
      <c r="T36" s="369"/>
      <c r="U36" s="369"/>
      <c r="V36" s="369"/>
      <c r="W36" s="369"/>
      <c r="X36" s="369"/>
      <c r="Y36" s="369"/>
      <c r="Z36" s="369"/>
      <c r="AA36" s="369"/>
      <c r="AB36" s="369"/>
      <c r="AC36" s="369"/>
      <c r="AD36" s="369"/>
      <c r="AE36" s="369"/>
      <c r="AF36" s="369"/>
      <c r="AG36" s="369"/>
      <c r="AH36" s="369"/>
      <c r="AI36" s="369"/>
      <c r="AJ36" s="369"/>
      <c r="AK36" s="369"/>
      <c r="AL36" s="369"/>
      <c r="AM36" s="369"/>
      <c r="AN36" s="369"/>
      <c r="AO36" s="369"/>
      <c r="AP36" s="369"/>
      <c r="AQ36" s="369"/>
      <c r="AR36" s="369"/>
      <c r="AS36" s="369"/>
      <c r="AT36" s="369"/>
      <c r="AU36" s="369"/>
      <c r="AV36" s="369"/>
      <c r="AW36" s="369"/>
      <c r="AX36" s="369"/>
      <c r="AY36" s="369"/>
      <c r="AZ36" s="369"/>
      <c r="BA36" s="369"/>
      <c r="BB36" s="369"/>
      <c r="BC36" s="369"/>
      <c r="BD36" s="369"/>
      <c r="BE36" s="369"/>
      <c r="BF36" s="369"/>
      <c r="BG36" s="369"/>
      <c r="BH36" s="369"/>
      <c r="BI36" s="369"/>
      <c r="BJ36" s="369"/>
      <c r="BK36" s="369"/>
      <c r="BL36" s="369"/>
      <c r="BM36" s="369"/>
      <c r="BN36" s="369"/>
      <c r="BO36" s="369"/>
      <c r="BP36" s="369"/>
      <c r="BQ36" s="369"/>
      <c r="BR36" s="369"/>
      <c r="BS36" s="369"/>
      <c r="BT36" s="369"/>
      <c r="BU36" s="369"/>
      <c r="BV36" s="369"/>
      <c r="BW36" s="369"/>
      <c r="BX36" s="369"/>
      <c r="BY36" s="369"/>
      <c r="BZ36" s="369"/>
      <c r="CA36" s="369"/>
      <c r="CB36" s="369"/>
      <c r="CC36" s="369"/>
      <c r="CD36" s="369"/>
      <c r="CE36" s="369"/>
      <c r="CF36" s="369"/>
      <c r="CG36" s="369"/>
      <c r="CH36" s="369"/>
      <c r="CI36" s="369"/>
      <c r="CJ36" s="369"/>
      <c r="CK36" s="369"/>
      <c r="CL36" s="369"/>
      <c r="CM36" s="369"/>
      <c r="CN36" s="369"/>
      <c r="CO36" s="369"/>
      <c r="CP36" s="369"/>
      <c r="CQ36" s="369"/>
      <c r="CR36" s="369"/>
      <c r="CS36" s="369"/>
      <c r="CT36" s="369"/>
      <c r="CU36" s="369"/>
      <c r="CV36" s="369"/>
      <c r="CW36" s="369"/>
      <c r="CX36" s="369"/>
      <c r="CY36" s="369"/>
      <c r="CZ36" s="369"/>
      <c r="DA36" s="369"/>
      <c r="DB36" s="369"/>
      <c r="DC36" s="369"/>
      <c r="DD36" s="369"/>
      <c r="DE36" s="369"/>
      <c r="DF36" s="369"/>
      <c r="DG36" s="369"/>
      <c r="DH36" s="369"/>
      <c r="DI36" s="369"/>
      <c r="DJ36" s="369"/>
      <c r="DK36" s="369"/>
      <c r="DL36" s="369"/>
      <c r="DM36" s="369"/>
      <c r="DN36" s="369"/>
      <c r="DO36" s="369"/>
      <c r="DP36" s="369"/>
      <c r="DQ36" s="369"/>
      <c r="DR36" s="369"/>
      <c r="DS36" s="369"/>
      <c r="DT36" s="369"/>
      <c r="DU36" s="369"/>
      <c r="DV36" s="369"/>
      <c r="DW36" s="369"/>
      <c r="DX36" s="369"/>
      <c r="DY36" s="369"/>
      <c r="DZ36" s="369"/>
      <c r="EA36" s="369"/>
      <c r="EB36" s="369"/>
      <c r="EC36" s="369"/>
      <c r="ED36" s="369"/>
      <c r="EE36" s="369"/>
      <c r="EF36" s="369"/>
      <c r="EG36" s="369"/>
      <c r="EH36" s="369"/>
      <c r="EI36" s="369"/>
      <c r="EJ36" s="369"/>
      <c r="EK36" s="369"/>
      <c r="EL36" s="369"/>
      <c r="EM36" s="369"/>
      <c r="EN36" s="369"/>
      <c r="EO36" s="369"/>
      <c r="EP36" s="369"/>
      <c r="EQ36" s="369"/>
      <c r="ER36" s="369"/>
      <c r="ES36" s="369"/>
      <c r="ET36" s="369"/>
      <c r="EU36" s="369"/>
      <c r="EV36" s="369"/>
      <c r="EW36" s="369"/>
      <c r="EX36" s="369"/>
      <c r="EY36" s="369"/>
      <c r="EZ36" s="369"/>
      <c r="FA36" s="369"/>
      <c r="FB36" s="369"/>
      <c r="FC36" s="369"/>
      <c r="FD36" s="369"/>
      <c r="FE36" s="369"/>
      <c r="FF36" s="369"/>
      <c r="FG36" s="369"/>
      <c r="FH36" s="369"/>
      <c r="FI36" s="369"/>
      <c r="FJ36" s="369"/>
      <c r="FK36" s="369"/>
      <c r="FL36" s="369"/>
      <c r="FM36" s="369"/>
      <c r="FN36" s="369"/>
      <c r="FO36" s="369"/>
      <c r="FP36" s="369"/>
      <c r="FQ36" s="369"/>
      <c r="FR36" s="369"/>
      <c r="FS36" s="369"/>
      <c r="FT36" s="369"/>
      <c r="FU36" s="369"/>
      <c r="FV36" s="369"/>
      <c r="FW36" s="369"/>
      <c r="FX36" s="369"/>
      <c r="FY36" s="369"/>
      <c r="FZ36" s="369"/>
      <c r="GA36" s="369"/>
      <c r="GB36" s="369"/>
      <c r="GC36" s="369"/>
      <c r="GD36" s="369"/>
      <c r="GE36" s="369"/>
      <c r="GF36" s="369"/>
      <c r="GG36" s="369"/>
      <c r="GH36" s="369"/>
      <c r="GI36" s="369"/>
      <c r="GJ36" s="369"/>
      <c r="GK36" s="369"/>
      <c r="GL36" s="369"/>
      <c r="GM36" s="369"/>
      <c r="GN36" s="369"/>
      <c r="GO36" s="369"/>
      <c r="GP36" s="369"/>
      <c r="GQ36" s="369"/>
      <c r="GR36" s="369"/>
      <c r="GS36" s="369"/>
      <c r="GT36" s="369"/>
      <c r="GU36" s="369"/>
      <c r="GV36" s="369"/>
      <c r="GW36" s="369"/>
      <c r="GX36" s="369"/>
      <c r="GY36" s="369"/>
      <c r="GZ36" s="369"/>
      <c r="HA36" s="369"/>
      <c r="HB36" s="369"/>
      <c r="HC36" s="369"/>
      <c r="HD36" s="369"/>
      <c r="HE36" s="369"/>
      <c r="HF36" s="369"/>
      <c r="HG36" s="369"/>
      <c r="HH36" s="369"/>
      <c r="HI36" s="369"/>
      <c r="HJ36" s="369"/>
      <c r="HK36" s="369"/>
      <c r="HL36" s="369"/>
      <c r="HM36" s="369"/>
      <c r="HN36" s="369"/>
      <c r="HO36" s="369"/>
      <c r="HP36" s="369"/>
      <c r="HQ36" s="369"/>
      <c r="HR36" s="369"/>
      <c r="HS36" s="369"/>
      <c r="HT36" s="369"/>
      <c r="HU36" s="369"/>
      <c r="HV36" s="369"/>
      <c r="HW36" s="369"/>
      <c r="HX36" s="369"/>
      <c r="HY36" s="369"/>
      <c r="HZ36" s="369"/>
      <c r="IA36" s="369"/>
      <c r="IB36" s="369"/>
      <c r="IC36" s="369"/>
      <c r="ID36" s="369"/>
      <c r="IE36" s="369"/>
      <c r="IF36" s="369"/>
      <c r="IG36" s="369"/>
      <c r="IH36" s="369"/>
      <c r="II36" s="369"/>
      <c r="IJ36" s="369"/>
      <c r="IK36" s="369"/>
      <c r="IL36" s="369"/>
      <c r="IM36" s="369"/>
      <c r="IN36" s="369"/>
      <c r="IO36" s="369"/>
      <c r="IP36" s="369"/>
      <c r="IQ36" s="369"/>
      <c r="IR36" s="369"/>
      <c r="IS36" s="369"/>
      <c r="IT36" s="369"/>
      <c r="IU36" s="369"/>
      <c r="IV36" s="369"/>
    </row>
    <row r="37" spans="1:256" s="238" customFormat="1" ht="36" customHeight="1" thickBot="1">
      <c r="A37" s="394"/>
      <c r="B37" s="394"/>
      <c r="C37" s="395" t="s">
        <v>206</v>
      </c>
      <c r="D37" s="396" t="s">
        <v>207</v>
      </c>
      <c r="E37" s="397">
        <v>1</v>
      </c>
      <c r="F37" s="398">
        <v>42088</v>
      </c>
      <c r="G37" s="396" t="s">
        <v>199</v>
      </c>
      <c r="H37" s="396" t="s">
        <v>515</v>
      </c>
      <c r="I37" s="397">
        <v>0</v>
      </c>
      <c r="J37" s="397" t="s">
        <v>461</v>
      </c>
      <c r="K37" s="399" t="s">
        <v>461</v>
      </c>
      <c r="L37" s="369"/>
      <c r="M37" s="369"/>
      <c r="N37" s="369"/>
      <c r="O37" s="369"/>
      <c r="P37" s="369"/>
      <c r="Q37" s="369"/>
      <c r="R37" s="369"/>
      <c r="S37" s="369"/>
      <c r="T37" s="369"/>
      <c r="U37" s="369"/>
      <c r="V37" s="369"/>
      <c r="W37" s="369"/>
      <c r="X37" s="369"/>
      <c r="Y37" s="369"/>
      <c r="Z37" s="369"/>
      <c r="AA37" s="369"/>
      <c r="AB37" s="369"/>
      <c r="AC37" s="369"/>
      <c r="AD37" s="369"/>
      <c r="AE37" s="369"/>
      <c r="AF37" s="369"/>
      <c r="AG37" s="369"/>
      <c r="AH37" s="369"/>
      <c r="AI37" s="369"/>
      <c r="AJ37" s="369"/>
      <c r="AK37" s="369"/>
      <c r="AL37" s="369"/>
      <c r="AM37" s="369"/>
      <c r="AN37" s="369"/>
      <c r="AO37" s="369"/>
      <c r="AP37" s="369"/>
      <c r="AQ37" s="369"/>
      <c r="AR37" s="369"/>
      <c r="AS37" s="369"/>
      <c r="AT37" s="369"/>
      <c r="AU37" s="369"/>
      <c r="AV37" s="369"/>
      <c r="AW37" s="369"/>
      <c r="AX37" s="369"/>
      <c r="AY37" s="369"/>
      <c r="AZ37" s="369"/>
      <c r="BA37" s="369"/>
      <c r="BB37" s="369"/>
      <c r="BC37" s="369"/>
      <c r="BD37" s="369"/>
      <c r="BE37" s="369"/>
      <c r="BF37" s="369"/>
      <c r="BG37" s="369"/>
      <c r="BH37" s="369"/>
      <c r="BI37" s="369"/>
      <c r="BJ37" s="369"/>
      <c r="BK37" s="369"/>
      <c r="BL37" s="369"/>
      <c r="BM37" s="369"/>
      <c r="BN37" s="369"/>
      <c r="BO37" s="369"/>
      <c r="BP37" s="369"/>
      <c r="BQ37" s="369"/>
      <c r="BR37" s="369"/>
      <c r="BS37" s="369"/>
      <c r="BT37" s="369"/>
      <c r="BU37" s="369"/>
      <c r="BV37" s="369"/>
      <c r="BW37" s="369"/>
      <c r="BX37" s="369"/>
      <c r="BY37" s="369"/>
      <c r="BZ37" s="369"/>
      <c r="CA37" s="369"/>
      <c r="CB37" s="369"/>
      <c r="CC37" s="369"/>
      <c r="CD37" s="369"/>
      <c r="CE37" s="369"/>
      <c r="CF37" s="369"/>
      <c r="CG37" s="369"/>
      <c r="CH37" s="369"/>
      <c r="CI37" s="369"/>
      <c r="CJ37" s="369"/>
      <c r="CK37" s="369"/>
      <c r="CL37" s="369"/>
      <c r="CM37" s="369"/>
      <c r="CN37" s="369"/>
      <c r="CO37" s="369"/>
      <c r="CP37" s="369"/>
      <c r="CQ37" s="369"/>
      <c r="CR37" s="369"/>
      <c r="CS37" s="369"/>
      <c r="CT37" s="369"/>
      <c r="CU37" s="369"/>
      <c r="CV37" s="369"/>
      <c r="CW37" s="369"/>
      <c r="CX37" s="369"/>
      <c r="CY37" s="369"/>
      <c r="CZ37" s="369"/>
      <c r="DA37" s="369"/>
      <c r="DB37" s="369"/>
      <c r="DC37" s="369"/>
      <c r="DD37" s="369"/>
      <c r="DE37" s="369"/>
      <c r="DF37" s="369"/>
      <c r="DG37" s="369"/>
      <c r="DH37" s="369"/>
      <c r="DI37" s="369"/>
      <c r="DJ37" s="369"/>
      <c r="DK37" s="369"/>
      <c r="DL37" s="369"/>
      <c r="DM37" s="369"/>
      <c r="DN37" s="369"/>
      <c r="DO37" s="369"/>
      <c r="DP37" s="369"/>
      <c r="DQ37" s="369"/>
      <c r="DR37" s="369"/>
      <c r="DS37" s="369"/>
      <c r="DT37" s="369"/>
      <c r="DU37" s="369"/>
      <c r="DV37" s="369"/>
      <c r="DW37" s="369"/>
      <c r="DX37" s="369"/>
      <c r="DY37" s="369"/>
      <c r="DZ37" s="369"/>
      <c r="EA37" s="369"/>
      <c r="EB37" s="369"/>
      <c r="EC37" s="369"/>
      <c r="ED37" s="369"/>
      <c r="EE37" s="369"/>
      <c r="EF37" s="369"/>
      <c r="EG37" s="369"/>
      <c r="EH37" s="369"/>
      <c r="EI37" s="369"/>
      <c r="EJ37" s="369"/>
      <c r="EK37" s="369"/>
      <c r="EL37" s="369"/>
      <c r="EM37" s="369"/>
      <c r="EN37" s="369"/>
      <c r="EO37" s="369"/>
      <c r="EP37" s="369"/>
      <c r="EQ37" s="369"/>
      <c r="ER37" s="369"/>
      <c r="ES37" s="369"/>
      <c r="ET37" s="369"/>
      <c r="EU37" s="369"/>
      <c r="EV37" s="369"/>
      <c r="EW37" s="369"/>
      <c r="EX37" s="369"/>
      <c r="EY37" s="369"/>
      <c r="EZ37" s="369"/>
      <c r="FA37" s="369"/>
      <c r="FB37" s="369"/>
      <c r="FC37" s="369"/>
      <c r="FD37" s="369"/>
      <c r="FE37" s="369"/>
      <c r="FF37" s="369"/>
      <c r="FG37" s="369"/>
      <c r="FH37" s="369"/>
      <c r="FI37" s="369"/>
      <c r="FJ37" s="369"/>
      <c r="FK37" s="369"/>
      <c r="FL37" s="369"/>
      <c r="FM37" s="369"/>
      <c r="FN37" s="369"/>
      <c r="FO37" s="369"/>
      <c r="FP37" s="369"/>
      <c r="FQ37" s="369"/>
      <c r="FR37" s="369"/>
      <c r="FS37" s="369"/>
      <c r="FT37" s="369"/>
      <c r="FU37" s="369"/>
      <c r="FV37" s="369"/>
      <c r="FW37" s="369"/>
      <c r="FX37" s="369"/>
      <c r="FY37" s="369"/>
      <c r="FZ37" s="369"/>
      <c r="GA37" s="369"/>
      <c r="GB37" s="369"/>
      <c r="GC37" s="369"/>
      <c r="GD37" s="369"/>
      <c r="GE37" s="369"/>
      <c r="GF37" s="369"/>
      <c r="GG37" s="369"/>
      <c r="GH37" s="369"/>
      <c r="GI37" s="369"/>
      <c r="GJ37" s="369"/>
      <c r="GK37" s="369"/>
      <c r="GL37" s="369"/>
      <c r="GM37" s="369"/>
      <c r="GN37" s="369"/>
      <c r="GO37" s="369"/>
      <c r="GP37" s="369"/>
      <c r="GQ37" s="369"/>
      <c r="GR37" s="369"/>
      <c r="GS37" s="369"/>
      <c r="GT37" s="369"/>
      <c r="GU37" s="369"/>
      <c r="GV37" s="369"/>
      <c r="GW37" s="369"/>
      <c r="GX37" s="369"/>
      <c r="GY37" s="369"/>
      <c r="GZ37" s="369"/>
      <c r="HA37" s="369"/>
      <c r="HB37" s="369"/>
      <c r="HC37" s="369"/>
      <c r="HD37" s="369"/>
      <c r="HE37" s="369"/>
      <c r="HF37" s="369"/>
      <c r="HG37" s="369"/>
      <c r="HH37" s="369"/>
      <c r="HI37" s="369"/>
      <c r="HJ37" s="369"/>
      <c r="HK37" s="369"/>
      <c r="HL37" s="369"/>
      <c r="HM37" s="369"/>
      <c r="HN37" s="369"/>
      <c r="HO37" s="369"/>
      <c r="HP37" s="369"/>
      <c r="HQ37" s="369"/>
      <c r="HR37" s="369"/>
      <c r="HS37" s="369"/>
      <c r="HT37" s="369"/>
      <c r="HU37" s="369"/>
      <c r="HV37" s="369"/>
      <c r="HW37" s="369"/>
      <c r="HX37" s="369"/>
      <c r="HY37" s="369"/>
      <c r="HZ37" s="369"/>
      <c r="IA37" s="369"/>
      <c r="IB37" s="369"/>
      <c r="IC37" s="369"/>
      <c r="ID37" s="369"/>
      <c r="IE37" s="369"/>
      <c r="IF37" s="369"/>
      <c r="IG37" s="369"/>
      <c r="IH37" s="369"/>
      <c r="II37" s="369"/>
      <c r="IJ37" s="369"/>
      <c r="IK37" s="369"/>
      <c r="IL37" s="369"/>
      <c r="IM37" s="369"/>
      <c r="IN37" s="369"/>
      <c r="IO37" s="369"/>
      <c r="IP37" s="369"/>
      <c r="IQ37" s="369"/>
      <c r="IR37" s="369"/>
      <c r="IS37" s="369"/>
      <c r="IT37" s="369"/>
      <c r="IU37" s="369"/>
      <c r="IV37" s="369"/>
    </row>
    <row r="38" spans="1:256" s="238" customFormat="1" ht="36" customHeight="1">
      <c r="A38" s="93"/>
      <c r="B38" s="93"/>
      <c r="C38" s="380" t="s">
        <v>213</v>
      </c>
      <c r="D38" s="381" t="s">
        <v>214</v>
      </c>
      <c r="E38" s="382">
        <v>1</v>
      </c>
      <c r="F38" s="383">
        <v>38167</v>
      </c>
      <c r="G38" s="381" t="s">
        <v>186</v>
      </c>
      <c r="H38" s="381" t="s">
        <v>516</v>
      </c>
      <c r="I38" s="382">
        <v>0</v>
      </c>
      <c r="J38" s="382" t="s">
        <v>461</v>
      </c>
      <c r="K38" s="384" t="s">
        <v>461</v>
      </c>
      <c r="L38" s="369"/>
      <c r="M38" s="369"/>
      <c r="N38" s="369"/>
      <c r="O38" s="369"/>
      <c r="P38" s="369"/>
      <c r="Q38" s="369"/>
      <c r="R38" s="369"/>
      <c r="S38" s="369"/>
      <c r="T38" s="369"/>
      <c r="U38" s="369"/>
      <c r="V38" s="369"/>
      <c r="W38" s="369"/>
      <c r="X38" s="369"/>
      <c r="Y38" s="369"/>
      <c r="Z38" s="369"/>
      <c r="AA38" s="369"/>
      <c r="AB38" s="369"/>
      <c r="AC38" s="369"/>
      <c r="AD38" s="369"/>
      <c r="AE38" s="369"/>
      <c r="AF38" s="369"/>
      <c r="AG38" s="369"/>
      <c r="AH38" s="369"/>
      <c r="AI38" s="369"/>
      <c r="AJ38" s="369"/>
      <c r="AK38" s="369"/>
      <c r="AL38" s="369"/>
      <c r="AM38" s="369"/>
      <c r="AN38" s="369"/>
      <c r="AO38" s="369"/>
      <c r="AP38" s="369"/>
      <c r="AQ38" s="369"/>
      <c r="AR38" s="369"/>
      <c r="AS38" s="369"/>
      <c r="AT38" s="369"/>
      <c r="AU38" s="369"/>
      <c r="AV38" s="369"/>
      <c r="AW38" s="369"/>
      <c r="AX38" s="369"/>
      <c r="AY38" s="369"/>
      <c r="AZ38" s="369"/>
      <c r="BA38" s="369"/>
      <c r="BB38" s="369"/>
      <c r="BC38" s="369"/>
      <c r="BD38" s="369"/>
      <c r="BE38" s="369"/>
      <c r="BF38" s="369"/>
      <c r="BG38" s="369"/>
      <c r="BH38" s="369"/>
      <c r="BI38" s="369"/>
      <c r="BJ38" s="369"/>
      <c r="BK38" s="369"/>
      <c r="BL38" s="369"/>
      <c r="BM38" s="369"/>
      <c r="BN38" s="369"/>
      <c r="BO38" s="369"/>
      <c r="BP38" s="369"/>
      <c r="BQ38" s="369"/>
      <c r="BR38" s="369"/>
      <c r="BS38" s="369"/>
      <c r="BT38" s="369"/>
      <c r="BU38" s="369"/>
      <c r="BV38" s="369"/>
      <c r="BW38" s="369"/>
      <c r="BX38" s="369"/>
      <c r="BY38" s="369"/>
      <c r="BZ38" s="369"/>
      <c r="CA38" s="369"/>
      <c r="CB38" s="369"/>
      <c r="CC38" s="369"/>
      <c r="CD38" s="369"/>
      <c r="CE38" s="369"/>
      <c r="CF38" s="369"/>
      <c r="CG38" s="369"/>
      <c r="CH38" s="369"/>
      <c r="CI38" s="369"/>
      <c r="CJ38" s="369"/>
      <c r="CK38" s="369"/>
      <c r="CL38" s="369"/>
      <c r="CM38" s="369"/>
      <c r="CN38" s="369"/>
      <c r="CO38" s="369"/>
      <c r="CP38" s="369"/>
      <c r="CQ38" s="369"/>
      <c r="CR38" s="369"/>
      <c r="CS38" s="369"/>
      <c r="CT38" s="369"/>
      <c r="CU38" s="369"/>
      <c r="CV38" s="369"/>
      <c r="CW38" s="369"/>
      <c r="CX38" s="369"/>
      <c r="CY38" s="369"/>
      <c r="CZ38" s="369"/>
      <c r="DA38" s="369"/>
      <c r="DB38" s="369"/>
      <c r="DC38" s="369"/>
      <c r="DD38" s="369"/>
      <c r="DE38" s="369"/>
      <c r="DF38" s="369"/>
      <c r="DG38" s="369"/>
      <c r="DH38" s="369"/>
      <c r="DI38" s="369"/>
      <c r="DJ38" s="369"/>
      <c r="DK38" s="369"/>
      <c r="DL38" s="369"/>
      <c r="DM38" s="369"/>
      <c r="DN38" s="369"/>
      <c r="DO38" s="369"/>
      <c r="DP38" s="369"/>
      <c r="DQ38" s="369"/>
      <c r="DR38" s="369"/>
      <c r="DS38" s="369"/>
      <c r="DT38" s="369"/>
      <c r="DU38" s="369"/>
      <c r="DV38" s="369"/>
      <c r="DW38" s="369"/>
      <c r="DX38" s="369"/>
      <c r="DY38" s="369"/>
      <c r="DZ38" s="369"/>
      <c r="EA38" s="369"/>
      <c r="EB38" s="369"/>
      <c r="EC38" s="369"/>
      <c r="ED38" s="369"/>
      <c r="EE38" s="369"/>
      <c r="EF38" s="369"/>
      <c r="EG38" s="369"/>
      <c r="EH38" s="369"/>
      <c r="EI38" s="369"/>
      <c r="EJ38" s="369"/>
      <c r="EK38" s="369"/>
      <c r="EL38" s="369"/>
      <c r="EM38" s="369"/>
      <c r="EN38" s="369"/>
      <c r="EO38" s="369"/>
      <c r="EP38" s="369"/>
      <c r="EQ38" s="369"/>
      <c r="ER38" s="369"/>
      <c r="ES38" s="369"/>
      <c r="ET38" s="369"/>
      <c r="EU38" s="369"/>
      <c r="EV38" s="369"/>
      <c r="EW38" s="369"/>
      <c r="EX38" s="369"/>
      <c r="EY38" s="369"/>
      <c r="EZ38" s="369"/>
      <c r="FA38" s="369"/>
      <c r="FB38" s="369"/>
      <c r="FC38" s="369"/>
      <c r="FD38" s="369"/>
      <c r="FE38" s="369"/>
      <c r="FF38" s="369"/>
      <c r="FG38" s="369"/>
      <c r="FH38" s="369"/>
      <c r="FI38" s="369"/>
      <c r="FJ38" s="369"/>
      <c r="FK38" s="369"/>
      <c r="FL38" s="369"/>
      <c r="FM38" s="369"/>
      <c r="FN38" s="369"/>
      <c r="FO38" s="369"/>
      <c r="FP38" s="369"/>
      <c r="FQ38" s="369"/>
      <c r="FR38" s="369"/>
      <c r="FS38" s="369"/>
      <c r="FT38" s="369"/>
      <c r="FU38" s="369"/>
      <c r="FV38" s="369"/>
      <c r="FW38" s="369"/>
      <c r="FX38" s="369"/>
      <c r="FY38" s="369"/>
      <c r="FZ38" s="369"/>
      <c r="GA38" s="369"/>
      <c r="GB38" s="369"/>
      <c r="GC38" s="369"/>
      <c r="GD38" s="369"/>
      <c r="GE38" s="369"/>
      <c r="GF38" s="369"/>
      <c r="GG38" s="369"/>
      <c r="GH38" s="369"/>
      <c r="GI38" s="369"/>
      <c r="GJ38" s="369"/>
      <c r="GK38" s="369"/>
      <c r="GL38" s="369"/>
      <c r="GM38" s="369"/>
      <c r="GN38" s="369"/>
      <c r="GO38" s="369"/>
      <c r="GP38" s="369"/>
      <c r="GQ38" s="369"/>
      <c r="GR38" s="369"/>
      <c r="GS38" s="369"/>
      <c r="GT38" s="369"/>
      <c r="GU38" s="369"/>
      <c r="GV38" s="369"/>
      <c r="GW38" s="369"/>
      <c r="GX38" s="369"/>
      <c r="GY38" s="369"/>
      <c r="GZ38" s="369"/>
      <c r="HA38" s="369"/>
      <c r="HB38" s="369"/>
      <c r="HC38" s="369"/>
      <c r="HD38" s="369"/>
      <c r="HE38" s="369"/>
      <c r="HF38" s="369"/>
      <c r="HG38" s="369"/>
      <c r="HH38" s="369"/>
      <c r="HI38" s="369"/>
      <c r="HJ38" s="369"/>
      <c r="HK38" s="369"/>
      <c r="HL38" s="369"/>
      <c r="HM38" s="369"/>
      <c r="HN38" s="369"/>
      <c r="HO38" s="369"/>
      <c r="HP38" s="369"/>
      <c r="HQ38" s="369"/>
      <c r="HR38" s="369"/>
      <c r="HS38" s="369"/>
      <c r="HT38" s="369"/>
      <c r="HU38" s="369"/>
      <c r="HV38" s="369"/>
      <c r="HW38" s="369"/>
      <c r="HX38" s="369"/>
      <c r="HY38" s="369"/>
      <c r="HZ38" s="369"/>
      <c r="IA38" s="369"/>
      <c r="IB38" s="369"/>
      <c r="IC38" s="369"/>
      <c r="ID38" s="369"/>
      <c r="IE38" s="369"/>
      <c r="IF38" s="369"/>
      <c r="IG38" s="369"/>
      <c r="IH38" s="369"/>
      <c r="II38" s="369"/>
      <c r="IJ38" s="369"/>
      <c r="IK38" s="369"/>
      <c r="IL38" s="369"/>
      <c r="IM38" s="369"/>
      <c r="IN38" s="369"/>
      <c r="IO38" s="369"/>
      <c r="IP38" s="369"/>
      <c r="IQ38" s="369"/>
      <c r="IR38" s="369"/>
      <c r="IS38" s="369"/>
      <c r="IT38" s="369"/>
      <c r="IU38" s="369"/>
      <c r="IV38" s="369"/>
    </row>
    <row r="39" spans="1:256" s="238" customFormat="1" ht="36" customHeight="1" thickBot="1">
      <c r="A39" s="93"/>
      <c r="B39" s="93"/>
      <c r="C39" s="375" t="s">
        <v>213</v>
      </c>
      <c r="D39" s="376" t="s">
        <v>219</v>
      </c>
      <c r="E39" s="377">
        <v>0</v>
      </c>
      <c r="F39" s="378" t="s">
        <v>461</v>
      </c>
      <c r="G39" s="377" t="s">
        <v>461</v>
      </c>
      <c r="H39" s="377" t="s">
        <v>461</v>
      </c>
      <c r="I39" s="377">
        <v>0</v>
      </c>
      <c r="J39" s="377" t="s">
        <v>461</v>
      </c>
      <c r="K39" s="379" t="s">
        <v>461</v>
      </c>
      <c r="L39" s="369"/>
      <c r="M39" s="369"/>
      <c r="N39" s="369"/>
      <c r="O39" s="369"/>
      <c r="P39" s="369"/>
      <c r="Q39" s="369"/>
      <c r="R39" s="369"/>
      <c r="S39" s="369"/>
      <c r="T39" s="369"/>
      <c r="U39" s="369"/>
      <c r="V39" s="369"/>
      <c r="W39" s="369"/>
      <c r="X39" s="369"/>
      <c r="Y39" s="369"/>
      <c r="Z39" s="369"/>
      <c r="AA39" s="369"/>
      <c r="AB39" s="369"/>
      <c r="AC39" s="369"/>
      <c r="AD39" s="369"/>
      <c r="AE39" s="369"/>
      <c r="AF39" s="369"/>
      <c r="AG39" s="369"/>
      <c r="AH39" s="369"/>
      <c r="AI39" s="369"/>
      <c r="AJ39" s="369"/>
      <c r="AK39" s="369"/>
      <c r="AL39" s="369"/>
      <c r="AM39" s="369"/>
      <c r="AN39" s="369"/>
      <c r="AO39" s="369"/>
      <c r="AP39" s="369"/>
      <c r="AQ39" s="369"/>
      <c r="AR39" s="369"/>
      <c r="AS39" s="369"/>
      <c r="AT39" s="369"/>
      <c r="AU39" s="369"/>
      <c r="AV39" s="369"/>
      <c r="AW39" s="369"/>
      <c r="AX39" s="369"/>
      <c r="AY39" s="369"/>
      <c r="AZ39" s="369"/>
      <c r="BA39" s="369"/>
      <c r="BB39" s="369"/>
      <c r="BC39" s="369"/>
      <c r="BD39" s="369"/>
      <c r="BE39" s="369"/>
      <c r="BF39" s="369"/>
      <c r="BG39" s="369"/>
      <c r="BH39" s="369"/>
      <c r="BI39" s="369"/>
      <c r="BJ39" s="369"/>
      <c r="BK39" s="369"/>
      <c r="BL39" s="369"/>
      <c r="BM39" s="369"/>
      <c r="BN39" s="369"/>
      <c r="BO39" s="369"/>
      <c r="BP39" s="369"/>
      <c r="BQ39" s="369"/>
      <c r="BR39" s="369"/>
      <c r="BS39" s="369"/>
      <c r="BT39" s="369"/>
      <c r="BU39" s="369"/>
      <c r="BV39" s="369"/>
      <c r="BW39" s="369"/>
      <c r="BX39" s="369"/>
      <c r="BY39" s="369"/>
      <c r="BZ39" s="369"/>
      <c r="CA39" s="369"/>
      <c r="CB39" s="369"/>
      <c r="CC39" s="369"/>
      <c r="CD39" s="369"/>
      <c r="CE39" s="369"/>
      <c r="CF39" s="369"/>
      <c r="CG39" s="369"/>
      <c r="CH39" s="369"/>
      <c r="CI39" s="369"/>
      <c r="CJ39" s="369"/>
      <c r="CK39" s="369"/>
      <c r="CL39" s="369"/>
      <c r="CM39" s="369"/>
      <c r="CN39" s="369"/>
      <c r="CO39" s="369"/>
      <c r="CP39" s="369"/>
      <c r="CQ39" s="369"/>
      <c r="CR39" s="369"/>
      <c r="CS39" s="369"/>
      <c r="CT39" s="369"/>
      <c r="CU39" s="369"/>
      <c r="CV39" s="369"/>
      <c r="CW39" s="369"/>
      <c r="CX39" s="369"/>
      <c r="CY39" s="369"/>
      <c r="CZ39" s="369"/>
      <c r="DA39" s="369"/>
      <c r="DB39" s="369"/>
      <c r="DC39" s="369"/>
      <c r="DD39" s="369"/>
      <c r="DE39" s="369"/>
      <c r="DF39" s="369"/>
      <c r="DG39" s="369"/>
      <c r="DH39" s="369"/>
      <c r="DI39" s="369"/>
      <c r="DJ39" s="369"/>
      <c r="DK39" s="369"/>
      <c r="DL39" s="369"/>
      <c r="DM39" s="369"/>
      <c r="DN39" s="369"/>
      <c r="DO39" s="369"/>
      <c r="DP39" s="369"/>
      <c r="DQ39" s="369"/>
      <c r="DR39" s="369"/>
      <c r="DS39" s="369"/>
      <c r="DT39" s="369"/>
      <c r="DU39" s="369"/>
      <c r="DV39" s="369"/>
      <c r="DW39" s="369"/>
      <c r="DX39" s="369"/>
      <c r="DY39" s="369"/>
      <c r="DZ39" s="369"/>
      <c r="EA39" s="369"/>
      <c r="EB39" s="369"/>
      <c r="EC39" s="369"/>
      <c r="ED39" s="369"/>
      <c r="EE39" s="369"/>
      <c r="EF39" s="369"/>
      <c r="EG39" s="369"/>
      <c r="EH39" s="369"/>
      <c r="EI39" s="369"/>
      <c r="EJ39" s="369"/>
      <c r="EK39" s="369"/>
      <c r="EL39" s="369"/>
      <c r="EM39" s="369"/>
      <c r="EN39" s="369"/>
      <c r="EO39" s="369"/>
      <c r="EP39" s="369"/>
      <c r="EQ39" s="369"/>
      <c r="ER39" s="369"/>
      <c r="ES39" s="369"/>
      <c r="ET39" s="369"/>
      <c r="EU39" s="369"/>
      <c r="EV39" s="369"/>
      <c r="EW39" s="369"/>
      <c r="EX39" s="369"/>
      <c r="EY39" s="369"/>
      <c r="EZ39" s="369"/>
      <c r="FA39" s="369"/>
      <c r="FB39" s="369"/>
      <c r="FC39" s="369"/>
      <c r="FD39" s="369"/>
      <c r="FE39" s="369"/>
      <c r="FF39" s="369"/>
      <c r="FG39" s="369"/>
      <c r="FH39" s="369"/>
      <c r="FI39" s="369"/>
      <c r="FJ39" s="369"/>
      <c r="FK39" s="369"/>
      <c r="FL39" s="369"/>
      <c r="FM39" s="369"/>
      <c r="FN39" s="369"/>
      <c r="FO39" s="369"/>
      <c r="FP39" s="369"/>
      <c r="FQ39" s="369"/>
      <c r="FR39" s="369"/>
      <c r="FS39" s="369"/>
      <c r="FT39" s="369"/>
      <c r="FU39" s="369"/>
      <c r="FV39" s="369"/>
      <c r="FW39" s="369"/>
      <c r="FX39" s="369"/>
      <c r="FY39" s="369"/>
      <c r="FZ39" s="369"/>
      <c r="GA39" s="369"/>
      <c r="GB39" s="369"/>
      <c r="GC39" s="369"/>
      <c r="GD39" s="369"/>
      <c r="GE39" s="369"/>
      <c r="GF39" s="369"/>
      <c r="GG39" s="369"/>
      <c r="GH39" s="369"/>
      <c r="GI39" s="369"/>
      <c r="GJ39" s="369"/>
      <c r="GK39" s="369"/>
      <c r="GL39" s="369"/>
      <c r="GM39" s="369"/>
      <c r="GN39" s="369"/>
      <c r="GO39" s="369"/>
      <c r="GP39" s="369"/>
      <c r="GQ39" s="369"/>
      <c r="GR39" s="369"/>
      <c r="GS39" s="369"/>
      <c r="GT39" s="369"/>
      <c r="GU39" s="369"/>
      <c r="GV39" s="369"/>
      <c r="GW39" s="369"/>
      <c r="GX39" s="369"/>
      <c r="GY39" s="369"/>
      <c r="GZ39" s="369"/>
      <c r="HA39" s="369"/>
      <c r="HB39" s="369"/>
      <c r="HC39" s="369"/>
      <c r="HD39" s="369"/>
      <c r="HE39" s="369"/>
      <c r="HF39" s="369"/>
      <c r="HG39" s="369"/>
      <c r="HH39" s="369"/>
      <c r="HI39" s="369"/>
      <c r="HJ39" s="369"/>
      <c r="HK39" s="369"/>
      <c r="HL39" s="369"/>
      <c r="HM39" s="369"/>
      <c r="HN39" s="369"/>
      <c r="HO39" s="369"/>
      <c r="HP39" s="369"/>
      <c r="HQ39" s="369"/>
      <c r="HR39" s="369"/>
      <c r="HS39" s="369"/>
      <c r="HT39" s="369"/>
      <c r="HU39" s="369"/>
      <c r="HV39" s="369"/>
      <c r="HW39" s="369"/>
      <c r="HX39" s="369"/>
      <c r="HY39" s="369"/>
      <c r="HZ39" s="369"/>
      <c r="IA39" s="369"/>
      <c r="IB39" s="369"/>
      <c r="IC39" s="369"/>
      <c r="ID39" s="369"/>
      <c r="IE39" s="369"/>
      <c r="IF39" s="369"/>
      <c r="IG39" s="369"/>
      <c r="IH39" s="369"/>
      <c r="II39" s="369"/>
      <c r="IJ39" s="369"/>
      <c r="IK39" s="369"/>
      <c r="IL39" s="369"/>
      <c r="IM39" s="369"/>
      <c r="IN39" s="369"/>
      <c r="IO39" s="369"/>
      <c r="IP39" s="369"/>
      <c r="IQ39" s="369"/>
      <c r="IR39" s="369"/>
      <c r="IS39" s="369"/>
      <c r="IT39" s="369"/>
      <c r="IU39" s="369"/>
      <c r="IV39" s="369"/>
    </row>
    <row r="40" spans="1:256" s="238" customFormat="1" ht="14.25" thickBot="1">
      <c r="A40" s="93"/>
      <c r="B40" s="93"/>
      <c r="C40" s="388" t="s">
        <v>517</v>
      </c>
      <c r="D40" s="400"/>
      <c r="E40" s="401"/>
      <c r="F40" s="402"/>
      <c r="G40" s="400"/>
      <c r="H40" s="400"/>
      <c r="I40" s="401"/>
      <c r="J40" s="400"/>
      <c r="K40" s="261"/>
      <c r="L40" s="369"/>
      <c r="M40" s="369"/>
      <c r="N40" s="369"/>
      <c r="O40" s="369"/>
      <c r="P40" s="369"/>
      <c r="Q40" s="369"/>
      <c r="R40" s="369"/>
      <c r="S40" s="369"/>
      <c r="T40" s="369"/>
      <c r="U40" s="369"/>
      <c r="V40" s="369"/>
      <c r="W40" s="369"/>
      <c r="X40" s="369"/>
      <c r="Y40" s="369"/>
      <c r="Z40" s="369"/>
      <c r="AA40" s="369"/>
      <c r="AB40" s="369"/>
      <c r="AC40" s="369"/>
      <c r="AD40" s="369"/>
      <c r="AE40" s="369"/>
      <c r="AF40" s="369"/>
      <c r="AG40" s="369"/>
      <c r="AH40" s="369"/>
      <c r="AI40" s="369"/>
      <c r="AJ40" s="369"/>
      <c r="AK40" s="369"/>
      <c r="AL40" s="369"/>
      <c r="AM40" s="369"/>
      <c r="AN40" s="369"/>
      <c r="AO40" s="369"/>
      <c r="AP40" s="369"/>
      <c r="AQ40" s="369"/>
      <c r="AR40" s="369"/>
      <c r="AS40" s="369"/>
      <c r="AT40" s="369"/>
      <c r="AU40" s="369"/>
      <c r="AV40" s="369"/>
      <c r="AW40" s="369"/>
      <c r="AX40" s="369"/>
      <c r="AY40" s="369"/>
      <c r="AZ40" s="369"/>
      <c r="BA40" s="369"/>
      <c r="BB40" s="369"/>
      <c r="BC40" s="369"/>
      <c r="BD40" s="369"/>
      <c r="BE40" s="369"/>
      <c r="BF40" s="369"/>
      <c r="BG40" s="369"/>
      <c r="BH40" s="369"/>
      <c r="BI40" s="369"/>
      <c r="BJ40" s="369"/>
      <c r="BK40" s="369"/>
      <c r="BL40" s="369"/>
      <c r="BM40" s="369"/>
      <c r="BN40" s="369"/>
      <c r="BO40" s="369"/>
      <c r="BP40" s="369"/>
      <c r="BQ40" s="369"/>
      <c r="BR40" s="369"/>
      <c r="BS40" s="369"/>
      <c r="BT40" s="369"/>
      <c r="BU40" s="369"/>
      <c r="BV40" s="369"/>
      <c r="BW40" s="369"/>
      <c r="BX40" s="369"/>
      <c r="BY40" s="369"/>
      <c r="BZ40" s="369"/>
      <c r="CA40" s="369"/>
      <c r="CB40" s="369"/>
      <c r="CC40" s="369"/>
      <c r="CD40" s="369"/>
      <c r="CE40" s="369"/>
      <c r="CF40" s="369"/>
      <c r="CG40" s="369"/>
      <c r="CH40" s="369"/>
      <c r="CI40" s="369"/>
      <c r="CJ40" s="369"/>
      <c r="CK40" s="369"/>
      <c r="CL40" s="369"/>
      <c r="CM40" s="369"/>
      <c r="CN40" s="369"/>
      <c r="CO40" s="369"/>
      <c r="CP40" s="369"/>
      <c r="CQ40" s="369"/>
      <c r="CR40" s="369"/>
      <c r="CS40" s="369"/>
      <c r="CT40" s="369"/>
      <c r="CU40" s="369"/>
      <c r="CV40" s="369"/>
      <c r="CW40" s="369"/>
      <c r="CX40" s="369"/>
      <c r="CY40" s="369"/>
      <c r="CZ40" s="369"/>
      <c r="DA40" s="369"/>
      <c r="DB40" s="369"/>
      <c r="DC40" s="369"/>
      <c r="DD40" s="369"/>
      <c r="DE40" s="369"/>
      <c r="DF40" s="369"/>
      <c r="DG40" s="369"/>
      <c r="DH40" s="369"/>
      <c r="DI40" s="369"/>
      <c r="DJ40" s="369"/>
      <c r="DK40" s="369"/>
      <c r="DL40" s="369"/>
      <c r="DM40" s="369"/>
      <c r="DN40" s="369"/>
      <c r="DO40" s="369"/>
      <c r="DP40" s="369"/>
      <c r="DQ40" s="369"/>
      <c r="DR40" s="369"/>
      <c r="DS40" s="369"/>
      <c r="DT40" s="369"/>
      <c r="DU40" s="369"/>
      <c r="DV40" s="369"/>
      <c r="DW40" s="369"/>
      <c r="DX40" s="369"/>
      <c r="DY40" s="369"/>
      <c r="DZ40" s="369"/>
      <c r="EA40" s="369"/>
      <c r="EB40" s="369"/>
      <c r="EC40" s="369"/>
      <c r="ED40" s="369"/>
      <c r="EE40" s="369"/>
      <c r="EF40" s="369"/>
      <c r="EG40" s="369"/>
      <c r="EH40" s="369"/>
      <c r="EI40" s="369"/>
      <c r="EJ40" s="369"/>
      <c r="EK40" s="369"/>
      <c r="EL40" s="369"/>
      <c r="EM40" s="369"/>
      <c r="EN40" s="369"/>
      <c r="EO40" s="369"/>
      <c r="EP40" s="369"/>
      <c r="EQ40" s="369"/>
      <c r="ER40" s="369"/>
      <c r="ES40" s="369"/>
      <c r="ET40" s="369"/>
      <c r="EU40" s="369"/>
      <c r="EV40" s="369"/>
      <c r="EW40" s="369"/>
      <c r="EX40" s="369"/>
      <c r="EY40" s="369"/>
      <c r="EZ40" s="369"/>
      <c r="FA40" s="369"/>
      <c r="FB40" s="369"/>
      <c r="FC40" s="369"/>
      <c r="FD40" s="369"/>
      <c r="FE40" s="369"/>
      <c r="FF40" s="369"/>
      <c r="FG40" s="369"/>
      <c r="FH40" s="369"/>
      <c r="FI40" s="369"/>
      <c r="FJ40" s="369"/>
      <c r="FK40" s="369"/>
      <c r="FL40" s="369"/>
      <c r="FM40" s="369"/>
      <c r="FN40" s="369"/>
      <c r="FO40" s="369"/>
      <c r="FP40" s="369"/>
      <c r="FQ40" s="369"/>
      <c r="FR40" s="369"/>
      <c r="FS40" s="369"/>
      <c r="FT40" s="369"/>
      <c r="FU40" s="369"/>
      <c r="FV40" s="369"/>
      <c r="FW40" s="369"/>
      <c r="FX40" s="369"/>
      <c r="FY40" s="369"/>
      <c r="FZ40" s="369"/>
      <c r="GA40" s="369"/>
      <c r="GB40" s="369"/>
      <c r="GC40" s="369"/>
      <c r="GD40" s="369"/>
      <c r="GE40" s="369"/>
      <c r="GF40" s="369"/>
      <c r="GG40" s="369"/>
      <c r="GH40" s="369"/>
      <c r="GI40" s="369"/>
      <c r="GJ40" s="369"/>
      <c r="GK40" s="369"/>
      <c r="GL40" s="369"/>
      <c r="GM40" s="369"/>
      <c r="GN40" s="369"/>
      <c r="GO40" s="369"/>
      <c r="GP40" s="369"/>
      <c r="GQ40" s="369"/>
      <c r="GR40" s="369"/>
      <c r="GS40" s="369"/>
      <c r="GT40" s="369"/>
      <c r="GU40" s="369"/>
      <c r="GV40" s="369"/>
      <c r="GW40" s="369"/>
      <c r="GX40" s="369"/>
      <c r="GY40" s="369"/>
      <c r="GZ40" s="369"/>
      <c r="HA40" s="369"/>
      <c r="HB40" s="369"/>
      <c r="HC40" s="369"/>
      <c r="HD40" s="369"/>
      <c r="HE40" s="369"/>
      <c r="HF40" s="369"/>
      <c r="HG40" s="369"/>
      <c r="HH40" s="369"/>
      <c r="HI40" s="369"/>
      <c r="HJ40" s="369"/>
      <c r="HK40" s="369"/>
      <c r="HL40" s="369"/>
      <c r="HM40" s="369"/>
      <c r="HN40" s="369"/>
      <c r="HO40" s="369"/>
      <c r="HP40" s="369"/>
      <c r="HQ40" s="369"/>
      <c r="HR40" s="369"/>
      <c r="HS40" s="369"/>
      <c r="HT40" s="369"/>
      <c r="HU40" s="369"/>
      <c r="HV40" s="369"/>
      <c r="HW40" s="369"/>
      <c r="HX40" s="369"/>
      <c r="HY40" s="369"/>
      <c r="HZ40" s="369"/>
      <c r="IA40" s="369"/>
      <c r="IB40" s="369"/>
      <c r="IC40" s="369"/>
      <c r="ID40" s="369"/>
      <c r="IE40" s="369"/>
      <c r="IF40" s="369"/>
      <c r="IG40" s="369"/>
      <c r="IH40" s="369"/>
      <c r="II40" s="369"/>
      <c r="IJ40" s="369"/>
      <c r="IK40" s="369"/>
      <c r="IL40" s="369"/>
      <c r="IM40" s="369"/>
      <c r="IN40" s="369"/>
      <c r="IO40" s="369"/>
      <c r="IP40" s="369"/>
      <c r="IQ40" s="369"/>
      <c r="IR40" s="369"/>
      <c r="IS40" s="369"/>
      <c r="IT40" s="369"/>
      <c r="IU40" s="369"/>
      <c r="IV40" s="369"/>
    </row>
    <row r="41" spans="1:256" s="238" customFormat="1" ht="36" customHeight="1" thickBot="1">
      <c r="A41" s="93"/>
      <c r="B41" s="93"/>
      <c r="C41" s="388" t="s">
        <v>223</v>
      </c>
      <c r="D41" s="389" t="s">
        <v>224</v>
      </c>
      <c r="E41" s="390">
        <v>1</v>
      </c>
      <c r="F41" s="391">
        <v>41849</v>
      </c>
      <c r="G41" s="389" t="s">
        <v>518</v>
      </c>
      <c r="H41" s="389" t="s">
        <v>519</v>
      </c>
      <c r="I41" s="390">
        <v>0</v>
      </c>
      <c r="J41" s="390" t="s">
        <v>461</v>
      </c>
      <c r="K41" s="392" t="s">
        <v>461</v>
      </c>
      <c r="L41" s="369"/>
      <c r="M41" s="369"/>
      <c r="N41" s="369"/>
      <c r="O41" s="369"/>
      <c r="P41" s="369"/>
      <c r="Q41" s="369"/>
      <c r="R41" s="369"/>
      <c r="S41" s="369"/>
      <c r="T41" s="369"/>
      <c r="U41" s="369"/>
      <c r="V41" s="369"/>
      <c r="W41" s="369"/>
      <c r="X41" s="369"/>
      <c r="Y41" s="369"/>
      <c r="Z41" s="369"/>
      <c r="AA41" s="369"/>
      <c r="AB41" s="369"/>
      <c r="AC41" s="369"/>
      <c r="AD41" s="369"/>
      <c r="AE41" s="369"/>
      <c r="AF41" s="369"/>
      <c r="AG41" s="369"/>
      <c r="AH41" s="369"/>
      <c r="AI41" s="369"/>
      <c r="AJ41" s="369"/>
      <c r="AK41" s="369"/>
      <c r="AL41" s="369"/>
      <c r="AM41" s="369"/>
      <c r="AN41" s="369"/>
      <c r="AO41" s="369"/>
      <c r="AP41" s="369"/>
      <c r="AQ41" s="369"/>
      <c r="AR41" s="369"/>
      <c r="AS41" s="369"/>
      <c r="AT41" s="369"/>
      <c r="AU41" s="369"/>
      <c r="AV41" s="369"/>
      <c r="AW41" s="369"/>
      <c r="AX41" s="369"/>
      <c r="AY41" s="369"/>
      <c r="AZ41" s="369"/>
      <c r="BA41" s="369"/>
      <c r="BB41" s="369"/>
      <c r="BC41" s="369"/>
      <c r="BD41" s="369"/>
      <c r="BE41" s="369"/>
      <c r="BF41" s="369"/>
      <c r="BG41" s="369"/>
      <c r="BH41" s="369"/>
      <c r="BI41" s="369"/>
      <c r="BJ41" s="369"/>
      <c r="BK41" s="369"/>
      <c r="BL41" s="369"/>
      <c r="BM41" s="369"/>
      <c r="BN41" s="369"/>
      <c r="BO41" s="369"/>
      <c r="BP41" s="369"/>
      <c r="BQ41" s="369"/>
      <c r="BR41" s="369"/>
      <c r="BS41" s="369"/>
      <c r="BT41" s="369"/>
      <c r="BU41" s="369"/>
      <c r="BV41" s="369"/>
      <c r="BW41" s="369"/>
      <c r="BX41" s="369"/>
      <c r="BY41" s="369"/>
      <c r="BZ41" s="369"/>
      <c r="CA41" s="369"/>
      <c r="CB41" s="369"/>
      <c r="CC41" s="369"/>
      <c r="CD41" s="369"/>
      <c r="CE41" s="369"/>
      <c r="CF41" s="369"/>
      <c r="CG41" s="369"/>
      <c r="CH41" s="369"/>
      <c r="CI41" s="369"/>
      <c r="CJ41" s="369"/>
      <c r="CK41" s="369"/>
      <c r="CL41" s="369"/>
      <c r="CM41" s="369"/>
      <c r="CN41" s="369"/>
      <c r="CO41" s="369"/>
      <c r="CP41" s="369"/>
      <c r="CQ41" s="369"/>
      <c r="CR41" s="369"/>
      <c r="CS41" s="369"/>
      <c r="CT41" s="369"/>
      <c r="CU41" s="369"/>
      <c r="CV41" s="369"/>
      <c r="CW41" s="369"/>
      <c r="CX41" s="369"/>
      <c r="CY41" s="369"/>
      <c r="CZ41" s="369"/>
      <c r="DA41" s="369"/>
      <c r="DB41" s="369"/>
      <c r="DC41" s="369"/>
      <c r="DD41" s="369"/>
      <c r="DE41" s="369"/>
      <c r="DF41" s="369"/>
      <c r="DG41" s="369"/>
      <c r="DH41" s="369"/>
      <c r="DI41" s="369"/>
      <c r="DJ41" s="369"/>
      <c r="DK41" s="369"/>
      <c r="DL41" s="369"/>
      <c r="DM41" s="369"/>
      <c r="DN41" s="369"/>
      <c r="DO41" s="369"/>
      <c r="DP41" s="369"/>
      <c r="DQ41" s="369"/>
      <c r="DR41" s="369"/>
      <c r="DS41" s="369"/>
      <c r="DT41" s="369"/>
      <c r="DU41" s="369"/>
      <c r="DV41" s="369"/>
      <c r="DW41" s="369"/>
      <c r="DX41" s="369"/>
      <c r="DY41" s="369"/>
      <c r="DZ41" s="369"/>
      <c r="EA41" s="369"/>
      <c r="EB41" s="369"/>
      <c r="EC41" s="369"/>
      <c r="ED41" s="369"/>
      <c r="EE41" s="369"/>
      <c r="EF41" s="369"/>
      <c r="EG41" s="369"/>
      <c r="EH41" s="369"/>
      <c r="EI41" s="369"/>
      <c r="EJ41" s="369"/>
      <c r="EK41" s="369"/>
      <c r="EL41" s="369"/>
      <c r="EM41" s="369"/>
      <c r="EN41" s="369"/>
      <c r="EO41" s="369"/>
      <c r="EP41" s="369"/>
      <c r="EQ41" s="369"/>
      <c r="ER41" s="369"/>
      <c r="ES41" s="369"/>
      <c r="ET41" s="369"/>
      <c r="EU41" s="369"/>
      <c r="EV41" s="369"/>
      <c r="EW41" s="369"/>
      <c r="EX41" s="369"/>
      <c r="EY41" s="369"/>
      <c r="EZ41" s="369"/>
      <c r="FA41" s="369"/>
      <c r="FB41" s="369"/>
      <c r="FC41" s="369"/>
      <c r="FD41" s="369"/>
      <c r="FE41" s="369"/>
      <c r="FF41" s="369"/>
      <c r="FG41" s="369"/>
      <c r="FH41" s="369"/>
      <c r="FI41" s="369"/>
      <c r="FJ41" s="369"/>
      <c r="FK41" s="369"/>
      <c r="FL41" s="369"/>
      <c r="FM41" s="369"/>
      <c r="FN41" s="369"/>
      <c r="FO41" s="369"/>
      <c r="FP41" s="369"/>
      <c r="FQ41" s="369"/>
      <c r="FR41" s="369"/>
      <c r="FS41" s="369"/>
      <c r="FT41" s="369"/>
      <c r="FU41" s="369"/>
      <c r="FV41" s="369"/>
      <c r="FW41" s="369"/>
      <c r="FX41" s="369"/>
      <c r="FY41" s="369"/>
      <c r="FZ41" s="369"/>
      <c r="GA41" s="369"/>
      <c r="GB41" s="369"/>
      <c r="GC41" s="369"/>
      <c r="GD41" s="369"/>
      <c r="GE41" s="369"/>
      <c r="GF41" s="369"/>
      <c r="GG41" s="369"/>
      <c r="GH41" s="369"/>
      <c r="GI41" s="369"/>
      <c r="GJ41" s="369"/>
      <c r="GK41" s="369"/>
      <c r="GL41" s="369"/>
      <c r="GM41" s="369"/>
      <c r="GN41" s="369"/>
      <c r="GO41" s="369"/>
      <c r="GP41" s="369"/>
      <c r="GQ41" s="369"/>
      <c r="GR41" s="369"/>
      <c r="GS41" s="369"/>
      <c r="GT41" s="369"/>
      <c r="GU41" s="369"/>
      <c r="GV41" s="369"/>
      <c r="GW41" s="369"/>
      <c r="GX41" s="369"/>
      <c r="GY41" s="369"/>
      <c r="GZ41" s="369"/>
      <c r="HA41" s="369"/>
      <c r="HB41" s="369"/>
      <c r="HC41" s="369"/>
      <c r="HD41" s="369"/>
      <c r="HE41" s="369"/>
      <c r="HF41" s="369"/>
      <c r="HG41" s="369"/>
      <c r="HH41" s="369"/>
      <c r="HI41" s="369"/>
      <c r="HJ41" s="369"/>
      <c r="HK41" s="369"/>
      <c r="HL41" s="369"/>
      <c r="HM41" s="369"/>
      <c r="HN41" s="369"/>
      <c r="HO41" s="369"/>
      <c r="HP41" s="369"/>
      <c r="HQ41" s="369"/>
      <c r="HR41" s="369"/>
      <c r="HS41" s="369"/>
      <c r="HT41" s="369"/>
      <c r="HU41" s="369"/>
      <c r="HV41" s="369"/>
      <c r="HW41" s="369"/>
      <c r="HX41" s="369"/>
      <c r="HY41" s="369"/>
      <c r="HZ41" s="369"/>
      <c r="IA41" s="369"/>
      <c r="IB41" s="369"/>
      <c r="IC41" s="369"/>
      <c r="ID41" s="369"/>
      <c r="IE41" s="369"/>
      <c r="IF41" s="369"/>
      <c r="IG41" s="369"/>
      <c r="IH41" s="369"/>
      <c r="II41" s="369"/>
      <c r="IJ41" s="369"/>
      <c r="IK41" s="369"/>
      <c r="IL41" s="369"/>
      <c r="IM41" s="369"/>
      <c r="IN41" s="369"/>
      <c r="IO41" s="369"/>
      <c r="IP41" s="369"/>
      <c r="IQ41" s="369"/>
      <c r="IR41" s="369"/>
      <c r="IS41" s="369"/>
      <c r="IT41" s="369"/>
      <c r="IU41" s="369"/>
      <c r="IV41" s="369"/>
    </row>
    <row r="42" spans="1:256" s="238" customFormat="1" ht="36" customHeight="1">
      <c r="A42" s="93"/>
      <c r="B42" s="93"/>
      <c r="C42" s="364" t="s">
        <v>513</v>
      </c>
      <c r="D42" s="365" t="s">
        <v>231</v>
      </c>
      <c r="E42" s="366">
        <v>1</v>
      </c>
      <c r="F42" s="367" t="s">
        <v>520</v>
      </c>
      <c r="G42" s="365" t="s">
        <v>521</v>
      </c>
      <c r="H42" s="365" t="s">
        <v>521</v>
      </c>
      <c r="I42" s="366">
        <v>0</v>
      </c>
      <c r="J42" s="366" t="s">
        <v>461</v>
      </c>
      <c r="K42" s="368" t="s">
        <v>461</v>
      </c>
      <c r="L42" s="369"/>
      <c r="M42" s="369"/>
      <c r="N42" s="369"/>
      <c r="O42" s="369"/>
      <c r="P42" s="369"/>
      <c r="Q42" s="369"/>
      <c r="R42" s="369"/>
      <c r="S42" s="369"/>
      <c r="T42" s="369"/>
      <c r="U42" s="369"/>
      <c r="V42" s="369"/>
      <c r="W42" s="369"/>
      <c r="X42" s="369"/>
      <c r="Y42" s="369"/>
      <c r="Z42" s="369"/>
      <c r="AA42" s="369"/>
      <c r="AB42" s="369"/>
      <c r="AC42" s="369"/>
      <c r="AD42" s="369"/>
      <c r="AE42" s="369"/>
      <c r="AF42" s="369"/>
      <c r="AG42" s="369"/>
      <c r="AH42" s="369"/>
      <c r="AI42" s="369"/>
      <c r="AJ42" s="369"/>
      <c r="AK42" s="369"/>
      <c r="AL42" s="369"/>
      <c r="AM42" s="369"/>
      <c r="AN42" s="369"/>
      <c r="AO42" s="369"/>
      <c r="AP42" s="369"/>
      <c r="AQ42" s="369"/>
      <c r="AR42" s="369"/>
      <c r="AS42" s="369"/>
      <c r="AT42" s="369"/>
      <c r="AU42" s="369"/>
      <c r="AV42" s="369"/>
      <c r="AW42" s="369"/>
      <c r="AX42" s="369"/>
      <c r="AY42" s="369"/>
      <c r="AZ42" s="369"/>
      <c r="BA42" s="369"/>
      <c r="BB42" s="369"/>
      <c r="BC42" s="369"/>
      <c r="BD42" s="369"/>
      <c r="BE42" s="369"/>
      <c r="BF42" s="369"/>
      <c r="BG42" s="369"/>
      <c r="BH42" s="369"/>
      <c r="BI42" s="369"/>
      <c r="BJ42" s="369"/>
      <c r="BK42" s="369"/>
      <c r="BL42" s="369"/>
      <c r="BM42" s="369"/>
      <c r="BN42" s="369"/>
      <c r="BO42" s="369"/>
      <c r="BP42" s="369"/>
      <c r="BQ42" s="369"/>
      <c r="BR42" s="369"/>
      <c r="BS42" s="369"/>
      <c r="BT42" s="369"/>
      <c r="BU42" s="369"/>
      <c r="BV42" s="369"/>
      <c r="BW42" s="369"/>
      <c r="BX42" s="369"/>
      <c r="BY42" s="369"/>
      <c r="BZ42" s="369"/>
      <c r="CA42" s="369"/>
      <c r="CB42" s="369"/>
      <c r="CC42" s="369"/>
      <c r="CD42" s="369"/>
      <c r="CE42" s="369"/>
      <c r="CF42" s="369"/>
      <c r="CG42" s="369"/>
      <c r="CH42" s="369"/>
      <c r="CI42" s="369"/>
      <c r="CJ42" s="369"/>
      <c r="CK42" s="369"/>
      <c r="CL42" s="369"/>
      <c r="CM42" s="369"/>
      <c r="CN42" s="369"/>
      <c r="CO42" s="369"/>
      <c r="CP42" s="369"/>
      <c r="CQ42" s="369"/>
      <c r="CR42" s="369"/>
      <c r="CS42" s="369"/>
      <c r="CT42" s="369"/>
      <c r="CU42" s="369"/>
      <c r="CV42" s="369"/>
      <c r="CW42" s="369"/>
      <c r="CX42" s="369"/>
      <c r="CY42" s="369"/>
      <c r="CZ42" s="369"/>
      <c r="DA42" s="369"/>
      <c r="DB42" s="369"/>
      <c r="DC42" s="369"/>
      <c r="DD42" s="369"/>
      <c r="DE42" s="369"/>
      <c r="DF42" s="369"/>
      <c r="DG42" s="369"/>
      <c r="DH42" s="369"/>
      <c r="DI42" s="369"/>
      <c r="DJ42" s="369"/>
      <c r="DK42" s="369"/>
      <c r="DL42" s="369"/>
      <c r="DM42" s="369"/>
      <c r="DN42" s="369"/>
      <c r="DO42" s="369"/>
      <c r="DP42" s="369"/>
      <c r="DQ42" s="369"/>
      <c r="DR42" s="369"/>
      <c r="DS42" s="369"/>
      <c r="DT42" s="369"/>
      <c r="DU42" s="369"/>
      <c r="DV42" s="369"/>
      <c r="DW42" s="369"/>
      <c r="DX42" s="369"/>
      <c r="DY42" s="369"/>
      <c r="DZ42" s="369"/>
      <c r="EA42" s="369"/>
      <c r="EB42" s="369"/>
      <c r="EC42" s="369"/>
      <c r="ED42" s="369"/>
      <c r="EE42" s="369"/>
      <c r="EF42" s="369"/>
      <c r="EG42" s="369"/>
      <c r="EH42" s="369"/>
      <c r="EI42" s="369"/>
      <c r="EJ42" s="369"/>
      <c r="EK42" s="369"/>
      <c r="EL42" s="369"/>
      <c r="EM42" s="369"/>
      <c r="EN42" s="369"/>
      <c r="EO42" s="369"/>
      <c r="EP42" s="369"/>
      <c r="EQ42" s="369"/>
      <c r="ER42" s="369"/>
      <c r="ES42" s="369"/>
      <c r="ET42" s="369"/>
      <c r="EU42" s="369"/>
      <c r="EV42" s="369"/>
      <c r="EW42" s="369"/>
      <c r="EX42" s="369"/>
      <c r="EY42" s="369"/>
      <c r="EZ42" s="369"/>
      <c r="FA42" s="369"/>
      <c r="FB42" s="369"/>
      <c r="FC42" s="369"/>
      <c r="FD42" s="369"/>
      <c r="FE42" s="369"/>
      <c r="FF42" s="369"/>
      <c r="FG42" s="369"/>
      <c r="FH42" s="369"/>
      <c r="FI42" s="369"/>
      <c r="FJ42" s="369"/>
      <c r="FK42" s="369"/>
      <c r="FL42" s="369"/>
      <c r="FM42" s="369"/>
      <c r="FN42" s="369"/>
      <c r="FO42" s="369"/>
      <c r="FP42" s="369"/>
      <c r="FQ42" s="369"/>
      <c r="FR42" s="369"/>
      <c r="FS42" s="369"/>
      <c r="FT42" s="369"/>
      <c r="FU42" s="369"/>
      <c r="FV42" s="369"/>
      <c r="FW42" s="369"/>
      <c r="FX42" s="369"/>
      <c r="FY42" s="369"/>
      <c r="FZ42" s="369"/>
      <c r="GA42" s="369"/>
      <c r="GB42" s="369"/>
      <c r="GC42" s="369"/>
      <c r="GD42" s="369"/>
      <c r="GE42" s="369"/>
      <c r="GF42" s="369"/>
      <c r="GG42" s="369"/>
      <c r="GH42" s="369"/>
      <c r="GI42" s="369"/>
      <c r="GJ42" s="369"/>
      <c r="GK42" s="369"/>
      <c r="GL42" s="369"/>
      <c r="GM42" s="369"/>
      <c r="GN42" s="369"/>
      <c r="GO42" s="369"/>
      <c r="GP42" s="369"/>
      <c r="GQ42" s="369"/>
      <c r="GR42" s="369"/>
      <c r="GS42" s="369"/>
      <c r="GT42" s="369"/>
      <c r="GU42" s="369"/>
      <c r="GV42" s="369"/>
      <c r="GW42" s="369"/>
      <c r="GX42" s="369"/>
      <c r="GY42" s="369"/>
      <c r="GZ42" s="369"/>
      <c r="HA42" s="369"/>
      <c r="HB42" s="369"/>
      <c r="HC42" s="369"/>
      <c r="HD42" s="369"/>
      <c r="HE42" s="369"/>
      <c r="HF42" s="369"/>
      <c r="HG42" s="369"/>
      <c r="HH42" s="369"/>
      <c r="HI42" s="369"/>
      <c r="HJ42" s="369"/>
      <c r="HK42" s="369"/>
      <c r="HL42" s="369"/>
      <c r="HM42" s="369"/>
      <c r="HN42" s="369"/>
      <c r="HO42" s="369"/>
      <c r="HP42" s="369"/>
      <c r="HQ42" s="369"/>
      <c r="HR42" s="369"/>
      <c r="HS42" s="369"/>
      <c r="HT42" s="369"/>
      <c r="HU42" s="369"/>
      <c r="HV42" s="369"/>
      <c r="HW42" s="369"/>
      <c r="HX42" s="369"/>
      <c r="HY42" s="369"/>
      <c r="HZ42" s="369"/>
      <c r="IA42" s="369"/>
      <c r="IB42" s="369"/>
      <c r="IC42" s="369"/>
      <c r="ID42" s="369"/>
      <c r="IE42" s="369"/>
      <c r="IF42" s="369"/>
      <c r="IG42" s="369"/>
      <c r="IH42" s="369"/>
      <c r="II42" s="369"/>
      <c r="IJ42" s="369"/>
      <c r="IK42" s="369"/>
      <c r="IL42" s="369"/>
      <c r="IM42" s="369"/>
      <c r="IN42" s="369"/>
      <c r="IO42" s="369"/>
      <c r="IP42" s="369"/>
      <c r="IQ42" s="369"/>
      <c r="IR42" s="369"/>
      <c r="IS42" s="369"/>
      <c r="IT42" s="369"/>
      <c r="IU42" s="369"/>
      <c r="IV42" s="369"/>
    </row>
    <row r="43" spans="1:256" s="238" customFormat="1" ht="36" customHeight="1" thickBot="1">
      <c r="A43" s="93"/>
      <c r="B43" s="93"/>
      <c r="C43" s="375" t="s">
        <v>513</v>
      </c>
      <c r="D43" s="376" t="s">
        <v>238</v>
      </c>
      <c r="E43" s="377">
        <v>1</v>
      </c>
      <c r="F43" s="378" t="s">
        <v>522</v>
      </c>
      <c r="G43" s="376" t="s">
        <v>199</v>
      </c>
      <c r="H43" s="376" t="s">
        <v>199</v>
      </c>
      <c r="I43" s="377">
        <v>0</v>
      </c>
      <c r="J43" s="377" t="s">
        <v>461</v>
      </c>
      <c r="K43" s="379" t="s">
        <v>461</v>
      </c>
      <c r="L43" s="369"/>
      <c r="M43" s="369"/>
      <c r="N43" s="369"/>
      <c r="O43" s="369"/>
      <c r="P43" s="369"/>
      <c r="Q43" s="369"/>
      <c r="R43" s="369"/>
      <c r="S43" s="369"/>
      <c r="T43" s="369"/>
      <c r="U43" s="369"/>
      <c r="V43" s="369"/>
      <c r="W43" s="369"/>
      <c r="X43" s="369"/>
      <c r="Y43" s="369"/>
      <c r="Z43" s="369"/>
      <c r="AA43" s="369"/>
      <c r="AB43" s="369"/>
      <c r="AC43" s="369"/>
      <c r="AD43" s="369"/>
      <c r="AE43" s="369"/>
      <c r="AF43" s="369"/>
      <c r="AG43" s="369"/>
      <c r="AH43" s="369"/>
      <c r="AI43" s="369"/>
      <c r="AJ43" s="369"/>
      <c r="AK43" s="369"/>
      <c r="AL43" s="369"/>
      <c r="AM43" s="369"/>
      <c r="AN43" s="369"/>
      <c r="AO43" s="369"/>
      <c r="AP43" s="369"/>
      <c r="AQ43" s="369"/>
      <c r="AR43" s="369"/>
      <c r="AS43" s="369"/>
      <c r="AT43" s="369"/>
      <c r="AU43" s="369"/>
      <c r="AV43" s="369"/>
      <c r="AW43" s="369"/>
      <c r="AX43" s="369"/>
      <c r="AY43" s="369"/>
      <c r="AZ43" s="369"/>
      <c r="BA43" s="369"/>
      <c r="BB43" s="369"/>
      <c r="BC43" s="369"/>
      <c r="BD43" s="369"/>
      <c r="BE43" s="369"/>
      <c r="BF43" s="369"/>
      <c r="BG43" s="369"/>
      <c r="BH43" s="369"/>
      <c r="BI43" s="369"/>
      <c r="BJ43" s="369"/>
      <c r="BK43" s="369"/>
      <c r="BL43" s="369"/>
      <c r="BM43" s="369"/>
      <c r="BN43" s="369"/>
      <c r="BO43" s="369"/>
      <c r="BP43" s="369"/>
      <c r="BQ43" s="369"/>
      <c r="BR43" s="369"/>
      <c r="BS43" s="369"/>
      <c r="BT43" s="369"/>
      <c r="BU43" s="369"/>
      <c r="BV43" s="369"/>
      <c r="BW43" s="369"/>
      <c r="BX43" s="369"/>
      <c r="BY43" s="369"/>
      <c r="BZ43" s="369"/>
      <c r="CA43" s="369"/>
      <c r="CB43" s="369"/>
      <c r="CC43" s="369"/>
      <c r="CD43" s="369"/>
      <c r="CE43" s="369"/>
      <c r="CF43" s="369"/>
      <c r="CG43" s="369"/>
      <c r="CH43" s="369"/>
      <c r="CI43" s="369"/>
      <c r="CJ43" s="369"/>
      <c r="CK43" s="369"/>
      <c r="CL43" s="369"/>
      <c r="CM43" s="369"/>
      <c r="CN43" s="369"/>
      <c r="CO43" s="369"/>
      <c r="CP43" s="369"/>
      <c r="CQ43" s="369"/>
      <c r="CR43" s="369"/>
      <c r="CS43" s="369"/>
      <c r="CT43" s="369"/>
      <c r="CU43" s="369"/>
      <c r="CV43" s="369"/>
      <c r="CW43" s="369"/>
      <c r="CX43" s="369"/>
      <c r="CY43" s="369"/>
      <c r="CZ43" s="369"/>
      <c r="DA43" s="369"/>
      <c r="DB43" s="369"/>
      <c r="DC43" s="369"/>
      <c r="DD43" s="369"/>
      <c r="DE43" s="369"/>
      <c r="DF43" s="369"/>
      <c r="DG43" s="369"/>
      <c r="DH43" s="369"/>
      <c r="DI43" s="369"/>
      <c r="DJ43" s="369"/>
      <c r="DK43" s="369"/>
      <c r="DL43" s="369"/>
      <c r="DM43" s="369"/>
      <c r="DN43" s="369"/>
      <c r="DO43" s="369"/>
      <c r="DP43" s="369"/>
      <c r="DQ43" s="369"/>
      <c r="DR43" s="369"/>
      <c r="DS43" s="369"/>
      <c r="DT43" s="369"/>
      <c r="DU43" s="369"/>
      <c r="DV43" s="369"/>
      <c r="DW43" s="369"/>
      <c r="DX43" s="369"/>
      <c r="DY43" s="369"/>
      <c r="DZ43" s="369"/>
      <c r="EA43" s="369"/>
      <c r="EB43" s="369"/>
      <c r="EC43" s="369"/>
      <c r="ED43" s="369"/>
      <c r="EE43" s="369"/>
      <c r="EF43" s="369"/>
      <c r="EG43" s="369"/>
      <c r="EH43" s="369"/>
      <c r="EI43" s="369"/>
      <c r="EJ43" s="369"/>
      <c r="EK43" s="369"/>
      <c r="EL43" s="369"/>
      <c r="EM43" s="369"/>
      <c r="EN43" s="369"/>
      <c r="EO43" s="369"/>
      <c r="EP43" s="369"/>
      <c r="EQ43" s="369"/>
      <c r="ER43" s="369"/>
      <c r="ES43" s="369"/>
      <c r="ET43" s="369"/>
      <c r="EU43" s="369"/>
      <c r="EV43" s="369"/>
      <c r="EW43" s="369"/>
      <c r="EX43" s="369"/>
      <c r="EY43" s="369"/>
      <c r="EZ43" s="369"/>
      <c r="FA43" s="369"/>
      <c r="FB43" s="369"/>
      <c r="FC43" s="369"/>
      <c r="FD43" s="369"/>
      <c r="FE43" s="369"/>
      <c r="FF43" s="369"/>
      <c r="FG43" s="369"/>
      <c r="FH43" s="369"/>
      <c r="FI43" s="369"/>
      <c r="FJ43" s="369"/>
      <c r="FK43" s="369"/>
      <c r="FL43" s="369"/>
      <c r="FM43" s="369"/>
      <c r="FN43" s="369"/>
      <c r="FO43" s="369"/>
      <c r="FP43" s="369"/>
      <c r="FQ43" s="369"/>
      <c r="FR43" s="369"/>
      <c r="FS43" s="369"/>
      <c r="FT43" s="369"/>
      <c r="FU43" s="369"/>
      <c r="FV43" s="369"/>
      <c r="FW43" s="369"/>
      <c r="FX43" s="369"/>
      <c r="FY43" s="369"/>
      <c r="FZ43" s="369"/>
      <c r="GA43" s="369"/>
      <c r="GB43" s="369"/>
      <c r="GC43" s="369"/>
      <c r="GD43" s="369"/>
      <c r="GE43" s="369"/>
      <c r="GF43" s="369"/>
      <c r="GG43" s="369"/>
      <c r="GH43" s="369"/>
      <c r="GI43" s="369"/>
      <c r="GJ43" s="369"/>
      <c r="GK43" s="369"/>
      <c r="GL43" s="369"/>
      <c r="GM43" s="369"/>
      <c r="GN43" s="369"/>
      <c r="GO43" s="369"/>
      <c r="GP43" s="369"/>
      <c r="GQ43" s="369"/>
      <c r="GR43" s="369"/>
      <c r="GS43" s="369"/>
      <c r="GT43" s="369"/>
      <c r="GU43" s="369"/>
      <c r="GV43" s="369"/>
      <c r="GW43" s="369"/>
      <c r="GX43" s="369"/>
      <c r="GY43" s="369"/>
      <c r="GZ43" s="369"/>
      <c r="HA43" s="369"/>
      <c r="HB43" s="369"/>
      <c r="HC43" s="369"/>
      <c r="HD43" s="369"/>
      <c r="HE43" s="369"/>
      <c r="HF43" s="369"/>
      <c r="HG43" s="369"/>
      <c r="HH43" s="369"/>
      <c r="HI43" s="369"/>
      <c r="HJ43" s="369"/>
      <c r="HK43" s="369"/>
      <c r="HL43" s="369"/>
      <c r="HM43" s="369"/>
      <c r="HN43" s="369"/>
      <c r="HO43" s="369"/>
      <c r="HP43" s="369"/>
      <c r="HQ43" s="369"/>
      <c r="HR43" s="369"/>
      <c r="HS43" s="369"/>
      <c r="HT43" s="369"/>
      <c r="HU43" s="369"/>
      <c r="HV43" s="369"/>
      <c r="HW43" s="369"/>
      <c r="HX43" s="369"/>
      <c r="HY43" s="369"/>
      <c r="HZ43" s="369"/>
      <c r="IA43" s="369"/>
      <c r="IB43" s="369"/>
      <c r="IC43" s="369"/>
      <c r="ID43" s="369"/>
      <c r="IE43" s="369"/>
      <c r="IF43" s="369"/>
      <c r="IG43" s="369"/>
      <c r="IH43" s="369"/>
      <c r="II43" s="369"/>
      <c r="IJ43" s="369"/>
      <c r="IK43" s="369"/>
      <c r="IL43" s="369"/>
      <c r="IM43" s="369"/>
      <c r="IN43" s="369"/>
      <c r="IO43" s="369"/>
      <c r="IP43" s="369"/>
      <c r="IQ43" s="369"/>
      <c r="IR43" s="369"/>
      <c r="IS43" s="369"/>
      <c r="IT43" s="369"/>
      <c r="IU43" s="369"/>
      <c r="IV43" s="369"/>
    </row>
    <row r="44" spans="1:256" s="238" customFormat="1" ht="36" customHeight="1" thickBot="1">
      <c r="A44" s="93"/>
      <c r="B44" s="93"/>
      <c r="C44" s="388" t="s">
        <v>241</v>
      </c>
      <c r="D44" s="389" t="s">
        <v>242</v>
      </c>
      <c r="E44" s="390">
        <v>1</v>
      </c>
      <c r="F44" s="391">
        <v>42195</v>
      </c>
      <c r="G44" s="389" t="s">
        <v>270</v>
      </c>
      <c r="H44" s="389" t="s">
        <v>523</v>
      </c>
      <c r="I44" s="390">
        <v>0</v>
      </c>
      <c r="J44" s="390" t="s">
        <v>461</v>
      </c>
      <c r="K44" s="392" t="s">
        <v>461</v>
      </c>
      <c r="L44" s="369"/>
      <c r="M44" s="369"/>
      <c r="N44" s="369"/>
      <c r="O44" s="369"/>
      <c r="P44" s="369"/>
      <c r="Q44" s="369"/>
      <c r="R44" s="369"/>
      <c r="S44" s="369"/>
      <c r="T44" s="369"/>
      <c r="U44" s="369"/>
      <c r="V44" s="369"/>
      <c r="W44" s="369"/>
      <c r="X44" s="369"/>
      <c r="Y44" s="369"/>
      <c r="Z44" s="369"/>
      <c r="AA44" s="369"/>
      <c r="AB44" s="369"/>
      <c r="AC44" s="369"/>
      <c r="AD44" s="369"/>
      <c r="AE44" s="369"/>
      <c r="AF44" s="369"/>
      <c r="AG44" s="369"/>
      <c r="AH44" s="369"/>
      <c r="AI44" s="369"/>
      <c r="AJ44" s="369"/>
      <c r="AK44" s="369"/>
      <c r="AL44" s="369"/>
      <c r="AM44" s="369"/>
      <c r="AN44" s="369"/>
      <c r="AO44" s="369"/>
      <c r="AP44" s="369"/>
      <c r="AQ44" s="369"/>
      <c r="AR44" s="369"/>
      <c r="AS44" s="369"/>
      <c r="AT44" s="369"/>
      <c r="AU44" s="369"/>
      <c r="AV44" s="369"/>
      <c r="AW44" s="369"/>
      <c r="AX44" s="369"/>
      <c r="AY44" s="369"/>
      <c r="AZ44" s="369"/>
      <c r="BA44" s="369"/>
      <c r="BB44" s="369"/>
      <c r="BC44" s="369"/>
      <c r="BD44" s="369"/>
      <c r="BE44" s="369"/>
      <c r="BF44" s="369"/>
      <c r="BG44" s="369"/>
      <c r="BH44" s="369"/>
      <c r="BI44" s="369"/>
      <c r="BJ44" s="369"/>
      <c r="BK44" s="369"/>
      <c r="BL44" s="369"/>
      <c r="BM44" s="369"/>
      <c r="BN44" s="369"/>
      <c r="BO44" s="369"/>
      <c r="BP44" s="369"/>
      <c r="BQ44" s="369"/>
      <c r="BR44" s="369"/>
      <c r="BS44" s="369"/>
      <c r="BT44" s="369"/>
      <c r="BU44" s="369"/>
      <c r="BV44" s="369"/>
      <c r="BW44" s="369"/>
      <c r="BX44" s="369"/>
      <c r="BY44" s="369"/>
      <c r="BZ44" s="369"/>
      <c r="CA44" s="369"/>
      <c r="CB44" s="369"/>
      <c r="CC44" s="369"/>
      <c r="CD44" s="369"/>
      <c r="CE44" s="369"/>
      <c r="CF44" s="369"/>
      <c r="CG44" s="369"/>
      <c r="CH44" s="369"/>
      <c r="CI44" s="369"/>
      <c r="CJ44" s="369"/>
      <c r="CK44" s="369"/>
      <c r="CL44" s="369"/>
      <c r="CM44" s="369"/>
      <c r="CN44" s="369"/>
      <c r="CO44" s="369"/>
      <c r="CP44" s="369"/>
      <c r="CQ44" s="369"/>
      <c r="CR44" s="369"/>
      <c r="CS44" s="369"/>
      <c r="CT44" s="369"/>
      <c r="CU44" s="369"/>
      <c r="CV44" s="369"/>
      <c r="CW44" s="369"/>
      <c r="CX44" s="369"/>
      <c r="CY44" s="369"/>
      <c r="CZ44" s="369"/>
      <c r="DA44" s="369"/>
      <c r="DB44" s="369"/>
      <c r="DC44" s="369"/>
      <c r="DD44" s="369"/>
      <c r="DE44" s="369"/>
      <c r="DF44" s="369"/>
      <c r="DG44" s="369"/>
      <c r="DH44" s="369"/>
      <c r="DI44" s="369"/>
      <c r="DJ44" s="369"/>
      <c r="DK44" s="369"/>
      <c r="DL44" s="369"/>
      <c r="DM44" s="369"/>
      <c r="DN44" s="369"/>
      <c r="DO44" s="369"/>
      <c r="DP44" s="369"/>
      <c r="DQ44" s="369"/>
      <c r="DR44" s="369"/>
      <c r="DS44" s="369"/>
      <c r="DT44" s="369"/>
      <c r="DU44" s="369"/>
      <c r="DV44" s="369"/>
      <c r="DW44" s="369"/>
      <c r="DX44" s="369"/>
      <c r="DY44" s="369"/>
      <c r="DZ44" s="369"/>
      <c r="EA44" s="369"/>
      <c r="EB44" s="369"/>
      <c r="EC44" s="369"/>
      <c r="ED44" s="369"/>
      <c r="EE44" s="369"/>
      <c r="EF44" s="369"/>
      <c r="EG44" s="369"/>
      <c r="EH44" s="369"/>
      <c r="EI44" s="369"/>
      <c r="EJ44" s="369"/>
      <c r="EK44" s="369"/>
      <c r="EL44" s="369"/>
      <c r="EM44" s="369"/>
      <c r="EN44" s="369"/>
      <c r="EO44" s="369"/>
      <c r="EP44" s="369"/>
      <c r="EQ44" s="369"/>
      <c r="ER44" s="369"/>
      <c r="ES44" s="369"/>
      <c r="ET44" s="369"/>
      <c r="EU44" s="369"/>
      <c r="EV44" s="369"/>
      <c r="EW44" s="369"/>
      <c r="EX44" s="369"/>
      <c r="EY44" s="369"/>
      <c r="EZ44" s="369"/>
      <c r="FA44" s="369"/>
      <c r="FB44" s="369"/>
      <c r="FC44" s="369"/>
      <c r="FD44" s="369"/>
      <c r="FE44" s="369"/>
      <c r="FF44" s="369"/>
      <c r="FG44" s="369"/>
      <c r="FH44" s="369"/>
      <c r="FI44" s="369"/>
      <c r="FJ44" s="369"/>
      <c r="FK44" s="369"/>
      <c r="FL44" s="369"/>
      <c r="FM44" s="369"/>
      <c r="FN44" s="369"/>
      <c r="FO44" s="369"/>
      <c r="FP44" s="369"/>
      <c r="FQ44" s="369"/>
      <c r="FR44" s="369"/>
      <c r="FS44" s="369"/>
      <c r="FT44" s="369"/>
      <c r="FU44" s="369"/>
      <c r="FV44" s="369"/>
      <c r="FW44" s="369"/>
      <c r="FX44" s="369"/>
      <c r="FY44" s="369"/>
      <c r="FZ44" s="369"/>
      <c r="GA44" s="369"/>
      <c r="GB44" s="369"/>
      <c r="GC44" s="369"/>
      <c r="GD44" s="369"/>
      <c r="GE44" s="369"/>
      <c r="GF44" s="369"/>
      <c r="GG44" s="369"/>
      <c r="GH44" s="369"/>
      <c r="GI44" s="369"/>
      <c r="GJ44" s="369"/>
      <c r="GK44" s="369"/>
      <c r="GL44" s="369"/>
      <c r="GM44" s="369"/>
      <c r="GN44" s="369"/>
      <c r="GO44" s="369"/>
      <c r="GP44" s="369"/>
      <c r="GQ44" s="369"/>
      <c r="GR44" s="369"/>
      <c r="GS44" s="369"/>
      <c r="GT44" s="369"/>
      <c r="GU44" s="369"/>
      <c r="GV44" s="369"/>
      <c r="GW44" s="369"/>
      <c r="GX44" s="369"/>
      <c r="GY44" s="369"/>
      <c r="GZ44" s="369"/>
      <c r="HA44" s="369"/>
      <c r="HB44" s="369"/>
      <c r="HC44" s="369"/>
      <c r="HD44" s="369"/>
      <c r="HE44" s="369"/>
      <c r="HF44" s="369"/>
      <c r="HG44" s="369"/>
      <c r="HH44" s="369"/>
      <c r="HI44" s="369"/>
      <c r="HJ44" s="369"/>
      <c r="HK44" s="369"/>
      <c r="HL44" s="369"/>
      <c r="HM44" s="369"/>
      <c r="HN44" s="369"/>
      <c r="HO44" s="369"/>
      <c r="HP44" s="369"/>
      <c r="HQ44" s="369"/>
      <c r="HR44" s="369"/>
      <c r="HS44" s="369"/>
      <c r="HT44" s="369"/>
      <c r="HU44" s="369"/>
      <c r="HV44" s="369"/>
      <c r="HW44" s="369"/>
      <c r="HX44" s="369"/>
      <c r="HY44" s="369"/>
      <c r="HZ44" s="369"/>
      <c r="IA44" s="369"/>
      <c r="IB44" s="369"/>
      <c r="IC44" s="369"/>
      <c r="ID44" s="369"/>
      <c r="IE44" s="369"/>
      <c r="IF44" s="369"/>
      <c r="IG44" s="369"/>
      <c r="IH44" s="369"/>
      <c r="II44" s="369"/>
      <c r="IJ44" s="369"/>
      <c r="IK44" s="369"/>
      <c r="IL44" s="369"/>
      <c r="IM44" s="369"/>
      <c r="IN44" s="369"/>
      <c r="IO44" s="369"/>
      <c r="IP44" s="369"/>
      <c r="IQ44" s="369"/>
      <c r="IR44" s="369"/>
      <c r="IS44" s="369"/>
      <c r="IT44" s="369"/>
      <c r="IU44" s="369"/>
      <c r="IV44" s="369"/>
    </row>
    <row r="45" spans="1:256" s="238" customFormat="1" ht="50.25" customHeight="1" thickBot="1">
      <c r="A45" s="93"/>
      <c r="B45" s="93"/>
      <c r="C45" s="388" t="s">
        <v>247</v>
      </c>
      <c r="D45" s="389" t="s">
        <v>248</v>
      </c>
      <c r="E45" s="390">
        <v>1</v>
      </c>
      <c r="F45" s="391">
        <v>44256</v>
      </c>
      <c r="G45" s="389" t="s">
        <v>524</v>
      </c>
      <c r="H45" s="389" t="s">
        <v>525</v>
      </c>
      <c r="I45" s="390">
        <v>0</v>
      </c>
      <c r="J45" s="390" t="s">
        <v>461</v>
      </c>
      <c r="K45" s="392" t="s">
        <v>461</v>
      </c>
      <c r="L45" s="369"/>
      <c r="M45" s="369"/>
      <c r="N45" s="369"/>
      <c r="O45" s="369"/>
      <c r="P45" s="369"/>
      <c r="Q45" s="369"/>
      <c r="R45" s="369"/>
      <c r="S45" s="369"/>
      <c r="T45" s="369"/>
      <c r="U45" s="369"/>
      <c r="V45" s="369"/>
      <c r="W45" s="369"/>
      <c r="X45" s="369"/>
      <c r="Y45" s="369"/>
      <c r="Z45" s="369"/>
      <c r="AA45" s="369"/>
      <c r="AB45" s="369"/>
      <c r="AC45" s="369"/>
      <c r="AD45" s="369"/>
      <c r="AE45" s="369"/>
      <c r="AF45" s="369"/>
      <c r="AG45" s="369"/>
      <c r="AH45" s="369"/>
      <c r="AI45" s="369"/>
      <c r="AJ45" s="369"/>
      <c r="AK45" s="369"/>
      <c r="AL45" s="369"/>
      <c r="AM45" s="369"/>
      <c r="AN45" s="369"/>
      <c r="AO45" s="369"/>
      <c r="AP45" s="369"/>
      <c r="AQ45" s="369"/>
      <c r="AR45" s="369"/>
      <c r="AS45" s="369"/>
      <c r="AT45" s="369"/>
      <c r="AU45" s="369"/>
      <c r="AV45" s="369"/>
      <c r="AW45" s="369"/>
      <c r="AX45" s="369"/>
      <c r="AY45" s="369"/>
      <c r="AZ45" s="369"/>
      <c r="BA45" s="369"/>
      <c r="BB45" s="369"/>
      <c r="BC45" s="369"/>
      <c r="BD45" s="369"/>
      <c r="BE45" s="369"/>
      <c r="BF45" s="369"/>
      <c r="BG45" s="369"/>
      <c r="BH45" s="369"/>
      <c r="BI45" s="369"/>
      <c r="BJ45" s="369"/>
      <c r="BK45" s="369"/>
      <c r="BL45" s="369"/>
      <c r="BM45" s="369"/>
      <c r="BN45" s="369"/>
      <c r="BO45" s="369"/>
      <c r="BP45" s="369"/>
      <c r="BQ45" s="369"/>
      <c r="BR45" s="369"/>
      <c r="BS45" s="369"/>
      <c r="BT45" s="369"/>
      <c r="BU45" s="369"/>
      <c r="BV45" s="369"/>
      <c r="BW45" s="369"/>
      <c r="BX45" s="369"/>
      <c r="BY45" s="369"/>
      <c r="BZ45" s="369"/>
      <c r="CA45" s="369"/>
      <c r="CB45" s="369"/>
      <c r="CC45" s="369"/>
      <c r="CD45" s="369"/>
      <c r="CE45" s="369"/>
      <c r="CF45" s="369"/>
      <c r="CG45" s="369"/>
      <c r="CH45" s="369"/>
      <c r="CI45" s="369"/>
      <c r="CJ45" s="369"/>
      <c r="CK45" s="369"/>
      <c r="CL45" s="369"/>
      <c r="CM45" s="369"/>
      <c r="CN45" s="369"/>
      <c r="CO45" s="369"/>
      <c r="CP45" s="369"/>
      <c r="CQ45" s="369"/>
      <c r="CR45" s="369"/>
      <c r="CS45" s="369"/>
      <c r="CT45" s="369"/>
      <c r="CU45" s="369"/>
      <c r="CV45" s="369"/>
      <c r="CW45" s="369"/>
      <c r="CX45" s="369"/>
      <c r="CY45" s="369"/>
      <c r="CZ45" s="369"/>
      <c r="DA45" s="369"/>
      <c r="DB45" s="369"/>
      <c r="DC45" s="369"/>
      <c r="DD45" s="369"/>
      <c r="DE45" s="369"/>
      <c r="DF45" s="369"/>
      <c r="DG45" s="369"/>
      <c r="DH45" s="369"/>
      <c r="DI45" s="369"/>
      <c r="DJ45" s="369"/>
      <c r="DK45" s="369"/>
      <c r="DL45" s="369"/>
      <c r="DM45" s="369"/>
      <c r="DN45" s="369"/>
      <c r="DO45" s="369"/>
      <c r="DP45" s="369"/>
      <c r="DQ45" s="369"/>
      <c r="DR45" s="369"/>
      <c r="DS45" s="369"/>
      <c r="DT45" s="369"/>
      <c r="DU45" s="369"/>
      <c r="DV45" s="369"/>
      <c r="DW45" s="369"/>
      <c r="DX45" s="369"/>
      <c r="DY45" s="369"/>
      <c r="DZ45" s="369"/>
      <c r="EA45" s="369"/>
      <c r="EB45" s="369"/>
      <c r="EC45" s="369"/>
      <c r="ED45" s="369"/>
      <c r="EE45" s="369"/>
      <c r="EF45" s="369"/>
      <c r="EG45" s="369"/>
      <c r="EH45" s="369"/>
      <c r="EI45" s="369"/>
      <c r="EJ45" s="369"/>
      <c r="EK45" s="369"/>
      <c r="EL45" s="369"/>
      <c r="EM45" s="369"/>
      <c r="EN45" s="369"/>
      <c r="EO45" s="369"/>
      <c r="EP45" s="369"/>
      <c r="EQ45" s="369"/>
      <c r="ER45" s="369"/>
      <c r="ES45" s="369"/>
      <c r="ET45" s="369"/>
      <c r="EU45" s="369"/>
      <c r="EV45" s="369"/>
      <c r="EW45" s="369"/>
      <c r="EX45" s="369"/>
      <c r="EY45" s="369"/>
      <c r="EZ45" s="369"/>
      <c r="FA45" s="369"/>
      <c r="FB45" s="369"/>
      <c r="FC45" s="369"/>
      <c r="FD45" s="369"/>
      <c r="FE45" s="369"/>
      <c r="FF45" s="369"/>
      <c r="FG45" s="369"/>
      <c r="FH45" s="369"/>
      <c r="FI45" s="369"/>
      <c r="FJ45" s="369"/>
      <c r="FK45" s="369"/>
      <c r="FL45" s="369"/>
      <c r="FM45" s="369"/>
      <c r="FN45" s="369"/>
      <c r="FO45" s="369"/>
      <c r="FP45" s="369"/>
      <c r="FQ45" s="369"/>
      <c r="FR45" s="369"/>
      <c r="FS45" s="369"/>
      <c r="FT45" s="369"/>
      <c r="FU45" s="369"/>
      <c r="FV45" s="369"/>
      <c r="FW45" s="369"/>
      <c r="FX45" s="369"/>
      <c r="FY45" s="369"/>
      <c r="FZ45" s="369"/>
      <c r="GA45" s="369"/>
      <c r="GB45" s="369"/>
      <c r="GC45" s="369"/>
      <c r="GD45" s="369"/>
      <c r="GE45" s="369"/>
      <c r="GF45" s="369"/>
      <c r="GG45" s="369"/>
      <c r="GH45" s="369"/>
      <c r="GI45" s="369"/>
      <c r="GJ45" s="369"/>
      <c r="GK45" s="369"/>
      <c r="GL45" s="369"/>
      <c r="GM45" s="369"/>
      <c r="GN45" s="369"/>
      <c r="GO45" s="369"/>
      <c r="GP45" s="369"/>
      <c r="GQ45" s="369"/>
      <c r="GR45" s="369"/>
      <c r="GS45" s="369"/>
      <c r="GT45" s="369"/>
      <c r="GU45" s="369"/>
      <c r="GV45" s="369"/>
      <c r="GW45" s="369"/>
      <c r="GX45" s="369"/>
      <c r="GY45" s="369"/>
      <c r="GZ45" s="369"/>
      <c r="HA45" s="369"/>
      <c r="HB45" s="369"/>
      <c r="HC45" s="369"/>
      <c r="HD45" s="369"/>
      <c r="HE45" s="369"/>
      <c r="HF45" s="369"/>
      <c r="HG45" s="369"/>
      <c r="HH45" s="369"/>
      <c r="HI45" s="369"/>
      <c r="HJ45" s="369"/>
      <c r="HK45" s="369"/>
      <c r="HL45" s="369"/>
      <c r="HM45" s="369"/>
      <c r="HN45" s="369"/>
      <c r="HO45" s="369"/>
      <c r="HP45" s="369"/>
      <c r="HQ45" s="369"/>
      <c r="HR45" s="369"/>
      <c r="HS45" s="369"/>
      <c r="HT45" s="369"/>
      <c r="HU45" s="369"/>
      <c r="HV45" s="369"/>
      <c r="HW45" s="369"/>
      <c r="HX45" s="369"/>
      <c r="HY45" s="369"/>
      <c r="HZ45" s="369"/>
      <c r="IA45" s="369"/>
      <c r="IB45" s="369"/>
      <c r="IC45" s="369"/>
      <c r="ID45" s="369"/>
      <c r="IE45" s="369"/>
      <c r="IF45" s="369"/>
      <c r="IG45" s="369"/>
      <c r="IH45" s="369"/>
      <c r="II45" s="369"/>
      <c r="IJ45" s="369"/>
      <c r="IK45" s="369"/>
      <c r="IL45" s="369"/>
      <c r="IM45" s="369"/>
      <c r="IN45" s="369"/>
      <c r="IO45" s="369"/>
      <c r="IP45" s="369"/>
      <c r="IQ45" s="369"/>
      <c r="IR45" s="369"/>
      <c r="IS45" s="369"/>
      <c r="IT45" s="369"/>
      <c r="IU45" s="369"/>
      <c r="IV45" s="369"/>
    </row>
    <row r="46" spans="1:256" s="238" customFormat="1" ht="36" customHeight="1">
      <c r="A46" s="93"/>
      <c r="B46" s="93"/>
      <c r="C46" s="364" t="s">
        <v>253</v>
      </c>
      <c r="D46" s="365" t="s">
        <v>254</v>
      </c>
      <c r="E46" s="366">
        <v>1</v>
      </c>
      <c r="F46" s="367">
        <v>43371</v>
      </c>
      <c r="G46" s="365" t="s">
        <v>526</v>
      </c>
      <c r="H46" s="365" t="s">
        <v>527</v>
      </c>
      <c r="I46" s="366">
        <v>0</v>
      </c>
      <c r="J46" s="366" t="s">
        <v>461</v>
      </c>
      <c r="K46" s="368" t="s">
        <v>461</v>
      </c>
      <c r="L46" s="369"/>
      <c r="M46" s="369"/>
      <c r="N46" s="369"/>
      <c r="O46" s="369"/>
      <c r="P46" s="369"/>
      <c r="Q46" s="369"/>
      <c r="R46" s="369"/>
      <c r="S46" s="369"/>
      <c r="T46" s="369"/>
      <c r="U46" s="369"/>
      <c r="V46" s="369"/>
      <c r="W46" s="369"/>
      <c r="X46" s="369"/>
      <c r="Y46" s="369"/>
      <c r="Z46" s="369"/>
      <c r="AA46" s="369"/>
      <c r="AB46" s="369"/>
      <c r="AC46" s="369"/>
      <c r="AD46" s="369"/>
      <c r="AE46" s="369"/>
      <c r="AF46" s="369"/>
      <c r="AG46" s="369"/>
      <c r="AH46" s="369"/>
      <c r="AI46" s="369"/>
      <c r="AJ46" s="369"/>
      <c r="AK46" s="369"/>
      <c r="AL46" s="369"/>
      <c r="AM46" s="369"/>
      <c r="AN46" s="369"/>
      <c r="AO46" s="369"/>
      <c r="AP46" s="369"/>
      <c r="AQ46" s="369"/>
      <c r="AR46" s="369"/>
      <c r="AS46" s="369"/>
      <c r="AT46" s="369"/>
      <c r="AU46" s="369"/>
      <c r="AV46" s="369"/>
      <c r="AW46" s="369"/>
      <c r="AX46" s="369"/>
      <c r="AY46" s="369"/>
      <c r="AZ46" s="369"/>
      <c r="BA46" s="369"/>
      <c r="BB46" s="369"/>
      <c r="BC46" s="369"/>
      <c r="BD46" s="369"/>
      <c r="BE46" s="369"/>
      <c r="BF46" s="369"/>
      <c r="BG46" s="369"/>
      <c r="BH46" s="369"/>
      <c r="BI46" s="369"/>
      <c r="BJ46" s="369"/>
      <c r="BK46" s="369"/>
      <c r="BL46" s="369"/>
      <c r="BM46" s="369"/>
      <c r="BN46" s="369"/>
      <c r="BO46" s="369"/>
      <c r="BP46" s="369"/>
      <c r="BQ46" s="369"/>
      <c r="BR46" s="369"/>
      <c r="BS46" s="369"/>
      <c r="BT46" s="369"/>
      <c r="BU46" s="369"/>
      <c r="BV46" s="369"/>
      <c r="BW46" s="369"/>
      <c r="BX46" s="369"/>
      <c r="BY46" s="369"/>
      <c r="BZ46" s="369"/>
      <c r="CA46" s="369"/>
      <c r="CB46" s="369"/>
      <c r="CC46" s="369"/>
      <c r="CD46" s="369"/>
      <c r="CE46" s="369"/>
      <c r="CF46" s="369"/>
      <c r="CG46" s="369"/>
      <c r="CH46" s="369"/>
      <c r="CI46" s="369"/>
      <c r="CJ46" s="369"/>
      <c r="CK46" s="369"/>
      <c r="CL46" s="369"/>
      <c r="CM46" s="369"/>
      <c r="CN46" s="369"/>
      <c r="CO46" s="369"/>
      <c r="CP46" s="369"/>
      <c r="CQ46" s="369"/>
      <c r="CR46" s="369"/>
      <c r="CS46" s="369"/>
      <c r="CT46" s="369"/>
      <c r="CU46" s="369"/>
      <c r="CV46" s="369"/>
      <c r="CW46" s="369"/>
      <c r="CX46" s="369"/>
      <c r="CY46" s="369"/>
      <c r="CZ46" s="369"/>
      <c r="DA46" s="369"/>
      <c r="DB46" s="369"/>
      <c r="DC46" s="369"/>
      <c r="DD46" s="369"/>
      <c r="DE46" s="369"/>
      <c r="DF46" s="369"/>
      <c r="DG46" s="369"/>
      <c r="DH46" s="369"/>
      <c r="DI46" s="369"/>
      <c r="DJ46" s="369"/>
      <c r="DK46" s="369"/>
      <c r="DL46" s="369"/>
      <c r="DM46" s="369"/>
      <c r="DN46" s="369"/>
      <c r="DO46" s="369"/>
      <c r="DP46" s="369"/>
      <c r="DQ46" s="369"/>
      <c r="DR46" s="369"/>
      <c r="DS46" s="369"/>
      <c r="DT46" s="369"/>
      <c r="DU46" s="369"/>
      <c r="DV46" s="369"/>
      <c r="DW46" s="369"/>
      <c r="DX46" s="369"/>
      <c r="DY46" s="369"/>
      <c r="DZ46" s="369"/>
      <c r="EA46" s="369"/>
      <c r="EB46" s="369"/>
      <c r="EC46" s="369"/>
      <c r="ED46" s="369"/>
      <c r="EE46" s="369"/>
      <c r="EF46" s="369"/>
      <c r="EG46" s="369"/>
      <c r="EH46" s="369"/>
      <c r="EI46" s="369"/>
      <c r="EJ46" s="369"/>
      <c r="EK46" s="369"/>
      <c r="EL46" s="369"/>
      <c r="EM46" s="369"/>
      <c r="EN46" s="369"/>
      <c r="EO46" s="369"/>
      <c r="EP46" s="369"/>
      <c r="EQ46" s="369"/>
      <c r="ER46" s="369"/>
      <c r="ES46" s="369"/>
      <c r="ET46" s="369"/>
      <c r="EU46" s="369"/>
      <c r="EV46" s="369"/>
      <c r="EW46" s="369"/>
      <c r="EX46" s="369"/>
      <c r="EY46" s="369"/>
      <c r="EZ46" s="369"/>
      <c r="FA46" s="369"/>
      <c r="FB46" s="369"/>
      <c r="FC46" s="369"/>
      <c r="FD46" s="369"/>
      <c r="FE46" s="369"/>
      <c r="FF46" s="369"/>
      <c r="FG46" s="369"/>
      <c r="FH46" s="369"/>
      <c r="FI46" s="369"/>
      <c r="FJ46" s="369"/>
      <c r="FK46" s="369"/>
      <c r="FL46" s="369"/>
      <c r="FM46" s="369"/>
      <c r="FN46" s="369"/>
      <c r="FO46" s="369"/>
      <c r="FP46" s="369"/>
      <c r="FQ46" s="369"/>
      <c r="FR46" s="369"/>
      <c r="FS46" s="369"/>
      <c r="FT46" s="369"/>
      <c r="FU46" s="369"/>
      <c r="FV46" s="369"/>
      <c r="FW46" s="369"/>
      <c r="FX46" s="369"/>
      <c r="FY46" s="369"/>
      <c r="FZ46" s="369"/>
      <c r="GA46" s="369"/>
      <c r="GB46" s="369"/>
      <c r="GC46" s="369"/>
      <c r="GD46" s="369"/>
      <c r="GE46" s="369"/>
      <c r="GF46" s="369"/>
      <c r="GG46" s="369"/>
      <c r="GH46" s="369"/>
      <c r="GI46" s="369"/>
      <c r="GJ46" s="369"/>
      <c r="GK46" s="369"/>
      <c r="GL46" s="369"/>
      <c r="GM46" s="369"/>
      <c r="GN46" s="369"/>
      <c r="GO46" s="369"/>
      <c r="GP46" s="369"/>
      <c r="GQ46" s="369"/>
      <c r="GR46" s="369"/>
      <c r="GS46" s="369"/>
      <c r="GT46" s="369"/>
      <c r="GU46" s="369"/>
      <c r="GV46" s="369"/>
      <c r="GW46" s="369"/>
      <c r="GX46" s="369"/>
      <c r="GY46" s="369"/>
      <c r="GZ46" s="369"/>
      <c r="HA46" s="369"/>
      <c r="HB46" s="369"/>
      <c r="HC46" s="369"/>
      <c r="HD46" s="369"/>
      <c r="HE46" s="369"/>
      <c r="HF46" s="369"/>
      <c r="HG46" s="369"/>
      <c r="HH46" s="369"/>
      <c r="HI46" s="369"/>
      <c r="HJ46" s="369"/>
      <c r="HK46" s="369"/>
      <c r="HL46" s="369"/>
      <c r="HM46" s="369"/>
      <c r="HN46" s="369"/>
      <c r="HO46" s="369"/>
      <c r="HP46" s="369"/>
      <c r="HQ46" s="369"/>
      <c r="HR46" s="369"/>
      <c r="HS46" s="369"/>
      <c r="HT46" s="369"/>
      <c r="HU46" s="369"/>
      <c r="HV46" s="369"/>
      <c r="HW46" s="369"/>
      <c r="HX46" s="369"/>
      <c r="HY46" s="369"/>
      <c r="HZ46" s="369"/>
      <c r="IA46" s="369"/>
      <c r="IB46" s="369"/>
      <c r="IC46" s="369"/>
      <c r="ID46" s="369"/>
      <c r="IE46" s="369"/>
      <c r="IF46" s="369"/>
      <c r="IG46" s="369"/>
      <c r="IH46" s="369"/>
      <c r="II46" s="369"/>
      <c r="IJ46" s="369"/>
      <c r="IK46" s="369"/>
      <c r="IL46" s="369"/>
      <c r="IM46" s="369"/>
      <c r="IN46" s="369"/>
      <c r="IO46" s="369"/>
      <c r="IP46" s="369"/>
      <c r="IQ46" s="369"/>
      <c r="IR46" s="369"/>
      <c r="IS46" s="369"/>
      <c r="IT46" s="369"/>
      <c r="IU46" s="369"/>
      <c r="IV46" s="369"/>
    </row>
    <row r="47" spans="1:256" s="238" customFormat="1" ht="36" customHeight="1" thickBot="1">
      <c r="A47" s="93"/>
      <c r="B47" s="93"/>
      <c r="C47" s="375" t="s">
        <v>253</v>
      </c>
      <c r="D47" s="376" t="s">
        <v>254</v>
      </c>
      <c r="E47" s="377">
        <v>1</v>
      </c>
      <c r="F47" s="378">
        <v>43592</v>
      </c>
      <c r="G47" s="376" t="s">
        <v>270</v>
      </c>
      <c r="H47" s="376" t="s">
        <v>527</v>
      </c>
      <c r="I47" s="377">
        <v>0</v>
      </c>
      <c r="J47" s="377" t="s">
        <v>461</v>
      </c>
      <c r="K47" s="379" t="s">
        <v>461</v>
      </c>
      <c r="L47" s="369"/>
      <c r="M47" s="369"/>
      <c r="N47" s="369"/>
      <c r="O47" s="369"/>
      <c r="P47" s="369"/>
      <c r="Q47" s="369"/>
      <c r="R47" s="369"/>
      <c r="S47" s="369"/>
      <c r="T47" s="369"/>
      <c r="U47" s="369"/>
      <c r="V47" s="369"/>
      <c r="W47" s="369"/>
      <c r="X47" s="369"/>
      <c r="Y47" s="369"/>
      <c r="Z47" s="369"/>
      <c r="AA47" s="369"/>
      <c r="AB47" s="369"/>
      <c r="AC47" s="369"/>
      <c r="AD47" s="369"/>
      <c r="AE47" s="369"/>
      <c r="AF47" s="369"/>
      <c r="AG47" s="369"/>
      <c r="AH47" s="369"/>
      <c r="AI47" s="369"/>
      <c r="AJ47" s="369"/>
      <c r="AK47" s="369"/>
      <c r="AL47" s="369"/>
      <c r="AM47" s="369"/>
      <c r="AN47" s="369"/>
      <c r="AO47" s="369"/>
      <c r="AP47" s="369"/>
      <c r="AQ47" s="369"/>
      <c r="AR47" s="369"/>
      <c r="AS47" s="369"/>
      <c r="AT47" s="369"/>
      <c r="AU47" s="369"/>
      <c r="AV47" s="369"/>
      <c r="AW47" s="369"/>
      <c r="AX47" s="369"/>
      <c r="AY47" s="369"/>
      <c r="AZ47" s="369"/>
      <c r="BA47" s="369"/>
      <c r="BB47" s="369"/>
      <c r="BC47" s="369"/>
      <c r="BD47" s="369"/>
      <c r="BE47" s="369"/>
      <c r="BF47" s="369"/>
      <c r="BG47" s="369"/>
      <c r="BH47" s="369"/>
      <c r="BI47" s="369"/>
      <c r="BJ47" s="369"/>
      <c r="BK47" s="369"/>
      <c r="BL47" s="369"/>
      <c r="BM47" s="369"/>
      <c r="BN47" s="369"/>
      <c r="BO47" s="369"/>
      <c r="BP47" s="369"/>
      <c r="BQ47" s="369"/>
      <c r="BR47" s="369"/>
      <c r="BS47" s="369"/>
      <c r="BT47" s="369"/>
      <c r="BU47" s="369"/>
      <c r="BV47" s="369"/>
      <c r="BW47" s="369"/>
      <c r="BX47" s="369"/>
      <c r="BY47" s="369"/>
      <c r="BZ47" s="369"/>
      <c r="CA47" s="369"/>
      <c r="CB47" s="369"/>
      <c r="CC47" s="369"/>
      <c r="CD47" s="369"/>
      <c r="CE47" s="369"/>
      <c r="CF47" s="369"/>
      <c r="CG47" s="369"/>
      <c r="CH47" s="369"/>
      <c r="CI47" s="369"/>
      <c r="CJ47" s="369"/>
      <c r="CK47" s="369"/>
      <c r="CL47" s="369"/>
      <c r="CM47" s="369"/>
      <c r="CN47" s="369"/>
      <c r="CO47" s="369"/>
      <c r="CP47" s="369"/>
      <c r="CQ47" s="369"/>
      <c r="CR47" s="369"/>
      <c r="CS47" s="369"/>
      <c r="CT47" s="369"/>
      <c r="CU47" s="369"/>
      <c r="CV47" s="369"/>
      <c r="CW47" s="369"/>
      <c r="CX47" s="369"/>
      <c r="CY47" s="369"/>
      <c r="CZ47" s="369"/>
      <c r="DA47" s="369"/>
      <c r="DB47" s="369"/>
      <c r="DC47" s="369"/>
      <c r="DD47" s="369"/>
      <c r="DE47" s="369"/>
      <c r="DF47" s="369"/>
      <c r="DG47" s="369"/>
      <c r="DH47" s="369"/>
      <c r="DI47" s="369"/>
      <c r="DJ47" s="369"/>
      <c r="DK47" s="369"/>
      <c r="DL47" s="369"/>
      <c r="DM47" s="369"/>
      <c r="DN47" s="369"/>
      <c r="DO47" s="369"/>
      <c r="DP47" s="369"/>
      <c r="DQ47" s="369"/>
      <c r="DR47" s="369"/>
      <c r="DS47" s="369"/>
      <c r="DT47" s="369"/>
      <c r="DU47" s="369"/>
      <c r="DV47" s="369"/>
      <c r="DW47" s="369"/>
      <c r="DX47" s="369"/>
      <c r="DY47" s="369"/>
      <c r="DZ47" s="369"/>
      <c r="EA47" s="369"/>
      <c r="EB47" s="369"/>
      <c r="EC47" s="369"/>
      <c r="ED47" s="369"/>
      <c r="EE47" s="369"/>
      <c r="EF47" s="369"/>
      <c r="EG47" s="369"/>
      <c r="EH47" s="369"/>
      <c r="EI47" s="369"/>
      <c r="EJ47" s="369"/>
      <c r="EK47" s="369"/>
      <c r="EL47" s="369"/>
      <c r="EM47" s="369"/>
      <c r="EN47" s="369"/>
      <c r="EO47" s="369"/>
      <c r="EP47" s="369"/>
      <c r="EQ47" s="369"/>
      <c r="ER47" s="369"/>
      <c r="ES47" s="369"/>
      <c r="ET47" s="369"/>
      <c r="EU47" s="369"/>
      <c r="EV47" s="369"/>
      <c r="EW47" s="369"/>
      <c r="EX47" s="369"/>
      <c r="EY47" s="369"/>
      <c r="EZ47" s="369"/>
      <c r="FA47" s="369"/>
      <c r="FB47" s="369"/>
      <c r="FC47" s="369"/>
      <c r="FD47" s="369"/>
      <c r="FE47" s="369"/>
      <c r="FF47" s="369"/>
      <c r="FG47" s="369"/>
      <c r="FH47" s="369"/>
      <c r="FI47" s="369"/>
      <c r="FJ47" s="369"/>
      <c r="FK47" s="369"/>
      <c r="FL47" s="369"/>
      <c r="FM47" s="369"/>
      <c r="FN47" s="369"/>
      <c r="FO47" s="369"/>
      <c r="FP47" s="369"/>
      <c r="FQ47" s="369"/>
      <c r="FR47" s="369"/>
      <c r="FS47" s="369"/>
      <c r="FT47" s="369"/>
      <c r="FU47" s="369"/>
      <c r="FV47" s="369"/>
      <c r="FW47" s="369"/>
      <c r="FX47" s="369"/>
      <c r="FY47" s="369"/>
      <c r="FZ47" s="369"/>
      <c r="GA47" s="369"/>
      <c r="GB47" s="369"/>
      <c r="GC47" s="369"/>
      <c r="GD47" s="369"/>
      <c r="GE47" s="369"/>
      <c r="GF47" s="369"/>
      <c r="GG47" s="369"/>
      <c r="GH47" s="369"/>
      <c r="GI47" s="369"/>
      <c r="GJ47" s="369"/>
      <c r="GK47" s="369"/>
      <c r="GL47" s="369"/>
      <c r="GM47" s="369"/>
      <c r="GN47" s="369"/>
      <c r="GO47" s="369"/>
      <c r="GP47" s="369"/>
      <c r="GQ47" s="369"/>
      <c r="GR47" s="369"/>
      <c r="GS47" s="369"/>
      <c r="GT47" s="369"/>
      <c r="GU47" s="369"/>
      <c r="GV47" s="369"/>
      <c r="GW47" s="369"/>
      <c r="GX47" s="369"/>
      <c r="GY47" s="369"/>
      <c r="GZ47" s="369"/>
      <c r="HA47" s="369"/>
      <c r="HB47" s="369"/>
      <c r="HC47" s="369"/>
      <c r="HD47" s="369"/>
      <c r="HE47" s="369"/>
      <c r="HF47" s="369"/>
      <c r="HG47" s="369"/>
      <c r="HH47" s="369"/>
      <c r="HI47" s="369"/>
      <c r="HJ47" s="369"/>
      <c r="HK47" s="369"/>
      <c r="HL47" s="369"/>
      <c r="HM47" s="369"/>
      <c r="HN47" s="369"/>
      <c r="HO47" s="369"/>
      <c r="HP47" s="369"/>
      <c r="HQ47" s="369"/>
      <c r="HR47" s="369"/>
      <c r="HS47" s="369"/>
      <c r="HT47" s="369"/>
      <c r="HU47" s="369"/>
      <c r="HV47" s="369"/>
      <c r="HW47" s="369"/>
      <c r="HX47" s="369"/>
      <c r="HY47" s="369"/>
      <c r="HZ47" s="369"/>
      <c r="IA47" s="369"/>
      <c r="IB47" s="369"/>
      <c r="IC47" s="369"/>
      <c r="ID47" s="369"/>
      <c r="IE47" s="369"/>
      <c r="IF47" s="369"/>
      <c r="IG47" s="369"/>
      <c r="IH47" s="369"/>
      <c r="II47" s="369"/>
      <c r="IJ47" s="369"/>
      <c r="IK47" s="369"/>
      <c r="IL47" s="369"/>
      <c r="IM47" s="369"/>
      <c r="IN47" s="369"/>
      <c r="IO47" s="369"/>
      <c r="IP47" s="369"/>
      <c r="IQ47" s="369"/>
      <c r="IR47" s="369"/>
      <c r="IS47" s="369"/>
      <c r="IT47" s="369"/>
      <c r="IU47" s="369"/>
      <c r="IV47" s="369"/>
    </row>
    <row r="48" spans="1:256" s="238" customFormat="1" ht="36" customHeight="1" thickBot="1">
      <c r="A48" s="93"/>
      <c r="B48" s="93"/>
      <c r="C48" s="388" t="s">
        <v>528</v>
      </c>
      <c r="D48" s="389" t="s">
        <v>257</v>
      </c>
      <c r="E48" s="390">
        <v>1</v>
      </c>
      <c r="F48" s="391">
        <v>41913</v>
      </c>
      <c r="G48" s="403" t="s">
        <v>529</v>
      </c>
      <c r="H48" s="404" t="s">
        <v>530</v>
      </c>
      <c r="I48" s="390">
        <v>0</v>
      </c>
      <c r="J48" s="390" t="s">
        <v>461</v>
      </c>
      <c r="K48" s="392" t="s">
        <v>461</v>
      </c>
      <c r="L48" s="369"/>
      <c r="M48" s="369"/>
      <c r="N48" s="369"/>
      <c r="O48" s="369"/>
      <c r="P48" s="369"/>
      <c r="Q48" s="369"/>
      <c r="R48" s="369"/>
      <c r="S48" s="369"/>
      <c r="T48" s="369"/>
      <c r="U48" s="369"/>
      <c r="V48" s="369"/>
      <c r="W48" s="369"/>
      <c r="X48" s="369"/>
      <c r="Y48" s="369"/>
      <c r="Z48" s="369"/>
      <c r="AA48" s="369"/>
      <c r="AB48" s="369"/>
      <c r="AC48" s="369"/>
      <c r="AD48" s="369"/>
      <c r="AE48" s="369"/>
      <c r="AF48" s="369"/>
      <c r="AG48" s="369"/>
      <c r="AH48" s="369"/>
      <c r="AI48" s="369"/>
      <c r="AJ48" s="369"/>
      <c r="AK48" s="369"/>
      <c r="AL48" s="369"/>
      <c r="AM48" s="369"/>
      <c r="AN48" s="369"/>
      <c r="AO48" s="369"/>
      <c r="AP48" s="369"/>
      <c r="AQ48" s="369"/>
      <c r="AR48" s="369"/>
      <c r="AS48" s="369"/>
      <c r="AT48" s="369"/>
      <c r="AU48" s="369"/>
      <c r="AV48" s="369"/>
      <c r="AW48" s="369"/>
      <c r="AX48" s="369"/>
      <c r="AY48" s="369"/>
      <c r="AZ48" s="369"/>
      <c r="BA48" s="369"/>
      <c r="BB48" s="369"/>
      <c r="BC48" s="369"/>
      <c r="BD48" s="369"/>
      <c r="BE48" s="369"/>
      <c r="BF48" s="369"/>
      <c r="BG48" s="369"/>
      <c r="BH48" s="369"/>
      <c r="BI48" s="369"/>
      <c r="BJ48" s="369"/>
      <c r="BK48" s="369"/>
      <c r="BL48" s="369"/>
      <c r="BM48" s="369"/>
      <c r="BN48" s="369"/>
      <c r="BO48" s="369"/>
      <c r="BP48" s="369"/>
      <c r="BQ48" s="369"/>
      <c r="BR48" s="369"/>
      <c r="BS48" s="369"/>
      <c r="BT48" s="369"/>
      <c r="BU48" s="369"/>
      <c r="BV48" s="369"/>
      <c r="BW48" s="369"/>
      <c r="BX48" s="369"/>
      <c r="BY48" s="369"/>
      <c r="BZ48" s="369"/>
      <c r="CA48" s="369"/>
      <c r="CB48" s="369"/>
      <c r="CC48" s="369"/>
      <c r="CD48" s="369"/>
      <c r="CE48" s="369"/>
      <c r="CF48" s="369"/>
      <c r="CG48" s="369"/>
      <c r="CH48" s="369"/>
      <c r="CI48" s="369"/>
      <c r="CJ48" s="369"/>
      <c r="CK48" s="369"/>
      <c r="CL48" s="369"/>
      <c r="CM48" s="369"/>
      <c r="CN48" s="369"/>
      <c r="CO48" s="369"/>
      <c r="CP48" s="369"/>
      <c r="CQ48" s="369"/>
      <c r="CR48" s="369"/>
      <c r="CS48" s="369"/>
      <c r="CT48" s="369"/>
      <c r="CU48" s="369"/>
      <c r="CV48" s="369"/>
      <c r="CW48" s="369"/>
      <c r="CX48" s="369"/>
      <c r="CY48" s="369"/>
      <c r="CZ48" s="369"/>
      <c r="DA48" s="369"/>
      <c r="DB48" s="369"/>
      <c r="DC48" s="369"/>
      <c r="DD48" s="369"/>
      <c r="DE48" s="369"/>
      <c r="DF48" s="369"/>
      <c r="DG48" s="369"/>
      <c r="DH48" s="369"/>
      <c r="DI48" s="369"/>
      <c r="DJ48" s="369"/>
      <c r="DK48" s="369"/>
      <c r="DL48" s="369"/>
      <c r="DM48" s="369"/>
      <c r="DN48" s="369"/>
      <c r="DO48" s="369"/>
      <c r="DP48" s="369"/>
      <c r="DQ48" s="369"/>
      <c r="DR48" s="369"/>
      <c r="DS48" s="369"/>
      <c r="DT48" s="369"/>
      <c r="DU48" s="369"/>
      <c r="DV48" s="369"/>
      <c r="DW48" s="369"/>
      <c r="DX48" s="369"/>
      <c r="DY48" s="369"/>
      <c r="DZ48" s="369"/>
      <c r="EA48" s="369"/>
      <c r="EB48" s="369"/>
      <c r="EC48" s="369"/>
      <c r="ED48" s="369"/>
      <c r="EE48" s="369"/>
      <c r="EF48" s="369"/>
      <c r="EG48" s="369"/>
      <c r="EH48" s="369"/>
      <c r="EI48" s="369"/>
      <c r="EJ48" s="369"/>
      <c r="EK48" s="369"/>
      <c r="EL48" s="369"/>
      <c r="EM48" s="369"/>
      <c r="EN48" s="369"/>
      <c r="EO48" s="369"/>
      <c r="EP48" s="369"/>
      <c r="EQ48" s="369"/>
      <c r="ER48" s="369"/>
      <c r="ES48" s="369"/>
      <c r="ET48" s="369"/>
      <c r="EU48" s="369"/>
      <c r="EV48" s="369"/>
      <c r="EW48" s="369"/>
      <c r="EX48" s="369"/>
      <c r="EY48" s="369"/>
      <c r="EZ48" s="369"/>
      <c r="FA48" s="369"/>
      <c r="FB48" s="369"/>
      <c r="FC48" s="369"/>
      <c r="FD48" s="369"/>
      <c r="FE48" s="369"/>
      <c r="FF48" s="369"/>
      <c r="FG48" s="369"/>
      <c r="FH48" s="369"/>
      <c r="FI48" s="369"/>
      <c r="FJ48" s="369"/>
      <c r="FK48" s="369"/>
      <c r="FL48" s="369"/>
      <c r="FM48" s="369"/>
      <c r="FN48" s="369"/>
      <c r="FO48" s="369"/>
      <c r="FP48" s="369"/>
      <c r="FQ48" s="369"/>
      <c r="FR48" s="369"/>
      <c r="FS48" s="369"/>
      <c r="FT48" s="369"/>
      <c r="FU48" s="369"/>
      <c r="FV48" s="369"/>
      <c r="FW48" s="369"/>
      <c r="FX48" s="369"/>
      <c r="FY48" s="369"/>
      <c r="FZ48" s="369"/>
      <c r="GA48" s="369"/>
      <c r="GB48" s="369"/>
      <c r="GC48" s="369"/>
      <c r="GD48" s="369"/>
      <c r="GE48" s="369"/>
      <c r="GF48" s="369"/>
      <c r="GG48" s="369"/>
      <c r="GH48" s="369"/>
      <c r="GI48" s="369"/>
      <c r="GJ48" s="369"/>
      <c r="GK48" s="369"/>
      <c r="GL48" s="369"/>
      <c r="GM48" s="369"/>
      <c r="GN48" s="369"/>
      <c r="GO48" s="369"/>
      <c r="GP48" s="369"/>
      <c r="GQ48" s="369"/>
      <c r="GR48" s="369"/>
      <c r="GS48" s="369"/>
      <c r="GT48" s="369"/>
      <c r="GU48" s="369"/>
      <c r="GV48" s="369"/>
      <c r="GW48" s="369"/>
      <c r="GX48" s="369"/>
      <c r="GY48" s="369"/>
      <c r="GZ48" s="369"/>
      <c r="HA48" s="369"/>
      <c r="HB48" s="369"/>
      <c r="HC48" s="369"/>
      <c r="HD48" s="369"/>
      <c r="HE48" s="369"/>
      <c r="HF48" s="369"/>
      <c r="HG48" s="369"/>
      <c r="HH48" s="369"/>
      <c r="HI48" s="369"/>
      <c r="HJ48" s="369"/>
      <c r="HK48" s="369"/>
      <c r="HL48" s="369"/>
      <c r="HM48" s="369"/>
      <c r="HN48" s="369"/>
      <c r="HO48" s="369"/>
      <c r="HP48" s="369"/>
      <c r="HQ48" s="369"/>
      <c r="HR48" s="369"/>
      <c r="HS48" s="369"/>
      <c r="HT48" s="369"/>
      <c r="HU48" s="369"/>
      <c r="HV48" s="369"/>
      <c r="HW48" s="369"/>
      <c r="HX48" s="369"/>
      <c r="HY48" s="369"/>
      <c r="HZ48" s="369"/>
      <c r="IA48" s="369"/>
      <c r="IB48" s="369"/>
      <c r="IC48" s="369"/>
      <c r="ID48" s="369"/>
      <c r="IE48" s="369"/>
      <c r="IF48" s="369"/>
      <c r="IG48" s="369"/>
      <c r="IH48" s="369"/>
      <c r="II48" s="369"/>
      <c r="IJ48" s="369"/>
      <c r="IK48" s="369"/>
      <c r="IL48" s="369"/>
      <c r="IM48" s="369"/>
      <c r="IN48" s="369"/>
      <c r="IO48" s="369"/>
      <c r="IP48" s="369"/>
      <c r="IQ48" s="369"/>
      <c r="IR48" s="369"/>
      <c r="IS48" s="369"/>
      <c r="IT48" s="369"/>
      <c r="IU48" s="369"/>
      <c r="IV48" s="369"/>
    </row>
    <row r="49" spans="1:256" s="238" customFormat="1" ht="81.75" customHeight="1">
      <c r="A49" s="93"/>
      <c r="B49" s="93"/>
      <c r="C49" s="380" t="s">
        <v>261</v>
      </c>
      <c r="D49" s="385" t="s">
        <v>531</v>
      </c>
      <c r="E49" s="382">
        <v>1</v>
      </c>
      <c r="F49" s="383">
        <v>43917</v>
      </c>
      <c r="G49" s="381" t="s">
        <v>532</v>
      </c>
      <c r="H49" s="381" t="s">
        <v>533</v>
      </c>
      <c r="I49" s="382">
        <v>0</v>
      </c>
      <c r="J49" s="382" t="s">
        <v>461</v>
      </c>
      <c r="K49" s="384" t="s">
        <v>461</v>
      </c>
      <c r="L49" s="369"/>
      <c r="M49" s="369"/>
      <c r="N49" s="369"/>
      <c r="O49" s="369"/>
      <c r="P49" s="369"/>
      <c r="Q49" s="369"/>
      <c r="R49" s="369"/>
      <c r="S49" s="369"/>
      <c r="T49" s="369"/>
      <c r="U49" s="369"/>
      <c r="V49" s="369"/>
      <c r="W49" s="369"/>
      <c r="X49" s="369"/>
      <c r="Y49" s="369"/>
      <c r="Z49" s="369"/>
      <c r="AA49" s="369"/>
      <c r="AB49" s="369"/>
      <c r="AC49" s="369"/>
      <c r="AD49" s="369"/>
      <c r="AE49" s="369"/>
      <c r="AF49" s="369"/>
      <c r="AG49" s="369"/>
      <c r="AH49" s="369"/>
      <c r="AI49" s="369"/>
      <c r="AJ49" s="369"/>
      <c r="AK49" s="369"/>
      <c r="AL49" s="369"/>
      <c r="AM49" s="369"/>
      <c r="AN49" s="369"/>
      <c r="AO49" s="369"/>
      <c r="AP49" s="369"/>
      <c r="AQ49" s="369"/>
      <c r="AR49" s="369"/>
      <c r="AS49" s="369"/>
      <c r="AT49" s="369"/>
      <c r="AU49" s="369"/>
      <c r="AV49" s="369"/>
      <c r="AW49" s="369"/>
      <c r="AX49" s="369"/>
      <c r="AY49" s="369"/>
      <c r="AZ49" s="369"/>
      <c r="BA49" s="369"/>
      <c r="BB49" s="369"/>
      <c r="BC49" s="369"/>
      <c r="BD49" s="369"/>
      <c r="BE49" s="369"/>
      <c r="BF49" s="369"/>
      <c r="BG49" s="369"/>
      <c r="BH49" s="369"/>
      <c r="BI49" s="369"/>
      <c r="BJ49" s="369"/>
      <c r="BK49" s="369"/>
      <c r="BL49" s="369"/>
      <c r="BM49" s="369"/>
      <c r="BN49" s="369"/>
      <c r="BO49" s="369"/>
      <c r="BP49" s="369"/>
      <c r="BQ49" s="369"/>
      <c r="BR49" s="369"/>
      <c r="BS49" s="369"/>
      <c r="BT49" s="369"/>
      <c r="BU49" s="369"/>
      <c r="BV49" s="369"/>
      <c r="BW49" s="369"/>
      <c r="BX49" s="369"/>
      <c r="BY49" s="369"/>
      <c r="BZ49" s="369"/>
      <c r="CA49" s="369"/>
      <c r="CB49" s="369"/>
      <c r="CC49" s="369"/>
      <c r="CD49" s="369"/>
      <c r="CE49" s="369"/>
      <c r="CF49" s="369"/>
      <c r="CG49" s="369"/>
      <c r="CH49" s="369"/>
      <c r="CI49" s="369"/>
      <c r="CJ49" s="369"/>
      <c r="CK49" s="369"/>
      <c r="CL49" s="369"/>
      <c r="CM49" s="369"/>
      <c r="CN49" s="369"/>
      <c r="CO49" s="369"/>
      <c r="CP49" s="369"/>
      <c r="CQ49" s="369"/>
      <c r="CR49" s="369"/>
      <c r="CS49" s="369"/>
      <c r="CT49" s="369"/>
      <c r="CU49" s="369"/>
      <c r="CV49" s="369"/>
      <c r="CW49" s="369"/>
      <c r="CX49" s="369"/>
      <c r="CY49" s="369"/>
      <c r="CZ49" s="369"/>
      <c r="DA49" s="369"/>
      <c r="DB49" s="369"/>
      <c r="DC49" s="369"/>
      <c r="DD49" s="369"/>
      <c r="DE49" s="369"/>
      <c r="DF49" s="369"/>
      <c r="DG49" s="369"/>
      <c r="DH49" s="369"/>
      <c r="DI49" s="369"/>
      <c r="DJ49" s="369"/>
      <c r="DK49" s="369"/>
      <c r="DL49" s="369"/>
      <c r="DM49" s="369"/>
      <c r="DN49" s="369"/>
      <c r="DO49" s="369"/>
      <c r="DP49" s="369"/>
      <c r="DQ49" s="369"/>
      <c r="DR49" s="369"/>
      <c r="DS49" s="369"/>
      <c r="DT49" s="369"/>
      <c r="DU49" s="369"/>
      <c r="DV49" s="369"/>
      <c r="DW49" s="369"/>
      <c r="DX49" s="369"/>
      <c r="DY49" s="369"/>
      <c r="DZ49" s="369"/>
      <c r="EA49" s="369"/>
      <c r="EB49" s="369"/>
      <c r="EC49" s="369"/>
      <c r="ED49" s="369"/>
      <c r="EE49" s="369"/>
      <c r="EF49" s="369"/>
      <c r="EG49" s="369"/>
      <c r="EH49" s="369"/>
      <c r="EI49" s="369"/>
      <c r="EJ49" s="369"/>
      <c r="EK49" s="369"/>
      <c r="EL49" s="369"/>
      <c r="EM49" s="369"/>
      <c r="EN49" s="369"/>
      <c r="EO49" s="369"/>
      <c r="EP49" s="369"/>
      <c r="EQ49" s="369"/>
      <c r="ER49" s="369"/>
      <c r="ES49" s="369"/>
      <c r="ET49" s="369"/>
      <c r="EU49" s="369"/>
      <c r="EV49" s="369"/>
      <c r="EW49" s="369"/>
      <c r="EX49" s="369"/>
      <c r="EY49" s="369"/>
      <c r="EZ49" s="369"/>
      <c r="FA49" s="369"/>
      <c r="FB49" s="369"/>
      <c r="FC49" s="369"/>
      <c r="FD49" s="369"/>
      <c r="FE49" s="369"/>
      <c r="FF49" s="369"/>
      <c r="FG49" s="369"/>
      <c r="FH49" s="369"/>
      <c r="FI49" s="369"/>
      <c r="FJ49" s="369"/>
      <c r="FK49" s="369"/>
      <c r="FL49" s="369"/>
      <c r="FM49" s="369"/>
      <c r="FN49" s="369"/>
      <c r="FO49" s="369"/>
      <c r="FP49" s="369"/>
      <c r="FQ49" s="369"/>
      <c r="FR49" s="369"/>
      <c r="FS49" s="369"/>
      <c r="FT49" s="369"/>
      <c r="FU49" s="369"/>
      <c r="FV49" s="369"/>
      <c r="FW49" s="369"/>
      <c r="FX49" s="369"/>
      <c r="FY49" s="369"/>
      <c r="FZ49" s="369"/>
      <c r="GA49" s="369"/>
      <c r="GB49" s="369"/>
      <c r="GC49" s="369"/>
      <c r="GD49" s="369"/>
      <c r="GE49" s="369"/>
      <c r="GF49" s="369"/>
      <c r="GG49" s="369"/>
      <c r="GH49" s="369"/>
      <c r="GI49" s="369"/>
      <c r="GJ49" s="369"/>
      <c r="GK49" s="369"/>
      <c r="GL49" s="369"/>
      <c r="GM49" s="369"/>
      <c r="GN49" s="369"/>
      <c r="GO49" s="369"/>
      <c r="GP49" s="369"/>
      <c r="GQ49" s="369"/>
      <c r="GR49" s="369"/>
      <c r="GS49" s="369"/>
      <c r="GT49" s="369"/>
      <c r="GU49" s="369"/>
      <c r="GV49" s="369"/>
      <c r="GW49" s="369"/>
      <c r="GX49" s="369"/>
      <c r="GY49" s="369"/>
      <c r="GZ49" s="369"/>
      <c r="HA49" s="369"/>
      <c r="HB49" s="369"/>
      <c r="HC49" s="369"/>
      <c r="HD49" s="369"/>
      <c r="HE49" s="369"/>
      <c r="HF49" s="369"/>
      <c r="HG49" s="369"/>
      <c r="HH49" s="369"/>
      <c r="HI49" s="369"/>
      <c r="HJ49" s="369"/>
      <c r="HK49" s="369"/>
      <c r="HL49" s="369"/>
      <c r="HM49" s="369"/>
      <c r="HN49" s="369"/>
      <c r="HO49" s="369"/>
      <c r="HP49" s="369"/>
      <c r="HQ49" s="369"/>
      <c r="HR49" s="369"/>
      <c r="HS49" s="369"/>
      <c r="HT49" s="369"/>
      <c r="HU49" s="369"/>
      <c r="HV49" s="369"/>
      <c r="HW49" s="369"/>
      <c r="HX49" s="369"/>
      <c r="HY49" s="369"/>
      <c r="HZ49" s="369"/>
      <c r="IA49" s="369"/>
      <c r="IB49" s="369"/>
      <c r="IC49" s="369"/>
      <c r="ID49" s="369"/>
      <c r="IE49" s="369"/>
      <c r="IF49" s="369"/>
      <c r="IG49" s="369"/>
      <c r="IH49" s="369"/>
      <c r="II49" s="369"/>
      <c r="IJ49" s="369"/>
      <c r="IK49" s="369"/>
      <c r="IL49" s="369"/>
      <c r="IM49" s="369"/>
      <c r="IN49" s="369"/>
      <c r="IO49" s="369"/>
      <c r="IP49" s="369"/>
      <c r="IQ49" s="369"/>
      <c r="IR49" s="369"/>
      <c r="IS49" s="369"/>
      <c r="IT49" s="369"/>
      <c r="IU49" s="369"/>
      <c r="IV49" s="369"/>
    </row>
    <row r="50" spans="1:256" s="238" customFormat="1" ht="81.75" customHeight="1" thickBot="1">
      <c r="A50" s="93"/>
      <c r="B50" s="93"/>
      <c r="C50" s="375" t="s">
        <v>261</v>
      </c>
      <c r="D50" s="376" t="s">
        <v>534</v>
      </c>
      <c r="E50" s="377">
        <v>1</v>
      </c>
      <c r="F50" s="378">
        <v>43917</v>
      </c>
      <c r="G50" s="376" t="s">
        <v>532</v>
      </c>
      <c r="H50" s="376" t="s">
        <v>533</v>
      </c>
      <c r="I50" s="377">
        <v>0</v>
      </c>
      <c r="J50" s="377" t="s">
        <v>461</v>
      </c>
      <c r="K50" s="379" t="s">
        <v>461</v>
      </c>
      <c r="L50" s="369"/>
      <c r="M50" s="369"/>
      <c r="N50" s="369"/>
      <c r="O50" s="369"/>
      <c r="P50" s="369"/>
      <c r="Q50" s="369"/>
      <c r="R50" s="369"/>
      <c r="S50" s="369"/>
      <c r="T50" s="369"/>
      <c r="U50" s="369"/>
      <c r="V50" s="369"/>
      <c r="W50" s="369"/>
      <c r="X50" s="369"/>
      <c r="Y50" s="369"/>
      <c r="Z50" s="369"/>
      <c r="AA50" s="369"/>
      <c r="AB50" s="369"/>
      <c r="AC50" s="369"/>
      <c r="AD50" s="369"/>
      <c r="AE50" s="369"/>
      <c r="AF50" s="369"/>
      <c r="AG50" s="369"/>
      <c r="AH50" s="369"/>
      <c r="AI50" s="369"/>
      <c r="AJ50" s="369"/>
      <c r="AK50" s="369"/>
      <c r="AL50" s="369"/>
      <c r="AM50" s="369"/>
      <c r="AN50" s="369"/>
      <c r="AO50" s="369"/>
      <c r="AP50" s="369"/>
      <c r="AQ50" s="369"/>
      <c r="AR50" s="369"/>
      <c r="AS50" s="369"/>
      <c r="AT50" s="369"/>
      <c r="AU50" s="369"/>
      <c r="AV50" s="369"/>
      <c r="AW50" s="369"/>
      <c r="AX50" s="369"/>
      <c r="AY50" s="369"/>
      <c r="AZ50" s="369"/>
      <c r="BA50" s="369"/>
      <c r="BB50" s="369"/>
      <c r="BC50" s="369"/>
      <c r="BD50" s="369"/>
      <c r="BE50" s="369"/>
      <c r="BF50" s="369"/>
      <c r="BG50" s="369"/>
      <c r="BH50" s="369"/>
      <c r="BI50" s="369"/>
      <c r="BJ50" s="369"/>
      <c r="BK50" s="369"/>
      <c r="BL50" s="369"/>
      <c r="BM50" s="369"/>
      <c r="BN50" s="369"/>
      <c r="BO50" s="369"/>
      <c r="BP50" s="369"/>
      <c r="BQ50" s="369"/>
      <c r="BR50" s="369"/>
      <c r="BS50" s="369"/>
      <c r="BT50" s="369"/>
      <c r="BU50" s="369"/>
      <c r="BV50" s="369"/>
      <c r="BW50" s="369"/>
      <c r="BX50" s="369"/>
      <c r="BY50" s="369"/>
      <c r="BZ50" s="369"/>
      <c r="CA50" s="369"/>
      <c r="CB50" s="369"/>
      <c r="CC50" s="369"/>
      <c r="CD50" s="369"/>
      <c r="CE50" s="369"/>
      <c r="CF50" s="369"/>
      <c r="CG50" s="369"/>
      <c r="CH50" s="369"/>
      <c r="CI50" s="369"/>
      <c r="CJ50" s="369"/>
      <c r="CK50" s="369"/>
      <c r="CL50" s="369"/>
      <c r="CM50" s="369"/>
      <c r="CN50" s="369"/>
      <c r="CO50" s="369"/>
      <c r="CP50" s="369"/>
      <c r="CQ50" s="369"/>
      <c r="CR50" s="369"/>
      <c r="CS50" s="369"/>
      <c r="CT50" s="369"/>
      <c r="CU50" s="369"/>
      <c r="CV50" s="369"/>
      <c r="CW50" s="369"/>
      <c r="CX50" s="369"/>
      <c r="CY50" s="369"/>
      <c r="CZ50" s="369"/>
      <c r="DA50" s="369"/>
      <c r="DB50" s="369"/>
      <c r="DC50" s="369"/>
      <c r="DD50" s="369"/>
      <c r="DE50" s="369"/>
      <c r="DF50" s="369"/>
      <c r="DG50" s="369"/>
      <c r="DH50" s="369"/>
      <c r="DI50" s="369"/>
      <c r="DJ50" s="369"/>
      <c r="DK50" s="369"/>
      <c r="DL50" s="369"/>
      <c r="DM50" s="369"/>
      <c r="DN50" s="369"/>
      <c r="DO50" s="369"/>
      <c r="DP50" s="369"/>
      <c r="DQ50" s="369"/>
      <c r="DR50" s="369"/>
      <c r="DS50" s="369"/>
      <c r="DT50" s="369"/>
      <c r="DU50" s="369"/>
      <c r="DV50" s="369"/>
      <c r="DW50" s="369"/>
      <c r="DX50" s="369"/>
      <c r="DY50" s="369"/>
      <c r="DZ50" s="369"/>
      <c r="EA50" s="369"/>
      <c r="EB50" s="369"/>
      <c r="EC50" s="369"/>
      <c r="ED50" s="369"/>
      <c r="EE50" s="369"/>
      <c r="EF50" s="369"/>
      <c r="EG50" s="369"/>
      <c r="EH50" s="369"/>
      <c r="EI50" s="369"/>
      <c r="EJ50" s="369"/>
      <c r="EK50" s="369"/>
      <c r="EL50" s="369"/>
      <c r="EM50" s="369"/>
      <c r="EN50" s="369"/>
      <c r="EO50" s="369"/>
      <c r="EP50" s="369"/>
      <c r="EQ50" s="369"/>
      <c r="ER50" s="369"/>
      <c r="ES50" s="369"/>
      <c r="ET50" s="369"/>
      <c r="EU50" s="369"/>
      <c r="EV50" s="369"/>
      <c r="EW50" s="369"/>
      <c r="EX50" s="369"/>
      <c r="EY50" s="369"/>
      <c r="EZ50" s="369"/>
      <c r="FA50" s="369"/>
      <c r="FB50" s="369"/>
      <c r="FC50" s="369"/>
      <c r="FD50" s="369"/>
      <c r="FE50" s="369"/>
      <c r="FF50" s="369"/>
      <c r="FG50" s="369"/>
      <c r="FH50" s="369"/>
      <c r="FI50" s="369"/>
      <c r="FJ50" s="369"/>
      <c r="FK50" s="369"/>
      <c r="FL50" s="369"/>
      <c r="FM50" s="369"/>
      <c r="FN50" s="369"/>
      <c r="FO50" s="369"/>
      <c r="FP50" s="369"/>
      <c r="FQ50" s="369"/>
      <c r="FR50" s="369"/>
      <c r="FS50" s="369"/>
      <c r="FT50" s="369"/>
      <c r="FU50" s="369"/>
      <c r="FV50" s="369"/>
      <c r="FW50" s="369"/>
      <c r="FX50" s="369"/>
      <c r="FY50" s="369"/>
      <c r="FZ50" s="369"/>
      <c r="GA50" s="369"/>
      <c r="GB50" s="369"/>
      <c r="GC50" s="369"/>
      <c r="GD50" s="369"/>
      <c r="GE50" s="369"/>
      <c r="GF50" s="369"/>
      <c r="GG50" s="369"/>
      <c r="GH50" s="369"/>
      <c r="GI50" s="369"/>
      <c r="GJ50" s="369"/>
      <c r="GK50" s="369"/>
      <c r="GL50" s="369"/>
      <c r="GM50" s="369"/>
      <c r="GN50" s="369"/>
      <c r="GO50" s="369"/>
      <c r="GP50" s="369"/>
      <c r="GQ50" s="369"/>
      <c r="GR50" s="369"/>
      <c r="GS50" s="369"/>
      <c r="GT50" s="369"/>
      <c r="GU50" s="369"/>
      <c r="GV50" s="369"/>
      <c r="GW50" s="369"/>
      <c r="GX50" s="369"/>
      <c r="GY50" s="369"/>
      <c r="GZ50" s="369"/>
      <c r="HA50" s="369"/>
      <c r="HB50" s="369"/>
      <c r="HC50" s="369"/>
      <c r="HD50" s="369"/>
      <c r="HE50" s="369"/>
      <c r="HF50" s="369"/>
      <c r="HG50" s="369"/>
      <c r="HH50" s="369"/>
      <c r="HI50" s="369"/>
      <c r="HJ50" s="369"/>
      <c r="HK50" s="369"/>
      <c r="HL50" s="369"/>
      <c r="HM50" s="369"/>
      <c r="HN50" s="369"/>
      <c r="HO50" s="369"/>
      <c r="HP50" s="369"/>
      <c r="HQ50" s="369"/>
      <c r="HR50" s="369"/>
      <c r="HS50" s="369"/>
      <c r="HT50" s="369"/>
      <c r="HU50" s="369"/>
      <c r="HV50" s="369"/>
      <c r="HW50" s="369"/>
      <c r="HX50" s="369"/>
      <c r="HY50" s="369"/>
      <c r="HZ50" s="369"/>
      <c r="IA50" s="369"/>
      <c r="IB50" s="369"/>
      <c r="IC50" s="369"/>
      <c r="ID50" s="369"/>
      <c r="IE50" s="369"/>
      <c r="IF50" s="369"/>
      <c r="IG50" s="369"/>
      <c r="IH50" s="369"/>
      <c r="II50" s="369"/>
      <c r="IJ50" s="369"/>
      <c r="IK50" s="369"/>
      <c r="IL50" s="369"/>
      <c r="IM50" s="369"/>
      <c r="IN50" s="369"/>
      <c r="IO50" s="369"/>
      <c r="IP50" s="369"/>
      <c r="IQ50" s="369"/>
      <c r="IR50" s="369"/>
      <c r="IS50" s="369"/>
      <c r="IT50" s="369"/>
      <c r="IU50" s="369"/>
      <c r="IV50" s="369"/>
    </row>
    <row r="51" spans="1:256" s="238" customFormat="1" ht="36" customHeight="1">
      <c r="A51" s="93"/>
      <c r="B51" s="93"/>
      <c r="C51" s="370" t="s">
        <v>270</v>
      </c>
      <c r="D51" s="371" t="s">
        <v>535</v>
      </c>
      <c r="E51" s="372">
        <v>1</v>
      </c>
      <c r="F51" s="373">
        <v>43592</v>
      </c>
      <c r="G51" s="371" t="s">
        <v>253</v>
      </c>
      <c r="H51" s="371" t="s">
        <v>536</v>
      </c>
      <c r="I51" s="372">
        <v>0</v>
      </c>
      <c r="J51" s="372" t="s">
        <v>461</v>
      </c>
      <c r="K51" s="374" t="s">
        <v>461</v>
      </c>
      <c r="L51" s="369"/>
      <c r="M51" s="369"/>
      <c r="N51" s="369"/>
      <c r="O51" s="369"/>
      <c r="P51" s="369"/>
      <c r="Q51" s="369"/>
      <c r="R51" s="369"/>
      <c r="S51" s="369"/>
      <c r="T51" s="369"/>
      <c r="U51" s="369"/>
      <c r="V51" s="369"/>
      <c r="W51" s="369"/>
      <c r="X51" s="369"/>
      <c r="Y51" s="369"/>
      <c r="Z51" s="369"/>
      <c r="AA51" s="369"/>
      <c r="AB51" s="369"/>
      <c r="AC51" s="369"/>
      <c r="AD51" s="369"/>
      <c r="AE51" s="369"/>
      <c r="AF51" s="369"/>
      <c r="AG51" s="369"/>
      <c r="AH51" s="369"/>
      <c r="AI51" s="369"/>
      <c r="AJ51" s="369"/>
      <c r="AK51" s="369"/>
      <c r="AL51" s="369"/>
      <c r="AM51" s="369"/>
      <c r="AN51" s="369"/>
      <c r="AO51" s="369"/>
      <c r="AP51" s="369"/>
      <c r="AQ51" s="369"/>
      <c r="AR51" s="369"/>
      <c r="AS51" s="369"/>
      <c r="AT51" s="369"/>
      <c r="AU51" s="369"/>
      <c r="AV51" s="369"/>
      <c r="AW51" s="369"/>
      <c r="AX51" s="369"/>
      <c r="AY51" s="369"/>
      <c r="AZ51" s="369"/>
      <c r="BA51" s="369"/>
      <c r="BB51" s="369"/>
      <c r="BC51" s="369"/>
      <c r="BD51" s="369"/>
      <c r="BE51" s="369"/>
      <c r="BF51" s="369"/>
      <c r="BG51" s="369"/>
      <c r="BH51" s="369"/>
      <c r="BI51" s="369"/>
      <c r="BJ51" s="369"/>
      <c r="BK51" s="369"/>
      <c r="BL51" s="369"/>
      <c r="BM51" s="369"/>
      <c r="BN51" s="369"/>
      <c r="BO51" s="369"/>
      <c r="BP51" s="369"/>
      <c r="BQ51" s="369"/>
      <c r="BR51" s="369"/>
      <c r="BS51" s="369"/>
      <c r="BT51" s="369"/>
      <c r="BU51" s="369"/>
      <c r="BV51" s="369"/>
      <c r="BW51" s="369"/>
      <c r="BX51" s="369"/>
      <c r="BY51" s="369"/>
      <c r="BZ51" s="369"/>
      <c r="CA51" s="369"/>
      <c r="CB51" s="369"/>
      <c r="CC51" s="369"/>
      <c r="CD51" s="369"/>
      <c r="CE51" s="369"/>
      <c r="CF51" s="369"/>
      <c r="CG51" s="369"/>
      <c r="CH51" s="369"/>
      <c r="CI51" s="369"/>
      <c r="CJ51" s="369"/>
      <c r="CK51" s="369"/>
      <c r="CL51" s="369"/>
      <c r="CM51" s="369"/>
      <c r="CN51" s="369"/>
      <c r="CO51" s="369"/>
      <c r="CP51" s="369"/>
      <c r="CQ51" s="369"/>
      <c r="CR51" s="369"/>
      <c r="CS51" s="369"/>
      <c r="CT51" s="369"/>
      <c r="CU51" s="369"/>
      <c r="CV51" s="369"/>
      <c r="CW51" s="369"/>
      <c r="CX51" s="369"/>
      <c r="CY51" s="369"/>
      <c r="CZ51" s="369"/>
      <c r="DA51" s="369"/>
      <c r="DB51" s="369"/>
      <c r="DC51" s="369"/>
      <c r="DD51" s="369"/>
      <c r="DE51" s="369"/>
      <c r="DF51" s="369"/>
      <c r="DG51" s="369"/>
      <c r="DH51" s="369"/>
      <c r="DI51" s="369"/>
      <c r="DJ51" s="369"/>
      <c r="DK51" s="369"/>
      <c r="DL51" s="369"/>
      <c r="DM51" s="369"/>
      <c r="DN51" s="369"/>
      <c r="DO51" s="369"/>
      <c r="DP51" s="369"/>
      <c r="DQ51" s="369"/>
      <c r="DR51" s="369"/>
      <c r="DS51" s="369"/>
      <c r="DT51" s="369"/>
      <c r="DU51" s="369"/>
      <c r="DV51" s="369"/>
      <c r="DW51" s="369"/>
      <c r="DX51" s="369"/>
      <c r="DY51" s="369"/>
      <c r="DZ51" s="369"/>
      <c r="EA51" s="369"/>
      <c r="EB51" s="369"/>
      <c r="EC51" s="369"/>
      <c r="ED51" s="369"/>
      <c r="EE51" s="369"/>
      <c r="EF51" s="369"/>
      <c r="EG51" s="369"/>
      <c r="EH51" s="369"/>
      <c r="EI51" s="369"/>
      <c r="EJ51" s="369"/>
      <c r="EK51" s="369"/>
      <c r="EL51" s="369"/>
      <c r="EM51" s="369"/>
      <c r="EN51" s="369"/>
      <c r="EO51" s="369"/>
      <c r="EP51" s="369"/>
      <c r="EQ51" s="369"/>
      <c r="ER51" s="369"/>
      <c r="ES51" s="369"/>
      <c r="ET51" s="369"/>
      <c r="EU51" s="369"/>
      <c r="EV51" s="369"/>
      <c r="EW51" s="369"/>
      <c r="EX51" s="369"/>
      <c r="EY51" s="369"/>
      <c r="EZ51" s="369"/>
      <c r="FA51" s="369"/>
      <c r="FB51" s="369"/>
      <c r="FC51" s="369"/>
      <c r="FD51" s="369"/>
      <c r="FE51" s="369"/>
      <c r="FF51" s="369"/>
      <c r="FG51" s="369"/>
      <c r="FH51" s="369"/>
      <c r="FI51" s="369"/>
      <c r="FJ51" s="369"/>
      <c r="FK51" s="369"/>
      <c r="FL51" s="369"/>
      <c r="FM51" s="369"/>
      <c r="FN51" s="369"/>
      <c r="FO51" s="369"/>
      <c r="FP51" s="369"/>
      <c r="FQ51" s="369"/>
      <c r="FR51" s="369"/>
      <c r="FS51" s="369"/>
      <c r="FT51" s="369"/>
      <c r="FU51" s="369"/>
      <c r="FV51" s="369"/>
      <c r="FW51" s="369"/>
      <c r="FX51" s="369"/>
      <c r="FY51" s="369"/>
      <c r="FZ51" s="369"/>
      <c r="GA51" s="369"/>
      <c r="GB51" s="369"/>
      <c r="GC51" s="369"/>
      <c r="GD51" s="369"/>
      <c r="GE51" s="369"/>
      <c r="GF51" s="369"/>
      <c r="GG51" s="369"/>
      <c r="GH51" s="369"/>
      <c r="GI51" s="369"/>
      <c r="GJ51" s="369"/>
      <c r="GK51" s="369"/>
      <c r="GL51" s="369"/>
      <c r="GM51" s="369"/>
      <c r="GN51" s="369"/>
      <c r="GO51" s="369"/>
      <c r="GP51" s="369"/>
      <c r="GQ51" s="369"/>
      <c r="GR51" s="369"/>
      <c r="GS51" s="369"/>
      <c r="GT51" s="369"/>
      <c r="GU51" s="369"/>
      <c r="GV51" s="369"/>
      <c r="GW51" s="369"/>
      <c r="GX51" s="369"/>
      <c r="GY51" s="369"/>
      <c r="GZ51" s="369"/>
      <c r="HA51" s="369"/>
      <c r="HB51" s="369"/>
      <c r="HC51" s="369"/>
      <c r="HD51" s="369"/>
      <c r="HE51" s="369"/>
      <c r="HF51" s="369"/>
      <c r="HG51" s="369"/>
      <c r="HH51" s="369"/>
      <c r="HI51" s="369"/>
      <c r="HJ51" s="369"/>
      <c r="HK51" s="369"/>
      <c r="HL51" s="369"/>
      <c r="HM51" s="369"/>
      <c r="HN51" s="369"/>
      <c r="HO51" s="369"/>
      <c r="HP51" s="369"/>
      <c r="HQ51" s="369"/>
      <c r="HR51" s="369"/>
      <c r="HS51" s="369"/>
      <c r="HT51" s="369"/>
      <c r="HU51" s="369"/>
      <c r="HV51" s="369"/>
      <c r="HW51" s="369"/>
      <c r="HX51" s="369"/>
      <c r="HY51" s="369"/>
      <c r="HZ51" s="369"/>
      <c r="IA51" s="369"/>
      <c r="IB51" s="369"/>
      <c r="IC51" s="369"/>
      <c r="ID51" s="369"/>
      <c r="IE51" s="369"/>
      <c r="IF51" s="369"/>
      <c r="IG51" s="369"/>
      <c r="IH51" s="369"/>
      <c r="II51" s="369"/>
      <c r="IJ51" s="369"/>
      <c r="IK51" s="369"/>
      <c r="IL51" s="369"/>
      <c r="IM51" s="369"/>
      <c r="IN51" s="369"/>
      <c r="IO51" s="369"/>
      <c r="IP51" s="369"/>
      <c r="IQ51" s="369"/>
      <c r="IR51" s="369"/>
      <c r="IS51" s="369"/>
      <c r="IT51" s="369"/>
      <c r="IU51" s="369"/>
      <c r="IV51" s="369"/>
    </row>
    <row r="52" spans="1:256" s="238" customFormat="1" ht="96.75" customHeight="1" thickBot="1">
      <c r="A52" s="93"/>
      <c r="B52" s="93"/>
      <c r="C52" s="375" t="s">
        <v>270</v>
      </c>
      <c r="D52" s="376" t="s">
        <v>535</v>
      </c>
      <c r="E52" s="377">
        <v>1</v>
      </c>
      <c r="F52" s="378">
        <v>43917</v>
      </c>
      <c r="G52" s="376" t="s">
        <v>537</v>
      </c>
      <c r="H52" s="376" t="s">
        <v>538</v>
      </c>
      <c r="I52" s="377">
        <v>0</v>
      </c>
      <c r="J52" s="377" t="s">
        <v>461</v>
      </c>
      <c r="K52" s="379" t="s">
        <v>461</v>
      </c>
      <c r="L52" s="369"/>
      <c r="M52" s="369"/>
      <c r="N52" s="369"/>
      <c r="O52" s="369"/>
      <c r="P52" s="369"/>
      <c r="Q52" s="369"/>
      <c r="R52" s="369"/>
      <c r="S52" s="369"/>
      <c r="T52" s="369"/>
      <c r="U52" s="369"/>
      <c r="V52" s="369"/>
      <c r="W52" s="369"/>
      <c r="X52" s="369"/>
      <c r="Y52" s="369"/>
      <c r="Z52" s="369"/>
      <c r="AA52" s="369"/>
      <c r="AB52" s="369"/>
      <c r="AC52" s="369"/>
      <c r="AD52" s="369"/>
      <c r="AE52" s="369"/>
      <c r="AF52" s="369"/>
      <c r="AG52" s="369"/>
      <c r="AH52" s="369"/>
      <c r="AI52" s="369"/>
      <c r="AJ52" s="369"/>
      <c r="AK52" s="369"/>
      <c r="AL52" s="369"/>
      <c r="AM52" s="369"/>
      <c r="AN52" s="369"/>
      <c r="AO52" s="369"/>
      <c r="AP52" s="369"/>
      <c r="AQ52" s="369"/>
      <c r="AR52" s="369"/>
      <c r="AS52" s="369"/>
      <c r="AT52" s="369"/>
      <c r="AU52" s="369"/>
      <c r="AV52" s="369"/>
      <c r="AW52" s="369"/>
      <c r="AX52" s="369"/>
      <c r="AY52" s="369"/>
      <c r="AZ52" s="369"/>
      <c r="BA52" s="369"/>
      <c r="BB52" s="369"/>
      <c r="BC52" s="369"/>
      <c r="BD52" s="369"/>
      <c r="BE52" s="369"/>
      <c r="BF52" s="369"/>
      <c r="BG52" s="369"/>
      <c r="BH52" s="369"/>
      <c r="BI52" s="369"/>
      <c r="BJ52" s="369"/>
      <c r="BK52" s="369"/>
      <c r="BL52" s="369"/>
      <c r="BM52" s="369"/>
      <c r="BN52" s="369"/>
      <c r="BO52" s="369"/>
      <c r="BP52" s="369"/>
      <c r="BQ52" s="369"/>
      <c r="BR52" s="369"/>
      <c r="BS52" s="369"/>
      <c r="BT52" s="369"/>
      <c r="BU52" s="369"/>
      <c r="BV52" s="369"/>
      <c r="BW52" s="369"/>
      <c r="BX52" s="369"/>
      <c r="BY52" s="369"/>
      <c r="BZ52" s="369"/>
      <c r="CA52" s="369"/>
      <c r="CB52" s="369"/>
      <c r="CC52" s="369"/>
      <c r="CD52" s="369"/>
      <c r="CE52" s="369"/>
      <c r="CF52" s="369"/>
      <c r="CG52" s="369"/>
      <c r="CH52" s="369"/>
      <c r="CI52" s="369"/>
      <c r="CJ52" s="369"/>
      <c r="CK52" s="369"/>
      <c r="CL52" s="369"/>
      <c r="CM52" s="369"/>
      <c r="CN52" s="369"/>
      <c r="CO52" s="369"/>
      <c r="CP52" s="369"/>
      <c r="CQ52" s="369"/>
      <c r="CR52" s="369"/>
      <c r="CS52" s="369"/>
      <c r="CT52" s="369"/>
      <c r="CU52" s="369"/>
      <c r="CV52" s="369"/>
      <c r="CW52" s="369"/>
      <c r="CX52" s="369"/>
      <c r="CY52" s="369"/>
      <c r="CZ52" s="369"/>
      <c r="DA52" s="369"/>
      <c r="DB52" s="369"/>
      <c r="DC52" s="369"/>
      <c r="DD52" s="369"/>
      <c r="DE52" s="369"/>
      <c r="DF52" s="369"/>
      <c r="DG52" s="369"/>
      <c r="DH52" s="369"/>
      <c r="DI52" s="369"/>
      <c r="DJ52" s="369"/>
      <c r="DK52" s="369"/>
      <c r="DL52" s="369"/>
      <c r="DM52" s="369"/>
      <c r="DN52" s="369"/>
      <c r="DO52" s="369"/>
      <c r="DP52" s="369"/>
      <c r="DQ52" s="369"/>
      <c r="DR52" s="369"/>
      <c r="DS52" s="369"/>
      <c r="DT52" s="369"/>
      <c r="DU52" s="369"/>
      <c r="DV52" s="369"/>
      <c r="DW52" s="369"/>
      <c r="DX52" s="369"/>
      <c r="DY52" s="369"/>
      <c r="DZ52" s="369"/>
      <c r="EA52" s="369"/>
      <c r="EB52" s="369"/>
      <c r="EC52" s="369"/>
      <c r="ED52" s="369"/>
      <c r="EE52" s="369"/>
      <c r="EF52" s="369"/>
      <c r="EG52" s="369"/>
      <c r="EH52" s="369"/>
      <c r="EI52" s="369"/>
      <c r="EJ52" s="369"/>
      <c r="EK52" s="369"/>
      <c r="EL52" s="369"/>
      <c r="EM52" s="369"/>
      <c r="EN52" s="369"/>
      <c r="EO52" s="369"/>
      <c r="EP52" s="369"/>
      <c r="EQ52" s="369"/>
      <c r="ER52" s="369"/>
      <c r="ES52" s="369"/>
      <c r="ET52" s="369"/>
      <c r="EU52" s="369"/>
      <c r="EV52" s="369"/>
      <c r="EW52" s="369"/>
      <c r="EX52" s="369"/>
      <c r="EY52" s="369"/>
      <c r="EZ52" s="369"/>
      <c r="FA52" s="369"/>
      <c r="FB52" s="369"/>
      <c r="FC52" s="369"/>
      <c r="FD52" s="369"/>
      <c r="FE52" s="369"/>
      <c r="FF52" s="369"/>
      <c r="FG52" s="369"/>
      <c r="FH52" s="369"/>
      <c r="FI52" s="369"/>
      <c r="FJ52" s="369"/>
      <c r="FK52" s="369"/>
      <c r="FL52" s="369"/>
      <c r="FM52" s="369"/>
      <c r="FN52" s="369"/>
      <c r="FO52" s="369"/>
      <c r="FP52" s="369"/>
      <c r="FQ52" s="369"/>
      <c r="FR52" s="369"/>
      <c r="FS52" s="369"/>
      <c r="FT52" s="369"/>
      <c r="FU52" s="369"/>
      <c r="FV52" s="369"/>
      <c r="FW52" s="369"/>
      <c r="FX52" s="369"/>
      <c r="FY52" s="369"/>
      <c r="FZ52" s="369"/>
      <c r="GA52" s="369"/>
      <c r="GB52" s="369"/>
      <c r="GC52" s="369"/>
      <c r="GD52" s="369"/>
      <c r="GE52" s="369"/>
      <c r="GF52" s="369"/>
      <c r="GG52" s="369"/>
      <c r="GH52" s="369"/>
      <c r="GI52" s="369"/>
      <c r="GJ52" s="369"/>
      <c r="GK52" s="369"/>
      <c r="GL52" s="369"/>
      <c r="GM52" s="369"/>
      <c r="GN52" s="369"/>
      <c r="GO52" s="369"/>
      <c r="GP52" s="369"/>
      <c r="GQ52" s="369"/>
      <c r="GR52" s="369"/>
      <c r="GS52" s="369"/>
      <c r="GT52" s="369"/>
      <c r="GU52" s="369"/>
      <c r="GV52" s="369"/>
      <c r="GW52" s="369"/>
      <c r="GX52" s="369"/>
      <c r="GY52" s="369"/>
      <c r="GZ52" s="369"/>
      <c r="HA52" s="369"/>
      <c r="HB52" s="369"/>
      <c r="HC52" s="369"/>
      <c r="HD52" s="369"/>
      <c r="HE52" s="369"/>
      <c r="HF52" s="369"/>
      <c r="HG52" s="369"/>
      <c r="HH52" s="369"/>
      <c r="HI52" s="369"/>
      <c r="HJ52" s="369"/>
      <c r="HK52" s="369"/>
      <c r="HL52" s="369"/>
      <c r="HM52" s="369"/>
      <c r="HN52" s="369"/>
      <c r="HO52" s="369"/>
      <c r="HP52" s="369"/>
      <c r="HQ52" s="369"/>
      <c r="HR52" s="369"/>
      <c r="HS52" s="369"/>
      <c r="HT52" s="369"/>
      <c r="HU52" s="369"/>
      <c r="HV52" s="369"/>
      <c r="HW52" s="369"/>
      <c r="HX52" s="369"/>
      <c r="HY52" s="369"/>
      <c r="HZ52" s="369"/>
      <c r="IA52" s="369"/>
      <c r="IB52" s="369"/>
      <c r="IC52" s="369"/>
      <c r="ID52" s="369"/>
      <c r="IE52" s="369"/>
      <c r="IF52" s="369"/>
      <c r="IG52" s="369"/>
      <c r="IH52" s="369"/>
      <c r="II52" s="369"/>
      <c r="IJ52" s="369"/>
      <c r="IK52" s="369"/>
      <c r="IL52" s="369"/>
      <c r="IM52" s="369"/>
      <c r="IN52" s="369"/>
      <c r="IO52" s="369"/>
      <c r="IP52" s="369"/>
      <c r="IQ52" s="369"/>
      <c r="IR52" s="369"/>
      <c r="IS52" s="369"/>
      <c r="IT52" s="369"/>
      <c r="IU52" s="369"/>
      <c r="IV52" s="369"/>
    </row>
    <row r="53" spans="1:256" s="238" customFormat="1" ht="36" customHeight="1">
      <c r="A53" s="237"/>
      <c r="B53" s="237"/>
      <c r="C53" s="380" t="s">
        <v>275</v>
      </c>
      <c r="D53" s="381" t="s">
        <v>539</v>
      </c>
      <c r="E53" s="382">
        <v>1</v>
      </c>
      <c r="F53" s="383">
        <v>41852</v>
      </c>
      <c r="G53" s="381" t="s">
        <v>540</v>
      </c>
      <c r="H53" s="381" t="s">
        <v>541</v>
      </c>
      <c r="I53" s="382">
        <v>0</v>
      </c>
      <c r="J53" s="382" t="s">
        <v>461</v>
      </c>
      <c r="K53" s="384" t="s">
        <v>461</v>
      </c>
      <c r="L53" s="369"/>
      <c r="M53" s="369"/>
      <c r="N53" s="369"/>
      <c r="O53" s="369"/>
      <c r="P53" s="369"/>
      <c r="Q53" s="369"/>
      <c r="R53" s="369"/>
      <c r="S53" s="369"/>
      <c r="T53" s="369"/>
      <c r="U53" s="369"/>
      <c r="V53" s="369"/>
      <c r="W53" s="369"/>
      <c r="X53" s="369"/>
      <c r="Y53" s="369"/>
      <c r="Z53" s="369"/>
      <c r="AA53" s="369"/>
      <c r="AB53" s="369"/>
      <c r="AC53" s="369"/>
      <c r="AD53" s="369"/>
      <c r="AE53" s="369"/>
      <c r="AF53" s="369"/>
      <c r="AG53" s="369"/>
      <c r="AH53" s="369"/>
      <c r="AI53" s="369"/>
      <c r="AJ53" s="369"/>
      <c r="AK53" s="369"/>
      <c r="AL53" s="369"/>
      <c r="AM53" s="369"/>
      <c r="AN53" s="369"/>
      <c r="AO53" s="369"/>
      <c r="AP53" s="369"/>
      <c r="AQ53" s="369"/>
      <c r="AR53" s="369"/>
      <c r="AS53" s="369"/>
      <c r="AT53" s="369"/>
      <c r="AU53" s="369"/>
      <c r="AV53" s="369"/>
      <c r="AW53" s="369"/>
      <c r="AX53" s="369"/>
      <c r="AY53" s="369"/>
      <c r="AZ53" s="369"/>
      <c r="BA53" s="369"/>
      <c r="BB53" s="369"/>
      <c r="BC53" s="369"/>
      <c r="BD53" s="369"/>
      <c r="BE53" s="369"/>
      <c r="BF53" s="369"/>
      <c r="BG53" s="369"/>
      <c r="BH53" s="369"/>
      <c r="BI53" s="369"/>
      <c r="BJ53" s="369"/>
      <c r="BK53" s="369"/>
      <c r="BL53" s="369"/>
      <c r="BM53" s="369"/>
      <c r="BN53" s="369"/>
      <c r="BO53" s="369"/>
      <c r="BP53" s="369"/>
      <c r="BQ53" s="369"/>
      <c r="BR53" s="369"/>
      <c r="BS53" s="369"/>
      <c r="BT53" s="369"/>
      <c r="BU53" s="369"/>
      <c r="BV53" s="369"/>
      <c r="BW53" s="369"/>
      <c r="BX53" s="369"/>
      <c r="BY53" s="369"/>
      <c r="BZ53" s="369"/>
      <c r="CA53" s="369"/>
      <c r="CB53" s="369"/>
      <c r="CC53" s="369"/>
      <c r="CD53" s="369"/>
      <c r="CE53" s="369"/>
      <c r="CF53" s="369"/>
      <c r="CG53" s="369"/>
      <c r="CH53" s="369"/>
      <c r="CI53" s="369"/>
      <c r="CJ53" s="369"/>
      <c r="CK53" s="369"/>
      <c r="CL53" s="369"/>
      <c r="CM53" s="369"/>
      <c r="CN53" s="369"/>
      <c r="CO53" s="369"/>
      <c r="CP53" s="369"/>
      <c r="CQ53" s="369"/>
      <c r="CR53" s="369"/>
      <c r="CS53" s="369"/>
      <c r="CT53" s="369"/>
      <c r="CU53" s="369"/>
      <c r="CV53" s="369"/>
      <c r="CW53" s="369"/>
      <c r="CX53" s="369"/>
      <c r="CY53" s="369"/>
      <c r="CZ53" s="369"/>
      <c r="DA53" s="369"/>
      <c r="DB53" s="369"/>
      <c r="DC53" s="369"/>
      <c r="DD53" s="369"/>
      <c r="DE53" s="369"/>
      <c r="DF53" s="369"/>
      <c r="DG53" s="369"/>
      <c r="DH53" s="369"/>
      <c r="DI53" s="369"/>
      <c r="DJ53" s="369"/>
      <c r="DK53" s="369"/>
      <c r="DL53" s="369"/>
      <c r="DM53" s="369"/>
      <c r="DN53" s="369"/>
      <c r="DO53" s="369"/>
      <c r="DP53" s="369"/>
      <c r="DQ53" s="369"/>
      <c r="DR53" s="369"/>
      <c r="DS53" s="369"/>
      <c r="DT53" s="369"/>
      <c r="DU53" s="369"/>
      <c r="DV53" s="369"/>
      <c r="DW53" s="369"/>
      <c r="DX53" s="369"/>
      <c r="DY53" s="369"/>
      <c r="DZ53" s="369"/>
      <c r="EA53" s="369"/>
      <c r="EB53" s="369"/>
      <c r="EC53" s="369"/>
      <c r="ED53" s="369"/>
      <c r="EE53" s="369"/>
      <c r="EF53" s="369"/>
      <c r="EG53" s="369"/>
      <c r="EH53" s="369"/>
      <c r="EI53" s="369"/>
      <c r="EJ53" s="369"/>
      <c r="EK53" s="369"/>
      <c r="EL53" s="369"/>
      <c r="EM53" s="369"/>
      <c r="EN53" s="369"/>
      <c r="EO53" s="369"/>
      <c r="EP53" s="369"/>
      <c r="EQ53" s="369"/>
      <c r="ER53" s="369"/>
      <c r="ES53" s="369"/>
      <c r="ET53" s="369"/>
      <c r="EU53" s="369"/>
      <c r="EV53" s="369"/>
      <c r="EW53" s="369"/>
      <c r="EX53" s="369"/>
      <c r="EY53" s="369"/>
      <c r="EZ53" s="369"/>
      <c r="FA53" s="369"/>
      <c r="FB53" s="369"/>
      <c r="FC53" s="369"/>
      <c r="FD53" s="369"/>
      <c r="FE53" s="369"/>
      <c r="FF53" s="369"/>
      <c r="FG53" s="369"/>
      <c r="FH53" s="369"/>
      <c r="FI53" s="369"/>
      <c r="FJ53" s="369"/>
      <c r="FK53" s="369"/>
      <c r="FL53" s="369"/>
      <c r="FM53" s="369"/>
      <c r="FN53" s="369"/>
      <c r="FO53" s="369"/>
      <c r="FP53" s="369"/>
      <c r="FQ53" s="369"/>
      <c r="FR53" s="369"/>
      <c r="FS53" s="369"/>
      <c r="FT53" s="369"/>
      <c r="FU53" s="369"/>
      <c r="FV53" s="369"/>
      <c r="FW53" s="369"/>
      <c r="FX53" s="369"/>
      <c r="FY53" s="369"/>
      <c r="FZ53" s="369"/>
      <c r="GA53" s="369"/>
      <c r="GB53" s="369"/>
      <c r="GC53" s="369"/>
      <c r="GD53" s="369"/>
      <c r="GE53" s="369"/>
      <c r="GF53" s="369"/>
      <c r="GG53" s="369"/>
      <c r="GH53" s="369"/>
      <c r="GI53" s="369"/>
      <c r="GJ53" s="369"/>
      <c r="GK53" s="369"/>
      <c r="GL53" s="369"/>
      <c r="GM53" s="369"/>
      <c r="GN53" s="369"/>
      <c r="GO53" s="369"/>
      <c r="GP53" s="369"/>
      <c r="GQ53" s="369"/>
      <c r="GR53" s="369"/>
      <c r="GS53" s="369"/>
      <c r="GT53" s="369"/>
      <c r="GU53" s="369"/>
      <c r="GV53" s="369"/>
      <c r="GW53" s="369"/>
      <c r="GX53" s="369"/>
      <c r="GY53" s="369"/>
      <c r="GZ53" s="369"/>
      <c r="HA53" s="369"/>
      <c r="HB53" s="369"/>
      <c r="HC53" s="369"/>
      <c r="HD53" s="369"/>
      <c r="HE53" s="369"/>
      <c r="HF53" s="369"/>
      <c r="HG53" s="369"/>
      <c r="HH53" s="369"/>
      <c r="HI53" s="369"/>
      <c r="HJ53" s="369"/>
      <c r="HK53" s="369"/>
      <c r="HL53" s="369"/>
      <c r="HM53" s="369"/>
      <c r="HN53" s="369"/>
      <c r="HO53" s="369"/>
      <c r="HP53" s="369"/>
      <c r="HQ53" s="369"/>
      <c r="HR53" s="369"/>
      <c r="HS53" s="369"/>
      <c r="HT53" s="369"/>
      <c r="HU53" s="369"/>
      <c r="HV53" s="369"/>
      <c r="HW53" s="369"/>
      <c r="HX53" s="369"/>
      <c r="HY53" s="369"/>
      <c r="HZ53" s="369"/>
      <c r="IA53" s="369"/>
      <c r="IB53" s="369"/>
      <c r="IC53" s="369"/>
      <c r="ID53" s="369"/>
      <c r="IE53" s="369"/>
      <c r="IF53" s="369"/>
      <c r="IG53" s="369"/>
      <c r="IH53" s="369"/>
      <c r="II53" s="369"/>
      <c r="IJ53" s="369"/>
      <c r="IK53" s="369"/>
      <c r="IL53" s="369"/>
      <c r="IM53" s="369"/>
      <c r="IN53" s="369"/>
      <c r="IO53" s="369"/>
      <c r="IP53" s="369"/>
      <c r="IQ53" s="369"/>
      <c r="IR53" s="369"/>
      <c r="IS53" s="369"/>
      <c r="IT53" s="369"/>
      <c r="IU53" s="369"/>
      <c r="IV53" s="369"/>
    </row>
    <row r="54" spans="1:256" s="238" customFormat="1" ht="36" customHeight="1" thickBot="1">
      <c r="A54" s="237"/>
      <c r="B54" s="237"/>
      <c r="C54" s="375" t="s">
        <v>275</v>
      </c>
      <c r="D54" s="376" t="s">
        <v>542</v>
      </c>
      <c r="E54" s="377">
        <v>0</v>
      </c>
      <c r="F54" s="378" t="s">
        <v>461</v>
      </c>
      <c r="G54" s="377" t="s">
        <v>461</v>
      </c>
      <c r="H54" s="377" t="s">
        <v>461</v>
      </c>
      <c r="I54" s="377">
        <v>1</v>
      </c>
      <c r="J54" s="376" t="s">
        <v>543</v>
      </c>
      <c r="K54" s="205" t="s">
        <v>544</v>
      </c>
      <c r="L54" s="369"/>
      <c r="M54" s="369"/>
      <c r="N54" s="369"/>
      <c r="O54" s="369"/>
      <c r="P54" s="369"/>
      <c r="Q54" s="369"/>
      <c r="R54" s="369"/>
      <c r="S54" s="369"/>
      <c r="T54" s="369"/>
      <c r="U54" s="369"/>
      <c r="V54" s="369"/>
      <c r="W54" s="369"/>
      <c r="X54" s="369"/>
      <c r="Y54" s="369"/>
      <c r="Z54" s="369"/>
      <c r="AA54" s="369"/>
      <c r="AB54" s="369"/>
      <c r="AC54" s="369"/>
      <c r="AD54" s="369"/>
      <c r="AE54" s="369"/>
      <c r="AF54" s="369"/>
      <c r="AG54" s="369"/>
      <c r="AH54" s="369"/>
      <c r="AI54" s="369"/>
      <c r="AJ54" s="369"/>
      <c r="AK54" s="369"/>
      <c r="AL54" s="369"/>
      <c r="AM54" s="369"/>
      <c r="AN54" s="369"/>
      <c r="AO54" s="369"/>
      <c r="AP54" s="369"/>
      <c r="AQ54" s="369"/>
      <c r="AR54" s="369"/>
      <c r="AS54" s="369"/>
      <c r="AT54" s="369"/>
      <c r="AU54" s="369"/>
      <c r="AV54" s="369"/>
      <c r="AW54" s="369"/>
      <c r="AX54" s="369"/>
      <c r="AY54" s="369"/>
      <c r="AZ54" s="369"/>
      <c r="BA54" s="369"/>
      <c r="BB54" s="369"/>
      <c r="BC54" s="369"/>
      <c r="BD54" s="369"/>
      <c r="BE54" s="369"/>
      <c r="BF54" s="369"/>
      <c r="BG54" s="369"/>
      <c r="BH54" s="369"/>
      <c r="BI54" s="369"/>
      <c r="BJ54" s="369"/>
      <c r="BK54" s="369"/>
      <c r="BL54" s="369"/>
      <c r="BM54" s="369"/>
      <c r="BN54" s="369"/>
      <c r="BO54" s="369"/>
      <c r="BP54" s="369"/>
      <c r="BQ54" s="369"/>
      <c r="BR54" s="369"/>
      <c r="BS54" s="369"/>
      <c r="BT54" s="369"/>
      <c r="BU54" s="369"/>
      <c r="BV54" s="369"/>
      <c r="BW54" s="369"/>
      <c r="BX54" s="369"/>
      <c r="BY54" s="369"/>
      <c r="BZ54" s="369"/>
      <c r="CA54" s="369"/>
      <c r="CB54" s="369"/>
      <c r="CC54" s="369"/>
      <c r="CD54" s="369"/>
      <c r="CE54" s="369"/>
      <c r="CF54" s="369"/>
      <c r="CG54" s="369"/>
      <c r="CH54" s="369"/>
      <c r="CI54" s="369"/>
      <c r="CJ54" s="369"/>
      <c r="CK54" s="369"/>
      <c r="CL54" s="369"/>
      <c r="CM54" s="369"/>
      <c r="CN54" s="369"/>
      <c r="CO54" s="369"/>
      <c r="CP54" s="369"/>
      <c r="CQ54" s="369"/>
      <c r="CR54" s="369"/>
      <c r="CS54" s="369"/>
      <c r="CT54" s="369"/>
      <c r="CU54" s="369"/>
      <c r="CV54" s="369"/>
      <c r="CW54" s="369"/>
      <c r="CX54" s="369"/>
      <c r="CY54" s="369"/>
      <c r="CZ54" s="369"/>
      <c r="DA54" s="369"/>
      <c r="DB54" s="369"/>
      <c r="DC54" s="369"/>
      <c r="DD54" s="369"/>
      <c r="DE54" s="369"/>
      <c r="DF54" s="369"/>
      <c r="DG54" s="369"/>
      <c r="DH54" s="369"/>
      <c r="DI54" s="369"/>
      <c r="DJ54" s="369"/>
      <c r="DK54" s="369"/>
      <c r="DL54" s="369"/>
      <c r="DM54" s="369"/>
      <c r="DN54" s="369"/>
      <c r="DO54" s="369"/>
      <c r="DP54" s="369"/>
      <c r="DQ54" s="369"/>
      <c r="DR54" s="369"/>
      <c r="DS54" s="369"/>
      <c r="DT54" s="369"/>
      <c r="DU54" s="369"/>
      <c r="DV54" s="369"/>
      <c r="DW54" s="369"/>
      <c r="DX54" s="369"/>
      <c r="DY54" s="369"/>
      <c r="DZ54" s="369"/>
      <c r="EA54" s="369"/>
      <c r="EB54" s="369"/>
      <c r="EC54" s="369"/>
      <c r="ED54" s="369"/>
      <c r="EE54" s="369"/>
      <c r="EF54" s="369"/>
      <c r="EG54" s="369"/>
      <c r="EH54" s="369"/>
      <c r="EI54" s="369"/>
      <c r="EJ54" s="369"/>
      <c r="EK54" s="369"/>
      <c r="EL54" s="369"/>
      <c r="EM54" s="369"/>
      <c r="EN54" s="369"/>
      <c r="EO54" s="369"/>
      <c r="EP54" s="369"/>
      <c r="EQ54" s="369"/>
      <c r="ER54" s="369"/>
      <c r="ES54" s="369"/>
      <c r="ET54" s="369"/>
      <c r="EU54" s="369"/>
      <c r="EV54" s="369"/>
      <c r="EW54" s="369"/>
      <c r="EX54" s="369"/>
      <c r="EY54" s="369"/>
      <c r="EZ54" s="369"/>
      <c r="FA54" s="369"/>
      <c r="FB54" s="369"/>
      <c r="FC54" s="369"/>
      <c r="FD54" s="369"/>
      <c r="FE54" s="369"/>
      <c r="FF54" s="369"/>
      <c r="FG54" s="369"/>
      <c r="FH54" s="369"/>
      <c r="FI54" s="369"/>
      <c r="FJ54" s="369"/>
      <c r="FK54" s="369"/>
      <c r="FL54" s="369"/>
      <c r="FM54" s="369"/>
      <c r="FN54" s="369"/>
      <c r="FO54" s="369"/>
      <c r="FP54" s="369"/>
      <c r="FQ54" s="369"/>
      <c r="FR54" s="369"/>
      <c r="FS54" s="369"/>
      <c r="FT54" s="369"/>
      <c r="FU54" s="369"/>
      <c r="FV54" s="369"/>
      <c r="FW54" s="369"/>
      <c r="FX54" s="369"/>
      <c r="FY54" s="369"/>
      <c r="FZ54" s="369"/>
      <c r="GA54" s="369"/>
      <c r="GB54" s="369"/>
      <c r="GC54" s="369"/>
      <c r="GD54" s="369"/>
      <c r="GE54" s="369"/>
      <c r="GF54" s="369"/>
      <c r="GG54" s="369"/>
      <c r="GH54" s="369"/>
      <c r="GI54" s="369"/>
      <c r="GJ54" s="369"/>
      <c r="GK54" s="369"/>
      <c r="GL54" s="369"/>
      <c r="GM54" s="369"/>
      <c r="GN54" s="369"/>
      <c r="GO54" s="369"/>
      <c r="GP54" s="369"/>
      <c r="GQ54" s="369"/>
      <c r="GR54" s="369"/>
      <c r="GS54" s="369"/>
      <c r="GT54" s="369"/>
      <c r="GU54" s="369"/>
      <c r="GV54" s="369"/>
      <c r="GW54" s="369"/>
      <c r="GX54" s="369"/>
      <c r="GY54" s="369"/>
      <c r="GZ54" s="369"/>
      <c r="HA54" s="369"/>
      <c r="HB54" s="369"/>
      <c r="HC54" s="369"/>
      <c r="HD54" s="369"/>
      <c r="HE54" s="369"/>
      <c r="HF54" s="369"/>
      <c r="HG54" s="369"/>
      <c r="HH54" s="369"/>
      <c r="HI54" s="369"/>
      <c r="HJ54" s="369"/>
      <c r="HK54" s="369"/>
      <c r="HL54" s="369"/>
      <c r="HM54" s="369"/>
      <c r="HN54" s="369"/>
      <c r="HO54" s="369"/>
      <c r="HP54" s="369"/>
      <c r="HQ54" s="369"/>
      <c r="HR54" s="369"/>
      <c r="HS54" s="369"/>
      <c r="HT54" s="369"/>
      <c r="HU54" s="369"/>
      <c r="HV54" s="369"/>
      <c r="HW54" s="369"/>
      <c r="HX54" s="369"/>
      <c r="HY54" s="369"/>
      <c r="HZ54" s="369"/>
      <c r="IA54" s="369"/>
      <c r="IB54" s="369"/>
      <c r="IC54" s="369"/>
      <c r="ID54" s="369"/>
      <c r="IE54" s="369"/>
      <c r="IF54" s="369"/>
      <c r="IG54" s="369"/>
      <c r="IH54" s="369"/>
      <c r="II54" s="369"/>
      <c r="IJ54" s="369"/>
      <c r="IK54" s="369"/>
      <c r="IL54" s="369"/>
      <c r="IM54" s="369"/>
      <c r="IN54" s="369"/>
      <c r="IO54" s="369"/>
      <c r="IP54" s="369"/>
      <c r="IQ54" s="369"/>
      <c r="IR54" s="369"/>
      <c r="IS54" s="369"/>
      <c r="IT54" s="369"/>
      <c r="IU54" s="369"/>
      <c r="IV54" s="369"/>
    </row>
    <row r="55" spans="1:256" s="238" customFormat="1" ht="36" customHeight="1" thickBot="1">
      <c r="A55" s="93"/>
      <c r="B55" s="93"/>
      <c r="C55" s="388" t="s">
        <v>285</v>
      </c>
      <c r="D55" s="389" t="s">
        <v>286</v>
      </c>
      <c r="E55" s="390">
        <v>0</v>
      </c>
      <c r="F55" s="391" t="s">
        <v>461</v>
      </c>
      <c r="G55" s="390" t="s">
        <v>461</v>
      </c>
      <c r="H55" s="390" t="s">
        <v>461</v>
      </c>
      <c r="I55" s="390">
        <v>0</v>
      </c>
      <c r="J55" s="390" t="s">
        <v>461</v>
      </c>
      <c r="K55" s="392" t="s">
        <v>461</v>
      </c>
      <c r="L55" s="369"/>
      <c r="M55" s="369"/>
      <c r="N55" s="369"/>
      <c r="O55" s="369"/>
      <c r="P55" s="369"/>
      <c r="Q55" s="369"/>
      <c r="R55" s="369"/>
      <c r="S55" s="369"/>
      <c r="T55" s="369"/>
      <c r="U55" s="369"/>
      <c r="V55" s="369"/>
      <c r="W55" s="369"/>
      <c r="X55" s="369"/>
      <c r="Y55" s="369"/>
      <c r="Z55" s="369"/>
      <c r="AA55" s="369"/>
      <c r="AB55" s="369"/>
      <c r="AC55" s="369"/>
      <c r="AD55" s="369"/>
      <c r="AE55" s="369"/>
      <c r="AF55" s="369"/>
      <c r="AG55" s="369"/>
      <c r="AH55" s="369"/>
      <c r="AI55" s="369"/>
      <c r="AJ55" s="369"/>
      <c r="AK55" s="369"/>
      <c r="AL55" s="369"/>
      <c r="AM55" s="369"/>
      <c r="AN55" s="369"/>
      <c r="AO55" s="369"/>
      <c r="AP55" s="369"/>
      <c r="AQ55" s="369"/>
      <c r="AR55" s="369"/>
      <c r="AS55" s="369"/>
      <c r="AT55" s="369"/>
      <c r="AU55" s="369"/>
      <c r="AV55" s="369"/>
      <c r="AW55" s="369"/>
      <c r="AX55" s="369"/>
      <c r="AY55" s="369"/>
      <c r="AZ55" s="369"/>
      <c r="BA55" s="369"/>
      <c r="BB55" s="369"/>
      <c r="BC55" s="369"/>
      <c r="BD55" s="369"/>
      <c r="BE55" s="369"/>
      <c r="BF55" s="369"/>
      <c r="BG55" s="369"/>
      <c r="BH55" s="369"/>
      <c r="BI55" s="369"/>
      <c r="BJ55" s="369"/>
      <c r="BK55" s="369"/>
      <c r="BL55" s="369"/>
      <c r="BM55" s="369"/>
      <c r="BN55" s="369"/>
      <c r="BO55" s="369"/>
      <c r="BP55" s="369"/>
      <c r="BQ55" s="369"/>
      <c r="BR55" s="369"/>
      <c r="BS55" s="369"/>
      <c r="BT55" s="369"/>
      <c r="BU55" s="369"/>
      <c r="BV55" s="369"/>
      <c r="BW55" s="369"/>
      <c r="BX55" s="369"/>
      <c r="BY55" s="369"/>
      <c r="BZ55" s="369"/>
      <c r="CA55" s="369"/>
      <c r="CB55" s="369"/>
      <c r="CC55" s="369"/>
      <c r="CD55" s="369"/>
      <c r="CE55" s="369"/>
      <c r="CF55" s="369"/>
      <c r="CG55" s="369"/>
      <c r="CH55" s="369"/>
      <c r="CI55" s="369"/>
      <c r="CJ55" s="369"/>
      <c r="CK55" s="369"/>
      <c r="CL55" s="369"/>
      <c r="CM55" s="369"/>
      <c r="CN55" s="369"/>
      <c r="CO55" s="369"/>
      <c r="CP55" s="369"/>
      <c r="CQ55" s="369"/>
      <c r="CR55" s="369"/>
      <c r="CS55" s="369"/>
      <c r="CT55" s="369"/>
      <c r="CU55" s="369"/>
      <c r="CV55" s="369"/>
      <c r="CW55" s="369"/>
      <c r="CX55" s="369"/>
      <c r="CY55" s="369"/>
      <c r="CZ55" s="369"/>
      <c r="DA55" s="369"/>
      <c r="DB55" s="369"/>
      <c r="DC55" s="369"/>
      <c r="DD55" s="369"/>
      <c r="DE55" s="369"/>
      <c r="DF55" s="369"/>
      <c r="DG55" s="369"/>
      <c r="DH55" s="369"/>
      <c r="DI55" s="369"/>
      <c r="DJ55" s="369"/>
      <c r="DK55" s="369"/>
      <c r="DL55" s="369"/>
      <c r="DM55" s="369"/>
      <c r="DN55" s="369"/>
      <c r="DO55" s="369"/>
      <c r="DP55" s="369"/>
      <c r="DQ55" s="369"/>
      <c r="DR55" s="369"/>
      <c r="DS55" s="369"/>
      <c r="DT55" s="369"/>
      <c r="DU55" s="369"/>
      <c r="DV55" s="369"/>
      <c r="DW55" s="369"/>
      <c r="DX55" s="369"/>
      <c r="DY55" s="369"/>
      <c r="DZ55" s="369"/>
      <c r="EA55" s="369"/>
      <c r="EB55" s="369"/>
      <c r="EC55" s="369"/>
      <c r="ED55" s="369"/>
      <c r="EE55" s="369"/>
      <c r="EF55" s="369"/>
      <c r="EG55" s="369"/>
      <c r="EH55" s="369"/>
      <c r="EI55" s="369"/>
      <c r="EJ55" s="369"/>
      <c r="EK55" s="369"/>
      <c r="EL55" s="369"/>
      <c r="EM55" s="369"/>
      <c r="EN55" s="369"/>
      <c r="EO55" s="369"/>
      <c r="EP55" s="369"/>
      <c r="EQ55" s="369"/>
      <c r="ER55" s="369"/>
      <c r="ES55" s="369"/>
      <c r="ET55" s="369"/>
      <c r="EU55" s="369"/>
      <c r="EV55" s="369"/>
      <c r="EW55" s="369"/>
      <c r="EX55" s="369"/>
      <c r="EY55" s="369"/>
      <c r="EZ55" s="369"/>
      <c r="FA55" s="369"/>
      <c r="FB55" s="369"/>
      <c r="FC55" s="369"/>
      <c r="FD55" s="369"/>
      <c r="FE55" s="369"/>
      <c r="FF55" s="369"/>
      <c r="FG55" s="369"/>
      <c r="FH55" s="369"/>
      <c r="FI55" s="369"/>
      <c r="FJ55" s="369"/>
      <c r="FK55" s="369"/>
      <c r="FL55" s="369"/>
      <c r="FM55" s="369"/>
      <c r="FN55" s="369"/>
      <c r="FO55" s="369"/>
      <c r="FP55" s="369"/>
      <c r="FQ55" s="369"/>
      <c r="FR55" s="369"/>
      <c r="FS55" s="369"/>
      <c r="FT55" s="369"/>
      <c r="FU55" s="369"/>
      <c r="FV55" s="369"/>
      <c r="FW55" s="369"/>
      <c r="FX55" s="369"/>
      <c r="FY55" s="369"/>
      <c r="FZ55" s="369"/>
      <c r="GA55" s="369"/>
      <c r="GB55" s="369"/>
      <c r="GC55" s="369"/>
      <c r="GD55" s="369"/>
      <c r="GE55" s="369"/>
      <c r="GF55" s="369"/>
      <c r="GG55" s="369"/>
      <c r="GH55" s="369"/>
      <c r="GI55" s="369"/>
      <c r="GJ55" s="369"/>
      <c r="GK55" s="369"/>
      <c r="GL55" s="369"/>
      <c r="GM55" s="369"/>
      <c r="GN55" s="369"/>
      <c r="GO55" s="369"/>
      <c r="GP55" s="369"/>
      <c r="GQ55" s="369"/>
      <c r="GR55" s="369"/>
      <c r="GS55" s="369"/>
      <c r="GT55" s="369"/>
      <c r="GU55" s="369"/>
      <c r="GV55" s="369"/>
      <c r="GW55" s="369"/>
      <c r="GX55" s="369"/>
      <c r="GY55" s="369"/>
      <c r="GZ55" s="369"/>
      <c r="HA55" s="369"/>
      <c r="HB55" s="369"/>
      <c r="HC55" s="369"/>
      <c r="HD55" s="369"/>
      <c r="HE55" s="369"/>
      <c r="HF55" s="369"/>
      <c r="HG55" s="369"/>
      <c r="HH55" s="369"/>
      <c r="HI55" s="369"/>
      <c r="HJ55" s="369"/>
      <c r="HK55" s="369"/>
      <c r="HL55" s="369"/>
      <c r="HM55" s="369"/>
      <c r="HN55" s="369"/>
      <c r="HO55" s="369"/>
      <c r="HP55" s="369"/>
      <c r="HQ55" s="369"/>
      <c r="HR55" s="369"/>
      <c r="HS55" s="369"/>
      <c r="HT55" s="369"/>
      <c r="HU55" s="369"/>
      <c r="HV55" s="369"/>
      <c r="HW55" s="369"/>
      <c r="HX55" s="369"/>
      <c r="HY55" s="369"/>
      <c r="HZ55" s="369"/>
      <c r="IA55" s="369"/>
      <c r="IB55" s="369"/>
      <c r="IC55" s="369"/>
      <c r="ID55" s="369"/>
      <c r="IE55" s="369"/>
      <c r="IF55" s="369"/>
      <c r="IG55" s="369"/>
      <c r="IH55" s="369"/>
      <c r="II55" s="369"/>
      <c r="IJ55" s="369"/>
      <c r="IK55" s="369"/>
      <c r="IL55" s="369"/>
      <c r="IM55" s="369"/>
      <c r="IN55" s="369"/>
      <c r="IO55" s="369"/>
      <c r="IP55" s="369"/>
      <c r="IQ55" s="369"/>
      <c r="IR55" s="369"/>
      <c r="IS55" s="369"/>
      <c r="IT55" s="369"/>
      <c r="IU55" s="369"/>
      <c r="IV55" s="369"/>
    </row>
    <row r="56" spans="1:256" s="238" customFormat="1" ht="36" customHeight="1">
      <c r="A56" s="93"/>
      <c r="B56" s="93"/>
      <c r="C56" s="380" t="s">
        <v>290</v>
      </c>
      <c r="D56" s="381" t="s">
        <v>291</v>
      </c>
      <c r="E56" s="382">
        <v>1</v>
      </c>
      <c r="F56" s="383">
        <v>43454</v>
      </c>
      <c r="G56" s="381" t="s">
        <v>545</v>
      </c>
      <c r="H56" s="381" t="s">
        <v>546</v>
      </c>
      <c r="I56" s="382">
        <v>0</v>
      </c>
      <c r="J56" s="382" t="s">
        <v>461</v>
      </c>
      <c r="K56" s="384" t="s">
        <v>461</v>
      </c>
      <c r="L56" s="369"/>
      <c r="M56" s="369"/>
      <c r="N56" s="369"/>
      <c r="O56" s="369"/>
      <c r="P56" s="369"/>
      <c r="Q56" s="369"/>
      <c r="R56" s="369"/>
      <c r="S56" s="369"/>
      <c r="T56" s="369"/>
      <c r="U56" s="369"/>
      <c r="V56" s="369"/>
      <c r="W56" s="369"/>
      <c r="X56" s="369"/>
      <c r="Y56" s="369"/>
      <c r="Z56" s="369"/>
      <c r="AA56" s="369"/>
      <c r="AB56" s="369"/>
      <c r="AC56" s="369"/>
      <c r="AD56" s="369"/>
      <c r="AE56" s="369"/>
      <c r="AF56" s="369"/>
      <c r="AG56" s="369"/>
      <c r="AH56" s="369"/>
      <c r="AI56" s="369"/>
      <c r="AJ56" s="369"/>
      <c r="AK56" s="369"/>
      <c r="AL56" s="369"/>
      <c r="AM56" s="369"/>
      <c r="AN56" s="369"/>
      <c r="AO56" s="369"/>
      <c r="AP56" s="369"/>
      <c r="AQ56" s="369"/>
      <c r="AR56" s="369"/>
      <c r="AS56" s="369"/>
      <c r="AT56" s="369"/>
      <c r="AU56" s="369"/>
      <c r="AV56" s="369"/>
      <c r="AW56" s="369"/>
      <c r="AX56" s="369"/>
      <c r="AY56" s="369"/>
      <c r="AZ56" s="369"/>
      <c r="BA56" s="369"/>
      <c r="BB56" s="369"/>
      <c r="BC56" s="369"/>
      <c r="BD56" s="369"/>
      <c r="BE56" s="369"/>
      <c r="BF56" s="369"/>
      <c r="BG56" s="369"/>
      <c r="BH56" s="369"/>
      <c r="BI56" s="369"/>
      <c r="BJ56" s="369"/>
      <c r="BK56" s="369"/>
      <c r="BL56" s="369"/>
      <c r="BM56" s="369"/>
      <c r="BN56" s="369"/>
      <c r="BO56" s="369"/>
      <c r="BP56" s="369"/>
      <c r="BQ56" s="369"/>
      <c r="BR56" s="369"/>
      <c r="BS56" s="369"/>
      <c r="BT56" s="369"/>
      <c r="BU56" s="369"/>
      <c r="BV56" s="369"/>
      <c r="BW56" s="369"/>
      <c r="BX56" s="369"/>
      <c r="BY56" s="369"/>
      <c r="BZ56" s="369"/>
      <c r="CA56" s="369"/>
      <c r="CB56" s="369"/>
      <c r="CC56" s="369"/>
      <c r="CD56" s="369"/>
      <c r="CE56" s="369"/>
      <c r="CF56" s="369"/>
      <c r="CG56" s="369"/>
      <c r="CH56" s="369"/>
      <c r="CI56" s="369"/>
      <c r="CJ56" s="369"/>
      <c r="CK56" s="369"/>
      <c r="CL56" s="369"/>
      <c r="CM56" s="369"/>
      <c r="CN56" s="369"/>
      <c r="CO56" s="369"/>
      <c r="CP56" s="369"/>
      <c r="CQ56" s="369"/>
      <c r="CR56" s="369"/>
      <c r="CS56" s="369"/>
      <c r="CT56" s="369"/>
      <c r="CU56" s="369"/>
      <c r="CV56" s="369"/>
      <c r="CW56" s="369"/>
      <c r="CX56" s="369"/>
      <c r="CY56" s="369"/>
      <c r="CZ56" s="369"/>
      <c r="DA56" s="369"/>
      <c r="DB56" s="369"/>
      <c r="DC56" s="369"/>
      <c r="DD56" s="369"/>
      <c r="DE56" s="369"/>
      <c r="DF56" s="369"/>
      <c r="DG56" s="369"/>
      <c r="DH56" s="369"/>
      <c r="DI56" s="369"/>
      <c r="DJ56" s="369"/>
      <c r="DK56" s="369"/>
      <c r="DL56" s="369"/>
      <c r="DM56" s="369"/>
      <c r="DN56" s="369"/>
      <c r="DO56" s="369"/>
      <c r="DP56" s="369"/>
      <c r="DQ56" s="369"/>
      <c r="DR56" s="369"/>
      <c r="DS56" s="369"/>
      <c r="DT56" s="369"/>
      <c r="DU56" s="369"/>
      <c r="DV56" s="369"/>
      <c r="DW56" s="369"/>
      <c r="DX56" s="369"/>
      <c r="DY56" s="369"/>
      <c r="DZ56" s="369"/>
      <c r="EA56" s="369"/>
      <c r="EB56" s="369"/>
      <c r="EC56" s="369"/>
      <c r="ED56" s="369"/>
      <c r="EE56" s="369"/>
      <c r="EF56" s="369"/>
      <c r="EG56" s="369"/>
      <c r="EH56" s="369"/>
      <c r="EI56" s="369"/>
      <c r="EJ56" s="369"/>
      <c r="EK56" s="369"/>
      <c r="EL56" s="369"/>
      <c r="EM56" s="369"/>
      <c r="EN56" s="369"/>
      <c r="EO56" s="369"/>
      <c r="EP56" s="369"/>
      <c r="EQ56" s="369"/>
      <c r="ER56" s="369"/>
      <c r="ES56" s="369"/>
      <c r="ET56" s="369"/>
      <c r="EU56" s="369"/>
      <c r="EV56" s="369"/>
      <c r="EW56" s="369"/>
      <c r="EX56" s="369"/>
      <c r="EY56" s="369"/>
      <c r="EZ56" s="369"/>
      <c r="FA56" s="369"/>
      <c r="FB56" s="369"/>
      <c r="FC56" s="369"/>
      <c r="FD56" s="369"/>
      <c r="FE56" s="369"/>
      <c r="FF56" s="369"/>
      <c r="FG56" s="369"/>
      <c r="FH56" s="369"/>
      <c r="FI56" s="369"/>
      <c r="FJ56" s="369"/>
      <c r="FK56" s="369"/>
      <c r="FL56" s="369"/>
      <c r="FM56" s="369"/>
      <c r="FN56" s="369"/>
      <c r="FO56" s="369"/>
      <c r="FP56" s="369"/>
      <c r="FQ56" s="369"/>
      <c r="FR56" s="369"/>
      <c r="FS56" s="369"/>
      <c r="FT56" s="369"/>
      <c r="FU56" s="369"/>
      <c r="FV56" s="369"/>
      <c r="FW56" s="369"/>
      <c r="FX56" s="369"/>
      <c r="FY56" s="369"/>
      <c r="FZ56" s="369"/>
      <c r="GA56" s="369"/>
      <c r="GB56" s="369"/>
      <c r="GC56" s="369"/>
      <c r="GD56" s="369"/>
      <c r="GE56" s="369"/>
      <c r="GF56" s="369"/>
      <c r="GG56" s="369"/>
      <c r="GH56" s="369"/>
      <c r="GI56" s="369"/>
      <c r="GJ56" s="369"/>
      <c r="GK56" s="369"/>
      <c r="GL56" s="369"/>
      <c r="GM56" s="369"/>
      <c r="GN56" s="369"/>
      <c r="GO56" s="369"/>
      <c r="GP56" s="369"/>
      <c r="GQ56" s="369"/>
      <c r="GR56" s="369"/>
      <c r="GS56" s="369"/>
      <c r="GT56" s="369"/>
      <c r="GU56" s="369"/>
      <c r="GV56" s="369"/>
      <c r="GW56" s="369"/>
      <c r="GX56" s="369"/>
      <c r="GY56" s="369"/>
      <c r="GZ56" s="369"/>
      <c r="HA56" s="369"/>
      <c r="HB56" s="369"/>
      <c r="HC56" s="369"/>
      <c r="HD56" s="369"/>
      <c r="HE56" s="369"/>
      <c r="HF56" s="369"/>
      <c r="HG56" s="369"/>
      <c r="HH56" s="369"/>
      <c r="HI56" s="369"/>
      <c r="HJ56" s="369"/>
      <c r="HK56" s="369"/>
      <c r="HL56" s="369"/>
      <c r="HM56" s="369"/>
      <c r="HN56" s="369"/>
      <c r="HO56" s="369"/>
      <c r="HP56" s="369"/>
      <c r="HQ56" s="369"/>
      <c r="HR56" s="369"/>
      <c r="HS56" s="369"/>
      <c r="HT56" s="369"/>
      <c r="HU56" s="369"/>
      <c r="HV56" s="369"/>
      <c r="HW56" s="369"/>
      <c r="HX56" s="369"/>
      <c r="HY56" s="369"/>
      <c r="HZ56" s="369"/>
      <c r="IA56" s="369"/>
      <c r="IB56" s="369"/>
      <c r="IC56" s="369"/>
      <c r="ID56" s="369"/>
      <c r="IE56" s="369"/>
      <c r="IF56" s="369"/>
      <c r="IG56" s="369"/>
      <c r="IH56" s="369"/>
      <c r="II56" s="369"/>
      <c r="IJ56" s="369"/>
      <c r="IK56" s="369"/>
      <c r="IL56" s="369"/>
      <c r="IM56" s="369"/>
      <c r="IN56" s="369"/>
      <c r="IO56" s="369"/>
      <c r="IP56" s="369"/>
      <c r="IQ56" s="369"/>
      <c r="IR56" s="369"/>
      <c r="IS56" s="369"/>
      <c r="IT56" s="369"/>
      <c r="IU56" s="369"/>
      <c r="IV56" s="369"/>
    </row>
    <row r="57" spans="1:256" s="238" customFormat="1" ht="57.75" customHeight="1" thickBot="1">
      <c r="A57" s="93"/>
      <c r="B57" s="93"/>
      <c r="C57" s="375" t="s">
        <v>290</v>
      </c>
      <c r="D57" s="376" t="s">
        <v>291</v>
      </c>
      <c r="E57" s="377">
        <v>1</v>
      </c>
      <c r="F57" s="378">
        <v>43917</v>
      </c>
      <c r="G57" s="376" t="s">
        <v>537</v>
      </c>
      <c r="H57" s="376" t="s">
        <v>547</v>
      </c>
      <c r="I57" s="377">
        <v>0</v>
      </c>
      <c r="J57" s="377" t="s">
        <v>461</v>
      </c>
      <c r="K57" s="379" t="s">
        <v>461</v>
      </c>
      <c r="L57" s="369"/>
      <c r="M57" s="369"/>
      <c r="N57" s="369"/>
      <c r="O57" s="369"/>
      <c r="P57" s="369"/>
      <c r="Q57" s="369"/>
      <c r="R57" s="369"/>
      <c r="S57" s="369"/>
      <c r="T57" s="369"/>
      <c r="U57" s="369"/>
      <c r="V57" s="369"/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69"/>
      <c r="AH57" s="369"/>
      <c r="AI57" s="369"/>
      <c r="AJ57" s="369"/>
      <c r="AK57" s="369"/>
      <c r="AL57" s="369"/>
      <c r="AM57" s="369"/>
      <c r="AN57" s="369"/>
      <c r="AO57" s="369"/>
      <c r="AP57" s="369"/>
      <c r="AQ57" s="369"/>
      <c r="AR57" s="369"/>
      <c r="AS57" s="369"/>
      <c r="AT57" s="369"/>
      <c r="AU57" s="369"/>
      <c r="AV57" s="369"/>
      <c r="AW57" s="369"/>
      <c r="AX57" s="369"/>
      <c r="AY57" s="369"/>
      <c r="AZ57" s="369"/>
      <c r="BA57" s="369"/>
      <c r="BB57" s="369"/>
      <c r="BC57" s="369"/>
      <c r="BD57" s="369"/>
      <c r="BE57" s="369"/>
      <c r="BF57" s="369"/>
      <c r="BG57" s="369"/>
      <c r="BH57" s="369"/>
      <c r="BI57" s="369"/>
      <c r="BJ57" s="369"/>
      <c r="BK57" s="369"/>
      <c r="BL57" s="369"/>
      <c r="BM57" s="369"/>
      <c r="BN57" s="369"/>
      <c r="BO57" s="369"/>
      <c r="BP57" s="369"/>
      <c r="BQ57" s="369"/>
      <c r="BR57" s="369"/>
      <c r="BS57" s="369"/>
      <c r="BT57" s="369"/>
      <c r="BU57" s="369"/>
      <c r="BV57" s="369"/>
      <c r="BW57" s="369"/>
      <c r="BX57" s="369"/>
      <c r="BY57" s="369"/>
      <c r="BZ57" s="369"/>
      <c r="CA57" s="369"/>
      <c r="CB57" s="369"/>
      <c r="CC57" s="369"/>
      <c r="CD57" s="369"/>
      <c r="CE57" s="369"/>
      <c r="CF57" s="369"/>
      <c r="CG57" s="369"/>
      <c r="CH57" s="369"/>
      <c r="CI57" s="369"/>
      <c r="CJ57" s="369"/>
      <c r="CK57" s="369"/>
      <c r="CL57" s="369"/>
      <c r="CM57" s="369"/>
      <c r="CN57" s="369"/>
      <c r="CO57" s="369"/>
      <c r="CP57" s="369"/>
      <c r="CQ57" s="369"/>
      <c r="CR57" s="369"/>
      <c r="CS57" s="369"/>
      <c r="CT57" s="369"/>
      <c r="CU57" s="369"/>
      <c r="CV57" s="369"/>
      <c r="CW57" s="369"/>
      <c r="CX57" s="369"/>
      <c r="CY57" s="369"/>
      <c r="CZ57" s="369"/>
      <c r="DA57" s="369"/>
      <c r="DB57" s="369"/>
      <c r="DC57" s="369"/>
      <c r="DD57" s="369"/>
      <c r="DE57" s="369"/>
      <c r="DF57" s="369"/>
      <c r="DG57" s="369"/>
      <c r="DH57" s="369"/>
      <c r="DI57" s="369"/>
      <c r="DJ57" s="369"/>
      <c r="DK57" s="369"/>
      <c r="DL57" s="369"/>
      <c r="DM57" s="369"/>
      <c r="DN57" s="369"/>
      <c r="DO57" s="369"/>
      <c r="DP57" s="369"/>
      <c r="DQ57" s="369"/>
      <c r="DR57" s="369"/>
      <c r="DS57" s="369"/>
      <c r="DT57" s="369"/>
      <c r="DU57" s="369"/>
      <c r="DV57" s="369"/>
      <c r="DW57" s="369"/>
      <c r="DX57" s="369"/>
      <c r="DY57" s="369"/>
      <c r="DZ57" s="369"/>
      <c r="EA57" s="369"/>
      <c r="EB57" s="369"/>
      <c r="EC57" s="369"/>
      <c r="ED57" s="369"/>
      <c r="EE57" s="369"/>
      <c r="EF57" s="369"/>
      <c r="EG57" s="369"/>
      <c r="EH57" s="369"/>
      <c r="EI57" s="369"/>
      <c r="EJ57" s="369"/>
      <c r="EK57" s="369"/>
      <c r="EL57" s="369"/>
      <c r="EM57" s="369"/>
      <c r="EN57" s="369"/>
      <c r="EO57" s="369"/>
      <c r="EP57" s="369"/>
      <c r="EQ57" s="369"/>
      <c r="ER57" s="369"/>
      <c r="ES57" s="369"/>
      <c r="ET57" s="369"/>
      <c r="EU57" s="369"/>
      <c r="EV57" s="369"/>
      <c r="EW57" s="369"/>
      <c r="EX57" s="369"/>
      <c r="EY57" s="369"/>
      <c r="EZ57" s="369"/>
      <c r="FA57" s="369"/>
      <c r="FB57" s="369"/>
      <c r="FC57" s="369"/>
      <c r="FD57" s="369"/>
      <c r="FE57" s="369"/>
      <c r="FF57" s="369"/>
      <c r="FG57" s="369"/>
      <c r="FH57" s="369"/>
      <c r="FI57" s="369"/>
      <c r="FJ57" s="369"/>
      <c r="FK57" s="369"/>
      <c r="FL57" s="369"/>
      <c r="FM57" s="369"/>
      <c r="FN57" s="369"/>
      <c r="FO57" s="369"/>
      <c r="FP57" s="369"/>
      <c r="FQ57" s="369"/>
      <c r="FR57" s="369"/>
      <c r="FS57" s="369"/>
      <c r="FT57" s="369"/>
      <c r="FU57" s="369"/>
      <c r="FV57" s="369"/>
      <c r="FW57" s="369"/>
      <c r="FX57" s="369"/>
      <c r="FY57" s="369"/>
      <c r="FZ57" s="369"/>
      <c r="GA57" s="369"/>
      <c r="GB57" s="369"/>
      <c r="GC57" s="369"/>
      <c r="GD57" s="369"/>
      <c r="GE57" s="369"/>
      <c r="GF57" s="369"/>
      <c r="GG57" s="369"/>
      <c r="GH57" s="369"/>
      <c r="GI57" s="369"/>
      <c r="GJ57" s="369"/>
      <c r="GK57" s="369"/>
      <c r="GL57" s="369"/>
      <c r="GM57" s="369"/>
      <c r="GN57" s="369"/>
      <c r="GO57" s="369"/>
      <c r="GP57" s="369"/>
      <c r="GQ57" s="369"/>
      <c r="GR57" s="369"/>
      <c r="GS57" s="369"/>
      <c r="GT57" s="369"/>
      <c r="GU57" s="369"/>
      <c r="GV57" s="369"/>
      <c r="GW57" s="369"/>
      <c r="GX57" s="369"/>
      <c r="GY57" s="369"/>
      <c r="GZ57" s="369"/>
      <c r="HA57" s="369"/>
      <c r="HB57" s="369"/>
      <c r="HC57" s="369"/>
      <c r="HD57" s="369"/>
      <c r="HE57" s="369"/>
      <c r="HF57" s="369"/>
      <c r="HG57" s="369"/>
      <c r="HH57" s="369"/>
      <c r="HI57" s="369"/>
      <c r="HJ57" s="369"/>
      <c r="HK57" s="369"/>
      <c r="HL57" s="369"/>
      <c r="HM57" s="369"/>
      <c r="HN57" s="369"/>
      <c r="HO57" s="369"/>
      <c r="HP57" s="369"/>
      <c r="HQ57" s="369"/>
      <c r="HR57" s="369"/>
      <c r="HS57" s="369"/>
      <c r="HT57" s="369"/>
      <c r="HU57" s="369"/>
      <c r="HV57" s="369"/>
      <c r="HW57" s="369"/>
      <c r="HX57" s="369"/>
      <c r="HY57" s="369"/>
      <c r="HZ57" s="369"/>
      <c r="IA57" s="369"/>
      <c r="IB57" s="369"/>
      <c r="IC57" s="369"/>
      <c r="ID57" s="369"/>
      <c r="IE57" s="369"/>
      <c r="IF57" s="369"/>
      <c r="IG57" s="369"/>
      <c r="IH57" s="369"/>
      <c r="II57" s="369"/>
      <c r="IJ57" s="369"/>
      <c r="IK57" s="369"/>
      <c r="IL57" s="369"/>
      <c r="IM57" s="369"/>
      <c r="IN57" s="369"/>
      <c r="IO57" s="369"/>
      <c r="IP57" s="369"/>
      <c r="IQ57" s="369"/>
      <c r="IR57" s="369"/>
      <c r="IS57" s="369"/>
      <c r="IT57" s="369"/>
      <c r="IU57" s="369"/>
      <c r="IV57" s="369"/>
    </row>
    <row r="58" spans="1:256" s="238" customFormat="1" ht="36" customHeight="1" thickBot="1">
      <c r="A58" s="93"/>
      <c r="B58" s="93"/>
      <c r="C58" s="388" t="s">
        <v>297</v>
      </c>
      <c r="D58" s="389" t="s">
        <v>548</v>
      </c>
      <c r="E58" s="390">
        <v>1</v>
      </c>
      <c r="F58" s="391">
        <v>43371</v>
      </c>
      <c r="G58" s="389" t="s">
        <v>253</v>
      </c>
      <c r="H58" s="389" t="s">
        <v>527</v>
      </c>
      <c r="I58" s="390">
        <v>1</v>
      </c>
      <c r="J58" s="389" t="s">
        <v>304</v>
      </c>
      <c r="K58" s="224" t="s">
        <v>511</v>
      </c>
      <c r="L58" s="369"/>
      <c r="M58" s="369"/>
      <c r="N58" s="369"/>
      <c r="O58" s="369"/>
      <c r="P58" s="369"/>
      <c r="Q58" s="369"/>
      <c r="R58" s="369"/>
      <c r="S58" s="369"/>
      <c r="T58" s="369"/>
      <c r="U58" s="369"/>
      <c r="V58" s="369"/>
      <c r="W58" s="369"/>
      <c r="X58" s="369"/>
      <c r="Y58" s="369"/>
      <c r="Z58" s="369"/>
      <c r="AA58" s="369"/>
      <c r="AB58" s="369"/>
      <c r="AC58" s="369"/>
      <c r="AD58" s="369"/>
      <c r="AE58" s="369"/>
      <c r="AF58" s="369"/>
      <c r="AG58" s="369"/>
      <c r="AH58" s="369"/>
      <c r="AI58" s="369"/>
      <c r="AJ58" s="369"/>
      <c r="AK58" s="369"/>
      <c r="AL58" s="369"/>
      <c r="AM58" s="369"/>
      <c r="AN58" s="369"/>
      <c r="AO58" s="369"/>
      <c r="AP58" s="369"/>
      <c r="AQ58" s="369"/>
      <c r="AR58" s="369"/>
      <c r="AS58" s="369"/>
      <c r="AT58" s="369"/>
      <c r="AU58" s="369"/>
      <c r="AV58" s="369"/>
      <c r="AW58" s="369"/>
      <c r="AX58" s="369"/>
      <c r="AY58" s="369"/>
      <c r="AZ58" s="369"/>
      <c r="BA58" s="369"/>
      <c r="BB58" s="369"/>
      <c r="BC58" s="369"/>
      <c r="BD58" s="369"/>
      <c r="BE58" s="369"/>
      <c r="BF58" s="369"/>
      <c r="BG58" s="369"/>
      <c r="BH58" s="369"/>
      <c r="BI58" s="369"/>
      <c r="BJ58" s="369"/>
      <c r="BK58" s="369"/>
      <c r="BL58" s="369"/>
      <c r="BM58" s="369"/>
      <c r="BN58" s="369"/>
      <c r="BO58" s="369"/>
      <c r="BP58" s="369"/>
      <c r="BQ58" s="369"/>
      <c r="BR58" s="369"/>
      <c r="BS58" s="369"/>
      <c r="BT58" s="369"/>
      <c r="BU58" s="369"/>
      <c r="BV58" s="369"/>
      <c r="BW58" s="369"/>
      <c r="BX58" s="369"/>
      <c r="BY58" s="369"/>
      <c r="BZ58" s="369"/>
      <c r="CA58" s="369"/>
      <c r="CB58" s="369"/>
      <c r="CC58" s="369"/>
      <c r="CD58" s="369"/>
      <c r="CE58" s="369"/>
      <c r="CF58" s="369"/>
      <c r="CG58" s="369"/>
      <c r="CH58" s="369"/>
      <c r="CI58" s="369"/>
      <c r="CJ58" s="369"/>
      <c r="CK58" s="369"/>
      <c r="CL58" s="369"/>
      <c r="CM58" s="369"/>
      <c r="CN58" s="369"/>
      <c r="CO58" s="369"/>
      <c r="CP58" s="369"/>
      <c r="CQ58" s="369"/>
      <c r="CR58" s="369"/>
      <c r="CS58" s="369"/>
      <c r="CT58" s="369"/>
      <c r="CU58" s="369"/>
      <c r="CV58" s="369"/>
      <c r="CW58" s="369"/>
      <c r="CX58" s="369"/>
      <c r="CY58" s="369"/>
      <c r="CZ58" s="369"/>
      <c r="DA58" s="369"/>
      <c r="DB58" s="369"/>
      <c r="DC58" s="369"/>
      <c r="DD58" s="369"/>
      <c r="DE58" s="369"/>
      <c r="DF58" s="369"/>
      <c r="DG58" s="369"/>
      <c r="DH58" s="369"/>
      <c r="DI58" s="369"/>
      <c r="DJ58" s="369"/>
      <c r="DK58" s="369"/>
      <c r="DL58" s="369"/>
      <c r="DM58" s="369"/>
      <c r="DN58" s="369"/>
      <c r="DO58" s="369"/>
      <c r="DP58" s="369"/>
      <c r="DQ58" s="369"/>
      <c r="DR58" s="369"/>
      <c r="DS58" s="369"/>
      <c r="DT58" s="369"/>
      <c r="DU58" s="369"/>
      <c r="DV58" s="369"/>
      <c r="DW58" s="369"/>
      <c r="DX58" s="369"/>
      <c r="DY58" s="369"/>
      <c r="DZ58" s="369"/>
      <c r="EA58" s="369"/>
      <c r="EB58" s="369"/>
      <c r="EC58" s="369"/>
      <c r="ED58" s="369"/>
      <c r="EE58" s="369"/>
      <c r="EF58" s="369"/>
      <c r="EG58" s="369"/>
      <c r="EH58" s="369"/>
      <c r="EI58" s="369"/>
      <c r="EJ58" s="369"/>
      <c r="EK58" s="369"/>
      <c r="EL58" s="369"/>
      <c r="EM58" s="369"/>
      <c r="EN58" s="369"/>
      <c r="EO58" s="369"/>
      <c r="EP58" s="369"/>
      <c r="EQ58" s="369"/>
      <c r="ER58" s="369"/>
      <c r="ES58" s="369"/>
      <c r="ET58" s="369"/>
      <c r="EU58" s="369"/>
      <c r="EV58" s="369"/>
      <c r="EW58" s="369"/>
      <c r="EX58" s="369"/>
      <c r="EY58" s="369"/>
      <c r="EZ58" s="369"/>
      <c r="FA58" s="369"/>
      <c r="FB58" s="369"/>
      <c r="FC58" s="369"/>
      <c r="FD58" s="369"/>
      <c r="FE58" s="369"/>
      <c r="FF58" s="369"/>
      <c r="FG58" s="369"/>
      <c r="FH58" s="369"/>
      <c r="FI58" s="369"/>
      <c r="FJ58" s="369"/>
      <c r="FK58" s="369"/>
      <c r="FL58" s="369"/>
      <c r="FM58" s="369"/>
      <c r="FN58" s="369"/>
      <c r="FO58" s="369"/>
      <c r="FP58" s="369"/>
      <c r="FQ58" s="369"/>
      <c r="FR58" s="369"/>
      <c r="FS58" s="369"/>
      <c r="FT58" s="369"/>
      <c r="FU58" s="369"/>
      <c r="FV58" s="369"/>
      <c r="FW58" s="369"/>
      <c r="FX58" s="369"/>
      <c r="FY58" s="369"/>
      <c r="FZ58" s="369"/>
      <c r="GA58" s="369"/>
      <c r="GB58" s="369"/>
      <c r="GC58" s="369"/>
      <c r="GD58" s="369"/>
      <c r="GE58" s="369"/>
      <c r="GF58" s="369"/>
      <c r="GG58" s="369"/>
      <c r="GH58" s="369"/>
      <c r="GI58" s="369"/>
      <c r="GJ58" s="369"/>
      <c r="GK58" s="369"/>
      <c r="GL58" s="369"/>
      <c r="GM58" s="369"/>
      <c r="GN58" s="369"/>
      <c r="GO58" s="369"/>
      <c r="GP58" s="369"/>
      <c r="GQ58" s="369"/>
      <c r="GR58" s="369"/>
      <c r="GS58" s="369"/>
      <c r="GT58" s="369"/>
      <c r="GU58" s="369"/>
      <c r="GV58" s="369"/>
      <c r="GW58" s="369"/>
      <c r="GX58" s="369"/>
      <c r="GY58" s="369"/>
      <c r="GZ58" s="369"/>
      <c r="HA58" s="369"/>
      <c r="HB58" s="369"/>
      <c r="HC58" s="369"/>
      <c r="HD58" s="369"/>
      <c r="HE58" s="369"/>
      <c r="HF58" s="369"/>
      <c r="HG58" s="369"/>
      <c r="HH58" s="369"/>
      <c r="HI58" s="369"/>
      <c r="HJ58" s="369"/>
      <c r="HK58" s="369"/>
      <c r="HL58" s="369"/>
      <c r="HM58" s="369"/>
      <c r="HN58" s="369"/>
      <c r="HO58" s="369"/>
      <c r="HP58" s="369"/>
      <c r="HQ58" s="369"/>
      <c r="HR58" s="369"/>
      <c r="HS58" s="369"/>
      <c r="HT58" s="369"/>
      <c r="HU58" s="369"/>
      <c r="HV58" s="369"/>
      <c r="HW58" s="369"/>
      <c r="HX58" s="369"/>
      <c r="HY58" s="369"/>
      <c r="HZ58" s="369"/>
      <c r="IA58" s="369"/>
      <c r="IB58" s="369"/>
      <c r="IC58" s="369"/>
      <c r="ID58" s="369"/>
      <c r="IE58" s="369"/>
      <c r="IF58" s="369"/>
      <c r="IG58" s="369"/>
      <c r="IH58" s="369"/>
      <c r="II58" s="369"/>
      <c r="IJ58" s="369"/>
      <c r="IK58" s="369"/>
      <c r="IL58" s="369"/>
      <c r="IM58" s="369"/>
      <c r="IN58" s="369"/>
      <c r="IO58" s="369"/>
      <c r="IP58" s="369"/>
      <c r="IQ58" s="369"/>
      <c r="IR58" s="369"/>
      <c r="IS58" s="369"/>
      <c r="IT58" s="369"/>
      <c r="IU58" s="369"/>
      <c r="IV58" s="369"/>
    </row>
    <row r="59" spans="1:256" s="238" customFormat="1" ht="14.25" thickBot="1">
      <c r="A59" s="93"/>
      <c r="B59" s="93"/>
      <c r="C59" s="388" t="s">
        <v>549</v>
      </c>
      <c r="D59" s="400"/>
      <c r="E59" s="401"/>
      <c r="F59" s="402"/>
      <c r="G59" s="400"/>
      <c r="H59" s="400"/>
      <c r="I59" s="401"/>
      <c r="J59" s="400"/>
      <c r="K59" s="261"/>
      <c r="L59" s="369"/>
      <c r="M59" s="369"/>
      <c r="N59" s="369"/>
      <c r="O59" s="369"/>
      <c r="P59" s="369"/>
      <c r="Q59" s="369"/>
      <c r="R59" s="369"/>
      <c r="S59" s="369"/>
      <c r="T59" s="369"/>
      <c r="U59" s="369"/>
      <c r="V59" s="369"/>
      <c r="W59" s="369"/>
      <c r="X59" s="369"/>
      <c r="Y59" s="369"/>
      <c r="Z59" s="369"/>
      <c r="AA59" s="369"/>
      <c r="AB59" s="369"/>
      <c r="AC59" s="369"/>
      <c r="AD59" s="369"/>
      <c r="AE59" s="369"/>
      <c r="AF59" s="369"/>
      <c r="AG59" s="369"/>
      <c r="AH59" s="369"/>
      <c r="AI59" s="369"/>
      <c r="AJ59" s="369"/>
      <c r="AK59" s="369"/>
      <c r="AL59" s="369"/>
      <c r="AM59" s="369"/>
      <c r="AN59" s="369"/>
      <c r="AO59" s="369"/>
      <c r="AP59" s="369"/>
      <c r="AQ59" s="369"/>
      <c r="AR59" s="369"/>
      <c r="AS59" s="369"/>
      <c r="AT59" s="369"/>
      <c r="AU59" s="369"/>
      <c r="AV59" s="369"/>
      <c r="AW59" s="369"/>
      <c r="AX59" s="369"/>
      <c r="AY59" s="369"/>
      <c r="AZ59" s="369"/>
      <c r="BA59" s="369"/>
      <c r="BB59" s="369"/>
      <c r="BC59" s="369"/>
      <c r="BD59" s="369"/>
      <c r="BE59" s="369"/>
      <c r="BF59" s="369"/>
      <c r="BG59" s="369"/>
      <c r="BH59" s="369"/>
      <c r="BI59" s="369"/>
      <c r="BJ59" s="369"/>
      <c r="BK59" s="369"/>
      <c r="BL59" s="369"/>
      <c r="BM59" s="369"/>
      <c r="BN59" s="369"/>
      <c r="BO59" s="369"/>
      <c r="BP59" s="369"/>
      <c r="BQ59" s="369"/>
      <c r="BR59" s="369"/>
      <c r="BS59" s="369"/>
      <c r="BT59" s="369"/>
      <c r="BU59" s="369"/>
      <c r="BV59" s="369"/>
      <c r="BW59" s="369"/>
      <c r="BX59" s="369"/>
      <c r="BY59" s="369"/>
      <c r="BZ59" s="369"/>
      <c r="CA59" s="369"/>
      <c r="CB59" s="369"/>
      <c r="CC59" s="369"/>
      <c r="CD59" s="369"/>
      <c r="CE59" s="369"/>
      <c r="CF59" s="369"/>
      <c r="CG59" s="369"/>
      <c r="CH59" s="369"/>
      <c r="CI59" s="369"/>
      <c r="CJ59" s="369"/>
      <c r="CK59" s="369"/>
      <c r="CL59" s="369"/>
      <c r="CM59" s="369"/>
      <c r="CN59" s="369"/>
      <c r="CO59" s="369"/>
      <c r="CP59" s="369"/>
      <c r="CQ59" s="369"/>
      <c r="CR59" s="369"/>
      <c r="CS59" s="369"/>
      <c r="CT59" s="369"/>
      <c r="CU59" s="369"/>
      <c r="CV59" s="369"/>
      <c r="CW59" s="369"/>
      <c r="CX59" s="369"/>
      <c r="CY59" s="369"/>
      <c r="CZ59" s="369"/>
      <c r="DA59" s="369"/>
      <c r="DB59" s="369"/>
      <c r="DC59" s="369"/>
      <c r="DD59" s="369"/>
      <c r="DE59" s="369"/>
      <c r="DF59" s="369"/>
      <c r="DG59" s="369"/>
      <c r="DH59" s="369"/>
      <c r="DI59" s="369"/>
      <c r="DJ59" s="369"/>
      <c r="DK59" s="369"/>
      <c r="DL59" s="369"/>
      <c r="DM59" s="369"/>
      <c r="DN59" s="369"/>
      <c r="DO59" s="369"/>
      <c r="DP59" s="369"/>
      <c r="DQ59" s="369"/>
      <c r="DR59" s="369"/>
      <c r="DS59" s="369"/>
      <c r="DT59" s="369"/>
      <c r="DU59" s="369"/>
      <c r="DV59" s="369"/>
      <c r="DW59" s="369"/>
      <c r="DX59" s="369"/>
      <c r="DY59" s="369"/>
      <c r="DZ59" s="369"/>
      <c r="EA59" s="369"/>
      <c r="EB59" s="369"/>
      <c r="EC59" s="369"/>
      <c r="ED59" s="369"/>
      <c r="EE59" s="369"/>
      <c r="EF59" s="369"/>
      <c r="EG59" s="369"/>
      <c r="EH59" s="369"/>
      <c r="EI59" s="369"/>
      <c r="EJ59" s="369"/>
      <c r="EK59" s="369"/>
      <c r="EL59" s="369"/>
      <c r="EM59" s="369"/>
      <c r="EN59" s="369"/>
      <c r="EO59" s="369"/>
      <c r="EP59" s="369"/>
      <c r="EQ59" s="369"/>
      <c r="ER59" s="369"/>
      <c r="ES59" s="369"/>
      <c r="ET59" s="369"/>
      <c r="EU59" s="369"/>
      <c r="EV59" s="369"/>
      <c r="EW59" s="369"/>
      <c r="EX59" s="369"/>
      <c r="EY59" s="369"/>
      <c r="EZ59" s="369"/>
      <c r="FA59" s="369"/>
      <c r="FB59" s="369"/>
      <c r="FC59" s="369"/>
      <c r="FD59" s="369"/>
      <c r="FE59" s="369"/>
      <c r="FF59" s="369"/>
      <c r="FG59" s="369"/>
      <c r="FH59" s="369"/>
      <c r="FI59" s="369"/>
      <c r="FJ59" s="369"/>
      <c r="FK59" s="369"/>
      <c r="FL59" s="369"/>
      <c r="FM59" s="369"/>
      <c r="FN59" s="369"/>
      <c r="FO59" s="369"/>
      <c r="FP59" s="369"/>
      <c r="FQ59" s="369"/>
      <c r="FR59" s="369"/>
      <c r="FS59" s="369"/>
      <c r="FT59" s="369"/>
      <c r="FU59" s="369"/>
      <c r="FV59" s="369"/>
      <c r="FW59" s="369"/>
      <c r="FX59" s="369"/>
      <c r="FY59" s="369"/>
      <c r="FZ59" s="369"/>
      <c r="GA59" s="369"/>
      <c r="GB59" s="369"/>
      <c r="GC59" s="369"/>
      <c r="GD59" s="369"/>
      <c r="GE59" s="369"/>
      <c r="GF59" s="369"/>
      <c r="GG59" s="369"/>
      <c r="GH59" s="369"/>
      <c r="GI59" s="369"/>
      <c r="GJ59" s="369"/>
      <c r="GK59" s="369"/>
      <c r="GL59" s="369"/>
      <c r="GM59" s="369"/>
      <c r="GN59" s="369"/>
      <c r="GO59" s="369"/>
      <c r="GP59" s="369"/>
      <c r="GQ59" s="369"/>
      <c r="GR59" s="369"/>
      <c r="GS59" s="369"/>
      <c r="GT59" s="369"/>
      <c r="GU59" s="369"/>
      <c r="GV59" s="369"/>
      <c r="GW59" s="369"/>
      <c r="GX59" s="369"/>
      <c r="GY59" s="369"/>
      <c r="GZ59" s="369"/>
      <c r="HA59" s="369"/>
      <c r="HB59" s="369"/>
      <c r="HC59" s="369"/>
      <c r="HD59" s="369"/>
      <c r="HE59" s="369"/>
      <c r="HF59" s="369"/>
      <c r="HG59" s="369"/>
      <c r="HH59" s="369"/>
      <c r="HI59" s="369"/>
      <c r="HJ59" s="369"/>
      <c r="HK59" s="369"/>
      <c r="HL59" s="369"/>
      <c r="HM59" s="369"/>
      <c r="HN59" s="369"/>
      <c r="HO59" s="369"/>
      <c r="HP59" s="369"/>
      <c r="HQ59" s="369"/>
      <c r="HR59" s="369"/>
      <c r="HS59" s="369"/>
      <c r="HT59" s="369"/>
      <c r="HU59" s="369"/>
      <c r="HV59" s="369"/>
      <c r="HW59" s="369"/>
      <c r="HX59" s="369"/>
      <c r="HY59" s="369"/>
      <c r="HZ59" s="369"/>
      <c r="IA59" s="369"/>
      <c r="IB59" s="369"/>
      <c r="IC59" s="369"/>
      <c r="ID59" s="369"/>
      <c r="IE59" s="369"/>
      <c r="IF59" s="369"/>
      <c r="IG59" s="369"/>
      <c r="IH59" s="369"/>
      <c r="II59" s="369"/>
      <c r="IJ59" s="369"/>
      <c r="IK59" s="369"/>
      <c r="IL59" s="369"/>
      <c r="IM59" s="369"/>
      <c r="IN59" s="369"/>
      <c r="IO59" s="369"/>
      <c r="IP59" s="369"/>
      <c r="IQ59" s="369"/>
      <c r="IR59" s="369"/>
      <c r="IS59" s="369"/>
      <c r="IT59" s="369"/>
      <c r="IU59" s="369"/>
      <c r="IV59" s="369"/>
    </row>
    <row r="60" spans="1:256" s="238" customFormat="1" ht="36" customHeight="1">
      <c r="A60" s="93"/>
      <c r="B60" s="93"/>
      <c r="C60" s="364" t="s">
        <v>305</v>
      </c>
      <c r="D60" s="365" t="s">
        <v>550</v>
      </c>
      <c r="E60" s="366">
        <v>1</v>
      </c>
      <c r="F60" s="367">
        <v>41365</v>
      </c>
      <c r="G60" s="365" t="s">
        <v>551</v>
      </c>
      <c r="H60" s="365" t="s">
        <v>552</v>
      </c>
      <c r="I60" s="366">
        <v>0</v>
      </c>
      <c r="J60" s="366" t="s">
        <v>461</v>
      </c>
      <c r="K60" s="368" t="s">
        <v>461</v>
      </c>
      <c r="L60" s="369"/>
      <c r="M60" s="369"/>
      <c r="N60" s="369"/>
      <c r="O60" s="369"/>
      <c r="P60" s="369"/>
      <c r="Q60" s="369"/>
      <c r="R60" s="369"/>
      <c r="S60" s="369"/>
      <c r="T60" s="369"/>
      <c r="U60" s="369"/>
      <c r="V60" s="369"/>
      <c r="W60" s="369"/>
      <c r="X60" s="369"/>
      <c r="Y60" s="369"/>
      <c r="Z60" s="369"/>
      <c r="AA60" s="369"/>
      <c r="AB60" s="369"/>
      <c r="AC60" s="369"/>
      <c r="AD60" s="369"/>
      <c r="AE60" s="369"/>
      <c r="AF60" s="369"/>
      <c r="AG60" s="369"/>
      <c r="AH60" s="369"/>
      <c r="AI60" s="369"/>
      <c r="AJ60" s="369"/>
      <c r="AK60" s="369"/>
      <c r="AL60" s="369"/>
      <c r="AM60" s="369"/>
      <c r="AN60" s="369"/>
      <c r="AO60" s="369"/>
      <c r="AP60" s="369"/>
      <c r="AQ60" s="369"/>
      <c r="AR60" s="369"/>
      <c r="AS60" s="369"/>
      <c r="AT60" s="369"/>
      <c r="AU60" s="369"/>
      <c r="AV60" s="369"/>
      <c r="AW60" s="369"/>
      <c r="AX60" s="369"/>
      <c r="AY60" s="369"/>
      <c r="AZ60" s="369"/>
      <c r="BA60" s="369"/>
      <c r="BB60" s="369"/>
      <c r="BC60" s="369"/>
      <c r="BD60" s="369"/>
      <c r="BE60" s="369"/>
      <c r="BF60" s="369"/>
      <c r="BG60" s="369"/>
      <c r="BH60" s="369"/>
      <c r="BI60" s="369"/>
      <c r="BJ60" s="369"/>
      <c r="BK60" s="369"/>
      <c r="BL60" s="369"/>
      <c r="BM60" s="369"/>
      <c r="BN60" s="369"/>
      <c r="BO60" s="369"/>
      <c r="BP60" s="369"/>
      <c r="BQ60" s="369"/>
      <c r="BR60" s="369"/>
      <c r="BS60" s="369"/>
      <c r="BT60" s="369"/>
      <c r="BU60" s="369"/>
      <c r="BV60" s="369"/>
      <c r="BW60" s="369"/>
      <c r="BX60" s="369"/>
      <c r="BY60" s="369"/>
      <c r="BZ60" s="369"/>
      <c r="CA60" s="369"/>
      <c r="CB60" s="369"/>
      <c r="CC60" s="369"/>
      <c r="CD60" s="369"/>
      <c r="CE60" s="369"/>
      <c r="CF60" s="369"/>
      <c r="CG60" s="369"/>
      <c r="CH60" s="369"/>
      <c r="CI60" s="369"/>
      <c r="CJ60" s="369"/>
      <c r="CK60" s="369"/>
      <c r="CL60" s="369"/>
      <c r="CM60" s="369"/>
      <c r="CN60" s="369"/>
      <c r="CO60" s="369"/>
      <c r="CP60" s="369"/>
      <c r="CQ60" s="369"/>
      <c r="CR60" s="369"/>
      <c r="CS60" s="369"/>
      <c r="CT60" s="369"/>
      <c r="CU60" s="369"/>
      <c r="CV60" s="369"/>
      <c r="CW60" s="369"/>
      <c r="CX60" s="369"/>
      <c r="CY60" s="369"/>
      <c r="CZ60" s="369"/>
      <c r="DA60" s="369"/>
      <c r="DB60" s="369"/>
      <c r="DC60" s="369"/>
      <c r="DD60" s="369"/>
      <c r="DE60" s="369"/>
      <c r="DF60" s="369"/>
      <c r="DG60" s="369"/>
      <c r="DH60" s="369"/>
      <c r="DI60" s="369"/>
      <c r="DJ60" s="369"/>
      <c r="DK60" s="369"/>
      <c r="DL60" s="369"/>
      <c r="DM60" s="369"/>
      <c r="DN60" s="369"/>
      <c r="DO60" s="369"/>
      <c r="DP60" s="369"/>
      <c r="DQ60" s="369"/>
      <c r="DR60" s="369"/>
      <c r="DS60" s="369"/>
      <c r="DT60" s="369"/>
      <c r="DU60" s="369"/>
      <c r="DV60" s="369"/>
      <c r="DW60" s="369"/>
      <c r="DX60" s="369"/>
      <c r="DY60" s="369"/>
      <c r="DZ60" s="369"/>
      <c r="EA60" s="369"/>
      <c r="EB60" s="369"/>
      <c r="EC60" s="369"/>
      <c r="ED60" s="369"/>
      <c r="EE60" s="369"/>
      <c r="EF60" s="369"/>
      <c r="EG60" s="369"/>
      <c r="EH60" s="369"/>
      <c r="EI60" s="369"/>
      <c r="EJ60" s="369"/>
      <c r="EK60" s="369"/>
      <c r="EL60" s="369"/>
      <c r="EM60" s="369"/>
      <c r="EN60" s="369"/>
      <c r="EO60" s="369"/>
      <c r="EP60" s="369"/>
      <c r="EQ60" s="369"/>
      <c r="ER60" s="369"/>
      <c r="ES60" s="369"/>
      <c r="ET60" s="369"/>
      <c r="EU60" s="369"/>
      <c r="EV60" s="369"/>
      <c r="EW60" s="369"/>
      <c r="EX60" s="369"/>
      <c r="EY60" s="369"/>
      <c r="EZ60" s="369"/>
      <c r="FA60" s="369"/>
      <c r="FB60" s="369"/>
      <c r="FC60" s="369"/>
      <c r="FD60" s="369"/>
      <c r="FE60" s="369"/>
      <c r="FF60" s="369"/>
      <c r="FG60" s="369"/>
      <c r="FH60" s="369"/>
      <c r="FI60" s="369"/>
      <c r="FJ60" s="369"/>
      <c r="FK60" s="369"/>
      <c r="FL60" s="369"/>
      <c r="FM60" s="369"/>
      <c r="FN60" s="369"/>
      <c r="FO60" s="369"/>
      <c r="FP60" s="369"/>
      <c r="FQ60" s="369"/>
      <c r="FR60" s="369"/>
      <c r="FS60" s="369"/>
      <c r="FT60" s="369"/>
      <c r="FU60" s="369"/>
      <c r="FV60" s="369"/>
      <c r="FW60" s="369"/>
      <c r="FX60" s="369"/>
      <c r="FY60" s="369"/>
      <c r="FZ60" s="369"/>
      <c r="GA60" s="369"/>
      <c r="GB60" s="369"/>
      <c r="GC60" s="369"/>
      <c r="GD60" s="369"/>
      <c r="GE60" s="369"/>
      <c r="GF60" s="369"/>
      <c r="GG60" s="369"/>
      <c r="GH60" s="369"/>
      <c r="GI60" s="369"/>
      <c r="GJ60" s="369"/>
      <c r="GK60" s="369"/>
      <c r="GL60" s="369"/>
      <c r="GM60" s="369"/>
      <c r="GN60" s="369"/>
      <c r="GO60" s="369"/>
      <c r="GP60" s="369"/>
      <c r="GQ60" s="369"/>
      <c r="GR60" s="369"/>
      <c r="GS60" s="369"/>
      <c r="GT60" s="369"/>
      <c r="GU60" s="369"/>
      <c r="GV60" s="369"/>
      <c r="GW60" s="369"/>
      <c r="GX60" s="369"/>
      <c r="GY60" s="369"/>
      <c r="GZ60" s="369"/>
      <c r="HA60" s="369"/>
      <c r="HB60" s="369"/>
      <c r="HC60" s="369"/>
      <c r="HD60" s="369"/>
      <c r="HE60" s="369"/>
      <c r="HF60" s="369"/>
      <c r="HG60" s="369"/>
      <c r="HH60" s="369"/>
      <c r="HI60" s="369"/>
      <c r="HJ60" s="369"/>
      <c r="HK60" s="369"/>
      <c r="HL60" s="369"/>
      <c r="HM60" s="369"/>
      <c r="HN60" s="369"/>
      <c r="HO60" s="369"/>
      <c r="HP60" s="369"/>
      <c r="HQ60" s="369"/>
      <c r="HR60" s="369"/>
      <c r="HS60" s="369"/>
      <c r="HT60" s="369"/>
      <c r="HU60" s="369"/>
      <c r="HV60" s="369"/>
      <c r="HW60" s="369"/>
      <c r="HX60" s="369"/>
      <c r="HY60" s="369"/>
      <c r="HZ60" s="369"/>
      <c r="IA60" s="369"/>
      <c r="IB60" s="369"/>
      <c r="IC60" s="369"/>
      <c r="ID60" s="369"/>
      <c r="IE60" s="369"/>
      <c r="IF60" s="369"/>
      <c r="IG60" s="369"/>
      <c r="IH60" s="369"/>
      <c r="II60" s="369"/>
      <c r="IJ60" s="369"/>
      <c r="IK60" s="369"/>
      <c r="IL60" s="369"/>
      <c r="IM60" s="369"/>
      <c r="IN60" s="369"/>
      <c r="IO60" s="369"/>
      <c r="IP60" s="369"/>
      <c r="IQ60" s="369"/>
      <c r="IR60" s="369"/>
      <c r="IS60" s="369"/>
      <c r="IT60" s="369"/>
      <c r="IU60" s="369"/>
      <c r="IV60" s="369"/>
    </row>
    <row r="61" spans="1:256" s="238" customFormat="1" ht="36" customHeight="1">
      <c r="A61" s="93"/>
      <c r="B61" s="93"/>
      <c r="C61" s="370" t="s">
        <v>305</v>
      </c>
      <c r="D61" s="371" t="s">
        <v>550</v>
      </c>
      <c r="E61" s="372">
        <v>1</v>
      </c>
      <c r="F61" s="373">
        <v>41365</v>
      </c>
      <c r="G61" s="405" t="s">
        <v>553</v>
      </c>
      <c r="H61" s="405" t="s">
        <v>554</v>
      </c>
      <c r="I61" s="372">
        <v>0</v>
      </c>
      <c r="J61" s="372" t="s">
        <v>461</v>
      </c>
      <c r="K61" s="374" t="s">
        <v>461</v>
      </c>
      <c r="L61" s="406"/>
      <c r="M61" s="369"/>
      <c r="N61" s="369"/>
      <c r="O61" s="369"/>
      <c r="P61" s="369"/>
      <c r="Q61" s="369"/>
      <c r="R61" s="369"/>
      <c r="S61" s="369"/>
      <c r="T61" s="369"/>
      <c r="U61" s="369"/>
      <c r="V61" s="369"/>
      <c r="W61" s="369"/>
      <c r="X61" s="369"/>
      <c r="Y61" s="369"/>
      <c r="Z61" s="369"/>
      <c r="AA61" s="369"/>
      <c r="AB61" s="369"/>
      <c r="AC61" s="369"/>
      <c r="AD61" s="369"/>
      <c r="AE61" s="369"/>
      <c r="AF61" s="369"/>
      <c r="AG61" s="369"/>
      <c r="AH61" s="369"/>
      <c r="AI61" s="369"/>
      <c r="AJ61" s="369"/>
      <c r="AK61" s="369"/>
      <c r="AL61" s="369"/>
      <c r="AM61" s="369"/>
      <c r="AN61" s="369"/>
      <c r="AO61" s="369"/>
      <c r="AP61" s="369"/>
      <c r="AQ61" s="369"/>
      <c r="AR61" s="369"/>
      <c r="AS61" s="369"/>
      <c r="AT61" s="369"/>
      <c r="AU61" s="369"/>
      <c r="AV61" s="369"/>
      <c r="AW61" s="369"/>
      <c r="AX61" s="369"/>
      <c r="AY61" s="369"/>
      <c r="AZ61" s="369"/>
      <c r="BA61" s="369"/>
      <c r="BB61" s="369"/>
      <c r="BC61" s="369"/>
      <c r="BD61" s="369"/>
      <c r="BE61" s="369"/>
      <c r="BF61" s="369"/>
      <c r="BG61" s="369"/>
      <c r="BH61" s="369"/>
      <c r="BI61" s="369"/>
      <c r="BJ61" s="369"/>
      <c r="BK61" s="369"/>
      <c r="BL61" s="369"/>
      <c r="BM61" s="369"/>
      <c r="BN61" s="369"/>
      <c r="BO61" s="369"/>
      <c r="BP61" s="369"/>
      <c r="BQ61" s="369"/>
      <c r="BR61" s="369"/>
      <c r="BS61" s="369"/>
      <c r="BT61" s="369"/>
      <c r="BU61" s="369"/>
      <c r="BV61" s="369"/>
      <c r="BW61" s="369"/>
      <c r="BX61" s="369"/>
      <c r="BY61" s="369"/>
      <c r="BZ61" s="369"/>
      <c r="CA61" s="369"/>
      <c r="CB61" s="369"/>
      <c r="CC61" s="369"/>
      <c r="CD61" s="369"/>
      <c r="CE61" s="369"/>
      <c r="CF61" s="369"/>
      <c r="CG61" s="369"/>
      <c r="CH61" s="369"/>
      <c r="CI61" s="369"/>
      <c r="CJ61" s="369"/>
      <c r="CK61" s="369"/>
      <c r="CL61" s="369"/>
      <c r="CM61" s="369"/>
      <c r="CN61" s="369"/>
      <c r="CO61" s="369"/>
      <c r="CP61" s="369"/>
      <c r="CQ61" s="369"/>
      <c r="CR61" s="369"/>
      <c r="CS61" s="369"/>
      <c r="CT61" s="369"/>
      <c r="CU61" s="369"/>
      <c r="CV61" s="369"/>
      <c r="CW61" s="369"/>
      <c r="CX61" s="369"/>
      <c r="CY61" s="369"/>
      <c r="CZ61" s="369"/>
      <c r="DA61" s="369"/>
      <c r="DB61" s="369"/>
      <c r="DC61" s="369"/>
      <c r="DD61" s="369"/>
      <c r="DE61" s="369"/>
      <c r="DF61" s="369"/>
      <c r="DG61" s="369"/>
      <c r="DH61" s="369"/>
      <c r="DI61" s="369"/>
      <c r="DJ61" s="369"/>
      <c r="DK61" s="369"/>
      <c r="DL61" s="369"/>
      <c r="DM61" s="369"/>
      <c r="DN61" s="369"/>
      <c r="DO61" s="369"/>
      <c r="DP61" s="369"/>
      <c r="DQ61" s="369"/>
      <c r="DR61" s="369"/>
      <c r="DS61" s="369"/>
      <c r="DT61" s="369"/>
      <c r="DU61" s="369"/>
      <c r="DV61" s="369"/>
      <c r="DW61" s="369"/>
      <c r="DX61" s="369"/>
      <c r="DY61" s="369"/>
      <c r="DZ61" s="369"/>
      <c r="EA61" s="369"/>
      <c r="EB61" s="369"/>
      <c r="EC61" s="369"/>
      <c r="ED61" s="369"/>
      <c r="EE61" s="369"/>
      <c r="EF61" s="369"/>
      <c r="EG61" s="369"/>
      <c r="EH61" s="369"/>
      <c r="EI61" s="369"/>
      <c r="EJ61" s="369"/>
      <c r="EK61" s="369"/>
      <c r="EL61" s="369"/>
      <c r="EM61" s="369"/>
      <c r="EN61" s="369"/>
      <c r="EO61" s="369"/>
      <c r="EP61" s="369"/>
      <c r="EQ61" s="369"/>
      <c r="ER61" s="369"/>
      <c r="ES61" s="369"/>
      <c r="ET61" s="369"/>
      <c r="EU61" s="369"/>
      <c r="EV61" s="369"/>
      <c r="EW61" s="369"/>
      <c r="EX61" s="369"/>
      <c r="EY61" s="369"/>
      <c r="EZ61" s="369"/>
      <c r="FA61" s="369"/>
      <c r="FB61" s="369"/>
      <c r="FC61" s="369"/>
      <c r="FD61" s="369"/>
      <c r="FE61" s="369"/>
      <c r="FF61" s="369"/>
      <c r="FG61" s="369"/>
      <c r="FH61" s="369"/>
      <c r="FI61" s="369"/>
      <c r="FJ61" s="369"/>
      <c r="FK61" s="369"/>
      <c r="FL61" s="369"/>
      <c r="FM61" s="369"/>
      <c r="FN61" s="369"/>
      <c r="FO61" s="369"/>
      <c r="FP61" s="369"/>
      <c r="FQ61" s="369"/>
      <c r="FR61" s="369"/>
      <c r="FS61" s="369"/>
      <c r="FT61" s="369"/>
      <c r="FU61" s="369"/>
      <c r="FV61" s="369"/>
      <c r="FW61" s="369"/>
      <c r="FX61" s="369"/>
      <c r="FY61" s="369"/>
      <c r="FZ61" s="369"/>
      <c r="GA61" s="369"/>
      <c r="GB61" s="369"/>
      <c r="GC61" s="369"/>
      <c r="GD61" s="369"/>
      <c r="GE61" s="369"/>
      <c r="GF61" s="369"/>
      <c r="GG61" s="369"/>
      <c r="GH61" s="369"/>
      <c r="GI61" s="369"/>
      <c r="GJ61" s="369"/>
      <c r="GK61" s="369"/>
      <c r="GL61" s="369"/>
      <c r="GM61" s="369"/>
      <c r="GN61" s="369"/>
      <c r="GO61" s="369"/>
      <c r="GP61" s="369"/>
      <c r="GQ61" s="369"/>
      <c r="GR61" s="369"/>
      <c r="GS61" s="369"/>
      <c r="GT61" s="369"/>
      <c r="GU61" s="369"/>
      <c r="GV61" s="369"/>
      <c r="GW61" s="369"/>
      <c r="GX61" s="369"/>
      <c r="GY61" s="369"/>
      <c r="GZ61" s="369"/>
      <c r="HA61" s="369"/>
      <c r="HB61" s="369"/>
      <c r="HC61" s="369"/>
      <c r="HD61" s="369"/>
      <c r="HE61" s="369"/>
      <c r="HF61" s="369"/>
      <c r="HG61" s="369"/>
      <c r="HH61" s="369"/>
      <c r="HI61" s="369"/>
      <c r="HJ61" s="369"/>
      <c r="HK61" s="369"/>
      <c r="HL61" s="369"/>
      <c r="HM61" s="369"/>
      <c r="HN61" s="369"/>
      <c r="HO61" s="369"/>
      <c r="HP61" s="369"/>
      <c r="HQ61" s="369"/>
      <c r="HR61" s="369"/>
      <c r="HS61" s="369"/>
      <c r="HT61" s="369"/>
      <c r="HU61" s="369"/>
      <c r="HV61" s="369"/>
      <c r="HW61" s="369"/>
      <c r="HX61" s="369"/>
      <c r="HY61" s="369"/>
      <c r="HZ61" s="369"/>
      <c r="IA61" s="369"/>
      <c r="IB61" s="369"/>
      <c r="IC61" s="369"/>
      <c r="ID61" s="369"/>
      <c r="IE61" s="369"/>
      <c r="IF61" s="369"/>
      <c r="IG61" s="369"/>
      <c r="IH61" s="369"/>
      <c r="II61" s="369"/>
      <c r="IJ61" s="369"/>
      <c r="IK61" s="369"/>
      <c r="IL61" s="369"/>
      <c r="IM61" s="369"/>
      <c r="IN61" s="369"/>
      <c r="IO61" s="369"/>
      <c r="IP61" s="369"/>
      <c r="IQ61" s="369"/>
      <c r="IR61" s="369"/>
      <c r="IS61" s="369"/>
      <c r="IT61" s="369"/>
      <c r="IU61" s="369"/>
      <c r="IV61" s="369"/>
    </row>
    <row r="62" spans="1:256" s="238" customFormat="1" ht="36" customHeight="1" thickBot="1">
      <c r="A62" s="93"/>
      <c r="B62" s="93"/>
      <c r="C62" s="375" t="s">
        <v>305</v>
      </c>
      <c r="D62" s="376" t="s">
        <v>550</v>
      </c>
      <c r="E62" s="377">
        <v>1</v>
      </c>
      <c r="F62" s="378">
        <v>41365</v>
      </c>
      <c r="G62" s="407" t="s">
        <v>555</v>
      </c>
      <c r="H62" s="407" t="s">
        <v>556</v>
      </c>
      <c r="I62" s="377">
        <v>0</v>
      </c>
      <c r="J62" s="377" t="s">
        <v>461</v>
      </c>
      <c r="K62" s="379" t="s">
        <v>461</v>
      </c>
      <c r="L62" s="369"/>
      <c r="M62" s="369"/>
      <c r="N62" s="369"/>
      <c r="O62" s="369"/>
      <c r="P62" s="369"/>
      <c r="Q62" s="369"/>
      <c r="R62" s="369"/>
      <c r="S62" s="369"/>
      <c r="T62" s="369"/>
      <c r="U62" s="369"/>
      <c r="V62" s="369"/>
      <c r="W62" s="369"/>
      <c r="X62" s="369"/>
      <c r="Y62" s="369"/>
      <c r="Z62" s="369"/>
      <c r="AA62" s="369"/>
      <c r="AB62" s="369"/>
      <c r="AC62" s="369"/>
      <c r="AD62" s="369"/>
      <c r="AE62" s="369"/>
      <c r="AF62" s="369"/>
      <c r="AG62" s="369"/>
      <c r="AH62" s="369"/>
      <c r="AI62" s="369"/>
      <c r="AJ62" s="369"/>
      <c r="AK62" s="369"/>
      <c r="AL62" s="369"/>
      <c r="AM62" s="369"/>
      <c r="AN62" s="369"/>
      <c r="AO62" s="369"/>
      <c r="AP62" s="369"/>
      <c r="AQ62" s="369"/>
      <c r="AR62" s="369"/>
      <c r="AS62" s="369"/>
      <c r="AT62" s="369"/>
      <c r="AU62" s="369"/>
      <c r="AV62" s="369"/>
      <c r="AW62" s="369"/>
      <c r="AX62" s="369"/>
      <c r="AY62" s="369"/>
      <c r="AZ62" s="369"/>
      <c r="BA62" s="369"/>
      <c r="BB62" s="369"/>
      <c r="BC62" s="369"/>
      <c r="BD62" s="369"/>
      <c r="BE62" s="369"/>
      <c r="BF62" s="369"/>
      <c r="BG62" s="369"/>
      <c r="BH62" s="369"/>
      <c r="BI62" s="369"/>
      <c r="BJ62" s="369"/>
      <c r="BK62" s="369"/>
      <c r="BL62" s="369"/>
      <c r="BM62" s="369"/>
      <c r="BN62" s="369"/>
      <c r="BO62" s="369"/>
      <c r="BP62" s="369"/>
      <c r="BQ62" s="369"/>
      <c r="BR62" s="369"/>
      <c r="BS62" s="369"/>
      <c r="BT62" s="369"/>
      <c r="BU62" s="369"/>
      <c r="BV62" s="369"/>
      <c r="BW62" s="369"/>
      <c r="BX62" s="369"/>
      <c r="BY62" s="369"/>
      <c r="BZ62" s="369"/>
      <c r="CA62" s="369"/>
      <c r="CB62" s="369"/>
      <c r="CC62" s="369"/>
      <c r="CD62" s="369"/>
      <c r="CE62" s="369"/>
      <c r="CF62" s="369"/>
      <c r="CG62" s="369"/>
      <c r="CH62" s="369"/>
      <c r="CI62" s="369"/>
      <c r="CJ62" s="369"/>
      <c r="CK62" s="369"/>
      <c r="CL62" s="369"/>
      <c r="CM62" s="369"/>
      <c r="CN62" s="369"/>
      <c r="CO62" s="369"/>
      <c r="CP62" s="369"/>
      <c r="CQ62" s="369"/>
      <c r="CR62" s="369"/>
      <c r="CS62" s="369"/>
      <c r="CT62" s="369"/>
      <c r="CU62" s="369"/>
      <c r="CV62" s="369"/>
      <c r="CW62" s="369"/>
      <c r="CX62" s="369"/>
      <c r="CY62" s="369"/>
      <c r="CZ62" s="369"/>
      <c r="DA62" s="369"/>
      <c r="DB62" s="369"/>
      <c r="DC62" s="369"/>
      <c r="DD62" s="369"/>
      <c r="DE62" s="369"/>
      <c r="DF62" s="369"/>
      <c r="DG62" s="369"/>
      <c r="DH62" s="369"/>
      <c r="DI62" s="369"/>
      <c r="DJ62" s="369"/>
      <c r="DK62" s="369"/>
      <c r="DL62" s="369"/>
      <c r="DM62" s="369"/>
      <c r="DN62" s="369"/>
      <c r="DO62" s="369"/>
      <c r="DP62" s="369"/>
      <c r="DQ62" s="369"/>
      <c r="DR62" s="369"/>
      <c r="DS62" s="369"/>
      <c r="DT62" s="369"/>
      <c r="DU62" s="369"/>
      <c r="DV62" s="369"/>
      <c r="DW62" s="369"/>
      <c r="DX62" s="369"/>
      <c r="DY62" s="369"/>
      <c r="DZ62" s="369"/>
      <c r="EA62" s="369"/>
      <c r="EB62" s="369"/>
      <c r="EC62" s="369"/>
      <c r="ED62" s="369"/>
      <c r="EE62" s="369"/>
      <c r="EF62" s="369"/>
      <c r="EG62" s="369"/>
      <c r="EH62" s="369"/>
      <c r="EI62" s="369"/>
      <c r="EJ62" s="369"/>
      <c r="EK62" s="369"/>
      <c r="EL62" s="369"/>
      <c r="EM62" s="369"/>
      <c r="EN62" s="369"/>
      <c r="EO62" s="369"/>
      <c r="EP62" s="369"/>
      <c r="EQ62" s="369"/>
      <c r="ER62" s="369"/>
      <c r="ES62" s="369"/>
      <c r="ET62" s="369"/>
      <c r="EU62" s="369"/>
      <c r="EV62" s="369"/>
      <c r="EW62" s="369"/>
      <c r="EX62" s="369"/>
      <c r="EY62" s="369"/>
      <c r="EZ62" s="369"/>
      <c r="FA62" s="369"/>
      <c r="FB62" s="369"/>
      <c r="FC62" s="369"/>
      <c r="FD62" s="369"/>
      <c r="FE62" s="369"/>
      <c r="FF62" s="369"/>
      <c r="FG62" s="369"/>
      <c r="FH62" s="369"/>
      <c r="FI62" s="369"/>
      <c r="FJ62" s="369"/>
      <c r="FK62" s="369"/>
      <c r="FL62" s="369"/>
      <c r="FM62" s="369"/>
      <c r="FN62" s="369"/>
      <c r="FO62" s="369"/>
      <c r="FP62" s="369"/>
      <c r="FQ62" s="369"/>
      <c r="FR62" s="369"/>
      <c r="FS62" s="369"/>
      <c r="FT62" s="369"/>
      <c r="FU62" s="369"/>
      <c r="FV62" s="369"/>
      <c r="FW62" s="369"/>
      <c r="FX62" s="369"/>
      <c r="FY62" s="369"/>
      <c r="FZ62" s="369"/>
      <c r="GA62" s="369"/>
      <c r="GB62" s="369"/>
      <c r="GC62" s="369"/>
      <c r="GD62" s="369"/>
      <c r="GE62" s="369"/>
      <c r="GF62" s="369"/>
      <c r="GG62" s="369"/>
      <c r="GH62" s="369"/>
      <c r="GI62" s="369"/>
      <c r="GJ62" s="369"/>
      <c r="GK62" s="369"/>
      <c r="GL62" s="369"/>
      <c r="GM62" s="369"/>
      <c r="GN62" s="369"/>
      <c r="GO62" s="369"/>
      <c r="GP62" s="369"/>
      <c r="GQ62" s="369"/>
      <c r="GR62" s="369"/>
      <c r="GS62" s="369"/>
      <c r="GT62" s="369"/>
      <c r="GU62" s="369"/>
      <c r="GV62" s="369"/>
      <c r="GW62" s="369"/>
      <c r="GX62" s="369"/>
      <c r="GY62" s="369"/>
      <c r="GZ62" s="369"/>
      <c r="HA62" s="369"/>
      <c r="HB62" s="369"/>
      <c r="HC62" s="369"/>
      <c r="HD62" s="369"/>
      <c r="HE62" s="369"/>
      <c r="HF62" s="369"/>
      <c r="HG62" s="369"/>
      <c r="HH62" s="369"/>
      <c r="HI62" s="369"/>
      <c r="HJ62" s="369"/>
      <c r="HK62" s="369"/>
      <c r="HL62" s="369"/>
      <c r="HM62" s="369"/>
      <c r="HN62" s="369"/>
      <c r="HO62" s="369"/>
      <c r="HP62" s="369"/>
      <c r="HQ62" s="369"/>
      <c r="HR62" s="369"/>
      <c r="HS62" s="369"/>
      <c r="HT62" s="369"/>
      <c r="HU62" s="369"/>
      <c r="HV62" s="369"/>
      <c r="HW62" s="369"/>
      <c r="HX62" s="369"/>
      <c r="HY62" s="369"/>
      <c r="HZ62" s="369"/>
      <c r="IA62" s="369"/>
      <c r="IB62" s="369"/>
      <c r="IC62" s="369"/>
      <c r="ID62" s="369"/>
      <c r="IE62" s="369"/>
      <c r="IF62" s="369"/>
      <c r="IG62" s="369"/>
      <c r="IH62" s="369"/>
      <c r="II62" s="369"/>
      <c r="IJ62" s="369"/>
      <c r="IK62" s="369"/>
      <c r="IL62" s="369"/>
      <c r="IM62" s="369"/>
      <c r="IN62" s="369"/>
      <c r="IO62" s="369"/>
      <c r="IP62" s="369"/>
      <c r="IQ62" s="369"/>
      <c r="IR62" s="369"/>
      <c r="IS62" s="369"/>
      <c r="IT62" s="369"/>
      <c r="IU62" s="369"/>
      <c r="IV62" s="369"/>
    </row>
    <row r="63" spans="1:256" ht="36" customHeight="1">
      <c r="C63" s="380" t="s">
        <v>557</v>
      </c>
      <c r="D63" s="381" t="s">
        <v>558</v>
      </c>
      <c r="E63" s="382">
        <v>1</v>
      </c>
      <c r="F63" s="383" t="s">
        <v>559</v>
      </c>
      <c r="G63" s="381" t="s">
        <v>560</v>
      </c>
      <c r="H63" s="381" t="s">
        <v>561</v>
      </c>
      <c r="I63" s="382">
        <v>0</v>
      </c>
      <c r="J63" s="382" t="s">
        <v>461</v>
      </c>
      <c r="K63" s="384" t="s">
        <v>461</v>
      </c>
      <c r="L63" s="369"/>
      <c r="M63" s="369"/>
      <c r="N63" s="369"/>
      <c r="O63" s="369"/>
      <c r="P63" s="369"/>
      <c r="Q63" s="369"/>
      <c r="R63" s="369"/>
      <c r="S63" s="369"/>
      <c r="T63" s="369"/>
      <c r="U63" s="369"/>
      <c r="V63" s="369"/>
      <c r="W63" s="369"/>
      <c r="X63" s="369"/>
      <c r="Y63" s="369"/>
      <c r="Z63" s="369"/>
      <c r="AA63" s="369"/>
      <c r="AB63" s="369"/>
      <c r="AC63" s="369"/>
      <c r="AD63" s="369"/>
      <c r="AE63" s="369"/>
      <c r="AF63" s="369"/>
      <c r="AG63" s="369"/>
      <c r="AH63" s="369"/>
      <c r="AI63" s="369"/>
      <c r="AJ63" s="369"/>
      <c r="AK63" s="369"/>
      <c r="AL63" s="369"/>
      <c r="AM63" s="369"/>
      <c r="AN63" s="369"/>
      <c r="AO63" s="369"/>
      <c r="AP63" s="369"/>
      <c r="AQ63" s="369"/>
      <c r="AR63" s="369"/>
      <c r="AS63" s="369"/>
      <c r="AT63" s="369"/>
      <c r="AU63" s="369"/>
      <c r="AV63" s="369"/>
      <c r="AW63" s="369"/>
      <c r="AX63" s="369"/>
      <c r="AY63" s="369"/>
      <c r="AZ63" s="369"/>
      <c r="BA63" s="369"/>
      <c r="BB63" s="369"/>
      <c r="BC63" s="369"/>
      <c r="BD63" s="369"/>
      <c r="BE63" s="369"/>
      <c r="BF63" s="369"/>
      <c r="BG63" s="369"/>
      <c r="BH63" s="369"/>
      <c r="BI63" s="369"/>
      <c r="BJ63" s="369"/>
      <c r="BK63" s="369"/>
      <c r="BL63" s="369"/>
      <c r="BM63" s="369"/>
      <c r="BN63" s="369"/>
      <c r="BO63" s="369"/>
      <c r="BP63" s="369"/>
      <c r="BQ63" s="369"/>
      <c r="BR63" s="369"/>
      <c r="BS63" s="369"/>
      <c r="BT63" s="369"/>
      <c r="BU63" s="369"/>
      <c r="BV63" s="369"/>
      <c r="BW63" s="369"/>
      <c r="BX63" s="369"/>
      <c r="BY63" s="369"/>
      <c r="BZ63" s="369"/>
      <c r="CA63" s="369"/>
      <c r="CB63" s="369"/>
      <c r="CC63" s="369"/>
      <c r="CD63" s="369"/>
      <c r="CE63" s="369"/>
      <c r="CF63" s="369"/>
      <c r="CG63" s="369"/>
      <c r="CH63" s="369"/>
      <c r="CI63" s="369"/>
      <c r="CJ63" s="369"/>
      <c r="CK63" s="369"/>
      <c r="CL63" s="369"/>
      <c r="CM63" s="369"/>
      <c r="CN63" s="369"/>
      <c r="CO63" s="369"/>
      <c r="CP63" s="369"/>
      <c r="CQ63" s="369"/>
      <c r="CR63" s="369"/>
      <c r="CS63" s="369"/>
      <c r="CT63" s="369"/>
      <c r="CU63" s="369"/>
      <c r="CV63" s="369"/>
      <c r="CW63" s="369"/>
      <c r="CX63" s="369"/>
      <c r="CY63" s="369"/>
      <c r="CZ63" s="369"/>
      <c r="DA63" s="369"/>
      <c r="DB63" s="369"/>
      <c r="DC63" s="369"/>
      <c r="DD63" s="369"/>
      <c r="DE63" s="369"/>
      <c r="DF63" s="369"/>
      <c r="DG63" s="369"/>
      <c r="DH63" s="369"/>
      <c r="DI63" s="369"/>
      <c r="DJ63" s="369"/>
      <c r="DK63" s="369"/>
      <c r="DL63" s="369"/>
      <c r="DM63" s="369"/>
      <c r="DN63" s="369"/>
      <c r="DO63" s="369"/>
      <c r="DP63" s="369"/>
      <c r="DQ63" s="369"/>
      <c r="DR63" s="369"/>
      <c r="DS63" s="369"/>
      <c r="DT63" s="369"/>
      <c r="DU63" s="369"/>
      <c r="DV63" s="369"/>
      <c r="DW63" s="369"/>
      <c r="DX63" s="369"/>
      <c r="DY63" s="369"/>
      <c r="DZ63" s="369"/>
      <c r="EA63" s="369"/>
      <c r="EB63" s="369"/>
      <c r="EC63" s="369"/>
      <c r="ED63" s="369"/>
      <c r="EE63" s="369"/>
      <c r="EF63" s="369"/>
      <c r="EG63" s="369"/>
      <c r="EH63" s="369"/>
      <c r="EI63" s="369"/>
      <c r="EJ63" s="369"/>
      <c r="EK63" s="369"/>
      <c r="EL63" s="369"/>
      <c r="EM63" s="369"/>
      <c r="EN63" s="369"/>
      <c r="EO63" s="369"/>
      <c r="EP63" s="369"/>
      <c r="EQ63" s="369"/>
      <c r="ER63" s="369"/>
      <c r="ES63" s="369"/>
      <c r="ET63" s="369"/>
      <c r="EU63" s="369"/>
      <c r="EV63" s="369"/>
      <c r="EW63" s="369"/>
      <c r="EX63" s="369"/>
      <c r="EY63" s="369"/>
      <c r="EZ63" s="369"/>
      <c r="FA63" s="369"/>
      <c r="FB63" s="369"/>
      <c r="FC63" s="369"/>
      <c r="FD63" s="369"/>
      <c r="FE63" s="369"/>
      <c r="FF63" s="369"/>
      <c r="FG63" s="369"/>
      <c r="FH63" s="369"/>
      <c r="FI63" s="369"/>
      <c r="FJ63" s="369"/>
      <c r="FK63" s="369"/>
      <c r="FL63" s="369"/>
      <c r="FM63" s="369"/>
      <c r="FN63" s="369"/>
      <c r="FO63" s="369"/>
      <c r="FP63" s="369"/>
      <c r="FQ63" s="369"/>
      <c r="FR63" s="369"/>
      <c r="FS63" s="369"/>
      <c r="FT63" s="369"/>
      <c r="FU63" s="369"/>
      <c r="FV63" s="369"/>
      <c r="FW63" s="369"/>
      <c r="FX63" s="369"/>
      <c r="FY63" s="369"/>
      <c r="FZ63" s="369"/>
      <c r="GA63" s="369"/>
      <c r="GB63" s="369"/>
      <c r="GC63" s="369"/>
      <c r="GD63" s="369"/>
      <c r="GE63" s="369"/>
      <c r="GF63" s="369"/>
      <c r="GG63" s="369"/>
      <c r="GH63" s="369"/>
      <c r="GI63" s="369"/>
      <c r="GJ63" s="369"/>
      <c r="GK63" s="369"/>
      <c r="GL63" s="369"/>
      <c r="GM63" s="369"/>
      <c r="GN63" s="369"/>
      <c r="GO63" s="369"/>
      <c r="GP63" s="369"/>
      <c r="GQ63" s="369"/>
      <c r="GR63" s="369"/>
      <c r="GS63" s="369"/>
      <c r="GT63" s="369"/>
      <c r="GU63" s="369"/>
      <c r="GV63" s="369"/>
      <c r="GW63" s="369"/>
      <c r="GX63" s="369"/>
      <c r="GY63" s="369"/>
      <c r="GZ63" s="369"/>
      <c r="HA63" s="369"/>
      <c r="HB63" s="369"/>
      <c r="HC63" s="369"/>
      <c r="HD63" s="369"/>
      <c r="HE63" s="369"/>
      <c r="HF63" s="369"/>
      <c r="HG63" s="369"/>
      <c r="HH63" s="369"/>
      <c r="HI63" s="369"/>
      <c r="HJ63" s="369"/>
      <c r="HK63" s="369"/>
      <c r="HL63" s="369"/>
      <c r="HM63" s="369"/>
      <c r="HN63" s="369"/>
      <c r="HO63" s="369"/>
      <c r="HP63" s="369"/>
      <c r="HQ63" s="369"/>
      <c r="HR63" s="369"/>
      <c r="HS63" s="369"/>
      <c r="HT63" s="369"/>
      <c r="HU63" s="369"/>
      <c r="HV63" s="369"/>
      <c r="HW63" s="369"/>
      <c r="HX63" s="369"/>
      <c r="HY63" s="369"/>
      <c r="HZ63" s="369"/>
      <c r="IA63" s="369"/>
      <c r="IB63" s="369"/>
      <c r="IC63" s="369"/>
      <c r="ID63" s="369"/>
      <c r="IE63" s="369"/>
      <c r="IF63" s="369"/>
      <c r="IG63" s="369"/>
      <c r="IH63" s="369"/>
      <c r="II63" s="369"/>
      <c r="IJ63" s="369"/>
      <c r="IK63" s="369"/>
      <c r="IL63" s="369"/>
      <c r="IM63" s="369"/>
      <c r="IN63" s="369"/>
      <c r="IO63" s="369"/>
      <c r="IP63" s="369"/>
      <c r="IQ63" s="369"/>
      <c r="IR63" s="369"/>
      <c r="IS63" s="369"/>
      <c r="IT63" s="369"/>
      <c r="IU63" s="369"/>
      <c r="IV63" s="369"/>
    </row>
    <row r="64" spans="1:256" s="238" customFormat="1" ht="36" customHeight="1" thickBot="1">
      <c r="A64" s="93"/>
      <c r="B64" s="93"/>
      <c r="C64" s="375" t="s">
        <v>557</v>
      </c>
      <c r="D64" s="376" t="s">
        <v>562</v>
      </c>
      <c r="E64" s="377">
        <v>0</v>
      </c>
      <c r="F64" s="378" t="s">
        <v>461</v>
      </c>
      <c r="G64" s="377" t="s">
        <v>461</v>
      </c>
      <c r="H64" s="377" t="s">
        <v>461</v>
      </c>
      <c r="I64" s="377">
        <v>0</v>
      </c>
      <c r="J64" s="377" t="s">
        <v>461</v>
      </c>
      <c r="K64" s="379" t="s">
        <v>461</v>
      </c>
      <c r="L64" s="369"/>
      <c r="M64" s="369"/>
      <c r="N64" s="369"/>
      <c r="O64" s="369"/>
      <c r="P64" s="369"/>
      <c r="Q64" s="369"/>
      <c r="R64" s="369"/>
      <c r="S64" s="369"/>
      <c r="T64" s="369"/>
      <c r="U64" s="369"/>
      <c r="V64" s="369"/>
      <c r="W64" s="369"/>
      <c r="X64" s="369"/>
      <c r="Y64" s="369"/>
      <c r="Z64" s="369"/>
      <c r="AA64" s="369"/>
      <c r="AB64" s="369"/>
      <c r="AC64" s="369"/>
      <c r="AD64" s="369"/>
      <c r="AE64" s="369"/>
      <c r="AF64" s="369"/>
      <c r="AG64" s="369"/>
      <c r="AH64" s="369"/>
      <c r="AI64" s="369"/>
      <c r="AJ64" s="369"/>
      <c r="AK64" s="369"/>
      <c r="AL64" s="369"/>
      <c r="AM64" s="369"/>
      <c r="AN64" s="369"/>
      <c r="AO64" s="369"/>
      <c r="AP64" s="369"/>
      <c r="AQ64" s="369"/>
      <c r="AR64" s="369"/>
      <c r="AS64" s="369"/>
      <c r="AT64" s="369"/>
      <c r="AU64" s="369"/>
      <c r="AV64" s="369"/>
      <c r="AW64" s="369"/>
      <c r="AX64" s="369"/>
      <c r="AY64" s="369"/>
      <c r="AZ64" s="369"/>
      <c r="BA64" s="369"/>
      <c r="BB64" s="369"/>
      <c r="BC64" s="369"/>
      <c r="BD64" s="369"/>
      <c r="BE64" s="369"/>
      <c r="BF64" s="369"/>
      <c r="BG64" s="369"/>
      <c r="BH64" s="369"/>
      <c r="BI64" s="369"/>
      <c r="BJ64" s="369"/>
      <c r="BK64" s="369"/>
      <c r="BL64" s="369"/>
      <c r="BM64" s="369"/>
      <c r="BN64" s="369"/>
      <c r="BO64" s="369"/>
      <c r="BP64" s="369"/>
      <c r="BQ64" s="369"/>
      <c r="BR64" s="369"/>
      <c r="BS64" s="369"/>
      <c r="BT64" s="369"/>
      <c r="BU64" s="369"/>
      <c r="BV64" s="369"/>
      <c r="BW64" s="369"/>
      <c r="BX64" s="369"/>
      <c r="BY64" s="369"/>
      <c r="BZ64" s="369"/>
      <c r="CA64" s="369"/>
      <c r="CB64" s="369"/>
      <c r="CC64" s="369"/>
      <c r="CD64" s="369"/>
      <c r="CE64" s="369"/>
      <c r="CF64" s="369"/>
      <c r="CG64" s="369"/>
      <c r="CH64" s="369"/>
      <c r="CI64" s="369"/>
      <c r="CJ64" s="369"/>
      <c r="CK64" s="369"/>
      <c r="CL64" s="369"/>
      <c r="CM64" s="369"/>
      <c r="CN64" s="369"/>
      <c r="CO64" s="369"/>
      <c r="CP64" s="369"/>
      <c r="CQ64" s="369"/>
      <c r="CR64" s="369"/>
      <c r="CS64" s="369"/>
      <c r="CT64" s="369"/>
      <c r="CU64" s="369"/>
      <c r="CV64" s="369"/>
      <c r="CW64" s="369"/>
      <c r="CX64" s="369"/>
      <c r="CY64" s="369"/>
      <c r="CZ64" s="369"/>
      <c r="DA64" s="369"/>
      <c r="DB64" s="369"/>
      <c r="DC64" s="369"/>
      <c r="DD64" s="369"/>
      <c r="DE64" s="369"/>
      <c r="DF64" s="369"/>
      <c r="DG64" s="369"/>
      <c r="DH64" s="369"/>
      <c r="DI64" s="369"/>
      <c r="DJ64" s="369"/>
      <c r="DK64" s="369"/>
      <c r="DL64" s="369"/>
      <c r="DM64" s="369"/>
      <c r="DN64" s="369"/>
      <c r="DO64" s="369"/>
      <c r="DP64" s="369"/>
      <c r="DQ64" s="369"/>
      <c r="DR64" s="369"/>
      <c r="DS64" s="369"/>
      <c r="DT64" s="369"/>
      <c r="DU64" s="369"/>
      <c r="DV64" s="369"/>
      <c r="DW64" s="369"/>
      <c r="DX64" s="369"/>
      <c r="DY64" s="369"/>
      <c r="DZ64" s="369"/>
      <c r="EA64" s="369"/>
      <c r="EB64" s="369"/>
      <c r="EC64" s="369"/>
      <c r="ED64" s="369"/>
      <c r="EE64" s="369"/>
      <c r="EF64" s="369"/>
      <c r="EG64" s="369"/>
      <c r="EH64" s="369"/>
      <c r="EI64" s="369"/>
      <c r="EJ64" s="369"/>
      <c r="EK64" s="369"/>
      <c r="EL64" s="369"/>
      <c r="EM64" s="369"/>
      <c r="EN64" s="369"/>
      <c r="EO64" s="369"/>
      <c r="EP64" s="369"/>
      <c r="EQ64" s="369"/>
      <c r="ER64" s="369"/>
      <c r="ES64" s="369"/>
      <c r="ET64" s="369"/>
      <c r="EU64" s="369"/>
      <c r="EV64" s="369"/>
      <c r="EW64" s="369"/>
      <c r="EX64" s="369"/>
      <c r="EY64" s="369"/>
      <c r="EZ64" s="369"/>
      <c r="FA64" s="369"/>
      <c r="FB64" s="369"/>
      <c r="FC64" s="369"/>
      <c r="FD64" s="369"/>
      <c r="FE64" s="369"/>
      <c r="FF64" s="369"/>
      <c r="FG64" s="369"/>
      <c r="FH64" s="369"/>
      <c r="FI64" s="369"/>
      <c r="FJ64" s="369"/>
      <c r="FK64" s="369"/>
      <c r="FL64" s="369"/>
      <c r="FM64" s="369"/>
      <c r="FN64" s="369"/>
      <c r="FO64" s="369"/>
      <c r="FP64" s="369"/>
      <c r="FQ64" s="369"/>
      <c r="FR64" s="369"/>
      <c r="FS64" s="369"/>
      <c r="FT64" s="369"/>
      <c r="FU64" s="369"/>
      <c r="FV64" s="369"/>
      <c r="FW64" s="369"/>
      <c r="FX64" s="369"/>
      <c r="FY64" s="369"/>
      <c r="FZ64" s="369"/>
      <c r="GA64" s="369"/>
      <c r="GB64" s="369"/>
      <c r="GC64" s="369"/>
      <c r="GD64" s="369"/>
      <c r="GE64" s="369"/>
      <c r="GF64" s="369"/>
      <c r="GG64" s="369"/>
      <c r="GH64" s="369"/>
      <c r="GI64" s="369"/>
      <c r="GJ64" s="369"/>
      <c r="GK64" s="369"/>
      <c r="GL64" s="369"/>
      <c r="GM64" s="369"/>
      <c r="GN64" s="369"/>
      <c r="GO64" s="369"/>
      <c r="GP64" s="369"/>
      <c r="GQ64" s="369"/>
      <c r="GR64" s="369"/>
      <c r="GS64" s="369"/>
      <c r="GT64" s="369"/>
      <c r="GU64" s="369"/>
      <c r="GV64" s="369"/>
      <c r="GW64" s="369"/>
      <c r="GX64" s="369"/>
      <c r="GY64" s="369"/>
      <c r="GZ64" s="369"/>
      <c r="HA64" s="369"/>
      <c r="HB64" s="369"/>
      <c r="HC64" s="369"/>
      <c r="HD64" s="369"/>
      <c r="HE64" s="369"/>
      <c r="HF64" s="369"/>
      <c r="HG64" s="369"/>
      <c r="HH64" s="369"/>
      <c r="HI64" s="369"/>
      <c r="HJ64" s="369"/>
      <c r="HK64" s="369"/>
      <c r="HL64" s="369"/>
      <c r="HM64" s="369"/>
      <c r="HN64" s="369"/>
      <c r="HO64" s="369"/>
      <c r="HP64" s="369"/>
      <c r="HQ64" s="369"/>
      <c r="HR64" s="369"/>
      <c r="HS64" s="369"/>
      <c r="HT64" s="369"/>
      <c r="HU64" s="369"/>
      <c r="HV64" s="369"/>
      <c r="HW64" s="369"/>
      <c r="HX64" s="369"/>
      <c r="HY64" s="369"/>
      <c r="HZ64" s="369"/>
      <c r="IA64" s="369"/>
      <c r="IB64" s="369"/>
      <c r="IC64" s="369"/>
      <c r="ID64" s="369"/>
      <c r="IE64" s="369"/>
      <c r="IF64" s="369"/>
      <c r="IG64" s="369"/>
      <c r="IH64" s="369"/>
      <c r="II64" s="369"/>
      <c r="IJ64" s="369"/>
      <c r="IK64" s="369"/>
      <c r="IL64" s="369"/>
      <c r="IM64" s="369"/>
      <c r="IN64" s="369"/>
      <c r="IO64" s="369"/>
      <c r="IP64" s="369"/>
      <c r="IQ64" s="369"/>
      <c r="IR64" s="369"/>
      <c r="IS64" s="369"/>
      <c r="IT64" s="369"/>
      <c r="IU64" s="369"/>
      <c r="IV64" s="369"/>
    </row>
    <row r="65" spans="1:256" s="238" customFormat="1" ht="36" customHeight="1" thickBot="1">
      <c r="A65" s="93"/>
      <c r="B65" s="93"/>
      <c r="C65" s="375" t="s">
        <v>323</v>
      </c>
      <c r="D65" s="376" t="s">
        <v>324</v>
      </c>
      <c r="E65" s="377">
        <v>1</v>
      </c>
      <c r="F65" s="378">
        <v>43454</v>
      </c>
      <c r="G65" s="376" t="s">
        <v>563</v>
      </c>
      <c r="H65" s="376" t="s">
        <v>564</v>
      </c>
      <c r="I65" s="377">
        <v>0</v>
      </c>
      <c r="J65" s="377" t="s">
        <v>461</v>
      </c>
      <c r="K65" s="379" t="s">
        <v>461</v>
      </c>
      <c r="L65" s="369"/>
      <c r="M65" s="369"/>
      <c r="N65" s="369"/>
      <c r="O65" s="369"/>
      <c r="P65" s="369"/>
      <c r="Q65" s="369"/>
      <c r="R65" s="369"/>
      <c r="S65" s="369"/>
      <c r="T65" s="369"/>
      <c r="U65" s="369"/>
      <c r="V65" s="369"/>
      <c r="W65" s="369"/>
      <c r="X65" s="369"/>
      <c r="Y65" s="369"/>
      <c r="Z65" s="369"/>
      <c r="AA65" s="369"/>
      <c r="AB65" s="369"/>
      <c r="AC65" s="369"/>
      <c r="AD65" s="369"/>
      <c r="AE65" s="369"/>
      <c r="AF65" s="369"/>
      <c r="AG65" s="369"/>
      <c r="AH65" s="369"/>
      <c r="AI65" s="369"/>
      <c r="AJ65" s="369"/>
      <c r="AK65" s="369"/>
      <c r="AL65" s="369"/>
      <c r="AM65" s="369"/>
      <c r="AN65" s="369"/>
      <c r="AO65" s="369"/>
      <c r="AP65" s="369"/>
      <c r="AQ65" s="369"/>
      <c r="AR65" s="369"/>
      <c r="AS65" s="369"/>
      <c r="AT65" s="369"/>
      <c r="AU65" s="369"/>
      <c r="AV65" s="369"/>
      <c r="AW65" s="369"/>
      <c r="AX65" s="369"/>
      <c r="AY65" s="369"/>
      <c r="AZ65" s="369"/>
      <c r="BA65" s="369"/>
      <c r="BB65" s="369"/>
      <c r="BC65" s="369"/>
      <c r="BD65" s="369"/>
      <c r="BE65" s="369"/>
      <c r="BF65" s="369"/>
      <c r="BG65" s="369"/>
      <c r="BH65" s="369"/>
      <c r="BI65" s="369"/>
      <c r="BJ65" s="369"/>
      <c r="BK65" s="369"/>
      <c r="BL65" s="369"/>
      <c r="BM65" s="369"/>
      <c r="BN65" s="369"/>
      <c r="BO65" s="369"/>
      <c r="BP65" s="369"/>
      <c r="BQ65" s="369"/>
      <c r="BR65" s="369"/>
      <c r="BS65" s="369"/>
      <c r="BT65" s="369"/>
      <c r="BU65" s="369"/>
      <c r="BV65" s="369"/>
      <c r="BW65" s="369"/>
      <c r="BX65" s="369"/>
      <c r="BY65" s="369"/>
      <c r="BZ65" s="369"/>
      <c r="CA65" s="369"/>
      <c r="CB65" s="369"/>
      <c r="CC65" s="369"/>
      <c r="CD65" s="369"/>
      <c r="CE65" s="369"/>
      <c r="CF65" s="369"/>
      <c r="CG65" s="369"/>
      <c r="CH65" s="369"/>
      <c r="CI65" s="369"/>
      <c r="CJ65" s="369"/>
      <c r="CK65" s="369"/>
      <c r="CL65" s="369"/>
      <c r="CM65" s="369"/>
      <c r="CN65" s="369"/>
      <c r="CO65" s="369"/>
      <c r="CP65" s="369"/>
      <c r="CQ65" s="369"/>
      <c r="CR65" s="369"/>
      <c r="CS65" s="369"/>
      <c r="CT65" s="369"/>
      <c r="CU65" s="369"/>
      <c r="CV65" s="369"/>
      <c r="CW65" s="369"/>
      <c r="CX65" s="369"/>
      <c r="CY65" s="369"/>
      <c r="CZ65" s="369"/>
      <c r="DA65" s="369"/>
      <c r="DB65" s="369"/>
      <c r="DC65" s="369"/>
      <c r="DD65" s="369"/>
      <c r="DE65" s="369"/>
      <c r="DF65" s="369"/>
      <c r="DG65" s="369"/>
      <c r="DH65" s="369"/>
      <c r="DI65" s="369"/>
      <c r="DJ65" s="369"/>
      <c r="DK65" s="369"/>
      <c r="DL65" s="369"/>
      <c r="DM65" s="369"/>
      <c r="DN65" s="369"/>
      <c r="DO65" s="369"/>
      <c r="DP65" s="369"/>
      <c r="DQ65" s="369"/>
      <c r="DR65" s="369"/>
      <c r="DS65" s="369"/>
      <c r="DT65" s="369"/>
      <c r="DU65" s="369"/>
      <c r="DV65" s="369"/>
      <c r="DW65" s="369"/>
      <c r="DX65" s="369"/>
      <c r="DY65" s="369"/>
      <c r="DZ65" s="369"/>
      <c r="EA65" s="369"/>
      <c r="EB65" s="369"/>
      <c r="EC65" s="369"/>
      <c r="ED65" s="369"/>
      <c r="EE65" s="369"/>
      <c r="EF65" s="369"/>
      <c r="EG65" s="369"/>
      <c r="EH65" s="369"/>
      <c r="EI65" s="369"/>
      <c r="EJ65" s="369"/>
      <c r="EK65" s="369"/>
      <c r="EL65" s="369"/>
      <c r="EM65" s="369"/>
      <c r="EN65" s="369"/>
      <c r="EO65" s="369"/>
      <c r="EP65" s="369"/>
      <c r="EQ65" s="369"/>
      <c r="ER65" s="369"/>
      <c r="ES65" s="369"/>
      <c r="ET65" s="369"/>
      <c r="EU65" s="369"/>
      <c r="EV65" s="369"/>
      <c r="EW65" s="369"/>
      <c r="EX65" s="369"/>
      <c r="EY65" s="369"/>
      <c r="EZ65" s="369"/>
      <c r="FA65" s="369"/>
      <c r="FB65" s="369"/>
      <c r="FC65" s="369"/>
      <c r="FD65" s="369"/>
      <c r="FE65" s="369"/>
      <c r="FF65" s="369"/>
      <c r="FG65" s="369"/>
      <c r="FH65" s="369"/>
      <c r="FI65" s="369"/>
      <c r="FJ65" s="369"/>
      <c r="FK65" s="369"/>
      <c r="FL65" s="369"/>
      <c r="FM65" s="369"/>
      <c r="FN65" s="369"/>
      <c r="FO65" s="369"/>
      <c r="FP65" s="369"/>
      <c r="FQ65" s="369"/>
      <c r="FR65" s="369"/>
      <c r="FS65" s="369"/>
      <c r="FT65" s="369"/>
      <c r="FU65" s="369"/>
      <c r="FV65" s="369"/>
      <c r="FW65" s="369"/>
      <c r="FX65" s="369"/>
      <c r="FY65" s="369"/>
      <c r="FZ65" s="369"/>
      <c r="GA65" s="369"/>
      <c r="GB65" s="369"/>
      <c r="GC65" s="369"/>
      <c r="GD65" s="369"/>
      <c r="GE65" s="369"/>
      <c r="GF65" s="369"/>
      <c r="GG65" s="369"/>
      <c r="GH65" s="369"/>
      <c r="GI65" s="369"/>
      <c r="GJ65" s="369"/>
      <c r="GK65" s="369"/>
      <c r="GL65" s="369"/>
      <c r="GM65" s="369"/>
      <c r="GN65" s="369"/>
      <c r="GO65" s="369"/>
      <c r="GP65" s="369"/>
      <c r="GQ65" s="369"/>
      <c r="GR65" s="369"/>
      <c r="GS65" s="369"/>
      <c r="GT65" s="369"/>
      <c r="GU65" s="369"/>
      <c r="GV65" s="369"/>
      <c r="GW65" s="369"/>
      <c r="GX65" s="369"/>
      <c r="GY65" s="369"/>
      <c r="GZ65" s="369"/>
      <c r="HA65" s="369"/>
      <c r="HB65" s="369"/>
      <c r="HC65" s="369"/>
      <c r="HD65" s="369"/>
      <c r="HE65" s="369"/>
      <c r="HF65" s="369"/>
      <c r="HG65" s="369"/>
      <c r="HH65" s="369"/>
      <c r="HI65" s="369"/>
      <c r="HJ65" s="369"/>
      <c r="HK65" s="369"/>
      <c r="HL65" s="369"/>
      <c r="HM65" s="369"/>
      <c r="HN65" s="369"/>
      <c r="HO65" s="369"/>
      <c r="HP65" s="369"/>
      <c r="HQ65" s="369"/>
      <c r="HR65" s="369"/>
      <c r="HS65" s="369"/>
      <c r="HT65" s="369"/>
      <c r="HU65" s="369"/>
      <c r="HV65" s="369"/>
      <c r="HW65" s="369"/>
      <c r="HX65" s="369"/>
      <c r="HY65" s="369"/>
      <c r="HZ65" s="369"/>
      <c r="IA65" s="369"/>
      <c r="IB65" s="369"/>
      <c r="IC65" s="369"/>
      <c r="ID65" s="369"/>
      <c r="IE65" s="369"/>
      <c r="IF65" s="369"/>
      <c r="IG65" s="369"/>
      <c r="IH65" s="369"/>
      <c r="II65" s="369"/>
      <c r="IJ65" s="369"/>
      <c r="IK65" s="369"/>
      <c r="IL65" s="369"/>
      <c r="IM65" s="369"/>
      <c r="IN65" s="369"/>
      <c r="IO65" s="369"/>
      <c r="IP65" s="369"/>
      <c r="IQ65" s="369"/>
      <c r="IR65" s="369"/>
      <c r="IS65" s="369"/>
      <c r="IT65" s="369"/>
      <c r="IU65" s="369"/>
      <c r="IV65" s="369"/>
    </row>
    <row r="66" spans="1:256" s="238" customFormat="1" ht="36" customHeight="1">
      <c r="A66" s="93"/>
      <c r="B66" s="93"/>
      <c r="C66" s="364" t="s">
        <v>331</v>
      </c>
      <c r="D66" s="365" t="s">
        <v>565</v>
      </c>
      <c r="E66" s="366">
        <v>1</v>
      </c>
      <c r="F66" s="408">
        <v>41365</v>
      </c>
      <c r="G66" s="365" t="s">
        <v>566</v>
      </c>
      <c r="H66" s="365" t="s">
        <v>567</v>
      </c>
      <c r="I66" s="366">
        <v>0</v>
      </c>
      <c r="J66" s="366" t="s">
        <v>461</v>
      </c>
      <c r="K66" s="368" t="s">
        <v>461</v>
      </c>
      <c r="L66" s="369"/>
      <c r="M66" s="369"/>
      <c r="N66" s="369"/>
      <c r="O66" s="369"/>
      <c r="P66" s="369"/>
      <c r="Q66" s="369"/>
      <c r="R66" s="369"/>
      <c r="S66" s="369"/>
      <c r="T66" s="369"/>
      <c r="U66" s="369"/>
      <c r="V66" s="369"/>
      <c r="W66" s="369"/>
      <c r="X66" s="369"/>
      <c r="Y66" s="369"/>
      <c r="Z66" s="369"/>
      <c r="AA66" s="369"/>
      <c r="AB66" s="369"/>
      <c r="AC66" s="369"/>
      <c r="AD66" s="369"/>
      <c r="AE66" s="369"/>
      <c r="AF66" s="369"/>
      <c r="AG66" s="369"/>
      <c r="AH66" s="369"/>
      <c r="AI66" s="369"/>
      <c r="AJ66" s="369"/>
      <c r="AK66" s="369"/>
      <c r="AL66" s="369"/>
      <c r="AM66" s="369"/>
      <c r="AN66" s="369"/>
      <c r="AO66" s="369"/>
      <c r="AP66" s="369"/>
      <c r="AQ66" s="369"/>
      <c r="AR66" s="369"/>
      <c r="AS66" s="369"/>
      <c r="AT66" s="369"/>
      <c r="AU66" s="369"/>
      <c r="AV66" s="369"/>
      <c r="AW66" s="369"/>
      <c r="AX66" s="369"/>
      <c r="AY66" s="369"/>
      <c r="AZ66" s="369"/>
      <c r="BA66" s="369"/>
      <c r="BB66" s="369"/>
      <c r="BC66" s="369"/>
      <c r="BD66" s="369"/>
      <c r="BE66" s="369"/>
      <c r="BF66" s="369"/>
      <c r="BG66" s="369"/>
      <c r="BH66" s="369"/>
      <c r="BI66" s="369"/>
      <c r="BJ66" s="369"/>
      <c r="BK66" s="369"/>
      <c r="BL66" s="369"/>
      <c r="BM66" s="369"/>
      <c r="BN66" s="369"/>
      <c r="BO66" s="369"/>
      <c r="BP66" s="369"/>
      <c r="BQ66" s="369"/>
      <c r="BR66" s="369"/>
      <c r="BS66" s="369"/>
      <c r="BT66" s="369"/>
      <c r="BU66" s="369"/>
      <c r="BV66" s="369"/>
      <c r="BW66" s="369"/>
      <c r="BX66" s="369"/>
      <c r="BY66" s="369"/>
      <c r="BZ66" s="369"/>
      <c r="CA66" s="369"/>
      <c r="CB66" s="369"/>
      <c r="CC66" s="369"/>
      <c r="CD66" s="369"/>
      <c r="CE66" s="369"/>
      <c r="CF66" s="369"/>
      <c r="CG66" s="369"/>
      <c r="CH66" s="369"/>
      <c r="CI66" s="369"/>
      <c r="CJ66" s="369"/>
      <c r="CK66" s="369"/>
      <c r="CL66" s="369"/>
      <c r="CM66" s="369"/>
      <c r="CN66" s="369"/>
      <c r="CO66" s="369"/>
      <c r="CP66" s="369"/>
      <c r="CQ66" s="369"/>
      <c r="CR66" s="369"/>
      <c r="CS66" s="369"/>
      <c r="CT66" s="369"/>
      <c r="CU66" s="369"/>
      <c r="CV66" s="369"/>
      <c r="CW66" s="369"/>
      <c r="CX66" s="369"/>
      <c r="CY66" s="369"/>
      <c r="CZ66" s="369"/>
      <c r="DA66" s="369"/>
      <c r="DB66" s="369"/>
      <c r="DC66" s="369"/>
      <c r="DD66" s="369"/>
      <c r="DE66" s="369"/>
      <c r="DF66" s="369"/>
      <c r="DG66" s="369"/>
      <c r="DH66" s="369"/>
      <c r="DI66" s="369"/>
      <c r="DJ66" s="369"/>
      <c r="DK66" s="369"/>
      <c r="DL66" s="369"/>
      <c r="DM66" s="369"/>
      <c r="DN66" s="369"/>
      <c r="DO66" s="369"/>
      <c r="DP66" s="369"/>
      <c r="DQ66" s="369"/>
      <c r="DR66" s="369"/>
      <c r="DS66" s="369"/>
      <c r="DT66" s="369"/>
      <c r="DU66" s="369"/>
      <c r="DV66" s="369"/>
      <c r="DW66" s="369"/>
      <c r="DX66" s="369"/>
      <c r="DY66" s="369"/>
      <c r="DZ66" s="369"/>
      <c r="EA66" s="369"/>
      <c r="EB66" s="369"/>
      <c r="EC66" s="369"/>
      <c r="ED66" s="369"/>
      <c r="EE66" s="369"/>
      <c r="EF66" s="369"/>
      <c r="EG66" s="369"/>
      <c r="EH66" s="369"/>
      <c r="EI66" s="369"/>
      <c r="EJ66" s="369"/>
      <c r="EK66" s="369"/>
      <c r="EL66" s="369"/>
      <c r="EM66" s="369"/>
      <c r="EN66" s="369"/>
      <c r="EO66" s="369"/>
      <c r="EP66" s="369"/>
      <c r="EQ66" s="369"/>
      <c r="ER66" s="369"/>
      <c r="ES66" s="369"/>
      <c r="ET66" s="369"/>
      <c r="EU66" s="369"/>
      <c r="EV66" s="369"/>
      <c r="EW66" s="369"/>
      <c r="EX66" s="369"/>
      <c r="EY66" s="369"/>
      <c r="EZ66" s="369"/>
      <c r="FA66" s="369"/>
      <c r="FB66" s="369"/>
      <c r="FC66" s="369"/>
      <c r="FD66" s="369"/>
      <c r="FE66" s="369"/>
      <c r="FF66" s="369"/>
      <c r="FG66" s="369"/>
      <c r="FH66" s="369"/>
      <c r="FI66" s="369"/>
      <c r="FJ66" s="369"/>
      <c r="FK66" s="369"/>
      <c r="FL66" s="369"/>
      <c r="FM66" s="369"/>
      <c r="FN66" s="369"/>
      <c r="FO66" s="369"/>
      <c r="FP66" s="369"/>
      <c r="FQ66" s="369"/>
      <c r="FR66" s="369"/>
      <c r="FS66" s="369"/>
      <c r="FT66" s="369"/>
      <c r="FU66" s="369"/>
      <c r="FV66" s="369"/>
      <c r="FW66" s="369"/>
      <c r="FX66" s="369"/>
      <c r="FY66" s="369"/>
      <c r="FZ66" s="369"/>
      <c r="GA66" s="369"/>
      <c r="GB66" s="369"/>
      <c r="GC66" s="369"/>
      <c r="GD66" s="369"/>
      <c r="GE66" s="369"/>
      <c r="GF66" s="369"/>
      <c r="GG66" s="369"/>
      <c r="GH66" s="369"/>
      <c r="GI66" s="369"/>
      <c r="GJ66" s="369"/>
      <c r="GK66" s="369"/>
      <c r="GL66" s="369"/>
      <c r="GM66" s="369"/>
      <c r="GN66" s="369"/>
      <c r="GO66" s="369"/>
      <c r="GP66" s="369"/>
      <c r="GQ66" s="369"/>
      <c r="GR66" s="369"/>
      <c r="GS66" s="369"/>
      <c r="GT66" s="369"/>
      <c r="GU66" s="369"/>
      <c r="GV66" s="369"/>
      <c r="GW66" s="369"/>
      <c r="GX66" s="369"/>
      <c r="GY66" s="369"/>
      <c r="GZ66" s="369"/>
      <c r="HA66" s="369"/>
      <c r="HB66" s="369"/>
      <c r="HC66" s="369"/>
      <c r="HD66" s="369"/>
      <c r="HE66" s="369"/>
      <c r="HF66" s="369"/>
      <c r="HG66" s="369"/>
      <c r="HH66" s="369"/>
      <c r="HI66" s="369"/>
      <c r="HJ66" s="369"/>
      <c r="HK66" s="369"/>
      <c r="HL66" s="369"/>
      <c r="HM66" s="369"/>
      <c r="HN66" s="369"/>
      <c r="HO66" s="369"/>
      <c r="HP66" s="369"/>
      <c r="HQ66" s="369"/>
      <c r="HR66" s="369"/>
      <c r="HS66" s="369"/>
      <c r="HT66" s="369"/>
      <c r="HU66" s="369"/>
      <c r="HV66" s="369"/>
      <c r="HW66" s="369"/>
      <c r="HX66" s="369"/>
      <c r="HY66" s="369"/>
      <c r="HZ66" s="369"/>
      <c r="IA66" s="369"/>
      <c r="IB66" s="369"/>
      <c r="IC66" s="369"/>
      <c r="ID66" s="369"/>
      <c r="IE66" s="369"/>
      <c r="IF66" s="369"/>
      <c r="IG66" s="369"/>
      <c r="IH66" s="369"/>
      <c r="II66" s="369"/>
      <c r="IJ66" s="369"/>
      <c r="IK66" s="369"/>
      <c r="IL66" s="369"/>
      <c r="IM66" s="369"/>
      <c r="IN66" s="369"/>
      <c r="IO66" s="369"/>
      <c r="IP66" s="369"/>
      <c r="IQ66" s="369"/>
      <c r="IR66" s="369"/>
      <c r="IS66" s="369"/>
      <c r="IT66" s="369"/>
      <c r="IU66" s="369"/>
      <c r="IV66" s="369"/>
    </row>
    <row r="67" spans="1:256" s="238" customFormat="1" ht="36" customHeight="1" thickBot="1">
      <c r="A67" s="93"/>
      <c r="B67" s="93"/>
      <c r="C67" s="409" t="s">
        <v>331</v>
      </c>
      <c r="D67" s="410" t="s">
        <v>568</v>
      </c>
      <c r="E67" s="411">
        <v>1</v>
      </c>
      <c r="F67" s="412">
        <v>43454</v>
      </c>
      <c r="G67" s="410" t="s">
        <v>569</v>
      </c>
      <c r="H67" s="410" t="s">
        <v>570</v>
      </c>
      <c r="I67" s="411">
        <v>0</v>
      </c>
      <c r="J67" s="411" t="s">
        <v>461</v>
      </c>
      <c r="K67" s="413" t="s">
        <v>461</v>
      </c>
      <c r="L67" s="369"/>
      <c r="M67" s="369"/>
      <c r="N67" s="369"/>
      <c r="O67" s="369"/>
      <c r="P67" s="369"/>
      <c r="Q67" s="369"/>
      <c r="R67" s="369"/>
      <c r="S67" s="369"/>
      <c r="T67" s="369"/>
      <c r="U67" s="369"/>
      <c r="V67" s="369"/>
      <c r="W67" s="369"/>
      <c r="X67" s="369"/>
      <c r="Y67" s="369"/>
      <c r="Z67" s="369"/>
      <c r="AA67" s="369"/>
      <c r="AB67" s="369"/>
      <c r="AC67" s="369"/>
      <c r="AD67" s="369"/>
      <c r="AE67" s="369"/>
      <c r="AF67" s="369"/>
      <c r="AG67" s="369"/>
      <c r="AH67" s="369"/>
      <c r="AI67" s="369"/>
      <c r="AJ67" s="369"/>
      <c r="AK67" s="369"/>
      <c r="AL67" s="369"/>
      <c r="AM67" s="369"/>
      <c r="AN67" s="369"/>
      <c r="AO67" s="369"/>
      <c r="AP67" s="369"/>
      <c r="AQ67" s="369"/>
      <c r="AR67" s="369"/>
      <c r="AS67" s="369"/>
      <c r="AT67" s="369"/>
      <c r="AU67" s="369"/>
      <c r="AV67" s="369"/>
      <c r="AW67" s="369"/>
      <c r="AX67" s="369"/>
      <c r="AY67" s="369"/>
      <c r="AZ67" s="369"/>
      <c r="BA67" s="369"/>
      <c r="BB67" s="369"/>
      <c r="BC67" s="369"/>
      <c r="BD67" s="369"/>
      <c r="BE67" s="369"/>
      <c r="BF67" s="369"/>
      <c r="BG67" s="369"/>
      <c r="BH67" s="369"/>
      <c r="BI67" s="369"/>
      <c r="BJ67" s="369"/>
      <c r="BK67" s="369"/>
      <c r="BL67" s="369"/>
      <c r="BM67" s="369"/>
      <c r="BN67" s="369"/>
      <c r="BO67" s="369"/>
      <c r="BP67" s="369"/>
      <c r="BQ67" s="369"/>
      <c r="BR67" s="369"/>
      <c r="BS67" s="369"/>
      <c r="BT67" s="369"/>
      <c r="BU67" s="369"/>
      <c r="BV67" s="369"/>
      <c r="BW67" s="369"/>
      <c r="BX67" s="369"/>
      <c r="BY67" s="369"/>
      <c r="BZ67" s="369"/>
      <c r="CA67" s="369"/>
      <c r="CB67" s="369"/>
      <c r="CC67" s="369"/>
      <c r="CD67" s="369"/>
      <c r="CE67" s="369"/>
      <c r="CF67" s="369"/>
      <c r="CG67" s="369"/>
      <c r="CH67" s="369"/>
      <c r="CI67" s="369"/>
      <c r="CJ67" s="369"/>
      <c r="CK67" s="369"/>
      <c r="CL67" s="369"/>
      <c r="CM67" s="369"/>
      <c r="CN67" s="369"/>
      <c r="CO67" s="369"/>
      <c r="CP67" s="369"/>
      <c r="CQ67" s="369"/>
      <c r="CR67" s="369"/>
      <c r="CS67" s="369"/>
      <c r="CT67" s="369"/>
      <c r="CU67" s="369"/>
      <c r="CV67" s="369"/>
      <c r="CW67" s="369"/>
      <c r="CX67" s="369"/>
      <c r="CY67" s="369"/>
      <c r="CZ67" s="369"/>
      <c r="DA67" s="369"/>
      <c r="DB67" s="369"/>
      <c r="DC67" s="369"/>
      <c r="DD67" s="369"/>
      <c r="DE67" s="369"/>
      <c r="DF67" s="369"/>
      <c r="DG67" s="369"/>
      <c r="DH67" s="369"/>
      <c r="DI67" s="369"/>
      <c r="DJ67" s="369"/>
      <c r="DK67" s="369"/>
      <c r="DL67" s="369"/>
      <c r="DM67" s="369"/>
      <c r="DN67" s="369"/>
      <c r="DO67" s="369"/>
      <c r="DP67" s="369"/>
      <c r="DQ67" s="369"/>
      <c r="DR67" s="369"/>
      <c r="DS67" s="369"/>
      <c r="DT67" s="369"/>
      <c r="DU67" s="369"/>
      <c r="DV67" s="369"/>
      <c r="DW67" s="369"/>
      <c r="DX67" s="369"/>
      <c r="DY67" s="369"/>
      <c r="DZ67" s="369"/>
      <c r="EA67" s="369"/>
      <c r="EB67" s="369"/>
      <c r="EC67" s="369"/>
      <c r="ED67" s="369"/>
      <c r="EE67" s="369"/>
      <c r="EF67" s="369"/>
      <c r="EG67" s="369"/>
      <c r="EH67" s="369"/>
      <c r="EI67" s="369"/>
      <c r="EJ67" s="369"/>
      <c r="EK67" s="369"/>
      <c r="EL67" s="369"/>
      <c r="EM67" s="369"/>
      <c r="EN67" s="369"/>
      <c r="EO67" s="369"/>
      <c r="EP67" s="369"/>
      <c r="EQ67" s="369"/>
      <c r="ER67" s="369"/>
      <c r="ES67" s="369"/>
      <c r="ET67" s="369"/>
      <c r="EU67" s="369"/>
      <c r="EV67" s="369"/>
      <c r="EW67" s="369"/>
      <c r="EX67" s="369"/>
      <c r="EY67" s="369"/>
      <c r="EZ67" s="369"/>
      <c r="FA67" s="369"/>
      <c r="FB67" s="369"/>
      <c r="FC67" s="369"/>
      <c r="FD67" s="369"/>
      <c r="FE67" s="369"/>
      <c r="FF67" s="369"/>
      <c r="FG67" s="369"/>
      <c r="FH67" s="369"/>
      <c r="FI67" s="369"/>
      <c r="FJ67" s="369"/>
      <c r="FK67" s="369"/>
      <c r="FL67" s="369"/>
      <c r="FM67" s="369"/>
      <c r="FN67" s="369"/>
      <c r="FO67" s="369"/>
      <c r="FP67" s="369"/>
      <c r="FQ67" s="369"/>
      <c r="FR67" s="369"/>
      <c r="FS67" s="369"/>
      <c r="FT67" s="369"/>
      <c r="FU67" s="369"/>
      <c r="FV67" s="369"/>
      <c r="FW67" s="369"/>
      <c r="FX67" s="369"/>
      <c r="FY67" s="369"/>
      <c r="FZ67" s="369"/>
      <c r="GA67" s="369"/>
      <c r="GB67" s="369"/>
      <c r="GC67" s="369"/>
      <c r="GD67" s="369"/>
      <c r="GE67" s="369"/>
      <c r="GF67" s="369"/>
      <c r="GG67" s="369"/>
      <c r="GH67" s="369"/>
      <c r="GI67" s="369"/>
      <c r="GJ67" s="369"/>
      <c r="GK67" s="369"/>
      <c r="GL67" s="369"/>
      <c r="GM67" s="369"/>
      <c r="GN67" s="369"/>
      <c r="GO67" s="369"/>
      <c r="GP67" s="369"/>
      <c r="GQ67" s="369"/>
      <c r="GR67" s="369"/>
      <c r="GS67" s="369"/>
      <c r="GT67" s="369"/>
      <c r="GU67" s="369"/>
      <c r="GV67" s="369"/>
      <c r="GW67" s="369"/>
      <c r="GX67" s="369"/>
      <c r="GY67" s="369"/>
      <c r="GZ67" s="369"/>
      <c r="HA67" s="369"/>
      <c r="HB67" s="369"/>
      <c r="HC67" s="369"/>
      <c r="HD67" s="369"/>
      <c r="HE67" s="369"/>
      <c r="HF67" s="369"/>
      <c r="HG67" s="369"/>
      <c r="HH67" s="369"/>
      <c r="HI67" s="369"/>
      <c r="HJ67" s="369"/>
      <c r="HK67" s="369"/>
      <c r="HL67" s="369"/>
      <c r="HM67" s="369"/>
      <c r="HN67" s="369"/>
      <c r="HO67" s="369"/>
      <c r="HP67" s="369"/>
      <c r="HQ67" s="369"/>
      <c r="HR67" s="369"/>
      <c r="HS67" s="369"/>
      <c r="HT67" s="369"/>
      <c r="HU67" s="369"/>
      <c r="HV67" s="369"/>
      <c r="HW67" s="369"/>
      <c r="HX67" s="369"/>
      <c r="HY67" s="369"/>
      <c r="HZ67" s="369"/>
      <c r="IA67" s="369"/>
      <c r="IB67" s="369"/>
      <c r="IC67" s="369"/>
      <c r="ID67" s="369"/>
      <c r="IE67" s="369"/>
      <c r="IF67" s="369"/>
      <c r="IG67" s="369"/>
      <c r="IH67" s="369"/>
      <c r="II67" s="369"/>
      <c r="IJ67" s="369"/>
      <c r="IK67" s="369"/>
      <c r="IL67" s="369"/>
      <c r="IM67" s="369"/>
      <c r="IN67" s="369"/>
      <c r="IO67" s="369"/>
      <c r="IP67" s="369"/>
      <c r="IQ67" s="369"/>
      <c r="IR67" s="369"/>
      <c r="IS67" s="369"/>
      <c r="IT67" s="369"/>
      <c r="IU67" s="369"/>
      <c r="IV67" s="369"/>
    </row>
    <row r="68" spans="1:256" s="238" customFormat="1" ht="36" customHeight="1" thickBot="1">
      <c r="A68" s="93"/>
      <c r="B68" s="93"/>
      <c r="C68" s="388" t="s">
        <v>336</v>
      </c>
      <c r="D68" s="389" t="s">
        <v>337</v>
      </c>
      <c r="E68" s="390">
        <v>1</v>
      </c>
      <c r="F68" s="391">
        <v>41297</v>
      </c>
      <c r="G68" s="389" t="s">
        <v>571</v>
      </c>
      <c r="H68" s="389" t="s">
        <v>572</v>
      </c>
      <c r="I68" s="390">
        <v>1</v>
      </c>
      <c r="J68" s="389" t="s">
        <v>557</v>
      </c>
      <c r="K68" s="224" t="s">
        <v>573</v>
      </c>
      <c r="L68" s="369"/>
      <c r="M68" s="369"/>
      <c r="N68" s="369"/>
      <c r="O68" s="369"/>
      <c r="P68" s="369"/>
      <c r="Q68" s="369"/>
      <c r="R68" s="369"/>
      <c r="S68" s="369"/>
      <c r="T68" s="369"/>
      <c r="U68" s="369"/>
      <c r="V68" s="369"/>
      <c r="W68" s="369"/>
      <c r="X68" s="369"/>
      <c r="Y68" s="369"/>
      <c r="Z68" s="369"/>
      <c r="AA68" s="369"/>
      <c r="AB68" s="369"/>
      <c r="AC68" s="369"/>
      <c r="AD68" s="369"/>
      <c r="AE68" s="369"/>
      <c r="AF68" s="369"/>
      <c r="AG68" s="369"/>
      <c r="AH68" s="369"/>
      <c r="AI68" s="369"/>
      <c r="AJ68" s="369"/>
      <c r="AK68" s="369"/>
      <c r="AL68" s="369"/>
      <c r="AM68" s="369"/>
      <c r="AN68" s="369"/>
      <c r="AO68" s="369"/>
      <c r="AP68" s="369"/>
      <c r="AQ68" s="369"/>
      <c r="AR68" s="369"/>
      <c r="AS68" s="369"/>
      <c r="AT68" s="369"/>
      <c r="AU68" s="369"/>
      <c r="AV68" s="369"/>
      <c r="AW68" s="369"/>
      <c r="AX68" s="369"/>
      <c r="AY68" s="369"/>
      <c r="AZ68" s="369"/>
      <c r="BA68" s="369"/>
      <c r="BB68" s="369"/>
      <c r="BC68" s="369"/>
      <c r="BD68" s="369"/>
      <c r="BE68" s="369"/>
      <c r="BF68" s="369"/>
      <c r="BG68" s="369"/>
      <c r="BH68" s="369"/>
      <c r="BI68" s="369"/>
      <c r="BJ68" s="369"/>
      <c r="BK68" s="369"/>
      <c r="BL68" s="369"/>
      <c r="BM68" s="369"/>
      <c r="BN68" s="369"/>
      <c r="BO68" s="369"/>
      <c r="BP68" s="369"/>
      <c r="BQ68" s="369"/>
      <c r="BR68" s="369"/>
      <c r="BS68" s="369"/>
      <c r="BT68" s="369"/>
      <c r="BU68" s="369"/>
      <c r="BV68" s="369"/>
      <c r="BW68" s="369"/>
      <c r="BX68" s="369"/>
      <c r="BY68" s="369"/>
      <c r="BZ68" s="369"/>
      <c r="CA68" s="369"/>
      <c r="CB68" s="369"/>
      <c r="CC68" s="369"/>
      <c r="CD68" s="369"/>
      <c r="CE68" s="369"/>
      <c r="CF68" s="369"/>
      <c r="CG68" s="369"/>
      <c r="CH68" s="369"/>
      <c r="CI68" s="369"/>
      <c r="CJ68" s="369"/>
      <c r="CK68" s="369"/>
      <c r="CL68" s="369"/>
      <c r="CM68" s="369"/>
      <c r="CN68" s="369"/>
      <c r="CO68" s="369"/>
      <c r="CP68" s="369"/>
      <c r="CQ68" s="369"/>
      <c r="CR68" s="369"/>
      <c r="CS68" s="369"/>
      <c r="CT68" s="369"/>
      <c r="CU68" s="369"/>
      <c r="CV68" s="369"/>
      <c r="CW68" s="369"/>
      <c r="CX68" s="369"/>
      <c r="CY68" s="369"/>
      <c r="CZ68" s="369"/>
      <c r="DA68" s="369"/>
      <c r="DB68" s="369"/>
      <c r="DC68" s="369"/>
      <c r="DD68" s="369"/>
      <c r="DE68" s="369"/>
      <c r="DF68" s="369"/>
      <c r="DG68" s="369"/>
      <c r="DH68" s="369"/>
      <c r="DI68" s="369"/>
      <c r="DJ68" s="369"/>
      <c r="DK68" s="369"/>
      <c r="DL68" s="369"/>
      <c r="DM68" s="369"/>
      <c r="DN68" s="369"/>
      <c r="DO68" s="369"/>
      <c r="DP68" s="369"/>
      <c r="DQ68" s="369"/>
      <c r="DR68" s="369"/>
      <c r="DS68" s="369"/>
      <c r="DT68" s="369"/>
      <c r="DU68" s="369"/>
      <c r="DV68" s="369"/>
      <c r="DW68" s="369"/>
      <c r="DX68" s="369"/>
      <c r="DY68" s="369"/>
      <c r="DZ68" s="369"/>
      <c r="EA68" s="369"/>
      <c r="EB68" s="369"/>
      <c r="EC68" s="369"/>
      <c r="ED68" s="369"/>
      <c r="EE68" s="369"/>
      <c r="EF68" s="369"/>
      <c r="EG68" s="369"/>
      <c r="EH68" s="369"/>
      <c r="EI68" s="369"/>
      <c r="EJ68" s="369"/>
      <c r="EK68" s="369"/>
      <c r="EL68" s="369"/>
      <c r="EM68" s="369"/>
      <c r="EN68" s="369"/>
      <c r="EO68" s="369"/>
      <c r="EP68" s="369"/>
      <c r="EQ68" s="369"/>
      <c r="ER68" s="369"/>
      <c r="ES68" s="369"/>
      <c r="ET68" s="369"/>
      <c r="EU68" s="369"/>
      <c r="EV68" s="369"/>
      <c r="EW68" s="369"/>
      <c r="EX68" s="369"/>
      <c r="EY68" s="369"/>
      <c r="EZ68" s="369"/>
      <c r="FA68" s="369"/>
      <c r="FB68" s="369"/>
      <c r="FC68" s="369"/>
      <c r="FD68" s="369"/>
      <c r="FE68" s="369"/>
      <c r="FF68" s="369"/>
      <c r="FG68" s="369"/>
      <c r="FH68" s="369"/>
      <c r="FI68" s="369"/>
      <c r="FJ68" s="369"/>
      <c r="FK68" s="369"/>
      <c r="FL68" s="369"/>
      <c r="FM68" s="369"/>
      <c r="FN68" s="369"/>
      <c r="FO68" s="369"/>
      <c r="FP68" s="369"/>
      <c r="FQ68" s="369"/>
      <c r="FR68" s="369"/>
      <c r="FS68" s="369"/>
      <c r="FT68" s="369"/>
      <c r="FU68" s="369"/>
      <c r="FV68" s="369"/>
      <c r="FW68" s="369"/>
      <c r="FX68" s="369"/>
      <c r="FY68" s="369"/>
      <c r="FZ68" s="369"/>
      <c r="GA68" s="369"/>
      <c r="GB68" s="369"/>
      <c r="GC68" s="369"/>
      <c r="GD68" s="369"/>
      <c r="GE68" s="369"/>
      <c r="GF68" s="369"/>
      <c r="GG68" s="369"/>
      <c r="GH68" s="369"/>
      <c r="GI68" s="369"/>
      <c r="GJ68" s="369"/>
      <c r="GK68" s="369"/>
      <c r="GL68" s="369"/>
      <c r="GM68" s="369"/>
      <c r="GN68" s="369"/>
      <c r="GO68" s="369"/>
      <c r="GP68" s="369"/>
      <c r="GQ68" s="369"/>
      <c r="GR68" s="369"/>
      <c r="GS68" s="369"/>
      <c r="GT68" s="369"/>
      <c r="GU68" s="369"/>
      <c r="GV68" s="369"/>
      <c r="GW68" s="369"/>
      <c r="GX68" s="369"/>
      <c r="GY68" s="369"/>
      <c r="GZ68" s="369"/>
      <c r="HA68" s="369"/>
      <c r="HB68" s="369"/>
      <c r="HC68" s="369"/>
      <c r="HD68" s="369"/>
      <c r="HE68" s="369"/>
      <c r="HF68" s="369"/>
      <c r="HG68" s="369"/>
      <c r="HH68" s="369"/>
      <c r="HI68" s="369"/>
      <c r="HJ68" s="369"/>
      <c r="HK68" s="369"/>
      <c r="HL68" s="369"/>
      <c r="HM68" s="369"/>
      <c r="HN68" s="369"/>
      <c r="HO68" s="369"/>
      <c r="HP68" s="369"/>
      <c r="HQ68" s="369"/>
      <c r="HR68" s="369"/>
      <c r="HS68" s="369"/>
      <c r="HT68" s="369"/>
      <c r="HU68" s="369"/>
      <c r="HV68" s="369"/>
      <c r="HW68" s="369"/>
      <c r="HX68" s="369"/>
      <c r="HY68" s="369"/>
      <c r="HZ68" s="369"/>
      <c r="IA68" s="369"/>
      <c r="IB68" s="369"/>
      <c r="IC68" s="369"/>
      <c r="ID68" s="369"/>
      <c r="IE68" s="369"/>
      <c r="IF68" s="369"/>
      <c r="IG68" s="369"/>
      <c r="IH68" s="369"/>
      <c r="II68" s="369"/>
      <c r="IJ68" s="369"/>
      <c r="IK68" s="369"/>
      <c r="IL68" s="369"/>
      <c r="IM68" s="369"/>
      <c r="IN68" s="369"/>
      <c r="IO68" s="369"/>
      <c r="IP68" s="369"/>
      <c r="IQ68" s="369"/>
      <c r="IR68" s="369"/>
      <c r="IS68" s="369"/>
      <c r="IT68" s="369"/>
      <c r="IU68" s="369"/>
      <c r="IV68" s="369"/>
    </row>
    <row r="69" spans="1:256" s="238" customFormat="1" ht="54.75" customHeight="1" thickBot="1">
      <c r="A69" s="93"/>
      <c r="B69" s="93"/>
      <c r="C69" s="388" t="s">
        <v>574</v>
      </c>
      <c r="D69" s="389" t="s">
        <v>343</v>
      </c>
      <c r="E69" s="390">
        <v>1</v>
      </c>
      <c r="F69" s="391">
        <v>42891</v>
      </c>
      <c r="G69" s="389" t="s">
        <v>575</v>
      </c>
      <c r="H69" s="389" t="s">
        <v>576</v>
      </c>
      <c r="I69" s="390">
        <v>0</v>
      </c>
      <c r="J69" s="390" t="s">
        <v>461</v>
      </c>
      <c r="K69" s="392" t="s">
        <v>461</v>
      </c>
      <c r="L69" s="369"/>
      <c r="M69" s="369"/>
      <c r="N69" s="369"/>
      <c r="O69" s="369"/>
      <c r="P69" s="369"/>
      <c r="Q69" s="369"/>
      <c r="R69" s="369"/>
      <c r="S69" s="369"/>
      <c r="T69" s="369"/>
      <c r="U69" s="369"/>
      <c r="V69" s="369"/>
      <c r="W69" s="369"/>
      <c r="X69" s="369"/>
      <c r="Y69" s="369"/>
      <c r="Z69" s="369"/>
      <c r="AA69" s="369"/>
      <c r="AB69" s="369"/>
      <c r="AC69" s="369"/>
      <c r="AD69" s="369"/>
      <c r="AE69" s="369"/>
      <c r="AF69" s="369"/>
      <c r="AG69" s="369"/>
      <c r="AH69" s="369"/>
      <c r="AI69" s="369"/>
      <c r="AJ69" s="369"/>
      <c r="AK69" s="369"/>
      <c r="AL69" s="369"/>
      <c r="AM69" s="369"/>
      <c r="AN69" s="369"/>
      <c r="AO69" s="369"/>
      <c r="AP69" s="369"/>
      <c r="AQ69" s="369"/>
      <c r="AR69" s="369"/>
      <c r="AS69" s="369"/>
      <c r="AT69" s="369"/>
      <c r="AU69" s="369"/>
      <c r="AV69" s="369"/>
      <c r="AW69" s="369"/>
      <c r="AX69" s="369"/>
      <c r="AY69" s="369"/>
      <c r="AZ69" s="369"/>
      <c r="BA69" s="369"/>
      <c r="BB69" s="369"/>
      <c r="BC69" s="369"/>
      <c r="BD69" s="369"/>
      <c r="BE69" s="369"/>
      <c r="BF69" s="369"/>
      <c r="BG69" s="369"/>
      <c r="BH69" s="369"/>
      <c r="BI69" s="369"/>
      <c r="BJ69" s="369"/>
      <c r="BK69" s="369"/>
      <c r="BL69" s="369"/>
      <c r="BM69" s="369"/>
      <c r="BN69" s="369"/>
      <c r="BO69" s="369"/>
      <c r="BP69" s="369"/>
      <c r="BQ69" s="369"/>
      <c r="BR69" s="369"/>
      <c r="BS69" s="369"/>
      <c r="BT69" s="369"/>
      <c r="BU69" s="369"/>
      <c r="BV69" s="369"/>
      <c r="BW69" s="369"/>
      <c r="BX69" s="369"/>
      <c r="BY69" s="369"/>
      <c r="BZ69" s="369"/>
      <c r="CA69" s="369"/>
      <c r="CB69" s="369"/>
      <c r="CC69" s="369"/>
      <c r="CD69" s="369"/>
      <c r="CE69" s="369"/>
      <c r="CF69" s="369"/>
      <c r="CG69" s="369"/>
      <c r="CH69" s="369"/>
      <c r="CI69" s="369"/>
      <c r="CJ69" s="369"/>
      <c r="CK69" s="369"/>
      <c r="CL69" s="369"/>
      <c r="CM69" s="369"/>
      <c r="CN69" s="369"/>
      <c r="CO69" s="369"/>
      <c r="CP69" s="369"/>
      <c r="CQ69" s="369"/>
      <c r="CR69" s="369"/>
      <c r="CS69" s="369"/>
      <c r="CT69" s="369"/>
      <c r="CU69" s="369"/>
      <c r="CV69" s="369"/>
      <c r="CW69" s="369"/>
      <c r="CX69" s="369"/>
      <c r="CY69" s="369"/>
      <c r="CZ69" s="369"/>
      <c r="DA69" s="369"/>
      <c r="DB69" s="369"/>
      <c r="DC69" s="369"/>
      <c r="DD69" s="369"/>
      <c r="DE69" s="369"/>
      <c r="DF69" s="369"/>
      <c r="DG69" s="369"/>
      <c r="DH69" s="369"/>
      <c r="DI69" s="369"/>
      <c r="DJ69" s="369"/>
      <c r="DK69" s="369"/>
      <c r="DL69" s="369"/>
      <c r="DM69" s="369"/>
      <c r="DN69" s="369"/>
      <c r="DO69" s="369"/>
      <c r="DP69" s="369"/>
      <c r="DQ69" s="369"/>
      <c r="DR69" s="369"/>
      <c r="DS69" s="369"/>
      <c r="DT69" s="369"/>
      <c r="DU69" s="369"/>
      <c r="DV69" s="369"/>
      <c r="DW69" s="369"/>
      <c r="DX69" s="369"/>
      <c r="DY69" s="369"/>
      <c r="DZ69" s="369"/>
      <c r="EA69" s="369"/>
      <c r="EB69" s="369"/>
      <c r="EC69" s="369"/>
      <c r="ED69" s="369"/>
      <c r="EE69" s="369"/>
      <c r="EF69" s="369"/>
      <c r="EG69" s="369"/>
      <c r="EH69" s="369"/>
      <c r="EI69" s="369"/>
      <c r="EJ69" s="369"/>
      <c r="EK69" s="369"/>
      <c r="EL69" s="369"/>
      <c r="EM69" s="369"/>
      <c r="EN69" s="369"/>
      <c r="EO69" s="369"/>
      <c r="EP69" s="369"/>
      <c r="EQ69" s="369"/>
      <c r="ER69" s="369"/>
      <c r="ES69" s="369"/>
      <c r="ET69" s="369"/>
      <c r="EU69" s="369"/>
      <c r="EV69" s="369"/>
      <c r="EW69" s="369"/>
      <c r="EX69" s="369"/>
      <c r="EY69" s="369"/>
      <c r="EZ69" s="369"/>
      <c r="FA69" s="369"/>
      <c r="FB69" s="369"/>
      <c r="FC69" s="369"/>
      <c r="FD69" s="369"/>
      <c r="FE69" s="369"/>
      <c r="FF69" s="369"/>
      <c r="FG69" s="369"/>
      <c r="FH69" s="369"/>
      <c r="FI69" s="369"/>
      <c r="FJ69" s="369"/>
      <c r="FK69" s="369"/>
      <c r="FL69" s="369"/>
      <c r="FM69" s="369"/>
      <c r="FN69" s="369"/>
      <c r="FO69" s="369"/>
      <c r="FP69" s="369"/>
      <c r="FQ69" s="369"/>
      <c r="FR69" s="369"/>
      <c r="FS69" s="369"/>
      <c r="FT69" s="369"/>
      <c r="FU69" s="369"/>
      <c r="FV69" s="369"/>
      <c r="FW69" s="369"/>
      <c r="FX69" s="369"/>
      <c r="FY69" s="369"/>
      <c r="FZ69" s="369"/>
      <c r="GA69" s="369"/>
      <c r="GB69" s="369"/>
      <c r="GC69" s="369"/>
      <c r="GD69" s="369"/>
      <c r="GE69" s="369"/>
      <c r="GF69" s="369"/>
      <c r="GG69" s="369"/>
      <c r="GH69" s="369"/>
      <c r="GI69" s="369"/>
      <c r="GJ69" s="369"/>
      <c r="GK69" s="369"/>
      <c r="GL69" s="369"/>
      <c r="GM69" s="369"/>
      <c r="GN69" s="369"/>
      <c r="GO69" s="369"/>
      <c r="GP69" s="369"/>
      <c r="GQ69" s="369"/>
      <c r="GR69" s="369"/>
      <c r="GS69" s="369"/>
      <c r="GT69" s="369"/>
      <c r="GU69" s="369"/>
      <c r="GV69" s="369"/>
      <c r="GW69" s="369"/>
      <c r="GX69" s="369"/>
      <c r="GY69" s="369"/>
      <c r="GZ69" s="369"/>
      <c r="HA69" s="369"/>
      <c r="HB69" s="369"/>
      <c r="HC69" s="369"/>
      <c r="HD69" s="369"/>
      <c r="HE69" s="369"/>
      <c r="HF69" s="369"/>
      <c r="HG69" s="369"/>
      <c r="HH69" s="369"/>
      <c r="HI69" s="369"/>
      <c r="HJ69" s="369"/>
      <c r="HK69" s="369"/>
      <c r="HL69" s="369"/>
      <c r="HM69" s="369"/>
      <c r="HN69" s="369"/>
      <c r="HO69" s="369"/>
      <c r="HP69" s="369"/>
      <c r="HQ69" s="369"/>
      <c r="HR69" s="369"/>
      <c r="HS69" s="369"/>
      <c r="HT69" s="369"/>
      <c r="HU69" s="369"/>
      <c r="HV69" s="369"/>
      <c r="HW69" s="369"/>
      <c r="HX69" s="369"/>
      <c r="HY69" s="369"/>
      <c r="HZ69" s="369"/>
      <c r="IA69" s="369"/>
      <c r="IB69" s="369"/>
      <c r="IC69" s="369"/>
      <c r="ID69" s="369"/>
      <c r="IE69" s="369"/>
      <c r="IF69" s="369"/>
      <c r="IG69" s="369"/>
      <c r="IH69" s="369"/>
      <c r="II69" s="369"/>
      <c r="IJ69" s="369"/>
      <c r="IK69" s="369"/>
      <c r="IL69" s="369"/>
      <c r="IM69" s="369"/>
      <c r="IN69" s="369"/>
      <c r="IO69" s="369"/>
      <c r="IP69" s="369"/>
      <c r="IQ69" s="369"/>
      <c r="IR69" s="369"/>
      <c r="IS69" s="369"/>
      <c r="IT69" s="369"/>
      <c r="IU69" s="369"/>
      <c r="IV69" s="369"/>
    </row>
    <row r="70" spans="1:256" s="238" customFormat="1" ht="36" customHeight="1" thickBot="1">
      <c r="A70" s="93"/>
      <c r="B70" s="93"/>
      <c r="C70" s="388" t="s">
        <v>350</v>
      </c>
      <c r="D70" s="389" t="s">
        <v>351</v>
      </c>
      <c r="E70" s="390">
        <v>1</v>
      </c>
      <c r="F70" s="391">
        <v>42891</v>
      </c>
      <c r="G70" s="389" t="s">
        <v>577</v>
      </c>
      <c r="H70" s="389" t="s">
        <v>578</v>
      </c>
      <c r="I70" s="390">
        <v>0</v>
      </c>
      <c r="J70" s="390" t="s">
        <v>461</v>
      </c>
      <c r="K70" s="392" t="s">
        <v>461</v>
      </c>
      <c r="L70" s="369"/>
      <c r="M70" s="369"/>
      <c r="N70" s="369"/>
      <c r="O70" s="369"/>
      <c r="P70" s="369"/>
      <c r="Q70" s="369"/>
      <c r="R70" s="369"/>
      <c r="S70" s="369"/>
      <c r="T70" s="369"/>
      <c r="U70" s="369"/>
      <c r="V70" s="369"/>
      <c r="W70" s="369"/>
      <c r="X70" s="369"/>
      <c r="Y70" s="369"/>
      <c r="Z70" s="369"/>
      <c r="AA70" s="369"/>
      <c r="AB70" s="369"/>
      <c r="AC70" s="369"/>
      <c r="AD70" s="369"/>
      <c r="AE70" s="369"/>
      <c r="AF70" s="369"/>
      <c r="AG70" s="369"/>
      <c r="AH70" s="369"/>
      <c r="AI70" s="369"/>
      <c r="AJ70" s="369"/>
      <c r="AK70" s="369"/>
      <c r="AL70" s="369"/>
      <c r="AM70" s="369"/>
      <c r="AN70" s="369"/>
      <c r="AO70" s="369"/>
      <c r="AP70" s="369"/>
      <c r="AQ70" s="369"/>
      <c r="AR70" s="369"/>
      <c r="AS70" s="369"/>
      <c r="AT70" s="369"/>
      <c r="AU70" s="369"/>
      <c r="AV70" s="369"/>
      <c r="AW70" s="369"/>
      <c r="AX70" s="369"/>
      <c r="AY70" s="369"/>
      <c r="AZ70" s="369"/>
      <c r="BA70" s="369"/>
      <c r="BB70" s="369"/>
      <c r="BC70" s="369"/>
      <c r="BD70" s="369"/>
      <c r="BE70" s="369"/>
      <c r="BF70" s="369"/>
      <c r="BG70" s="369"/>
      <c r="BH70" s="369"/>
      <c r="BI70" s="369"/>
      <c r="BJ70" s="369"/>
      <c r="BK70" s="369"/>
      <c r="BL70" s="369"/>
      <c r="BM70" s="369"/>
      <c r="BN70" s="369"/>
      <c r="BO70" s="369"/>
      <c r="BP70" s="369"/>
      <c r="BQ70" s="369"/>
      <c r="BR70" s="369"/>
      <c r="BS70" s="369"/>
      <c r="BT70" s="369"/>
      <c r="BU70" s="369"/>
      <c r="BV70" s="369"/>
      <c r="BW70" s="369"/>
      <c r="BX70" s="369"/>
      <c r="BY70" s="369"/>
      <c r="BZ70" s="369"/>
      <c r="CA70" s="369"/>
      <c r="CB70" s="369"/>
      <c r="CC70" s="369"/>
      <c r="CD70" s="369"/>
      <c r="CE70" s="369"/>
      <c r="CF70" s="369"/>
      <c r="CG70" s="369"/>
      <c r="CH70" s="369"/>
      <c r="CI70" s="369"/>
      <c r="CJ70" s="369"/>
      <c r="CK70" s="369"/>
      <c r="CL70" s="369"/>
      <c r="CM70" s="369"/>
      <c r="CN70" s="369"/>
      <c r="CO70" s="369"/>
      <c r="CP70" s="369"/>
      <c r="CQ70" s="369"/>
      <c r="CR70" s="369"/>
      <c r="CS70" s="369"/>
      <c r="CT70" s="369"/>
      <c r="CU70" s="369"/>
      <c r="CV70" s="369"/>
      <c r="CW70" s="369"/>
      <c r="CX70" s="369"/>
      <c r="CY70" s="369"/>
      <c r="CZ70" s="369"/>
      <c r="DA70" s="369"/>
      <c r="DB70" s="369"/>
      <c r="DC70" s="369"/>
      <c r="DD70" s="369"/>
      <c r="DE70" s="369"/>
      <c r="DF70" s="369"/>
      <c r="DG70" s="369"/>
      <c r="DH70" s="369"/>
      <c r="DI70" s="369"/>
      <c r="DJ70" s="369"/>
      <c r="DK70" s="369"/>
      <c r="DL70" s="369"/>
      <c r="DM70" s="369"/>
      <c r="DN70" s="369"/>
      <c r="DO70" s="369"/>
      <c r="DP70" s="369"/>
      <c r="DQ70" s="369"/>
      <c r="DR70" s="369"/>
      <c r="DS70" s="369"/>
      <c r="DT70" s="369"/>
      <c r="DU70" s="369"/>
      <c r="DV70" s="369"/>
      <c r="DW70" s="369"/>
      <c r="DX70" s="369"/>
      <c r="DY70" s="369"/>
      <c r="DZ70" s="369"/>
      <c r="EA70" s="369"/>
      <c r="EB70" s="369"/>
      <c r="EC70" s="369"/>
      <c r="ED70" s="369"/>
      <c r="EE70" s="369"/>
      <c r="EF70" s="369"/>
      <c r="EG70" s="369"/>
      <c r="EH70" s="369"/>
      <c r="EI70" s="369"/>
      <c r="EJ70" s="369"/>
      <c r="EK70" s="369"/>
      <c r="EL70" s="369"/>
      <c r="EM70" s="369"/>
      <c r="EN70" s="369"/>
      <c r="EO70" s="369"/>
      <c r="EP70" s="369"/>
      <c r="EQ70" s="369"/>
      <c r="ER70" s="369"/>
      <c r="ES70" s="369"/>
      <c r="ET70" s="369"/>
      <c r="EU70" s="369"/>
      <c r="EV70" s="369"/>
      <c r="EW70" s="369"/>
      <c r="EX70" s="369"/>
      <c r="EY70" s="369"/>
      <c r="EZ70" s="369"/>
      <c r="FA70" s="369"/>
      <c r="FB70" s="369"/>
      <c r="FC70" s="369"/>
      <c r="FD70" s="369"/>
      <c r="FE70" s="369"/>
      <c r="FF70" s="369"/>
      <c r="FG70" s="369"/>
      <c r="FH70" s="369"/>
      <c r="FI70" s="369"/>
      <c r="FJ70" s="369"/>
      <c r="FK70" s="369"/>
      <c r="FL70" s="369"/>
      <c r="FM70" s="369"/>
      <c r="FN70" s="369"/>
      <c r="FO70" s="369"/>
      <c r="FP70" s="369"/>
      <c r="FQ70" s="369"/>
      <c r="FR70" s="369"/>
      <c r="FS70" s="369"/>
      <c r="FT70" s="369"/>
      <c r="FU70" s="369"/>
      <c r="FV70" s="369"/>
      <c r="FW70" s="369"/>
      <c r="FX70" s="369"/>
      <c r="FY70" s="369"/>
      <c r="FZ70" s="369"/>
      <c r="GA70" s="369"/>
      <c r="GB70" s="369"/>
      <c r="GC70" s="369"/>
      <c r="GD70" s="369"/>
      <c r="GE70" s="369"/>
      <c r="GF70" s="369"/>
      <c r="GG70" s="369"/>
      <c r="GH70" s="369"/>
      <c r="GI70" s="369"/>
      <c r="GJ70" s="369"/>
      <c r="GK70" s="369"/>
      <c r="GL70" s="369"/>
      <c r="GM70" s="369"/>
      <c r="GN70" s="369"/>
      <c r="GO70" s="369"/>
      <c r="GP70" s="369"/>
      <c r="GQ70" s="369"/>
      <c r="GR70" s="369"/>
      <c r="GS70" s="369"/>
      <c r="GT70" s="369"/>
      <c r="GU70" s="369"/>
      <c r="GV70" s="369"/>
      <c r="GW70" s="369"/>
      <c r="GX70" s="369"/>
      <c r="GY70" s="369"/>
      <c r="GZ70" s="369"/>
      <c r="HA70" s="369"/>
      <c r="HB70" s="369"/>
      <c r="HC70" s="369"/>
      <c r="HD70" s="369"/>
      <c r="HE70" s="369"/>
      <c r="HF70" s="369"/>
      <c r="HG70" s="369"/>
      <c r="HH70" s="369"/>
      <c r="HI70" s="369"/>
      <c r="HJ70" s="369"/>
      <c r="HK70" s="369"/>
      <c r="HL70" s="369"/>
      <c r="HM70" s="369"/>
      <c r="HN70" s="369"/>
      <c r="HO70" s="369"/>
      <c r="HP70" s="369"/>
      <c r="HQ70" s="369"/>
      <c r="HR70" s="369"/>
      <c r="HS70" s="369"/>
      <c r="HT70" s="369"/>
      <c r="HU70" s="369"/>
      <c r="HV70" s="369"/>
      <c r="HW70" s="369"/>
      <c r="HX70" s="369"/>
      <c r="HY70" s="369"/>
      <c r="HZ70" s="369"/>
      <c r="IA70" s="369"/>
      <c r="IB70" s="369"/>
      <c r="IC70" s="369"/>
      <c r="ID70" s="369"/>
      <c r="IE70" s="369"/>
      <c r="IF70" s="369"/>
      <c r="IG70" s="369"/>
      <c r="IH70" s="369"/>
      <c r="II70" s="369"/>
      <c r="IJ70" s="369"/>
      <c r="IK70" s="369"/>
      <c r="IL70" s="369"/>
      <c r="IM70" s="369"/>
      <c r="IN70" s="369"/>
      <c r="IO70" s="369"/>
      <c r="IP70" s="369"/>
      <c r="IQ70" s="369"/>
      <c r="IR70" s="369"/>
      <c r="IS70" s="369"/>
      <c r="IT70" s="369"/>
      <c r="IU70" s="369"/>
      <c r="IV70" s="369"/>
    </row>
    <row r="71" spans="1:256" s="238" customFormat="1" ht="54.75" customHeight="1">
      <c r="A71" s="93"/>
      <c r="B71" s="93"/>
      <c r="C71" s="380" t="s">
        <v>357</v>
      </c>
      <c r="D71" s="385" t="s">
        <v>358</v>
      </c>
      <c r="E71" s="382">
        <v>1</v>
      </c>
      <c r="F71" s="383">
        <v>41297</v>
      </c>
      <c r="G71" s="381" t="s">
        <v>579</v>
      </c>
      <c r="H71" s="381" t="s">
        <v>580</v>
      </c>
      <c r="I71" s="382">
        <v>0</v>
      </c>
      <c r="J71" s="382" t="s">
        <v>461</v>
      </c>
      <c r="K71" s="384" t="s">
        <v>461</v>
      </c>
      <c r="L71" s="369"/>
      <c r="M71" s="369"/>
      <c r="N71" s="369"/>
      <c r="O71" s="369"/>
      <c r="P71" s="369"/>
      <c r="Q71" s="369"/>
      <c r="R71" s="369"/>
      <c r="S71" s="369"/>
      <c r="T71" s="369"/>
      <c r="U71" s="369"/>
      <c r="V71" s="369"/>
      <c r="W71" s="369"/>
      <c r="X71" s="369"/>
      <c r="Y71" s="369"/>
      <c r="Z71" s="369"/>
      <c r="AA71" s="369"/>
      <c r="AB71" s="369"/>
      <c r="AC71" s="369"/>
      <c r="AD71" s="369"/>
      <c r="AE71" s="369"/>
      <c r="AF71" s="369"/>
      <c r="AG71" s="369"/>
      <c r="AH71" s="369"/>
      <c r="AI71" s="369"/>
      <c r="AJ71" s="369"/>
      <c r="AK71" s="369"/>
      <c r="AL71" s="369"/>
      <c r="AM71" s="369"/>
      <c r="AN71" s="369"/>
      <c r="AO71" s="369"/>
      <c r="AP71" s="369"/>
      <c r="AQ71" s="369"/>
      <c r="AR71" s="369"/>
      <c r="AS71" s="369"/>
      <c r="AT71" s="369"/>
      <c r="AU71" s="369"/>
      <c r="AV71" s="369"/>
      <c r="AW71" s="369"/>
      <c r="AX71" s="369"/>
      <c r="AY71" s="369"/>
      <c r="AZ71" s="369"/>
      <c r="BA71" s="369"/>
      <c r="BB71" s="369"/>
      <c r="BC71" s="369"/>
      <c r="BD71" s="369"/>
      <c r="BE71" s="369"/>
      <c r="BF71" s="369"/>
      <c r="BG71" s="369"/>
      <c r="BH71" s="369"/>
      <c r="BI71" s="369"/>
      <c r="BJ71" s="369"/>
      <c r="BK71" s="369"/>
      <c r="BL71" s="369"/>
      <c r="BM71" s="369"/>
      <c r="BN71" s="369"/>
      <c r="BO71" s="369"/>
      <c r="BP71" s="369"/>
      <c r="BQ71" s="369"/>
      <c r="BR71" s="369"/>
      <c r="BS71" s="369"/>
      <c r="BT71" s="369"/>
      <c r="BU71" s="369"/>
      <c r="BV71" s="369"/>
      <c r="BW71" s="369"/>
      <c r="BX71" s="369"/>
      <c r="BY71" s="369"/>
      <c r="BZ71" s="369"/>
      <c r="CA71" s="369"/>
      <c r="CB71" s="369"/>
      <c r="CC71" s="369"/>
      <c r="CD71" s="369"/>
      <c r="CE71" s="369"/>
      <c r="CF71" s="369"/>
      <c r="CG71" s="369"/>
      <c r="CH71" s="369"/>
      <c r="CI71" s="369"/>
      <c r="CJ71" s="369"/>
      <c r="CK71" s="369"/>
      <c r="CL71" s="369"/>
      <c r="CM71" s="369"/>
      <c r="CN71" s="369"/>
      <c r="CO71" s="369"/>
      <c r="CP71" s="369"/>
      <c r="CQ71" s="369"/>
      <c r="CR71" s="369"/>
      <c r="CS71" s="369"/>
      <c r="CT71" s="369"/>
      <c r="CU71" s="369"/>
      <c r="CV71" s="369"/>
      <c r="CW71" s="369"/>
      <c r="CX71" s="369"/>
      <c r="CY71" s="369"/>
      <c r="CZ71" s="369"/>
      <c r="DA71" s="369"/>
      <c r="DB71" s="369"/>
      <c r="DC71" s="369"/>
      <c r="DD71" s="369"/>
      <c r="DE71" s="369"/>
      <c r="DF71" s="369"/>
      <c r="DG71" s="369"/>
      <c r="DH71" s="369"/>
      <c r="DI71" s="369"/>
      <c r="DJ71" s="369"/>
      <c r="DK71" s="369"/>
      <c r="DL71" s="369"/>
      <c r="DM71" s="369"/>
      <c r="DN71" s="369"/>
      <c r="DO71" s="369"/>
      <c r="DP71" s="369"/>
      <c r="DQ71" s="369"/>
      <c r="DR71" s="369"/>
      <c r="DS71" s="369"/>
      <c r="DT71" s="369"/>
      <c r="DU71" s="369"/>
      <c r="DV71" s="369"/>
      <c r="DW71" s="369"/>
      <c r="DX71" s="369"/>
      <c r="DY71" s="369"/>
      <c r="DZ71" s="369"/>
      <c r="EA71" s="369"/>
      <c r="EB71" s="369"/>
      <c r="EC71" s="369"/>
      <c r="ED71" s="369"/>
      <c r="EE71" s="369"/>
      <c r="EF71" s="369"/>
      <c r="EG71" s="369"/>
      <c r="EH71" s="369"/>
      <c r="EI71" s="369"/>
      <c r="EJ71" s="369"/>
      <c r="EK71" s="369"/>
      <c r="EL71" s="369"/>
      <c r="EM71" s="369"/>
      <c r="EN71" s="369"/>
      <c r="EO71" s="369"/>
      <c r="EP71" s="369"/>
      <c r="EQ71" s="369"/>
      <c r="ER71" s="369"/>
      <c r="ES71" s="369"/>
      <c r="ET71" s="369"/>
      <c r="EU71" s="369"/>
      <c r="EV71" s="369"/>
      <c r="EW71" s="369"/>
      <c r="EX71" s="369"/>
      <c r="EY71" s="369"/>
      <c r="EZ71" s="369"/>
      <c r="FA71" s="369"/>
      <c r="FB71" s="369"/>
      <c r="FC71" s="369"/>
      <c r="FD71" s="369"/>
      <c r="FE71" s="369"/>
      <c r="FF71" s="369"/>
      <c r="FG71" s="369"/>
      <c r="FH71" s="369"/>
      <c r="FI71" s="369"/>
      <c r="FJ71" s="369"/>
      <c r="FK71" s="369"/>
      <c r="FL71" s="369"/>
      <c r="FM71" s="369"/>
      <c r="FN71" s="369"/>
      <c r="FO71" s="369"/>
      <c r="FP71" s="369"/>
      <c r="FQ71" s="369"/>
      <c r="FR71" s="369"/>
      <c r="FS71" s="369"/>
      <c r="FT71" s="369"/>
      <c r="FU71" s="369"/>
      <c r="FV71" s="369"/>
      <c r="FW71" s="369"/>
      <c r="FX71" s="369"/>
      <c r="FY71" s="369"/>
      <c r="FZ71" s="369"/>
      <c r="GA71" s="369"/>
      <c r="GB71" s="369"/>
      <c r="GC71" s="369"/>
      <c r="GD71" s="369"/>
      <c r="GE71" s="369"/>
      <c r="GF71" s="369"/>
      <c r="GG71" s="369"/>
      <c r="GH71" s="369"/>
      <c r="GI71" s="369"/>
      <c r="GJ71" s="369"/>
      <c r="GK71" s="369"/>
      <c r="GL71" s="369"/>
      <c r="GM71" s="369"/>
      <c r="GN71" s="369"/>
      <c r="GO71" s="369"/>
      <c r="GP71" s="369"/>
      <c r="GQ71" s="369"/>
      <c r="GR71" s="369"/>
      <c r="GS71" s="369"/>
      <c r="GT71" s="369"/>
      <c r="GU71" s="369"/>
      <c r="GV71" s="369"/>
      <c r="GW71" s="369"/>
      <c r="GX71" s="369"/>
      <c r="GY71" s="369"/>
      <c r="GZ71" s="369"/>
      <c r="HA71" s="369"/>
      <c r="HB71" s="369"/>
      <c r="HC71" s="369"/>
      <c r="HD71" s="369"/>
      <c r="HE71" s="369"/>
      <c r="HF71" s="369"/>
      <c r="HG71" s="369"/>
      <c r="HH71" s="369"/>
      <c r="HI71" s="369"/>
      <c r="HJ71" s="369"/>
      <c r="HK71" s="369"/>
      <c r="HL71" s="369"/>
      <c r="HM71" s="369"/>
      <c r="HN71" s="369"/>
      <c r="HO71" s="369"/>
      <c r="HP71" s="369"/>
      <c r="HQ71" s="369"/>
      <c r="HR71" s="369"/>
      <c r="HS71" s="369"/>
      <c r="HT71" s="369"/>
      <c r="HU71" s="369"/>
      <c r="HV71" s="369"/>
      <c r="HW71" s="369"/>
      <c r="HX71" s="369"/>
      <c r="HY71" s="369"/>
      <c r="HZ71" s="369"/>
      <c r="IA71" s="369"/>
      <c r="IB71" s="369"/>
      <c r="IC71" s="369"/>
      <c r="ID71" s="369"/>
      <c r="IE71" s="369"/>
      <c r="IF71" s="369"/>
      <c r="IG71" s="369"/>
      <c r="IH71" s="369"/>
      <c r="II71" s="369"/>
      <c r="IJ71" s="369"/>
      <c r="IK71" s="369"/>
      <c r="IL71" s="369"/>
      <c r="IM71" s="369"/>
      <c r="IN71" s="369"/>
      <c r="IO71" s="369"/>
      <c r="IP71" s="369"/>
      <c r="IQ71" s="369"/>
      <c r="IR71" s="369"/>
      <c r="IS71" s="369"/>
      <c r="IT71" s="369"/>
      <c r="IU71" s="369"/>
      <c r="IV71" s="369"/>
    </row>
    <row r="72" spans="1:256" s="238" customFormat="1" ht="36" customHeight="1" thickBot="1">
      <c r="A72" s="93"/>
      <c r="B72" s="93"/>
      <c r="C72" s="375" t="s">
        <v>357</v>
      </c>
      <c r="D72" s="376" t="s">
        <v>358</v>
      </c>
      <c r="E72" s="377">
        <v>1</v>
      </c>
      <c r="F72" s="378">
        <v>43313</v>
      </c>
      <c r="G72" s="376" t="s">
        <v>379</v>
      </c>
      <c r="H72" s="376" t="s">
        <v>581</v>
      </c>
      <c r="I72" s="377">
        <v>0</v>
      </c>
      <c r="J72" s="377" t="s">
        <v>461</v>
      </c>
      <c r="K72" s="379" t="s">
        <v>461</v>
      </c>
      <c r="L72" s="369"/>
      <c r="M72" s="369"/>
      <c r="N72" s="369"/>
      <c r="O72" s="369"/>
      <c r="P72" s="369"/>
      <c r="Q72" s="369"/>
      <c r="R72" s="369"/>
      <c r="S72" s="369"/>
      <c r="T72" s="369"/>
      <c r="U72" s="369"/>
      <c r="V72" s="369"/>
      <c r="W72" s="369"/>
      <c r="X72" s="369"/>
      <c r="Y72" s="369"/>
      <c r="Z72" s="369"/>
      <c r="AA72" s="369"/>
      <c r="AB72" s="369"/>
      <c r="AC72" s="369"/>
      <c r="AD72" s="369"/>
      <c r="AE72" s="369"/>
      <c r="AF72" s="369"/>
      <c r="AG72" s="369"/>
      <c r="AH72" s="369"/>
      <c r="AI72" s="369"/>
      <c r="AJ72" s="369"/>
      <c r="AK72" s="369"/>
      <c r="AL72" s="369"/>
      <c r="AM72" s="369"/>
      <c r="AN72" s="369"/>
      <c r="AO72" s="369"/>
      <c r="AP72" s="369"/>
      <c r="AQ72" s="369"/>
      <c r="AR72" s="369"/>
      <c r="AS72" s="369"/>
      <c r="AT72" s="369"/>
      <c r="AU72" s="369"/>
      <c r="AV72" s="369"/>
      <c r="AW72" s="369"/>
      <c r="AX72" s="369"/>
      <c r="AY72" s="369"/>
      <c r="AZ72" s="369"/>
      <c r="BA72" s="369"/>
      <c r="BB72" s="369"/>
      <c r="BC72" s="369"/>
      <c r="BD72" s="369"/>
      <c r="BE72" s="369"/>
      <c r="BF72" s="369"/>
      <c r="BG72" s="369"/>
      <c r="BH72" s="369"/>
      <c r="BI72" s="369"/>
      <c r="BJ72" s="369"/>
      <c r="BK72" s="369"/>
      <c r="BL72" s="369"/>
      <c r="BM72" s="369"/>
      <c r="BN72" s="369"/>
      <c r="BO72" s="369"/>
      <c r="BP72" s="369"/>
      <c r="BQ72" s="369"/>
      <c r="BR72" s="369"/>
      <c r="BS72" s="369"/>
      <c r="BT72" s="369"/>
      <c r="BU72" s="369"/>
      <c r="BV72" s="369"/>
      <c r="BW72" s="369"/>
      <c r="BX72" s="369"/>
      <c r="BY72" s="369"/>
      <c r="BZ72" s="369"/>
      <c r="CA72" s="369"/>
      <c r="CB72" s="369"/>
      <c r="CC72" s="369"/>
      <c r="CD72" s="369"/>
      <c r="CE72" s="369"/>
      <c r="CF72" s="369"/>
      <c r="CG72" s="369"/>
      <c r="CH72" s="369"/>
      <c r="CI72" s="369"/>
      <c r="CJ72" s="369"/>
      <c r="CK72" s="369"/>
      <c r="CL72" s="369"/>
      <c r="CM72" s="369"/>
      <c r="CN72" s="369"/>
      <c r="CO72" s="369"/>
      <c r="CP72" s="369"/>
      <c r="CQ72" s="369"/>
      <c r="CR72" s="369"/>
      <c r="CS72" s="369"/>
      <c r="CT72" s="369"/>
      <c r="CU72" s="369"/>
      <c r="CV72" s="369"/>
      <c r="CW72" s="369"/>
      <c r="CX72" s="369"/>
      <c r="CY72" s="369"/>
      <c r="CZ72" s="369"/>
      <c r="DA72" s="369"/>
      <c r="DB72" s="369"/>
      <c r="DC72" s="369"/>
      <c r="DD72" s="369"/>
      <c r="DE72" s="369"/>
      <c r="DF72" s="369"/>
      <c r="DG72" s="369"/>
      <c r="DH72" s="369"/>
      <c r="DI72" s="369"/>
      <c r="DJ72" s="369"/>
      <c r="DK72" s="369"/>
      <c r="DL72" s="369"/>
      <c r="DM72" s="369"/>
      <c r="DN72" s="369"/>
      <c r="DO72" s="369"/>
      <c r="DP72" s="369"/>
      <c r="DQ72" s="369"/>
      <c r="DR72" s="369"/>
      <c r="DS72" s="369"/>
      <c r="DT72" s="369"/>
      <c r="DU72" s="369"/>
      <c r="DV72" s="369"/>
      <c r="DW72" s="369"/>
      <c r="DX72" s="369"/>
      <c r="DY72" s="369"/>
      <c r="DZ72" s="369"/>
      <c r="EA72" s="369"/>
      <c r="EB72" s="369"/>
      <c r="EC72" s="369"/>
      <c r="ED72" s="369"/>
      <c r="EE72" s="369"/>
      <c r="EF72" s="369"/>
      <c r="EG72" s="369"/>
      <c r="EH72" s="369"/>
      <c r="EI72" s="369"/>
      <c r="EJ72" s="369"/>
      <c r="EK72" s="369"/>
      <c r="EL72" s="369"/>
      <c r="EM72" s="369"/>
      <c r="EN72" s="369"/>
      <c r="EO72" s="369"/>
      <c r="EP72" s="369"/>
      <c r="EQ72" s="369"/>
      <c r="ER72" s="369"/>
      <c r="ES72" s="369"/>
      <c r="ET72" s="369"/>
      <c r="EU72" s="369"/>
      <c r="EV72" s="369"/>
      <c r="EW72" s="369"/>
      <c r="EX72" s="369"/>
      <c r="EY72" s="369"/>
      <c r="EZ72" s="369"/>
      <c r="FA72" s="369"/>
      <c r="FB72" s="369"/>
      <c r="FC72" s="369"/>
      <c r="FD72" s="369"/>
      <c r="FE72" s="369"/>
      <c r="FF72" s="369"/>
      <c r="FG72" s="369"/>
      <c r="FH72" s="369"/>
      <c r="FI72" s="369"/>
      <c r="FJ72" s="369"/>
      <c r="FK72" s="369"/>
      <c r="FL72" s="369"/>
      <c r="FM72" s="369"/>
      <c r="FN72" s="369"/>
      <c r="FO72" s="369"/>
      <c r="FP72" s="369"/>
      <c r="FQ72" s="369"/>
      <c r="FR72" s="369"/>
      <c r="FS72" s="369"/>
      <c r="FT72" s="369"/>
      <c r="FU72" s="369"/>
      <c r="FV72" s="369"/>
      <c r="FW72" s="369"/>
      <c r="FX72" s="369"/>
      <c r="FY72" s="369"/>
      <c r="FZ72" s="369"/>
      <c r="GA72" s="369"/>
      <c r="GB72" s="369"/>
      <c r="GC72" s="369"/>
      <c r="GD72" s="369"/>
      <c r="GE72" s="369"/>
      <c r="GF72" s="369"/>
      <c r="GG72" s="369"/>
      <c r="GH72" s="369"/>
      <c r="GI72" s="369"/>
      <c r="GJ72" s="369"/>
      <c r="GK72" s="369"/>
      <c r="GL72" s="369"/>
      <c r="GM72" s="369"/>
      <c r="GN72" s="369"/>
      <c r="GO72" s="369"/>
      <c r="GP72" s="369"/>
      <c r="GQ72" s="369"/>
      <c r="GR72" s="369"/>
      <c r="GS72" s="369"/>
      <c r="GT72" s="369"/>
      <c r="GU72" s="369"/>
      <c r="GV72" s="369"/>
      <c r="GW72" s="369"/>
      <c r="GX72" s="369"/>
      <c r="GY72" s="369"/>
      <c r="GZ72" s="369"/>
      <c r="HA72" s="369"/>
      <c r="HB72" s="369"/>
      <c r="HC72" s="369"/>
      <c r="HD72" s="369"/>
      <c r="HE72" s="369"/>
      <c r="HF72" s="369"/>
      <c r="HG72" s="369"/>
      <c r="HH72" s="369"/>
      <c r="HI72" s="369"/>
      <c r="HJ72" s="369"/>
      <c r="HK72" s="369"/>
      <c r="HL72" s="369"/>
      <c r="HM72" s="369"/>
      <c r="HN72" s="369"/>
      <c r="HO72" s="369"/>
      <c r="HP72" s="369"/>
      <c r="HQ72" s="369"/>
      <c r="HR72" s="369"/>
      <c r="HS72" s="369"/>
      <c r="HT72" s="369"/>
      <c r="HU72" s="369"/>
      <c r="HV72" s="369"/>
      <c r="HW72" s="369"/>
      <c r="HX72" s="369"/>
      <c r="HY72" s="369"/>
      <c r="HZ72" s="369"/>
      <c r="IA72" s="369"/>
      <c r="IB72" s="369"/>
      <c r="IC72" s="369"/>
      <c r="ID72" s="369"/>
      <c r="IE72" s="369"/>
      <c r="IF72" s="369"/>
      <c r="IG72" s="369"/>
      <c r="IH72" s="369"/>
      <c r="II72" s="369"/>
      <c r="IJ72" s="369"/>
      <c r="IK72" s="369"/>
      <c r="IL72" s="369"/>
      <c r="IM72" s="369"/>
      <c r="IN72" s="369"/>
      <c r="IO72" s="369"/>
      <c r="IP72" s="369"/>
      <c r="IQ72" s="369"/>
      <c r="IR72" s="369"/>
      <c r="IS72" s="369"/>
      <c r="IT72" s="369"/>
      <c r="IU72" s="369"/>
      <c r="IV72" s="369"/>
    </row>
    <row r="73" spans="1:256" s="238" customFormat="1" ht="36" customHeight="1" thickBot="1">
      <c r="A73" s="93"/>
      <c r="B73" s="93"/>
      <c r="C73" s="388" t="s">
        <v>363</v>
      </c>
      <c r="D73" s="389" t="s">
        <v>582</v>
      </c>
      <c r="E73" s="390">
        <v>1</v>
      </c>
      <c r="F73" s="391">
        <v>42891</v>
      </c>
      <c r="G73" s="389" t="s">
        <v>583</v>
      </c>
      <c r="H73" s="389" t="s">
        <v>584</v>
      </c>
      <c r="I73" s="390">
        <v>0</v>
      </c>
      <c r="J73" s="390" t="s">
        <v>461</v>
      </c>
      <c r="K73" s="392" t="s">
        <v>461</v>
      </c>
      <c r="L73" s="369"/>
      <c r="M73" s="369"/>
      <c r="N73" s="369"/>
      <c r="O73" s="369"/>
      <c r="P73" s="369"/>
      <c r="Q73" s="369"/>
      <c r="R73" s="369"/>
      <c r="S73" s="369"/>
      <c r="T73" s="369"/>
      <c r="U73" s="369"/>
      <c r="V73" s="369"/>
      <c r="W73" s="369"/>
      <c r="X73" s="369"/>
      <c r="Y73" s="369"/>
      <c r="Z73" s="369"/>
      <c r="AA73" s="369"/>
      <c r="AB73" s="369"/>
      <c r="AC73" s="369"/>
      <c r="AD73" s="369"/>
      <c r="AE73" s="369"/>
      <c r="AF73" s="369"/>
      <c r="AG73" s="369"/>
      <c r="AH73" s="369"/>
      <c r="AI73" s="369"/>
      <c r="AJ73" s="369"/>
      <c r="AK73" s="369"/>
      <c r="AL73" s="369"/>
      <c r="AM73" s="369"/>
      <c r="AN73" s="369"/>
      <c r="AO73" s="369"/>
      <c r="AP73" s="369"/>
      <c r="AQ73" s="369"/>
      <c r="AR73" s="369"/>
      <c r="AS73" s="369"/>
      <c r="AT73" s="369"/>
      <c r="AU73" s="369"/>
      <c r="AV73" s="369"/>
      <c r="AW73" s="369"/>
      <c r="AX73" s="369"/>
      <c r="AY73" s="369"/>
      <c r="AZ73" s="369"/>
      <c r="BA73" s="369"/>
      <c r="BB73" s="369"/>
      <c r="BC73" s="369"/>
      <c r="BD73" s="369"/>
      <c r="BE73" s="369"/>
      <c r="BF73" s="369"/>
      <c r="BG73" s="369"/>
      <c r="BH73" s="369"/>
      <c r="BI73" s="369"/>
      <c r="BJ73" s="369"/>
      <c r="BK73" s="369"/>
      <c r="BL73" s="369"/>
      <c r="BM73" s="369"/>
      <c r="BN73" s="369"/>
      <c r="BO73" s="369"/>
      <c r="BP73" s="369"/>
      <c r="BQ73" s="369"/>
      <c r="BR73" s="369"/>
      <c r="BS73" s="369"/>
      <c r="BT73" s="369"/>
      <c r="BU73" s="369"/>
      <c r="BV73" s="369"/>
      <c r="BW73" s="369"/>
      <c r="BX73" s="369"/>
      <c r="BY73" s="369"/>
      <c r="BZ73" s="369"/>
      <c r="CA73" s="369"/>
      <c r="CB73" s="369"/>
      <c r="CC73" s="369"/>
      <c r="CD73" s="369"/>
      <c r="CE73" s="369"/>
      <c r="CF73" s="369"/>
      <c r="CG73" s="369"/>
      <c r="CH73" s="369"/>
      <c r="CI73" s="369"/>
      <c r="CJ73" s="369"/>
      <c r="CK73" s="369"/>
      <c r="CL73" s="369"/>
      <c r="CM73" s="369"/>
      <c r="CN73" s="369"/>
      <c r="CO73" s="369"/>
      <c r="CP73" s="369"/>
      <c r="CQ73" s="369"/>
      <c r="CR73" s="369"/>
      <c r="CS73" s="369"/>
      <c r="CT73" s="369"/>
      <c r="CU73" s="369"/>
      <c r="CV73" s="369"/>
      <c r="CW73" s="369"/>
      <c r="CX73" s="369"/>
      <c r="CY73" s="369"/>
      <c r="CZ73" s="369"/>
      <c r="DA73" s="369"/>
      <c r="DB73" s="369"/>
      <c r="DC73" s="369"/>
      <c r="DD73" s="369"/>
      <c r="DE73" s="369"/>
      <c r="DF73" s="369"/>
      <c r="DG73" s="369"/>
      <c r="DH73" s="369"/>
      <c r="DI73" s="369"/>
      <c r="DJ73" s="369"/>
      <c r="DK73" s="369"/>
      <c r="DL73" s="369"/>
      <c r="DM73" s="369"/>
      <c r="DN73" s="369"/>
      <c r="DO73" s="369"/>
      <c r="DP73" s="369"/>
      <c r="DQ73" s="369"/>
      <c r="DR73" s="369"/>
      <c r="DS73" s="369"/>
      <c r="DT73" s="369"/>
      <c r="DU73" s="369"/>
      <c r="DV73" s="369"/>
      <c r="DW73" s="369"/>
      <c r="DX73" s="369"/>
      <c r="DY73" s="369"/>
      <c r="DZ73" s="369"/>
      <c r="EA73" s="369"/>
      <c r="EB73" s="369"/>
      <c r="EC73" s="369"/>
      <c r="ED73" s="369"/>
      <c r="EE73" s="369"/>
      <c r="EF73" s="369"/>
      <c r="EG73" s="369"/>
      <c r="EH73" s="369"/>
      <c r="EI73" s="369"/>
      <c r="EJ73" s="369"/>
      <c r="EK73" s="369"/>
      <c r="EL73" s="369"/>
      <c r="EM73" s="369"/>
      <c r="EN73" s="369"/>
      <c r="EO73" s="369"/>
      <c r="EP73" s="369"/>
      <c r="EQ73" s="369"/>
      <c r="ER73" s="369"/>
      <c r="ES73" s="369"/>
      <c r="ET73" s="369"/>
      <c r="EU73" s="369"/>
      <c r="EV73" s="369"/>
      <c r="EW73" s="369"/>
      <c r="EX73" s="369"/>
      <c r="EY73" s="369"/>
      <c r="EZ73" s="369"/>
      <c r="FA73" s="369"/>
      <c r="FB73" s="369"/>
      <c r="FC73" s="369"/>
      <c r="FD73" s="369"/>
      <c r="FE73" s="369"/>
      <c r="FF73" s="369"/>
      <c r="FG73" s="369"/>
      <c r="FH73" s="369"/>
      <c r="FI73" s="369"/>
      <c r="FJ73" s="369"/>
      <c r="FK73" s="369"/>
      <c r="FL73" s="369"/>
      <c r="FM73" s="369"/>
      <c r="FN73" s="369"/>
      <c r="FO73" s="369"/>
      <c r="FP73" s="369"/>
      <c r="FQ73" s="369"/>
      <c r="FR73" s="369"/>
      <c r="FS73" s="369"/>
      <c r="FT73" s="369"/>
      <c r="FU73" s="369"/>
      <c r="FV73" s="369"/>
      <c r="FW73" s="369"/>
      <c r="FX73" s="369"/>
      <c r="FY73" s="369"/>
      <c r="FZ73" s="369"/>
      <c r="GA73" s="369"/>
      <c r="GB73" s="369"/>
      <c r="GC73" s="369"/>
      <c r="GD73" s="369"/>
      <c r="GE73" s="369"/>
      <c r="GF73" s="369"/>
      <c r="GG73" s="369"/>
      <c r="GH73" s="369"/>
      <c r="GI73" s="369"/>
      <c r="GJ73" s="369"/>
      <c r="GK73" s="369"/>
      <c r="GL73" s="369"/>
      <c r="GM73" s="369"/>
      <c r="GN73" s="369"/>
      <c r="GO73" s="369"/>
      <c r="GP73" s="369"/>
      <c r="GQ73" s="369"/>
      <c r="GR73" s="369"/>
      <c r="GS73" s="369"/>
      <c r="GT73" s="369"/>
      <c r="GU73" s="369"/>
      <c r="GV73" s="369"/>
      <c r="GW73" s="369"/>
      <c r="GX73" s="369"/>
      <c r="GY73" s="369"/>
      <c r="GZ73" s="369"/>
      <c r="HA73" s="369"/>
      <c r="HB73" s="369"/>
      <c r="HC73" s="369"/>
      <c r="HD73" s="369"/>
      <c r="HE73" s="369"/>
      <c r="HF73" s="369"/>
      <c r="HG73" s="369"/>
      <c r="HH73" s="369"/>
      <c r="HI73" s="369"/>
      <c r="HJ73" s="369"/>
      <c r="HK73" s="369"/>
      <c r="HL73" s="369"/>
      <c r="HM73" s="369"/>
      <c r="HN73" s="369"/>
      <c r="HO73" s="369"/>
      <c r="HP73" s="369"/>
      <c r="HQ73" s="369"/>
      <c r="HR73" s="369"/>
      <c r="HS73" s="369"/>
      <c r="HT73" s="369"/>
      <c r="HU73" s="369"/>
      <c r="HV73" s="369"/>
      <c r="HW73" s="369"/>
      <c r="HX73" s="369"/>
      <c r="HY73" s="369"/>
      <c r="HZ73" s="369"/>
      <c r="IA73" s="369"/>
      <c r="IB73" s="369"/>
      <c r="IC73" s="369"/>
      <c r="ID73" s="369"/>
      <c r="IE73" s="369"/>
      <c r="IF73" s="369"/>
      <c r="IG73" s="369"/>
      <c r="IH73" s="369"/>
      <c r="II73" s="369"/>
      <c r="IJ73" s="369"/>
      <c r="IK73" s="369"/>
      <c r="IL73" s="369"/>
      <c r="IM73" s="369"/>
      <c r="IN73" s="369"/>
      <c r="IO73" s="369"/>
      <c r="IP73" s="369"/>
      <c r="IQ73" s="369"/>
      <c r="IR73" s="369"/>
      <c r="IS73" s="369"/>
      <c r="IT73" s="369"/>
      <c r="IU73" s="369"/>
      <c r="IV73" s="369"/>
    </row>
    <row r="74" spans="1:256" s="238" customFormat="1" ht="36" customHeight="1">
      <c r="A74" s="93"/>
      <c r="B74" s="93"/>
      <c r="C74" s="364" t="s">
        <v>369</v>
      </c>
      <c r="D74" s="365" t="s">
        <v>370</v>
      </c>
      <c r="E74" s="366">
        <v>1</v>
      </c>
      <c r="F74" s="367">
        <v>41365</v>
      </c>
      <c r="G74" s="365" t="s">
        <v>331</v>
      </c>
      <c r="H74" s="365" t="s">
        <v>585</v>
      </c>
      <c r="I74" s="366">
        <v>1</v>
      </c>
      <c r="J74" s="365" t="s">
        <v>557</v>
      </c>
      <c r="K74" s="173" t="s">
        <v>511</v>
      </c>
      <c r="L74" s="369"/>
      <c r="M74" s="369"/>
      <c r="N74" s="369"/>
      <c r="O74" s="369"/>
      <c r="P74" s="369"/>
      <c r="Q74" s="369"/>
      <c r="R74" s="369"/>
      <c r="S74" s="369"/>
      <c r="T74" s="369"/>
      <c r="U74" s="369"/>
      <c r="V74" s="369"/>
      <c r="W74" s="369"/>
      <c r="X74" s="369"/>
      <c r="Y74" s="369"/>
      <c r="Z74" s="369"/>
      <c r="AA74" s="369"/>
      <c r="AB74" s="369"/>
      <c r="AC74" s="369"/>
      <c r="AD74" s="369"/>
      <c r="AE74" s="369"/>
      <c r="AF74" s="369"/>
      <c r="AG74" s="369"/>
      <c r="AH74" s="369"/>
      <c r="AI74" s="369"/>
      <c r="AJ74" s="369"/>
      <c r="AK74" s="369"/>
      <c r="AL74" s="369"/>
      <c r="AM74" s="369"/>
      <c r="AN74" s="369"/>
      <c r="AO74" s="369"/>
      <c r="AP74" s="369"/>
      <c r="AQ74" s="369"/>
      <c r="AR74" s="369"/>
      <c r="AS74" s="369"/>
      <c r="AT74" s="369"/>
      <c r="AU74" s="369"/>
      <c r="AV74" s="369"/>
      <c r="AW74" s="369"/>
      <c r="AX74" s="369"/>
      <c r="AY74" s="369"/>
      <c r="AZ74" s="369"/>
      <c r="BA74" s="369"/>
      <c r="BB74" s="369"/>
      <c r="BC74" s="369"/>
      <c r="BD74" s="369"/>
      <c r="BE74" s="369"/>
      <c r="BF74" s="369"/>
      <c r="BG74" s="369"/>
      <c r="BH74" s="369"/>
      <c r="BI74" s="369"/>
      <c r="BJ74" s="369"/>
      <c r="BK74" s="369"/>
      <c r="BL74" s="369"/>
      <c r="BM74" s="369"/>
      <c r="BN74" s="369"/>
      <c r="BO74" s="369"/>
      <c r="BP74" s="369"/>
      <c r="BQ74" s="369"/>
      <c r="BR74" s="369"/>
      <c r="BS74" s="369"/>
      <c r="BT74" s="369"/>
      <c r="BU74" s="369"/>
      <c r="BV74" s="369"/>
      <c r="BW74" s="369"/>
      <c r="BX74" s="369"/>
      <c r="BY74" s="369"/>
      <c r="BZ74" s="369"/>
      <c r="CA74" s="369"/>
      <c r="CB74" s="369"/>
      <c r="CC74" s="369"/>
      <c r="CD74" s="369"/>
      <c r="CE74" s="369"/>
      <c r="CF74" s="369"/>
      <c r="CG74" s="369"/>
      <c r="CH74" s="369"/>
      <c r="CI74" s="369"/>
      <c r="CJ74" s="369"/>
      <c r="CK74" s="369"/>
      <c r="CL74" s="369"/>
      <c r="CM74" s="369"/>
      <c r="CN74" s="369"/>
      <c r="CO74" s="369"/>
      <c r="CP74" s="369"/>
      <c r="CQ74" s="369"/>
      <c r="CR74" s="369"/>
      <c r="CS74" s="369"/>
      <c r="CT74" s="369"/>
      <c r="CU74" s="369"/>
      <c r="CV74" s="369"/>
      <c r="CW74" s="369"/>
      <c r="CX74" s="369"/>
      <c r="CY74" s="369"/>
      <c r="CZ74" s="369"/>
      <c r="DA74" s="369"/>
      <c r="DB74" s="369"/>
      <c r="DC74" s="369"/>
      <c r="DD74" s="369"/>
      <c r="DE74" s="369"/>
      <c r="DF74" s="369"/>
      <c r="DG74" s="369"/>
      <c r="DH74" s="369"/>
      <c r="DI74" s="369"/>
      <c r="DJ74" s="369"/>
      <c r="DK74" s="369"/>
      <c r="DL74" s="369"/>
      <c r="DM74" s="369"/>
      <c r="DN74" s="369"/>
      <c r="DO74" s="369"/>
      <c r="DP74" s="369"/>
      <c r="DQ74" s="369"/>
      <c r="DR74" s="369"/>
      <c r="DS74" s="369"/>
      <c r="DT74" s="369"/>
      <c r="DU74" s="369"/>
      <c r="DV74" s="369"/>
      <c r="DW74" s="369"/>
      <c r="DX74" s="369"/>
      <c r="DY74" s="369"/>
      <c r="DZ74" s="369"/>
      <c r="EA74" s="369"/>
      <c r="EB74" s="369"/>
      <c r="EC74" s="369"/>
      <c r="ED74" s="369"/>
      <c r="EE74" s="369"/>
      <c r="EF74" s="369"/>
      <c r="EG74" s="369"/>
      <c r="EH74" s="369"/>
      <c r="EI74" s="369"/>
      <c r="EJ74" s="369"/>
      <c r="EK74" s="369"/>
      <c r="EL74" s="369"/>
      <c r="EM74" s="369"/>
      <c r="EN74" s="369"/>
      <c r="EO74" s="369"/>
      <c r="EP74" s="369"/>
      <c r="EQ74" s="369"/>
      <c r="ER74" s="369"/>
      <c r="ES74" s="369"/>
      <c r="ET74" s="369"/>
      <c r="EU74" s="369"/>
      <c r="EV74" s="369"/>
      <c r="EW74" s="369"/>
      <c r="EX74" s="369"/>
      <c r="EY74" s="369"/>
      <c r="EZ74" s="369"/>
      <c r="FA74" s="369"/>
      <c r="FB74" s="369"/>
      <c r="FC74" s="369"/>
      <c r="FD74" s="369"/>
      <c r="FE74" s="369"/>
      <c r="FF74" s="369"/>
      <c r="FG74" s="369"/>
      <c r="FH74" s="369"/>
      <c r="FI74" s="369"/>
      <c r="FJ74" s="369"/>
      <c r="FK74" s="369"/>
      <c r="FL74" s="369"/>
      <c r="FM74" s="369"/>
      <c r="FN74" s="369"/>
      <c r="FO74" s="369"/>
      <c r="FP74" s="369"/>
      <c r="FQ74" s="369"/>
      <c r="FR74" s="369"/>
      <c r="FS74" s="369"/>
      <c r="FT74" s="369"/>
      <c r="FU74" s="369"/>
      <c r="FV74" s="369"/>
      <c r="FW74" s="369"/>
      <c r="FX74" s="369"/>
      <c r="FY74" s="369"/>
      <c r="FZ74" s="369"/>
      <c r="GA74" s="369"/>
      <c r="GB74" s="369"/>
      <c r="GC74" s="369"/>
      <c r="GD74" s="369"/>
      <c r="GE74" s="369"/>
      <c r="GF74" s="369"/>
      <c r="GG74" s="369"/>
      <c r="GH74" s="369"/>
      <c r="GI74" s="369"/>
      <c r="GJ74" s="369"/>
      <c r="GK74" s="369"/>
      <c r="GL74" s="369"/>
      <c r="GM74" s="369"/>
      <c r="GN74" s="369"/>
      <c r="GO74" s="369"/>
      <c r="GP74" s="369"/>
      <c r="GQ74" s="369"/>
      <c r="GR74" s="369"/>
      <c r="GS74" s="369"/>
      <c r="GT74" s="369"/>
      <c r="GU74" s="369"/>
      <c r="GV74" s="369"/>
      <c r="GW74" s="369"/>
      <c r="GX74" s="369"/>
      <c r="GY74" s="369"/>
      <c r="GZ74" s="369"/>
      <c r="HA74" s="369"/>
      <c r="HB74" s="369"/>
      <c r="HC74" s="369"/>
      <c r="HD74" s="369"/>
      <c r="HE74" s="369"/>
      <c r="HF74" s="369"/>
      <c r="HG74" s="369"/>
      <c r="HH74" s="369"/>
      <c r="HI74" s="369"/>
      <c r="HJ74" s="369"/>
      <c r="HK74" s="369"/>
      <c r="HL74" s="369"/>
      <c r="HM74" s="369"/>
      <c r="HN74" s="369"/>
      <c r="HO74" s="369"/>
      <c r="HP74" s="369"/>
      <c r="HQ74" s="369"/>
      <c r="HR74" s="369"/>
      <c r="HS74" s="369"/>
      <c r="HT74" s="369"/>
      <c r="HU74" s="369"/>
      <c r="HV74" s="369"/>
      <c r="HW74" s="369"/>
      <c r="HX74" s="369"/>
      <c r="HY74" s="369"/>
      <c r="HZ74" s="369"/>
      <c r="IA74" s="369"/>
      <c r="IB74" s="369"/>
      <c r="IC74" s="369"/>
      <c r="ID74" s="369"/>
      <c r="IE74" s="369"/>
      <c r="IF74" s="369"/>
      <c r="IG74" s="369"/>
      <c r="IH74" s="369"/>
      <c r="II74" s="369"/>
      <c r="IJ74" s="369"/>
      <c r="IK74" s="369"/>
      <c r="IL74" s="369"/>
      <c r="IM74" s="369"/>
      <c r="IN74" s="369"/>
      <c r="IO74" s="369"/>
      <c r="IP74" s="369"/>
      <c r="IQ74" s="369"/>
      <c r="IR74" s="369"/>
      <c r="IS74" s="369"/>
      <c r="IT74" s="369"/>
      <c r="IU74" s="369"/>
      <c r="IV74" s="369"/>
    </row>
    <row r="75" spans="1:256" s="238" customFormat="1" ht="36" customHeight="1">
      <c r="A75" s="93"/>
      <c r="B75" s="93"/>
      <c r="C75" s="370" t="s">
        <v>369</v>
      </c>
      <c r="D75" s="371" t="s">
        <v>370</v>
      </c>
      <c r="E75" s="372">
        <v>1</v>
      </c>
      <c r="F75" s="373">
        <v>41793</v>
      </c>
      <c r="G75" s="371" t="s">
        <v>586</v>
      </c>
      <c r="H75" s="371" t="s">
        <v>587</v>
      </c>
      <c r="I75" s="372">
        <v>0</v>
      </c>
      <c r="J75" s="372" t="s">
        <v>461</v>
      </c>
      <c r="K75" s="374" t="s">
        <v>461</v>
      </c>
      <c r="L75" s="369"/>
      <c r="M75" s="369"/>
      <c r="N75" s="369"/>
      <c r="O75" s="369"/>
      <c r="P75" s="369"/>
      <c r="Q75" s="369"/>
      <c r="R75" s="369"/>
      <c r="S75" s="369"/>
      <c r="T75" s="369"/>
      <c r="U75" s="369"/>
      <c r="V75" s="369"/>
      <c r="W75" s="369"/>
      <c r="X75" s="369"/>
      <c r="Y75" s="369"/>
      <c r="Z75" s="369"/>
      <c r="AA75" s="369"/>
      <c r="AB75" s="369"/>
      <c r="AC75" s="369"/>
      <c r="AD75" s="369"/>
      <c r="AE75" s="369"/>
      <c r="AF75" s="369"/>
      <c r="AG75" s="369"/>
      <c r="AH75" s="369"/>
      <c r="AI75" s="369"/>
      <c r="AJ75" s="369"/>
      <c r="AK75" s="369"/>
      <c r="AL75" s="369"/>
      <c r="AM75" s="369"/>
      <c r="AN75" s="369"/>
      <c r="AO75" s="369"/>
      <c r="AP75" s="369"/>
      <c r="AQ75" s="369"/>
      <c r="AR75" s="369"/>
      <c r="AS75" s="369"/>
      <c r="AT75" s="369"/>
      <c r="AU75" s="369"/>
      <c r="AV75" s="369"/>
      <c r="AW75" s="369"/>
      <c r="AX75" s="369"/>
      <c r="AY75" s="369"/>
      <c r="AZ75" s="369"/>
      <c r="BA75" s="369"/>
      <c r="BB75" s="369"/>
      <c r="BC75" s="369"/>
      <c r="BD75" s="369"/>
      <c r="BE75" s="369"/>
      <c r="BF75" s="369"/>
      <c r="BG75" s="369"/>
      <c r="BH75" s="369"/>
      <c r="BI75" s="369"/>
      <c r="BJ75" s="369"/>
      <c r="BK75" s="369"/>
      <c r="BL75" s="369"/>
      <c r="BM75" s="369"/>
      <c r="BN75" s="369"/>
      <c r="BO75" s="369"/>
      <c r="BP75" s="369"/>
      <c r="BQ75" s="369"/>
      <c r="BR75" s="369"/>
      <c r="BS75" s="369"/>
      <c r="BT75" s="369"/>
      <c r="BU75" s="369"/>
      <c r="BV75" s="369"/>
      <c r="BW75" s="369"/>
      <c r="BX75" s="369"/>
      <c r="BY75" s="369"/>
      <c r="BZ75" s="369"/>
      <c r="CA75" s="369"/>
      <c r="CB75" s="369"/>
      <c r="CC75" s="369"/>
      <c r="CD75" s="369"/>
      <c r="CE75" s="369"/>
      <c r="CF75" s="369"/>
      <c r="CG75" s="369"/>
      <c r="CH75" s="369"/>
      <c r="CI75" s="369"/>
      <c r="CJ75" s="369"/>
      <c r="CK75" s="369"/>
      <c r="CL75" s="369"/>
      <c r="CM75" s="369"/>
      <c r="CN75" s="369"/>
      <c r="CO75" s="369"/>
      <c r="CP75" s="369"/>
      <c r="CQ75" s="369"/>
      <c r="CR75" s="369"/>
      <c r="CS75" s="369"/>
      <c r="CT75" s="369"/>
      <c r="CU75" s="369"/>
      <c r="CV75" s="369"/>
      <c r="CW75" s="369"/>
      <c r="CX75" s="369"/>
      <c r="CY75" s="369"/>
      <c r="CZ75" s="369"/>
      <c r="DA75" s="369"/>
      <c r="DB75" s="369"/>
      <c r="DC75" s="369"/>
      <c r="DD75" s="369"/>
      <c r="DE75" s="369"/>
      <c r="DF75" s="369"/>
      <c r="DG75" s="369"/>
      <c r="DH75" s="369"/>
      <c r="DI75" s="369"/>
      <c r="DJ75" s="369"/>
      <c r="DK75" s="369"/>
      <c r="DL75" s="369"/>
      <c r="DM75" s="369"/>
      <c r="DN75" s="369"/>
      <c r="DO75" s="369"/>
      <c r="DP75" s="369"/>
      <c r="DQ75" s="369"/>
      <c r="DR75" s="369"/>
      <c r="DS75" s="369"/>
      <c r="DT75" s="369"/>
      <c r="DU75" s="369"/>
      <c r="DV75" s="369"/>
      <c r="DW75" s="369"/>
      <c r="DX75" s="369"/>
      <c r="DY75" s="369"/>
      <c r="DZ75" s="369"/>
      <c r="EA75" s="369"/>
      <c r="EB75" s="369"/>
      <c r="EC75" s="369"/>
      <c r="ED75" s="369"/>
      <c r="EE75" s="369"/>
      <c r="EF75" s="369"/>
      <c r="EG75" s="369"/>
      <c r="EH75" s="369"/>
      <c r="EI75" s="369"/>
      <c r="EJ75" s="369"/>
      <c r="EK75" s="369"/>
      <c r="EL75" s="369"/>
      <c r="EM75" s="369"/>
      <c r="EN75" s="369"/>
      <c r="EO75" s="369"/>
      <c r="EP75" s="369"/>
      <c r="EQ75" s="369"/>
      <c r="ER75" s="369"/>
      <c r="ES75" s="369"/>
      <c r="ET75" s="369"/>
      <c r="EU75" s="369"/>
      <c r="EV75" s="369"/>
      <c r="EW75" s="369"/>
      <c r="EX75" s="369"/>
      <c r="EY75" s="369"/>
      <c r="EZ75" s="369"/>
      <c r="FA75" s="369"/>
      <c r="FB75" s="369"/>
      <c r="FC75" s="369"/>
      <c r="FD75" s="369"/>
      <c r="FE75" s="369"/>
      <c r="FF75" s="369"/>
      <c r="FG75" s="369"/>
      <c r="FH75" s="369"/>
      <c r="FI75" s="369"/>
      <c r="FJ75" s="369"/>
      <c r="FK75" s="369"/>
      <c r="FL75" s="369"/>
      <c r="FM75" s="369"/>
      <c r="FN75" s="369"/>
      <c r="FO75" s="369"/>
      <c r="FP75" s="369"/>
      <c r="FQ75" s="369"/>
      <c r="FR75" s="369"/>
      <c r="FS75" s="369"/>
      <c r="FT75" s="369"/>
      <c r="FU75" s="369"/>
      <c r="FV75" s="369"/>
      <c r="FW75" s="369"/>
      <c r="FX75" s="369"/>
      <c r="FY75" s="369"/>
      <c r="FZ75" s="369"/>
      <c r="GA75" s="369"/>
      <c r="GB75" s="369"/>
      <c r="GC75" s="369"/>
      <c r="GD75" s="369"/>
      <c r="GE75" s="369"/>
      <c r="GF75" s="369"/>
      <c r="GG75" s="369"/>
      <c r="GH75" s="369"/>
      <c r="GI75" s="369"/>
      <c r="GJ75" s="369"/>
      <c r="GK75" s="369"/>
      <c r="GL75" s="369"/>
      <c r="GM75" s="369"/>
      <c r="GN75" s="369"/>
      <c r="GO75" s="369"/>
      <c r="GP75" s="369"/>
      <c r="GQ75" s="369"/>
      <c r="GR75" s="369"/>
      <c r="GS75" s="369"/>
      <c r="GT75" s="369"/>
      <c r="GU75" s="369"/>
      <c r="GV75" s="369"/>
      <c r="GW75" s="369"/>
      <c r="GX75" s="369"/>
      <c r="GY75" s="369"/>
      <c r="GZ75" s="369"/>
      <c r="HA75" s="369"/>
      <c r="HB75" s="369"/>
      <c r="HC75" s="369"/>
      <c r="HD75" s="369"/>
      <c r="HE75" s="369"/>
      <c r="HF75" s="369"/>
      <c r="HG75" s="369"/>
      <c r="HH75" s="369"/>
      <c r="HI75" s="369"/>
      <c r="HJ75" s="369"/>
      <c r="HK75" s="369"/>
      <c r="HL75" s="369"/>
      <c r="HM75" s="369"/>
      <c r="HN75" s="369"/>
      <c r="HO75" s="369"/>
      <c r="HP75" s="369"/>
      <c r="HQ75" s="369"/>
      <c r="HR75" s="369"/>
      <c r="HS75" s="369"/>
      <c r="HT75" s="369"/>
      <c r="HU75" s="369"/>
      <c r="HV75" s="369"/>
      <c r="HW75" s="369"/>
      <c r="HX75" s="369"/>
      <c r="HY75" s="369"/>
      <c r="HZ75" s="369"/>
      <c r="IA75" s="369"/>
      <c r="IB75" s="369"/>
      <c r="IC75" s="369"/>
      <c r="ID75" s="369"/>
      <c r="IE75" s="369"/>
      <c r="IF75" s="369"/>
      <c r="IG75" s="369"/>
      <c r="IH75" s="369"/>
      <c r="II75" s="369"/>
      <c r="IJ75" s="369"/>
      <c r="IK75" s="369"/>
      <c r="IL75" s="369"/>
      <c r="IM75" s="369"/>
      <c r="IN75" s="369"/>
      <c r="IO75" s="369"/>
      <c r="IP75" s="369"/>
      <c r="IQ75" s="369"/>
      <c r="IR75" s="369"/>
      <c r="IS75" s="369"/>
      <c r="IT75" s="369"/>
      <c r="IU75" s="369"/>
      <c r="IV75" s="369"/>
    </row>
    <row r="76" spans="1:256" s="238" customFormat="1" ht="36" customHeight="1" thickBot="1">
      <c r="A76" s="93"/>
      <c r="B76" s="93"/>
      <c r="C76" s="375" t="s">
        <v>369</v>
      </c>
      <c r="D76" s="376" t="s">
        <v>370</v>
      </c>
      <c r="E76" s="377">
        <v>1</v>
      </c>
      <c r="F76" s="378">
        <v>43256</v>
      </c>
      <c r="G76" s="376" t="s">
        <v>588</v>
      </c>
      <c r="H76" s="376" t="s">
        <v>589</v>
      </c>
      <c r="I76" s="377">
        <v>0</v>
      </c>
      <c r="J76" s="377" t="s">
        <v>461</v>
      </c>
      <c r="K76" s="379" t="s">
        <v>461</v>
      </c>
      <c r="L76" s="369"/>
      <c r="M76" s="369"/>
      <c r="N76" s="369"/>
      <c r="O76" s="369"/>
      <c r="P76" s="369"/>
      <c r="Q76" s="369"/>
      <c r="R76" s="369"/>
      <c r="S76" s="369"/>
      <c r="T76" s="369"/>
      <c r="U76" s="369"/>
      <c r="V76" s="369"/>
      <c r="W76" s="369"/>
      <c r="X76" s="369"/>
      <c r="Y76" s="369"/>
      <c r="Z76" s="369"/>
      <c r="AA76" s="369"/>
      <c r="AB76" s="369"/>
      <c r="AC76" s="369"/>
      <c r="AD76" s="369"/>
      <c r="AE76" s="369"/>
      <c r="AF76" s="369"/>
      <c r="AG76" s="369"/>
      <c r="AH76" s="369"/>
      <c r="AI76" s="369"/>
      <c r="AJ76" s="369"/>
      <c r="AK76" s="369"/>
      <c r="AL76" s="369"/>
      <c r="AM76" s="369"/>
      <c r="AN76" s="369"/>
      <c r="AO76" s="369"/>
      <c r="AP76" s="369"/>
      <c r="AQ76" s="369"/>
      <c r="AR76" s="369"/>
      <c r="AS76" s="369"/>
      <c r="AT76" s="369"/>
      <c r="AU76" s="369"/>
      <c r="AV76" s="369"/>
      <c r="AW76" s="369"/>
      <c r="AX76" s="369"/>
      <c r="AY76" s="369"/>
      <c r="AZ76" s="369"/>
      <c r="BA76" s="369"/>
      <c r="BB76" s="369"/>
      <c r="BC76" s="369"/>
      <c r="BD76" s="369"/>
      <c r="BE76" s="369"/>
      <c r="BF76" s="369"/>
      <c r="BG76" s="369"/>
      <c r="BH76" s="369"/>
      <c r="BI76" s="369"/>
      <c r="BJ76" s="369"/>
      <c r="BK76" s="369"/>
      <c r="BL76" s="369"/>
      <c r="BM76" s="369"/>
      <c r="BN76" s="369"/>
      <c r="BO76" s="369"/>
      <c r="BP76" s="369"/>
      <c r="BQ76" s="369"/>
      <c r="BR76" s="369"/>
      <c r="BS76" s="369"/>
      <c r="BT76" s="369"/>
      <c r="BU76" s="369"/>
      <c r="BV76" s="369"/>
      <c r="BW76" s="369"/>
      <c r="BX76" s="369"/>
      <c r="BY76" s="369"/>
      <c r="BZ76" s="369"/>
      <c r="CA76" s="369"/>
      <c r="CB76" s="369"/>
      <c r="CC76" s="369"/>
      <c r="CD76" s="369"/>
      <c r="CE76" s="369"/>
      <c r="CF76" s="369"/>
      <c r="CG76" s="369"/>
      <c r="CH76" s="369"/>
      <c r="CI76" s="369"/>
      <c r="CJ76" s="369"/>
      <c r="CK76" s="369"/>
      <c r="CL76" s="369"/>
      <c r="CM76" s="369"/>
      <c r="CN76" s="369"/>
      <c r="CO76" s="369"/>
      <c r="CP76" s="369"/>
      <c r="CQ76" s="369"/>
      <c r="CR76" s="369"/>
      <c r="CS76" s="369"/>
      <c r="CT76" s="369"/>
      <c r="CU76" s="369"/>
      <c r="CV76" s="369"/>
      <c r="CW76" s="369"/>
      <c r="CX76" s="369"/>
      <c r="CY76" s="369"/>
      <c r="CZ76" s="369"/>
      <c r="DA76" s="369"/>
      <c r="DB76" s="369"/>
      <c r="DC76" s="369"/>
      <c r="DD76" s="369"/>
      <c r="DE76" s="369"/>
      <c r="DF76" s="369"/>
      <c r="DG76" s="369"/>
      <c r="DH76" s="369"/>
      <c r="DI76" s="369"/>
      <c r="DJ76" s="369"/>
      <c r="DK76" s="369"/>
      <c r="DL76" s="369"/>
      <c r="DM76" s="369"/>
      <c r="DN76" s="369"/>
      <c r="DO76" s="369"/>
      <c r="DP76" s="369"/>
      <c r="DQ76" s="369"/>
      <c r="DR76" s="369"/>
      <c r="DS76" s="369"/>
      <c r="DT76" s="369"/>
      <c r="DU76" s="369"/>
      <c r="DV76" s="369"/>
      <c r="DW76" s="369"/>
      <c r="DX76" s="369"/>
      <c r="DY76" s="369"/>
      <c r="DZ76" s="369"/>
      <c r="EA76" s="369"/>
      <c r="EB76" s="369"/>
      <c r="EC76" s="369"/>
      <c r="ED76" s="369"/>
      <c r="EE76" s="369"/>
      <c r="EF76" s="369"/>
      <c r="EG76" s="369"/>
      <c r="EH76" s="369"/>
      <c r="EI76" s="369"/>
      <c r="EJ76" s="369"/>
      <c r="EK76" s="369"/>
      <c r="EL76" s="369"/>
      <c r="EM76" s="369"/>
      <c r="EN76" s="369"/>
      <c r="EO76" s="369"/>
      <c r="EP76" s="369"/>
      <c r="EQ76" s="369"/>
      <c r="ER76" s="369"/>
      <c r="ES76" s="369"/>
      <c r="ET76" s="369"/>
      <c r="EU76" s="369"/>
      <c r="EV76" s="369"/>
      <c r="EW76" s="369"/>
      <c r="EX76" s="369"/>
      <c r="EY76" s="369"/>
      <c r="EZ76" s="369"/>
      <c r="FA76" s="369"/>
      <c r="FB76" s="369"/>
      <c r="FC76" s="369"/>
      <c r="FD76" s="369"/>
      <c r="FE76" s="369"/>
      <c r="FF76" s="369"/>
      <c r="FG76" s="369"/>
      <c r="FH76" s="369"/>
      <c r="FI76" s="369"/>
      <c r="FJ76" s="369"/>
      <c r="FK76" s="369"/>
      <c r="FL76" s="369"/>
      <c r="FM76" s="369"/>
      <c r="FN76" s="369"/>
      <c r="FO76" s="369"/>
      <c r="FP76" s="369"/>
      <c r="FQ76" s="369"/>
      <c r="FR76" s="369"/>
      <c r="FS76" s="369"/>
      <c r="FT76" s="369"/>
      <c r="FU76" s="369"/>
      <c r="FV76" s="369"/>
      <c r="FW76" s="369"/>
      <c r="FX76" s="369"/>
      <c r="FY76" s="369"/>
      <c r="FZ76" s="369"/>
      <c r="GA76" s="369"/>
      <c r="GB76" s="369"/>
      <c r="GC76" s="369"/>
      <c r="GD76" s="369"/>
      <c r="GE76" s="369"/>
      <c r="GF76" s="369"/>
      <c r="GG76" s="369"/>
      <c r="GH76" s="369"/>
      <c r="GI76" s="369"/>
      <c r="GJ76" s="369"/>
      <c r="GK76" s="369"/>
      <c r="GL76" s="369"/>
      <c r="GM76" s="369"/>
      <c r="GN76" s="369"/>
      <c r="GO76" s="369"/>
      <c r="GP76" s="369"/>
      <c r="GQ76" s="369"/>
      <c r="GR76" s="369"/>
      <c r="GS76" s="369"/>
      <c r="GT76" s="369"/>
      <c r="GU76" s="369"/>
      <c r="GV76" s="369"/>
      <c r="GW76" s="369"/>
      <c r="GX76" s="369"/>
      <c r="GY76" s="369"/>
      <c r="GZ76" s="369"/>
      <c r="HA76" s="369"/>
      <c r="HB76" s="369"/>
      <c r="HC76" s="369"/>
      <c r="HD76" s="369"/>
      <c r="HE76" s="369"/>
      <c r="HF76" s="369"/>
      <c r="HG76" s="369"/>
      <c r="HH76" s="369"/>
      <c r="HI76" s="369"/>
      <c r="HJ76" s="369"/>
      <c r="HK76" s="369"/>
      <c r="HL76" s="369"/>
      <c r="HM76" s="369"/>
      <c r="HN76" s="369"/>
      <c r="HO76" s="369"/>
      <c r="HP76" s="369"/>
      <c r="HQ76" s="369"/>
      <c r="HR76" s="369"/>
      <c r="HS76" s="369"/>
      <c r="HT76" s="369"/>
      <c r="HU76" s="369"/>
      <c r="HV76" s="369"/>
      <c r="HW76" s="369"/>
      <c r="HX76" s="369"/>
      <c r="HY76" s="369"/>
      <c r="HZ76" s="369"/>
      <c r="IA76" s="369"/>
      <c r="IB76" s="369"/>
      <c r="IC76" s="369"/>
      <c r="ID76" s="369"/>
      <c r="IE76" s="369"/>
      <c r="IF76" s="369"/>
      <c r="IG76" s="369"/>
      <c r="IH76" s="369"/>
      <c r="II76" s="369"/>
      <c r="IJ76" s="369"/>
      <c r="IK76" s="369"/>
      <c r="IL76" s="369"/>
      <c r="IM76" s="369"/>
      <c r="IN76" s="369"/>
      <c r="IO76" s="369"/>
      <c r="IP76" s="369"/>
      <c r="IQ76" s="369"/>
      <c r="IR76" s="369"/>
      <c r="IS76" s="369"/>
      <c r="IT76" s="369"/>
      <c r="IU76" s="369"/>
      <c r="IV76" s="369"/>
    </row>
    <row r="77" spans="1:256" s="238" customFormat="1" ht="14.25" thickBot="1">
      <c r="A77" s="93"/>
      <c r="B77" s="93"/>
      <c r="C77" s="388" t="s">
        <v>590</v>
      </c>
      <c r="D77" s="400"/>
      <c r="E77" s="401"/>
      <c r="F77" s="402"/>
      <c r="G77" s="400"/>
      <c r="H77" s="400"/>
      <c r="I77" s="401"/>
      <c r="J77" s="400"/>
      <c r="K77" s="261"/>
      <c r="L77" s="369"/>
      <c r="M77" s="369"/>
      <c r="N77" s="369"/>
      <c r="O77" s="369"/>
      <c r="P77" s="369"/>
      <c r="Q77" s="369"/>
      <c r="R77" s="369"/>
      <c r="S77" s="369"/>
      <c r="T77" s="369"/>
      <c r="U77" s="369"/>
      <c r="V77" s="369"/>
      <c r="W77" s="369"/>
      <c r="X77" s="369"/>
      <c r="Y77" s="369"/>
      <c r="Z77" s="369"/>
      <c r="AA77" s="369"/>
      <c r="AB77" s="369"/>
      <c r="AC77" s="369"/>
      <c r="AD77" s="369"/>
      <c r="AE77" s="369"/>
      <c r="AF77" s="369"/>
      <c r="AG77" s="369"/>
      <c r="AH77" s="369"/>
      <c r="AI77" s="369"/>
      <c r="AJ77" s="369"/>
      <c r="AK77" s="369"/>
      <c r="AL77" s="369"/>
      <c r="AM77" s="369"/>
      <c r="AN77" s="369"/>
      <c r="AO77" s="369"/>
      <c r="AP77" s="369"/>
      <c r="AQ77" s="369"/>
      <c r="AR77" s="369"/>
      <c r="AS77" s="369"/>
      <c r="AT77" s="369"/>
      <c r="AU77" s="369"/>
      <c r="AV77" s="369"/>
      <c r="AW77" s="369"/>
      <c r="AX77" s="369"/>
      <c r="AY77" s="369"/>
      <c r="AZ77" s="369"/>
      <c r="BA77" s="369"/>
      <c r="BB77" s="369"/>
      <c r="BC77" s="369"/>
      <c r="BD77" s="369"/>
      <c r="BE77" s="369"/>
      <c r="BF77" s="369"/>
      <c r="BG77" s="369"/>
      <c r="BH77" s="369"/>
      <c r="BI77" s="369"/>
      <c r="BJ77" s="369"/>
      <c r="BK77" s="369"/>
      <c r="BL77" s="369"/>
      <c r="BM77" s="369"/>
      <c r="BN77" s="369"/>
      <c r="BO77" s="369"/>
      <c r="BP77" s="369"/>
      <c r="BQ77" s="369"/>
      <c r="BR77" s="369"/>
      <c r="BS77" s="369"/>
      <c r="BT77" s="369"/>
      <c r="BU77" s="369"/>
      <c r="BV77" s="369"/>
      <c r="BW77" s="369"/>
      <c r="BX77" s="369"/>
      <c r="BY77" s="369"/>
      <c r="BZ77" s="369"/>
      <c r="CA77" s="369"/>
      <c r="CB77" s="369"/>
      <c r="CC77" s="369"/>
      <c r="CD77" s="369"/>
      <c r="CE77" s="369"/>
      <c r="CF77" s="369"/>
      <c r="CG77" s="369"/>
      <c r="CH77" s="369"/>
      <c r="CI77" s="369"/>
      <c r="CJ77" s="369"/>
      <c r="CK77" s="369"/>
      <c r="CL77" s="369"/>
      <c r="CM77" s="369"/>
      <c r="CN77" s="369"/>
      <c r="CO77" s="369"/>
      <c r="CP77" s="369"/>
      <c r="CQ77" s="369"/>
      <c r="CR77" s="369"/>
      <c r="CS77" s="369"/>
      <c r="CT77" s="369"/>
      <c r="CU77" s="369"/>
      <c r="CV77" s="369"/>
      <c r="CW77" s="369"/>
      <c r="CX77" s="369"/>
      <c r="CY77" s="369"/>
      <c r="CZ77" s="369"/>
      <c r="DA77" s="369"/>
      <c r="DB77" s="369"/>
      <c r="DC77" s="369"/>
      <c r="DD77" s="369"/>
      <c r="DE77" s="369"/>
      <c r="DF77" s="369"/>
      <c r="DG77" s="369"/>
      <c r="DH77" s="369"/>
      <c r="DI77" s="369"/>
      <c r="DJ77" s="369"/>
      <c r="DK77" s="369"/>
      <c r="DL77" s="369"/>
      <c r="DM77" s="369"/>
      <c r="DN77" s="369"/>
      <c r="DO77" s="369"/>
      <c r="DP77" s="369"/>
      <c r="DQ77" s="369"/>
      <c r="DR77" s="369"/>
      <c r="DS77" s="369"/>
      <c r="DT77" s="369"/>
      <c r="DU77" s="369"/>
      <c r="DV77" s="369"/>
      <c r="DW77" s="369"/>
      <c r="DX77" s="369"/>
      <c r="DY77" s="369"/>
      <c r="DZ77" s="369"/>
      <c r="EA77" s="369"/>
      <c r="EB77" s="369"/>
      <c r="EC77" s="369"/>
      <c r="ED77" s="369"/>
      <c r="EE77" s="369"/>
      <c r="EF77" s="369"/>
      <c r="EG77" s="369"/>
      <c r="EH77" s="369"/>
      <c r="EI77" s="369"/>
      <c r="EJ77" s="369"/>
      <c r="EK77" s="369"/>
      <c r="EL77" s="369"/>
      <c r="EM77" s="369"/>
      <c r="EN77" s="369"/>
      <c r="EO77" s="369"/>
      <c r="EP77" s="369"/>
      <c r="EQ77" s="369"/>
      <c r="ER77" s="369"/>
      <c r="ES77" s="369"/>
      <c r="ET77" s="369"/>
      <c r="EU77" s="369"/>
      <c r="EV77" s="369"/>
      <c r="EW77" s="369"/>
      <c r="EX77" s="369"/>
      <c r="EY77" s="369"/>
      <c r="EZ77" s="369"/>
      <c r="FA77" s="369"/>
      <c r="FB77" s="369"/>
      <c r="FC77" s="369"/>
      <c r="FD77" s="369"/>
      <c r="FE77" s="369"/>
      <c r="FF77" s="369"/>
      <c r="FG77" s="369"/>
      <c r="FH77" s="369"/>
      <c r="FI77" s="369"/>
      <c r="FJ77" s="369"/>
      <c r="FK77" s="369"/>
      <c r="FL77" s="369"/>
      <c r="FM77" s="369"/>
      <c r="FN77" s="369"/>
      <c r="FO77" s="369"/>
      <c r="FP77" s="369"/>
      <c r="FQ77" s="369"/>
      <c r="FR77" s="369"/>
      <c r="FS77" s="369"/>
      <c r="FT77" s="369"/>
      <c r="FU77" s="369"/>
      <c r="FV77" s="369"/>
      <c r="FW77" s="369"/>
      <c r="FX77" s="369"/>
      <c r="FY77" s="369"/>
      <c r="FZ77" s="369"/>
      <c r="GA77" s="369"/>
      <c r="GB77" s="369"/>
      <c r="GC77" s="369"/>
      <c r="GD77" s="369"/>
      <c r="GE77" s="369"/>
      <c r="GF77" s="369"/>
      <c r="GG77" s="369"/>
      <c r="GH77" s="369"/>
      <c r="GI77" s="369"/>
      <c r="GJ77" s="369"/>
      <c r="GK77" s="369"/>
      <c r="GL77" s="369"/>
      <c r="GM77" s="369"/>
      <c r="GN77" s="369"/>
      <c r="GO77" s="369"/>
      <c r="GP77" s="369"/>
      <c r="GQ77" s="369"/>
      <c r="GR77" s="369"/>
      <c r="GS77" s="369"/>
      <c r="GT77" s="369"/>
      <c r="GU77" s="369"/>
      <c r="GV77" s="369"/>
      <c r="GW77" s="369"/>
      <c r="GX77" s="369"/>
      <c r="GY77" s="369"/>
      <c r="GZ77" s="369"/>
      <c r="HA77" s="369"/>
      <c r="HB77" s="369"/>
      <c r="HC77" s="369"/>
      <c r="HD77" s="369"/>
      <c r="HE77" s="369"/>
      <c r="HF77" s="369"/>
      <c r="HG77" s="369"/>
      <c r="HH77" s="369"/>
      <c r="HI77" s="369"/>
      <c r="HJ77" s="369"/>
      <c r="HK77" s="369"/>
      <c r="HL77" s="369"/>
      <c r="HM77" s="369"/>
      <c r="HN77" s="369"/>
      <c r="HO77" s="369"/>
      <c r="HP77" s="369"/>
      <c r="HQ77" s="369"/>
      <c r="HR77" s="369"/>
      <c r="HS77" s="369"/>
      <c r="HT77" s="369"/>
      <c r="HU77" s="369"/>
      <c r="HV77" s="369"/>
      <c r="HW77" s="369"/>
      <c r="HX77" s="369"/>
      <c r="HY77" s="369"/>
      <c r="HZ77" s="369"/>
      <c r="IA77" s="369"/>
      <c r="IB77" s="369"/>
      <c r="IC77" s="369"/>
      <c r="ID77" s="369"/>
      <c r="IE77" s="369"/>
      <c r="IF77" s="369"/>
      <c r="IG77" s="369"/>
      <c r="IH77" s="369"/>
      <c r="II77" s="369"/>
      <c r="IJ77" s="369"/>
      <c r="IK77" s="369"/>
      <c r="IL77" s="369"/>
      <c r="IM77" s="369"/>
      <c r="IN77" s="369"/>
      <c r="IO77" s="369"/>
      <c r="IP77" s="369"/>
      <c r="IQ77" s="369"/>
      <c r="IR77" s="369"/>
      <c r="IS77" s="369"/>
      <c r="IT77" s="369"/>
      <c r="IU77" s="369"/>
      <c r="IV77" s="369"/>
    </row>
    <row r="78" spans="1:256" s="238" customFormat="1" ht="35.25" customHeight="1">
      <c r="A78" s="93"/>
      <c r="B78" s="93"/>
      <c r="C78" s="364" t="s">
        <v>379</v>
      </c>
      <c r="D78" s="365" t="s">
        <v>380</v>
      </c>
      <c r="E78" s="366">
        <v>1</v>
      </c>
      <c r="F78" s="367">
        <v>43256</v>
      </c>
      <c r="G78" s="365" t="s">
        <v>591</v>
      </c>
      <c r="H78" s="365" t="s">
        <v>592</v>
      </c>
      <c r="I78" s="366">
        <v>0</v>
      </c>
      <c r="J78" s="366" t="s">
        <v>461</v>
      </c>
      <c r="K78" s="368" t="s">
        <v>461</v>
      </c>
      <c r="L78" s="369"/>
      <c r="M78" s="369"/>
      <c r="N78" s="369"/>
      <c r="O78" s="369"/>
      <c r="P78" s="369"/>
      <c r="Q78" s="369"/>
      <c r="R78" s="369"/>
      <c r="S78" s="369"/>
      <c r="T78" s="369"/>
      <c r="U78" s="369"/>
      <c r="V78" s="369"/>
      <c r="W78" s="369"/>
      <c r="X78" s="369"/>
      <c r="Y78" s="369"/>
      <c r="Z78" s="369"/>
      <c r="AA78" s="369"/>
      <c r="AB78" s="369"/>
      <c r="AC78" s="369"/>
      <c r="AD78" s="369"/>
      <c r="AE78" s="369"/>
      <c r="AF78" s="369"/>
      <c r="AG78" s="369"/>
      <c r="AH78" s="369"/>
      <c r="AI78" s="369"/>
      <c r="AJ78" s="369"/>
      <c r="AK78" s="369"/>
      <c r="AL78" s="369"/>
      <c r="AM78" s="369"/>
      <c r="AN78" s="369"/>
      <c r="AO78" s="369"/>
      <c r="AP78" s="369"/>
      <c r="AQ78" s="369"/>
      <c r="AR78" s="369"/>
      <c r="AS78" s="369"/>
      <c r="AT78" s="369"/>
      <c r="AU78" s="369"/>
      <c r="AV78" s="369"/>
      <c r="AW78" s="369"/>
      <c r="AX78" s="369"/>
      <c r="AY78" s="369"/>
      <c r="AZ78" s="369"/>
      <c r="BA78" s="369"/>
      <c r="BB78" s="369"/>
      <c r="BC78" s="369"/>
      <c r="BD78" s="369"/>
      <c r="BE78" s="369"/>
      <c r="BF78" s="369"/>
      <c r="BG78" s="369"/>
      <c r="BH78" s="369"/>
      <c r="BI78" s="369"/>
      <c r="BJ78" s="369"/>
      <c r="BK78" s="369"/>
      <c r="BL78" s="369"/>
      <c r="BM78" s="369"/>
      <c r="BN78" s="369"/>
      <c r="BO78" s="369"/>
      <c r="BP78" s="369"/>
      <c r="BQ78" s="369"/>
      <c r="BR78" s="369"/>
      <c r="BS78" s="369"/>
      <c r="BT78" s="369"/>
      <c r="BU78" s="369"/>
      <c r="BV78" s="369"/>
      <c r="BW78" s="369"/>
      <c r="BX78" s="369"/>
      <c r="BY78" s="369"/>
      <c r="BZ78" s="369"/>
      <c r="CA78" s="369"/>
      <c r="CB78" s="369"/>
      <c r="CC78" s="369"/>
      <c r="CD78" s="369"/>
      <c r="CE78" s="369"/>
      <c r="CF78" s="369"/>
      <c r="CG78" s="369"/>
      <c r="CH78" s="369"/>
      <c r="CI78" s="369"/>
      <c r="CJ78" s="369"/>
      <c r="CK78" s="369"/>
      <c r="CL78" s="369"/>
      <c r="CM78" s="369"/>
      <c r="CN78" s="369"/>
      <c r="CO78" s="369"/>
      <c r="CP78" s="369"/>
      <c r="CQ78" s="369"/>
      <c r="CR78" s="369"/>
      <c r="CS78" s="369"/>
      <c r="CT78" s="369"/>
      <c r="CU78" s="369"/>
      <c r="CV78" s="369"/>
      <c r="CW78" s="369"/>
      <c r="CX78" s="369"/>
      <c r="CY78" s="369"/>
      <c r="CZ78" s="369"/>
      <c r="DA78" s="369"/>
      <c r="DB78" s="369"/>
      <c r="DC78" s="369"/>
      <c r="DD78" s="369"/>
      <c r="DE78" s="369"/>
      <c r="DF78" s="369"/>
      <c r="DG78" s="369"/>
      <c r="DH78" s="369"/>
      <c r="DI78" s="369"/>
      <c r="DJ78" s="369"/>
      <c r="DK78" s="369"/>
      <c r="DL78" s="369"/>
      <c r="DM78" s="369"/>
      <c r="DN78" s="369"/>
      <c r="DO78" s="369"/>
      <c r="DP78" s="369"/>
      <c r="DQ78" s="369"/>
      <c r="DR78" s="369"/>
      <c r="DS78" s="369"/>
      <c r="DT78" s="369"/>
      <c r="DU78" s="369"/>
      <c r="DV78" s="369"/>
      <c r="DW78" s="369"/>
      <c r="DX78" s="369"/>
      <c r="DY78" s="369"/>
      <c r="DZ78" s="369"/>
      <c r="EA78" s="369"/>
      <c r="EB78" s="369"/>
      <c r="EC78" s="369"/>
      <c r="ED78" s="369"/>
      <c r="EE78" s="369"/>
      <c r="EF78" s="369"/>
      <c r="EG78" s="369"/>
      <c r="EH78" s="369"/>
      <c r="EI78" s="369"/>
      <c r="EJ78" s="369"/>
      <c r="EK78" s="369"/>
      <c r="EL78" s="369"/>
      <c r="EM78" s="369"/>
      <c r="EN78" s="369"/>
      <c r="EO78" s="369"/>
      <c r="EP78" s="369"/>
      <c r="EQ78" s="369"/>
      <c r="ER78" s="369"/>
      <c r="ES78" s="369"/>
      <c r="ET78" s="369"/>
      <c r="EU78" s="369"/>
      <c r="EV78" s="369"/>
      <c r="EW78" s="369"/>
      <c r="EX78" s="369"/>
      <c r="EY78" s="369"/>
      <c r="EZ78" s="369"/>
      <c r="FA78" s="369"/>
      <c r="FB78" s="369"/>
      <c r="FC78" s="369"/>
      <c r="FD78" s="369"/>
      <c r="FE78" s="369"/>
      <c r="FF78" s="369"/>
      <c r="FG78" s="369"/>
      <c r="FH78" s="369"/>
      <c r="FI78" s="369"/>
      <c r="FJ78" s="369"/>
      <c r="FK78" s="369"/>
      <c r="FL78" s="369"/>
      <c r="FM78" s="369"/>
      <c r="FN78" s="369"/>
      <c r="FO78" s="369"/>
      <c r="FP78" s="369"/>
      <c r="FQ78" s="369"/>
      <c r="FR78" s="369"/>
      <c r="FS78" s="369"/>
      <c r="FT78" s="369"/>
      <c r="FU78" s="369"/>
      <c r="FV78" s="369"/>
      <c r="FW78" s="369"/>
      <c r="FX78" s="369"/>
      <c r="FY78" s="369"/>
      <c r="FZ78" s="369"/>
      <c r="GA78" s="369"/>
      <c r="GB78" s="369"/>
      <c r="GC78" s="369"/>
      <c r="GD78" s="369"/>
      <c r="GE78" s="369"/>
      <c r="GF78" s="369"/>
      <c r="GG78" s="369"/>
      <c r="GH78" s="369"/>
      <c r="GI78" s="369"/>
      <c r="GJ78" s="369"/>
      <c r="GK78" s="369"/>
      <c r="GL78" s="369"/>
      <c r="GM78" s="369"/>
      <c r="GN78" s="369"/>
      <c r="GO78" s="369"/>
      <c r="GP78" s="369"/>
      <c r="GQ78" s="369"/>
      <c r="GR78" s="369"/>
      <c r="GS78" s="369"/>
      <c r="GT78" s="369"/>
      <c r="GU78" s="369"/>
      <c r="GV78" s="369"/>
      <c r="GW78" s="369"/>
      <c r="GX78" s="369"/>
      <c r="GY78" s="369"/>
      <c r="GZ78" s="369"/>
      <c r="HA78" s="369"/>
      <c r="HB78" s="369"/>
      <c r="HC78" s="369"/>
      <c r="HD78" s="369"/>
      <c r="HE78" s="369"/>
      <c r="HF78" s="369"/>
      <c r="HG78" s="369"/>
      <c r="HH78" s="369"/>
      <c r="HI78" s="369"/>
      <c r="HJ78" s="369"/>
      <c r="HK78" s="369"/>
      <c r="HL78" s="369"/>
      <c r="HM78" s="369"/>
      <c r="HN78" s="369"/>
      <c r="HO78" s="369"/>
      <c r="HP78" s="369"/>
      <c r="HQ78" s="369"/>
      <c r="HR78" s="369"/>
      <c r="HS78" s="369"/>
      <c r="HT78" s="369"/>
      <c r="HU78" s="369"/>
      <c r="HV78" s="369"/>
      <c r="HW78" s="369"/>
      <c r="HX78" s="369"/>
      <c r="HY78" s="369"/>
      <c r="HZ78" s="369"/>
      <c r="IA78" s="369"/>
      <c r="IB78" s="369"/>
      <c r="IC78" s="369"/>
      <c r="ID78" s="369"/>
      <c r="IE78" s="369"/>
      <c r="IF78" s="369"/>
      <c r="IG78" s="369"/>
      <c r="IH78" s="369"/>
      <c r="II78" s="369"/>
      <c r="IJ78" s="369"/>
      <c r="IK78" s="369"/>
      <c r="IL78" s="369"/>
      <c r="IM78" s="369"/>
      <c r="IN78" s="369"/>
      <c r="IO78" s="369"/>
      <c r="IP78" s="369"/>
      <c r="IQ78" s="369"/>
      <c r="IR78" s="369"/>
      <c r="IS78" s="369"/>
      <c r="IT78" s="369"/>
      <c r="IU78" s="369"/>
      <c r="IV78" s="369"/>
    </row>
    <row r="79" spans="1:256" s="238" customFormat="1" ht="35.25" customHeight="1" thickBot="1">
      <c r="A79" s="93"/>
      <c r="B79" s="93"/>
      <c r="C79" s="409" t="s">
        <v>379</v>
      </c>
      <c r="D79" s="410" t="s">
        <v>380</v>
      </c>
      <c r="E79" s="411">
        <v>1</v>
      </c>
      <c r="F79" s="414">
        <v>43313</v>
      </c>
      <c r="G79" s="410" t="s">
        <v>593</v>
      </c>
      <c r="H79" s="410" t="s">
        <v>594</v>
      </c>
      <c r="I79" s="411">
        <v>0</v>
      </c>
      <c r="J79" s="411" t="s">
        <v>461</v>
      </c>
      <c r="K79" s="413" t="s">
        <v>461</v>
      </c>
      <c r="L79" s="369"/>
      <c r="M79" s="369"/>
      <c r="N79" s="369"/>
      <c r="O79" s="369"/>
      <c r="P79" s="369"/>
      <c r="Q79" s="369"/>
      <c r="R79" s="369"/>
      <c r="S79" s="369"/>
      <c r="T79" s="369"/>
      <c r="U79" s="369"/>
      <c r="V79" s="369"/>
      <c r="W79" s="369"/>
      <c r="X79" s="369"/>
      <c r="Y79" s="369"/>
      <c r="Z79" s="369"/>
      <c r="AA79" s="369"/>
      <c r="AB79" s="369"/>
      <c r="AC79" s="369"/>
      <c r="AD79" s="369"/>
      <c r="AE79" s="369"/>
      <c r="AF79" s="369"/>
      <c r="AG79" s="369"/>
      <c r="AH79" s="369"/>
      <c r="AI79" s="369"/>
      <c r="AJ79" s="369"/>
      <c r="AK79" s="369"/>
      <c r="AL79" s="369"/>
      <c r="AM79" s="369"/>
      <c r="AN79" s="369"/>
      <c r="AO79" s="369"/>
      <c r="AP79" s="369"/>
      <c r="AQ79" s="369"/>
      <c r="AR79" s="369"/>
      <c r="AS79" s="369"/>
      <c r="AT79" s="369"/>
      <c r="AU79" s="369"/>
      <c r="AV79" s="369"/>
      <c r="AW79" s="369"/>
      <c r="AX79" s="369"/>
      <c r="AY79" s="369"/>
      <c r="AZ79" s="369"/>
      <c r="BA79" s="369"/>
      <c r="BB79" s="369"/>
      <c r="BC79" s="369"/>
      <c r="BD79" s="369"/>
      <c r="BE79" s="369"/>
      <c r="BF79" s="369"/>
      <c r="BG79" s="369"/>
      <c r="BH79" s="369"/>
      <c r="BI79" s="369"/>
      <c r="BJ79" s="369"/>
      <c r="BK79" s="369"/>
      <c r="BL79" s="369"/>
      <c r="BM79" s="369"/>
      <c r="BN79" s="369"/>
      <c r="BO79" s="369"/>
      <c r="BP79" s="369"/>
      <c r="BQ79" s="369"/>
      <c r="BR79" s="369"/>
      <c r="BS79" s="369"/>
      <c r="BT79" s="369"/>
      <c r="BU79" s="369"/>
      <c r="BV79" s="369"/>
      <c r="BW79" s="369"/>
      <c r="BX79" s="369"/>
      <c r="BY79" s="369"/>
      <c r="BZ79" s="369"/>
      <c r="CA79" s="369"/>
      <c r="CB79" s="369"/>
      <c r="CC79" s="369"/>
      <c r="CD79" s="369"/>
      <c r="CE79" s="369"/>
      <c r="CF79" s="369"/>
      <c r="CG79" s="369"/>
      <c r="CH79" s="369"/>
      <c r="CI79" s="369"/>
      <c r="CJ79" s="369"/>
      <c r="CK79" s="369"/>
      <c r="CL79" s="369"/>
      <c r="CM79" s="369"/>
      <c r="CN79" s="369"/>
      <c r="CO79" s="369"/>
      <c r="CP79" s="369"/>
      <c r="CQ79" s="369"/>
      <c r="CR79" s="369"/>
      <c r="CS79" s="369"/>
      <c r="CT79" s="369"/>
      <c r="CU79" s="369"/>
      <c r="CV79" s="369"/>
      <c r="CW79" s="369"/>
      <c r="CX79" s="369"/>
      <c r="CY79" s="369"/>
      <c r="CZ79" s="369"/>
      <c r="DA79" s="369"/>
      <c r="DB79" s="369"/>
      <c r="DC79" s="369"/>
      <c r="DD79" s="369"/>
      <c r="DE79" s="369"/>
      <c r="DF79" s="369"/>
      <c r="DG79" s="369"/>
      <c r="DH79" s="369"/>
      <c r="DI79" s="369"/>
      <c r="DJ79" s="369"/>
      <c r="DK79" s="369"/>
      <c r="DL79" s="369"/>
      <c r="DM79" s="369"/>
      <c r="DN79" s="369"/>
      <c r="DO79" s="369"/>
      <c r="DP79" s="369"/>
      <c r="DQ79" s="369"/>
      <c r="DR79" s="369"/>
      <c r="DS79" s="369"/>
      <c r="DT79" s="369"/>
      <c r="DU79" s="369"/>
      <c r="DV79" s="369"/>
      <c r="DW79" s="369"/>
      <c r="DX79" s="369"/>
      <c r="DY79" s="369"/>
      <c r="DZ79" s="369"/>
      <c r="EA79" s="369"/>
      <c r="EB79" s="369"/>
      <c r="EC79" s="369"/>
      <c r="ED79" s="369"/>
      <c r="EE79" s="369"/>
      <c r="EF79" s="369"/>
      <c r="EG79" s="369"/>
      <c r="EH79" s="369"/>
      <c r="EI79" s="369"/>
      <c r="EJ79" s="369"/>
      <c r="EK79" s="369"/>
      <c r="EL79" s="369"/>
      <c r="EM79" s="369"/>
      <c r="EN79" s="369"/>
      <c r="EO79" s="369"/>
      <c r="EP79" s="369"/>
      <c r="EQ79" s="369"/>
      <c r="ER79" s="369"/>
      <c r="ES79" s="369"/>
      <c r="ET79" s="369"/>
      <c r="EU79" s="369"/>
      <c r="EV79" s="369"/>
      <c r="EW79" s="369"/>
      <c r="EX79" s="369"/>
      <c r="EY79" s="369"/>
      <c r="EZ79" s="369"/>
      <c r="FA79" s="369"/>
      <c r="FB79" s="369"/>
      <c r="FC79" s="369"/>
      <c r="FD79" s="369"/>
      <c r="FE79" s="369"/>
      <c r="FF79" s="369"/>
      <c r="FG79" s="369"/>
      <c r="FH79" s="369"/>
      <c r="FI79" s="369"/>
      <c r="FJ79" s="369"/>
      <c r="FK79" s="369"/>
      <c r="FL79" s="369"/>
      <c r="FM79" s="369"/>
      <c r="FN79" s="369"/>
      <c r="FO79" s="369"/>
      <c r="FP79" s="369"/>
      <c r="FQ79" s="369"/>
      <c r="FR79" s="369"/>
      <c r="FS79" s="369"/>
      <c r="FT79" s="369"/>
      <c r="FU79" s="369"/>
      <c r="FV79" s="369"/>
      <c r="FW79" s="369"/>
      <c r="FX79" s="369"/>
      <c r="FY79" s="369"/>
      <c r="FZ79" s="369"/>
      <c r="GA79" s="369"/>
      <c r="GB79" s="369"/>
      <c r="GC79" s="369"/>
      <c r="GD79" s="369"/>
      <c r="GE79" s="369"/>
      <c r="GF79" s="369"/>
      <c r="GG79" s="369"/>
      <c r="GH79" s="369"/>
      <c r="GI79" s="369"/>
      <c r="GJ79" s="369"/>
      <c r="GK79" s="369"/>
      <c r="GL79" s="369"/>
      <c r="GM79" s="369"/>
      <c r="GN79" s="369"/>
      <c r="GO79" s="369"/>
      <c r="GP79" s="369"/>
      <c r="GQ79" s="369"/>
      <c r="GR79" s="369"/>
      <c r="GS79" s="369"/>
      <c r="GT79" s="369"/>
      <c r="GU79" s="369"/>
      <c r="GV79" s="369"/>
      <c r="GW79" s="369"/>
      <c r="GX79" s="369"/>
      <c r="GY79" s="369"/>
      <c r="GZ79" s="369"/>
      <c r="HA79" s="369"/>
      <c r="HB79" s="369"/>
      <c r="HC79" s="369"/>
      <c r="HD79" s="369"/>
      <c r="HE79" s="369"/>
      <c r="HF79" s="369"/>
      <c r="HG79" s="369"/>
      <c r="HH79" s="369"/>
      <c r="HI79" s="369"/>
      <c r="HJ79" s="369"/>
      <c r="HK79" s="369"/>
      <c r="HL79" s="369"/>
      <c r="HM79" s="369"/>
      <c r="HN79" s="369"/>
      <c r="HO79" s="369"/>
      <c r="HP79" s="369"/>
      <c r="HQ79" s="369"/>
      <c r="HR79" s="369"/>
      <c r="HS79" s="369"/>
      <c r="HT79" s="369"/>
      <c r="HU79" s="369"/>
      <c r="HV79" s="369"/>
      <c r="HW79" s="369"/>
      <c r="HX79" s="369"/>
      <c r="HY79" s="369"/>
      <c r="HZ79" s="369"/>
      <c r="IA79" s="369"/>
      <c r="IB79" s="369"/>
      <c r="IC79" s="369"/>
      <c r="ID79" s="369"/>
      <c r="IE79" s="369"/>
      <c r="IF79" s="369"/>
      <c r="IG79" s="369"/>
      <c r="IH79" s="369"/>
      <c r="II79" s="369"/>
      <c r="IJ79" s="369"/>
      <c r="IK79" s="369"/>
      <c r="IL79" s="369"/>
      <c r="IM79" s="369"/>
      <c r="IN79" s="369"/>
      <c r="IO79" s="369"/>
      <c r="IP79" s="369"/>
      <c r="IQ79" s="369"/>
      <c r="IR79" s="369"/>
      <c r="IS79" s="369"/>
      <c r="IT79" s="369"/>
      <c r="IU79" s="369"/>
      <c r="IV79" s="369"/>
    </row>
    <row r="80" spans="1:256" s="238" customFormat="1" ht="36" customHeight="1" thickBot="1">
      <c r="A80" s="237"/>
      <c r="B80" s="237"/>
      <c r="C80" s="388" t="s">
        <v>387</v>
      </c>
      <c r="D80" s="389" t="s">
        <v>388</v>
      </c>
      <c r="E80" s="390">
        <v>1</v>
      </c>
      <c r="F80" s="391">
        <v>43256</v>
      </c>
      <c r="G80" s="389" t="s">
        <v>595</v>
      </c>
      <c r="H80" s="389" t="s">
        <v>596</v>
      </c>
      <c r="I80" s="390">
        <v>0</v>
      </c>
      <c r="J80" s="390" t="s">
        <v>461</v>
      </c>
      <c r="K80" s="392" t="s">
        <v>461</v>
      </c>
      <c r="L80" s="369"/>
      <c r="M80" s="369"/>
      <c r="N80" s="369"/>
      <c r="O80" s="369"/>
      <c r="P80" s="369"/>
      <c r="Q80" s="369"/>
      <c r="R80" s="369"/>
      <c r="S80" s="369"/>
      <c r="T80" s="369"/>
      <c r="U80" s="369"/>
      <c r="V80" s="369"/>
      <c r="W80" s="369"/>
      <c r="X80" s="369"/>
      <c r="Y80" s="369"/>
      <c r="Z80" s="369"/>
      <c r="AA80" s="369"/>
      <c r="AB80" s="369"/>
      <c r="AC80" s="369"/>
      <c r="AD80" s="369"/>
      <c r="AE80" s="369"/>
      <c r="AF80" s="369"/>
      <c r="AG80" s="369"/>
      <c r="AH80" s="369"/>
      <c r="AI80" s="369"/>
      <c r="AJ80" s="369"/>
      <c r="AK80" s="369"/>
      <c r="AL80" s="369"/>
      <c r="AM80" s="369"/>
      <c r="AN80" s="369"/>
      <c r="AO80" s="369"/>
      <c r="AP80" s="369"/>
      <c r="AQ80" s="369"/>
      <c r="AR80" s="369"/>
      <c r="AS80" s="369"/>
      <c r="AT80" s="369"/>
      <c r="AU80" s="369"/>
      <c r="AV80" s="369"/>
      <c r="AW80" s="369"/>
      <c r="AX80" s="369"/>
      <c r="AY80" s="369"/>
      <c r="AZ80" s="369"/>
      <c r="BA80" s="369"/>
      <c r="BB80" s="369"/>
      <c r="BC80" s="369"/>
      <c r="BD80" s="369"/>
      <c r="BE80" s="369"/>
      <c r="BF80" s="369"/>
      <c r="BG80" s="369"/>
      <c r="BH80" s="369"/>
      <c r="BI80" s="369"/>
      <c r="BJ80" s="369"/>
      <c r="BK80" s="369"/>
      <c r="BL80" s="369"/>
      <c r="BM80" s="369"/>
      <c r="BN80" s="369"/>
      <c r="BO80" s="369"/>
      <c r="BP80" s="369"/>
      <c r="BQ80" s="369"/>
      <c r="BR80" s="369"/>
      <c r="BS80" s="369"/>
      <c r="BT80" s="369"/>
      <c r="BU80" s="369"/>
      <c r="BV80" s="369"/>
      <c r="BW80" s="369"/>
      <c r="BX80" s="369"/>
      <c r="BY80" s="369"/>
      <c r="BZ80" s="369"/>
      <c r="CA80" s="369"/>
      <c r="CB80" s="369"/>
      <c r="CC80" s="369"/>
      <c r="CD80" s="369"/>
      <c r="CE80" s="369"/>
      <c r="CF80" s="369"/>
      <c r="CG80" s="369"/>
      <c r="CH80" s="369"/>
      <c r="CI80" s="369"/>
      <c r="CJ80" s="369"/>
      <c r="CK80" s="369"/>
      <c r="CL80" s="369"/>
      <c r="CM80" s="369"/>
      <c r="CN80" s="369"/>
      <c r="CO80" s="369"/>
      <c r="CP80" s="369"/>
      <c r="CQ80" s="369"/>
      <c r="CR80" s="369"/>
      <c r="CS80" s="369"/>
      <c r="CT80" s="369"/>
      <c r="CU80" s="369"/>
      <c r="CV80" s="369"/>
      <c r="CW80" s="369"/>
      <c r="CX80" s="369"/>
      <c r="CY80" s="369"/>
      <c r="CZ80" s="369"/>
      <c r="DA80" s="369"/>
      <c r="DB80" s="369"/>
      <c r="DC80" s="369"/>
      <c r="DD80" s="369"/>
      <c r="DE80" s="369"/>
      <c r="DF80" s="369"/>
      <c r="DG80" s="369"/>
      <c r="DH80" s="369"/>
      <c r="DI80" s="369"/>
      <c r="DJ80" s="369"/>
      <c r="DK80" s="369"/>
      <c r="DL80" s="369"/>
      <c r="DM80" s="369"/>
      <c r="DN80" s="369"/>
      <c r="DO80" s="369"/>
      <c r="DP80" s="369"/>
      <c r="DQ80" s="369"/>
      <c r="DR80" s="369"/>
      <c r="DS80" s="369"/>
      <c r="DT80" s="369"/>
      <c r="DU80" s="369"/>
      <c r="DV80" s="369"/>
      <c r="DW80" s="369"/>
      <c r="DX80" s="369"/>
      <c r="DY80" s="369"/>
      <c r="DZ80" s="369"/>
      <c r="EA80" s="369"/>
      <c r="EB80" s="369"/>
      <c r="EC80" s="369"/>
      <c r="ED80" s="369"/>
      <c r="EE80" s="369"/>
      <c r="EF80" s="369"/>
      <c r="EG80" s="369"/>
      <c r="EH80" s="369"/>
      <c r="EI80" s="369"/>
      <c r="EJ80" s="369"/>
      <c r="EK80" s="369"/>
      <c r="EL80" s="369"/>
      <c r="EM80" s="369"/>
      <c r="EN80" s="369"/>
      <c r="EO80" s="369"/>
      <c r="EP80" s="369"/>
      <c r="EQ80" s="369"/>
      <c r="ER80" s="369"/>
      <c r="ES80" s="369"/>
      <c r="ET80" s="369"/>
      <c r="EU80" s="369"/>
      <c r="EV80" s="369"/>
      <c r="EW80" s="369"/>
      <c r="EX80" s="369"/>
      <c r="EY80" s="369"/>
      <c r="EZ80" s="369"/>
      <c r="FA80" s="369"/>
      <c r="FB80" s="369"/>
      <c r="FC80" s="369"/>
      <c r="FD80" s="369"/>
      <c r="FE80" s="369"/>
      <c r="FF80" s="369"/>
      <c r="FG80" s="369"/>
      <c r="FH80" s="369"/>
      <c r="FI80" s="369"/>
      <c r="FJ80" s="369"/>
      <c r="FK80" s="369"/>
      <c r="FL80" s="369"/>
      <c r="FM80" s="369"/>
      <c r="FN80" s="369"/>
      <c r="FO80" s="369"/>
      <c r="FP80" s="369"/>
      <c r="FQ80" s="369"/>
      <c r="FR80" s="369"/>
      <c r="FS80" s="369"/>
      <c r="FT80" s="369"/>
      <c r="FU80" s="369"/>
      <c r="FV80" s="369"/>
      <c r="FW80" s="369"/>
      <c r="FX80" s="369"/>
      <c r="FY80" s="369"/>
      <c r="FZ80" s="369"/>
      <c r="GA80" s="369"/>
      <c r="GB80" s="369"/>
      <c r="GC80" s="369"/>
      <c r="GD80" s="369"/>
      <c r="GE80" s="369"/>
      <c r="GF80" s="369"/>
      <c r="GG80" s="369"/>
      <c r="GH80" s="369"/>
      <c r="GI80" s="369"/>
      <c r="GJ80" s="369"/>
      <c r="GK80" s="369"/>
      <c r="GL80" s="369"/>
      <c r="GM80" s="369"/>
      <c r="GN80" s="369"/>
      <c r="GO80" s="369"/>
      <c r="GP80" s="369"/>
      <c r="GQ80" s="369"/>
      <c r="GR80" s="369"/>
      <c r="GS80" s="369"/>
      <c r="GT80" s="369"/>
      <c r="GU80" s="369"/>
      <c r="GV80" s="369"/>
      <c r="GW80" s="369"/>
      <c r="GX80" s="369"/>
      <c r="GY80" s="369"/>
      <c r="GZ80" s="369"/>
      <c r="HA80" s="369"/>
      <c r="HB80" s="369"/>
      <c r="HC80" s="369"/>
      <c r="HD80" s="369"/>
      <c r="HE80" s="369"/>
      <c r="HF80" s="369"/>
      <c r="HG80" s="369"/>
      <c r="HH80" s="369"/>
      <c r="HI80" s="369"/>
      <c r="HJ80" s="369"/>
      <c r="HK80" s="369"/>
      <c r="HL80" s="369"/>
      <c r="HM80" s="369"/>
      <c r="HN80" s="369"/>
      <c r="HO80" s="369"/>
      <c r="HP80" s="369"/>
      <c r="HQ80" s="369"/>
      <c r="HR80" s="369"/>
      <c r="HS80" s="369"/>
      <c r="HT80" s="369"/>
      <c r="HU80" s="369"/>
      <c r="HV80" s="369"/>
      <c r="HW80" s="369"/>
      <c r="HX80" s="369"/>
      <c r="HY80" s="369"/>
      <c r="HZ80" s="369"/>
      <c r="IA80" s="369"/>
      <c r="IB80" s="369"/>
      <c r="IC80" s="369"/>
      <c r="ID80" s="369"/>
      <c r="IE80" s="369"/>
      <c r="IF80" s="369"/>
      <c r="IG80" s="369"/>
      <c r="IH80" s="369"/>
      <c r="II80" s="369"/>
      <c r="IJ80" s="369"/>
      <c r="IK80" s="369"/>
      <c r="IL80" s="369"/>
      <c r="IM80" s="369"/>
      <c r="IN80" s="369"/>
      <c r="IO80" s="369"/>
      <c r="IP80" s="369"/>
      <c r="IQ80" s="369"/>
      <c r="IR80" s="369"/>
      <c r="IS80" s="369"/>
      <c r="IT80" s="369"/>
      <c r="IU80" s="369"/>
      <c r="IV80" s="369"/>
    </row>
    <row r="81" spans="1:256" ht="36" customHeight="1">
      <c r="C81" s="380" t="s">
        <v>597</v>
      </c>
      <c r="D81" s="381" t="s">
        <v>598</v>
      </c>
      <c r="E81" s="382">
        <v>1</v>
      </c>
      <c r="F81" s="383">
        <v>38832</v>
      </c>
      <c r="G81" s="381" t="s">
        <v>416</v>
      </c>
      <c r="H81" s="381" t="s">
        <v>599</v>
      </c>
      <c r="I81" s="382">
        <v>0</v>
      </c>
      <c r="J81" s="382" t="s">
        <v>461</v>
      </c>
      <c r="K81" s="384" t="s">
        <v>461</v>
      </c>
    </row>
    <row r="82" spans="1:256" ht="36" customHeight="1" thickBot="1">
      <c r="C82" s="375" t="s">
        <v>597</v>
      </c>
      <c r="D82" s="376" t="s">
        <v>598</v>
      </c>
      <c r="E82" s="377">
        <v>1</v>
      </c>
      <c r="F82" s="378">
        <v>41997</v>
      </c>
      <c r="G82" s="376" t="s">
        <v>399</v>
      </c>
      <c r="H82" s="376" t="s">
        <v>600</v>
      </c>
      <c r="I82" s="377">
        <v>0</v>
      </c>
      <c r="J82" s="377" t="s">
        <v>461</v>
      </c>
      <c r="K82" s="379" t="s">
        <v>461</v>
      </c>
    </row>
    <row r="83" spans="1:256" s="238" customFormat="1" ht="36" customHeight="1">
      <c r="A83" s="93"/>
      <c r="B83" s="93"/>
      <c r="C83" s="364" t="s">
        <v>399</v>
      </c>
      <c r="D83" s="365" t="s">
        <v>601</v>
      </c>
      <c r="E83" s="366">
        <v>1</v>
      </c>
      <c r="F83" s="367">
        <v>41999</v>
      </c>
      <c r="G83" s="365" t="s">
        <v>392</v>
      </c>
      <c r="H83" s="365" t="s">
        <v>602</v>
      </c>
      <c r="I83" s="366">
        <v>0</v>
      </c>
      <c r="J83" s="366" t="s">
        <v>461</v>
      </c>
      <c r="K83" s="368" t="s">
        <v>461</v>
      </c>
      <c r="L83" s="369"/>
      <c r="M83" s="369"/>
      <c r="N83" s="369"/>
      <c r="O83" s="369"/>
      <c r="P83" s="369"/>
      <c r="Q83" s="369"/>
      <c r="R83" s="369"/>
      <c r="S83" s="369"/>
      <c r="T83" s="369"/>
      <c r="U83" s="369"/>
      <c r="V83" s="369"/>
      <c r="W83" s="369"/>
      <c r="X83" s="369"/>
      <c r="Y83" s="369"/>
      <c r="Z83" s="369"/>
      <c r="AA83" s="369"/>
      <c r="AB83" s="369"/>
      <c r="AC83" s="369"/>
      <c r="AD83" s="369"/>
      <c r="AE83" s="369"/>
      <c r="AF83" s="369"/>
      <c r="AG83" s="369"/>
      <c r="AH83" s="369"/>
      <c r="AI83" s="369"/>
      <c r="AJ83" s="369"/>
      <c r="AK83" s="369"/>
      <c r="AL83" s="369"/>
      <c r="AM83" s="369"/>
      <c r="AN83" s="369"/>
      <c r="AO83" s="369"/>
      <c r="AP83" s="369"/>
      <c r="AQ83" s="369"/>
      <c r="AR83" s="369"/>
      <c r="AS83" s="369"/>
      <c r="AT83" s="369"/>
      <c r="AU83" s="369"/>
      <c r="AV83" s="369"/>
      <c r="AW83" s="369"/>
      <c r="AX83" s="369"/>
      <c r="AY83" s="369"/>
      <c r="AZ83" s="369"/>
      <c r="BA83" s="369"/>
      <c r="BB83" s="369"/>
      <c r="BC83" s="369"/>
      <c r="BD83" s="369"/>
      <c r="BE83" s="369"/>
      <c r="BF83" s="369"/>
      <c r="BG83" s="369"/>
      <c r="BH83" s="369"/>
      <c r="BI83" s="369"/>
      <c r="BJ83" s="369"/>
      <c r="BK83" s="369"/>
      <c r="BL83" s="369"/>
      <c r="BM83" s="369"/>
      <c r="BN83" s="369"/>
      <c r="BO83" s="369"/>
      <c r="BP83" s="369"/>
      <c r="BQ83" s="369"/>
      <c r="BR83" s="369"/>
      <c r="BS83" s="369"/>
      <c r="BT83" s="369"/>
      <c r="BU83" s="369"/>
      <c r="BV83" s="369"/>
      <c r="BW83" s="369"/>
      <c r="BX83" s="369"/>
      <c r="BY83" s="369"/>
      <c r="BZ83" s="369"/>
      <c r="CA83" s="369"/>
      <c r="CB83" s="369"/>
      <c r="CC83" s="369"/>
      <c r="CD83" s="369"/>
      <c r="CE83" s="369"/>
      <c r="CF83" s="369"/>
      <c r="CG83" s="369"/>
      <c r="CH83" s="369"/>
      <c r="CI83" s="369"/>
      <c r="CJ83" s="369"/>
      <c r="CK83" s="369"/>
      <c r="CL83" s="369"/>
      <c r="CM83" s="369"/>
      <c r="CN83" s="369"/>
      <c r="CO83" s="369"/>
      <c r="CP83" s="369"/>
      <c r="CQ83" s="369"/>
      <c r="CR83" s="369"/>
      <c r="CS83" s="369"/>
      <c r="CT83" s="369"/>
      <c r="CU83" s="369"/>
      <c r="CV83" s="369"/>
      <c r="CW83" s="369"/>
      <c r="CX83" s="369"/>
      <c r="CY83" s="369"/>
      <c r="CZ83" s="369"/>
      <c r="DA83" s="369"/>
      <c r="DB83" s="369"/>
      <c r="DC83" s="369"/>
      <c r="DD83" s="369"/>
      <c r="DE83" s="369"/>
      <c r="DF83" s="369"/>
      <c r="DG83" s="369"/>
      <c r="DH83" s="369"/>
      <c r="DI83" s="369"/>
      <c r="DJ83" s="369"/>
      <c r="DK83" s="369"/>
      <c r="DL83" s="369"/>
      <c r="DM83" s="369"/>
      <c r="DN83" s="369"/>
      <c r="DO83" s="369"/>
      <c r="DP83" s="369"/>
      <c r="DQ83" s="369"/>
      <c r="DR83" s="369"/>
      <c r="DS83" s="369"/>
      <c r="DT83" s="369"/>
      <c r="DU83" s="369"/>
      <c r="DV83" s="369"/>
      <c r="DW83" s="369"/>
      <c r="DX83" s="369"/>
      <c r="DY83" s="369"/>
      <c r="DZ83" s="369"/>
      <c r="EA83" s="369"/>
      <c r="EB83" s="369"/>
      <c r="EC83" s="369"/>
      <c r="ED83" s="369"/>
      <c r="EE83" s="369"/>
      <c r="EF83" s="369"/>
      <c r="EG83" s="369"/>
      <c r="EH83" s="369"/>
      <c r="EI83" s="369"/>
      <c r="EJ83" s="369"/>
      <c r="EK83" s="369"/>
      <c r="EL83" s="369"/>
      <c r="EM83" s="369"/>
      <c r="EN83" s="369"/>
      <c r="EO83" s="369"/>
      <c r="EP83" s="369"/>
      <c r="EQ83" s="369"/>
      <c r="ER83" s="369"/>
      <c r="ES83" s="369"/>
      <c r="ET83" s="369"/>
      <c r="EU83" s="369"/>
      <c r="EV83" s="369"/>
      <c r="EW83" s="369"/>
      <c r="EX83" s="369"/>
      <c r="EY83" s="369"/>
      <c r="EZ83" s="369"/>
      <c r="FA83" s="369"/>
      <c r="FB83" s="369"/>
      <c r="FC83" s="369"/>
      <c r="FD83" s="369"/>
      <c r="FE83" s="369"/>
      <c r="FF83" s="369"/>
      <c r="FG83" s="369"/>
      <c r="FH83" s="369"/>
      <c r="FI83" s="369"/>
      <c r="FJ83" s="369"/>
      <c r="FK83" s="369"/>
      <c r="FL83" s="369"/>
      <c r="FM83" s="369"/>
      <c r="FN83" s="369"/>
      <c r="FO83" s="369"/>
      <c r="FP83" s="369"/>
      <c r="FQ83" s="369"/>
      <c r="FR83" s="369"/>
      <c r="FS83" s="369"/>
      <c r="FT83" s="369"/>
      <c r="FU83" s="369"/>
      <c r="FV83" s="369"/>
      <c r="FW83" s="369"/>
      <c r="FX83" s="369"/>
      <c r="FY83" s="369"/>
      <c r="FZ83" s="369"/>
      <c r="GA83" s="369"/>
      <c r="GB83" s="369"/>
      <c r="GC83" s="369"/>
      <c r="GD83" s="369"/>
      <c r="GE83" s="369"/>
      <c r="GF83" s="369"/>
      <c r="GG83" s="369"/>
      <c r="GH83" s="369"/>
      <c r="GI83" s="369"/>
      <c r="GJ83" s="369"/>
      <c r="GK83" s="369"/>
      <c r="GL83" s="369"/>
      <c r="GM83" s="369"/>
      <c r="GN83" s="369"/>
      <c r="GO83" s="369"/>
      <c r="GP83" s="369"/>
      <c r="GQ83" s="369"/>
      <c r="GR83" s="369"/>
      <c r="GS83" s="369"/>
      <c r="GT83" s="369"/>
      <c r="GU83" s="369"/>
      <c r="GV83" s="369"/>
      <c r="GW83" s="369"/>
      <c r="GX83" s="369"/>
      <c r="GY83" s="369"/>
      <c r="GZ83" s="369"/>
      <c r="HA83" s="369"/>
      <c r="HB83" s="369"/>
      <c r="HC83" s="369"/>
      <c r="HD83" s="369"/>
      <c r="HE83" s="369"/>
      <c r="HF83" s="369"/>
      <c r="HG83" s="369"/>
      <c r="HH83" s="369"/>
      <c r="HI83" s="369"/>
      <c r="HJ83" s="369"/>
      <c r="HK83" s="369"/>
      <c r="HL83" s="369"/>
      <c r="HM83" s="369"/>
      <c r="HN83" s="369"/>
      <c r="HO83" s="369"/>
      <c r="HP83" s="369"/>
      <c r="HQ83" s="369"/>
      <c r="HR83" s="369"/>
      <c r="HS83" s="369"/>
      <c r="HT83" s="369"/>
      <c r="HU83" s="369"/>
      <c r="HV83" s="369"/>
      <c r="HW83" s="369"/>
      <c r="HX83" s="369"/>
      <c r="HY83" s="369"/>
      <c r="HZ83" s="369"/>
      <c r="IA83" s="369"/>
      <c r="IB83" s="369"/>
      <c r="IC83" s="369"/>
      <c r="ID83" s="369"/>
      <c r="IE83" s="369"/>
      <c r="IF83" s="369"/>
      <c r="IG83" s="369"/>
      <c r="IH83" s="369"/>
      <c r="II83" s="369"/>
      <c r="IJ83" s="369"/>
      <c r="IK83" s="369"/>
      <c r="IL83" s="369"/>
      <c r="IM83" s="369"/>
      <c r="IN83" s="369"/>
      <c r="IO83" s="369"/>
      <c r="IP83" s="369"/>
      <c r="IQ83" s="369"/>
      <c r="IR83" s="369"/>
      <c r="IS83" s="369"/>
      <c r="IT83" s="369"/>
      <c r="IU83" s="369"/>
      <c r="IV83" s="369"/>
    </row>
    <row r="84" spans="1:256" s="238" customFormat="1" ht="36" customHeight="1" thickBot="1">
      <c r="A84" s="93"/>
      <c r="B84" s="93"/>
      <c r="C84" s="409" t="s">
        <v>399</v>
      </c>
      <c r="D84" s="410" t="s">
        <v>601</v>
      </c>
      <c r="E84" s="411">
        <v>1</v>
      </c>
      <c r="F84" s="414">
        <v>43188</v>
      </c>
      <c r="G84" s="410" t="s">
        <v>603</v>
      </c>
      <c r="H84" s="410" t="s">
        <v>604</v>
      </c>
      <c r="I84" s="411">
        <v>0</v>
      </c>
      <c r="J84" s="411" t="s">
        <v>461</v>
      </c>
      <c r="K84" s="413" t="s">
        <v>461</v>
      </c>
      <c r="L84" s="369"/>
      <c r="M84" s="369"/>
      <c r="N84" s="369"/>
      <c r="O84" s="369"/>
      <c r="P84" s="369"/>
      <c r="Q84" s="369"/>
      <c r="R84" s="369"/>
      <c r="S84" s="369"/>
      <c r="T84" s="369"/>
      <c r="U84" s="369"/>
      <c r="V84" s="369"/>
      <c r="W84" s="369"/>
      <c r="X84" s="369"/>
      <c r="Y84" s="369"/>
      <c r="Z84" s="369"/>
      <c r="AA84" s="369"/>
      <c r="AB84" s="369"/>
      <c r="AC84" s="369"/>
      <c r="AD84" s="369"/>
      <c r="AE84" s="369"/>
      <c r="AF84" s="369"/>
      <c r="AG84" s="369"/>
      <c r="AH84" s="369"/>
      <c r="AI84" s="369"/>
      <c r="AJ84" s="369"/>
      <c r="AK84" s="369"/>
      <c r="AL84" s="369"/>
      <c r="AM84" s="369"/>
      <c r="AN84" s="369"/>
      <c r="AO84" s="369"/>
      <c r="AP84" s="369"/>
      <c r="AQ84" s="369"/>
      <c r="AR84" s="369"/>
      <c r="AS84" s="369"/>
      <c r="AT84" s="369"/>
      <c r="AU84" s="369"/>
      <c r="AV84" s="369"/>
      <c r="AW84" s="369"/>
      <c r="AX84" s="369"/>
      <c r="AY84" s="369"/>
      <c r="AZ84" s="369"/>
      <c r="BA84" s="369"/>
      <c r="BB84" s="369"/>
      <c r="BC84" s="369"/>
      <c r="BD84" s="369"/>
      <c r="BE84" s="369"/>
      <c r="BF84" s="369"/>
      <c r="BG84" s="369"/>
      <c r="BH84" s="369"/>
      <c r="BI84" s="369"/>
      <c r="BJ84" s="369"/>
      <c r="BK84" s="369"/>
      <c r="BL84" s="369"/>
      <c r="BM84" s="369"/>
      <c r="BN84" s="369"/>
      <c r="BO84" s="369"/>
      <c r="BP84" s="369"/>
      <c r="BQ84" s="369"/>
      <c r="BR84" s="369"/>
      <c r="BS84" s="369"/>
      <c r="BT84" s="369"/>
      <c r="BU84" s="369"/>
      <c r="BV84" s="369"/>
      <c r="BW84" s="369"/>
      <c r="BX84" s="369"/>
      <c r="BY84" s="369"/>
      <c r="BZ84" s="369"/>
      <c r="CA84" s="369"/>
      <c r="CB84" s="369"/>
      <c r="CC84" s="369"/>
      <c r="CD84" s="369"/>
      <c r="CE84" s="369"/>
      <c r="CF84" s="369"/>
      <c r="CG84" s="369"/>
      <c r="CH84" s="369"/>
      <c r="CI84" s="369"/>
      <c r="CJ84" s="369"/>
      <c r="CK84" s="369"/>
      <c r="CL84" s="369"/>
      <c r="CM84" s="369"/>
      <c r="CN84" s="369"/>
      <c r="CO84" s="369"/>
      <c r="CP84" s="369"/>
      <c r="CQ84" s="369"/>
      <c r="CR84" s="369"/>
      <c r="CS84" s="369"/>
      <c r="CT84" s="369"/>
      <c r="CU84" s="369"/>
      <c r="CV84" s="369"/>
      <c r="CW84" s="369"/>
      <c r="CX84" s="369"/>
      <c r="CY84" s="369"/>
      <c r="CZ84" s="369"/>
      <c r="DA84" s="369"/>
      <c r="DB84" s="369"/>
      <c r="DC84" s="369"/>
      <c r="DD84" s="369"/>
      <c r="DE84" s="369"/>
      <c r="DF84" s="369"/>
      <c r="DG84" s="369"/>
      <c r="DH84" s="369"/>
      <c r="DI84" s="369"/>
      <c r="DJ84" s="369"/>
      <c r="DK84" s="369"/>
      <c r="DL84" s="369"/>
      <c r="DM84" s="369"/>
      <c r="DN84" s="369"/>
      <c r="DO84" s="369"/>
      <c r="DP84" s="369"/>
      <c r="DQ84" s="369"/>
      <c r="DR84" s="369"/>
      <c r="DS84" s="369"/>
      <c r="DT84" s="369"/>
      <c r="DU84" s="369"/>
      <c r="DV84" s="369"/>
      <c r="DW84" s="369"/>
      <c r="DX84" s="369"/>
      <c r="DY84" s="369"/>
      <c r="DZ84" s="369"/>
      <c r="EA84" s="369"/>
      <c r="EB84" s="369"/>
      <c r="EC84" s="369"/>
      <c r="ED84" s="369"/>
      <c r="EE84" s="369"/>
      <c r="EF84" s="369"/>
      <c r="EG84" s="369"/>
      <c r="EH84" s="369"/>
      <c r="EI84" s="369"/>
      <c r="EJ84" s="369"/>
      <c r="EK84" s="369"/>
      <c r="EL84" s="369"/>
      <c r="EM84" s="369"/>
      <c r="EN84" s="369"/>
      <c r="EO84" s="369"/>
      <c r="EP84" s="369"/>
      <c r="EQ84" s="369"/>
      <c r="ER84" s="369"/>
      <c r="ES84" s="369"/>
      <c r="ET84" s="369"/>
      <c r="EU84" s="369"/>
      <c r="EV84" s="369"/>
      <c r="EW84" s="369"/>
      <c r="EX84" s="369"/>
      <c r="EY84" s="369"/>
      <c r="EZ84" s="369"/>
      <c r="FA84" s="369"/>
      <c r="FB84" s="369"/>
      <c r="FC84" s="369"/>
      <c r="FD84" s="369"/>
      <c r="FE84" s="369"/>
      <c r="FF84" s="369"/>
      <c r="FG84" s="369"/>
      <c r="FH84" s="369"/>
      <c r="FI84" s="369"/>
      <c r="FJ84" s="369"/>
      <c r="FK84" s="369"/>
      <c r="FL84" s="369"/>
      <c r="FM84" s="369"/>
      <c r="FN84" s="369"/>
      <c r="FO84" s="369"/>
      <c r="FP84" s="369"/>
      <c r="FQ84" s="369"/>
      <c r="FR84" s="369"/>
      <c r="FS84" s="369"/>
      <c r="FT84" s="369"/>
      <c r="FU84" s="369"/>
      <c r="FV84" s="369"/>
      <c r="FW84" s="369"/>
      <c r="FX84" s="369"/>
      <c r="FY84" s="369"/>
      <c r="FZ84" s="369"/>
      <c r="GA84" s="369"/>
      <c r="GB84" s="369"/>
      <c r="GC84" s="369"/>
      <c r="GD84" s="369"/>
      <c r="GE84" s="369"/>
      <c r="GF84" s="369"/>
      <c r="GG84" s="369"/>
      <c r="GH84" s="369"/>
      <c r="GI84" s="369"/>
      <c r="GJ84" s="369"/>
      <c r="GK84" s="369"/>
      <c r="GL84" s="369"/>
      <c r="GM84" s="369"/>
      <c r="GN84" s="369"/>
      <c r="GO84" s="369"/>
      <c r="GP84" s="369"/>
      <c r="GQ84" s="369"/>
      <c r="GR84" s="369"/>
      <c r="GS84" s="369"/>
      <c r="GT84" s="369"/>
      <c r="GU84" s="369"/>
      <c r="GV84" s="369"/>
      <c r="GW84" s="369"/>
      <c r="GX84" s="369"/>
      <c r="GY84" s="369"/>
      <c r="GZ84" s="369"/>
      <c r="HA84" s="369"/>
      <c r="HB84" s="369"/>
      <c r="HC84" s="369"/>
      <c r="HD84" s="369"/>
      <c r="HE84" s="369"/>
      <c r="HF84" s="369"/>
      <c r="HG84" s="369"/>
      <c r="HH84" s="369"/>
      <c r="HI84" s="369"/>
      <c r="HJ84" s="369"/>
      <c r="HK84" s="369"/>
      <c r="HL84" s="369"/>
      <c r="HM84" s="369"/>
      <c r="HN84" s="369"/>
      <c r="HO84" s="369"/>
      <c r="HP84" s="369"/>
      <c r="HQ84" s="369"/>
      <c r="HR84" s="369"/>
      <c r="HS84" s="369"/>
      <c r="HT84" s="369"/>
      <c r="HU84" s="369"/>
      <c r="HV84" s="369"/>
      <c r="HW84" s="369"/>
      <c r="HX84" s="369"/>
      <c r="HY84" s="369"/>
      <c r="HZ84" s="369"/>
      <c r="IA84" s="369"/>
      <c r="IB84" s="369"/>
      <c r="IC84" s="369"/>
      <c r="ID84" s="369"/>
      <c r="IE84" s="369"/>
      <c r="IF84" s="369"/>
      <c r="IG84" s="369"/>
      <c r="IH84" s="369"/>
      <c r="II84" s="369"/>
      <c r="IJ84" s="369"/>
      <c r="IK84" s="369"/>
      <c r="IL84" s="369"/>
      <c r="IM84" s="369"/>
      <c r="IN84" s="369"/>
      <c r="IO84" s="369"/>
      <c r="IP84" s="369"/>
      <c r="IQ84" s="369"/>
      <c r="IR84" s="369"/>
      <c r="IS84" s="369"/>
      <c r="IT84" s="369"/>
      <c r="IU84" s="369"/>
      <c r="IV84" s="369"/>
    </row>
    <row r="85" spans="1:256" s="238" customFormat="1" ht="36" customHeight="1" thickBot="1">
      <c r="A85" s="93"/>
      <c r="B85" s="93"/>
      <c r="C85" s="388" t="s">
        <v>404</v>
      </c>
      <c r="D85" s="389" t="s">
        <v>405</v>
      </c>
      <c r="E85" s="390">
        <v>1</v>
      </c>
      <c r="F85" s="391">
        <v>43188</v>
      </c>
      <c r="G85" s="389" t="s">
        <v>399</v>
      </c>
      <c r="H85" s="389" t="s">
        <v>600</v>
      </c>
      <c r="I85" s="390">
        <v>0</v>
      </c>
      <c r="J85" s="390" t="s">
        <v>461</v>
      </c>
      <c r="K85" s="392" t="s">
        <v>461</v>
      </c>
      <c r="L85" s="369"/>
      <c r="M85" s="369"/>
      <c r="N85" s="369"/>
      <c r="O85" s="369"/>
      <c r="P85" s="369"/>
      <c r="Q85" s="369"/>
      <c r="R85" s="369"/>
      <c r="S85" s="369"/>
      <c r="T85" s="369"/>
      <c r="U85" s="369"/>
      <c r="V85" s="369"/>
      <c r="W85" s="369"/>
      <c r="X85" s="369"/>
      <c r="Y85" s="369"/>
      <c r="Z85" s="369"/>
      <c r="AA85" s="369"/>
      <c r="AB85" s="369"/>
      <c r="AC85" s="369"/>
      <c r="AD85" s="369"/>
      <c r="AE85" s="369"/>
      <c r="AF85" s="369"/>
      <c r="AG85" s="369"/>
      <c r="AH85" s="369"/>
      <c r="AI85" s="369"/>
      <c r="AJ85" s="369"/>
      <c r="AK85" s="369"/>
      <c r="AL85" s="369"/>
      <c r="AM85" s="369"/>
      <c r="AN85" s="369"/>
      <c r="AO85" s="369"/>
      <c r="AP85" s="369"/>
      <c r="AQ85" s="369"/>
      <c r="AR85" s="369"/>
      <c r="AS85" s="369"/>
      <c r="AT85" s="369"/>
      <c r="AU85" s="369"/>
      <c r="AV85" s="369"/>
      <c r="AW85" s="369"/>
      <c r="AX85" s="369"/>
      <c r="AY85" s="369"/>
      <c r="AZ85" s="369"/>
      <c r="BA85" s="369"/>
      <c r="BB85" s="369"/>
      <c r="BC85" s="369"/>
      <c r="BD85" s="369"/>
      <c r="BE85" s="369"/>
      <c r="BF85" s="369"/>
      <c r="BG85" s="369"/>
      <c r="BH85" s="369"/>
      <c r="BI85" s="369"/>
      <c r="BJ85" s="369"/>
      <c r="BK85" s="369"/>
      <c r="BL85" s="369"/>
      <c r="BM85" s="369"/>
      <c r="BN85" s="369"/>
      <c r="BO85" s="369"/>
      <c r="BP85" s="369"/>
      <c r="BQ85" s="369"/>
      <c r="BR85" s="369"/>
      <c r="BS85" s="369"/>
      <c r="BT85" s="369"/>
      <c r="BU85" s="369"/>
      <c r="BV85" s="369"/>
      <c r="BW85" s="369"/>
      <c r="BX85" s="369"/>
      <c r="BY85" s="369"/>
      <c r="BZ85" s="369"/>
      <c r="CA85" s="369"/>
      <c r="CB85" s="369"/>
      <c r="CC85" s="369"/>
      <c r="CD85" s="369"/>
      <c r="CE85" s="369"/>
      <c r="CF85" s="369"/>
      <c r="CG85" s="369"/>
      <c r="CH85" s="369"/>
      <c r="CI85" s="369"/>
      <c r="CJ85" s="369"/>
      <c r="CK85" s="369"/>
      <c r="CL85" s="369"/>
      <c r="CM85" s="369"/>
      <c r="CN85" s="369"/>
      <c r="CO85" s="369"/>
      <c r="CP85" s="369"/>
      <c r="CQ85" s="369"/>
      <c r="CR85" s="369"/>
      <c r="CS85" s="369"/>
      <c r="CT85" s="369"/>
      <c r="CU85" s="369"/>
      <c r="CV85" s="369"/>
      <c r="CW85" s="369"/>
      <c r="CX85" s="369"/>
      <c r="CY85" s="369"/>
      <c r="CZ85" s="369"/>
      <c r="DA85" s="369"/>
      <c r="DB85" s="369"/>
      <c r="DC85" s="369"/>
      <c r="DD85" s="369"/>
      <c r="DE85" s="369"/>
      <c r="DF85" s="369"/>
      <c r="DG85" s="369"/>
      <c r="DH85" s="369"/>
      <c r="DI85" s="369"/>
      <c r="DJ85" s="369"/>
      <c r="DK85" s="369"/>
      <c r="DL85" s="369"/>
      <c r="DM85" s="369"/>
      <c r="DN85" s="369"/>
      <c r="DO85" s="369"/>
      <c r="DP85" s="369"/>
      <c r="DQ85" s="369"/>
      <c r="DR85" s="369"/>
      <c r="DS85" s="369"/>
      <c r="DT85" s="369"/>
      <c r="DU85" s="369"/>
      <c r="DV85" s="369"/>
      <c r="DW85" s="369"/>
      <c r="DX85" s="369"/>
      <c r="DY85" s="369"/>
      <c r="DZ85" s="369"/>
      <c r="EA85" s="369"/>
      <c r="EB85" s="369"/>
      <c r="EC85" s="369"/>
      <c r="ED85" s="369"/>
      <c r="EE85" s="369"/>
      <c r="EF85" s="369"/>
      <c r="EG85" s="369"/>
      <c r="EH85" s="369"/>
      <c r="EI85" s="369"/>
      <c r="EJ85" s="369"/>
      <c r="EK85" s="369"/>
      <c r="EL85" s="369"/>
      <c r="EM85" s="369"/>
      <c r="EN85" s="369"/>
      <c r="EO85" s="369"/>
      <c r="EP85" s="369"/>
      <c r="EQ85" s="369"/>
      <c r="ER85" s="369"/>
      <c r="ES85" s="369"/>
      <c r="ET85" s="369"/>
      <c r="EU85" s="369"/>
      <c r="EV85" s="369"/>
      <c r="EW85" s="369"/>
      <c r="EX85" s="369"/>
      <c r="EY85" s="369"/>
      <c r="EZ85" s="369"/>
      <c r="FA85" s="369"/>
      <c r="FB85" s="369"/>
      <c r="FC85" s="369"/>
      <c r="FD85" s="369"/>
      <c r="FE85" s="369"/>
      <c r="FF85" s="369"/>
      <c r="FG85" s="369"/>
      <c r="FH85" s="369"/>
      <c r="FI85" s="369"/>
      <c r="FJ85" s="369"/>
      <c r="FK85" s="369"/>
      <c r="FL85" s="369"/>
      <c r="FM85" s="369"/>
      <c r="FN85" s="369"/>
      <c r="FO85" s="369"/>
      <c r="FP85" s="369"/>
      <c r="FQ85" s="369"/>
      <c r="FR85" s="369"/>
      <c r="FS85" s="369"/>
      <c r="FT85" s="369"/>
      <c r="FU85" s="369"/>
      <c r="FV85" s="369"/>
      <c r="FW85" s="369"/>
      <c r="FX85" s="369"/>
      <c r="FY85" s="369"/>
      <c r="FZ85" s="369"/>
      <c r="GA85" s="369"/>
      <c r="GB85" s="369"/>
      <c r="GC85" s="369"/>
      <c r="GD85" s="369"/>
      <c r="GE85" s="369"/>
      <c r="GF85" s="369"/>
      <c r="GG85" s="369"/>
      <c r="GH85" s="369"/>
      <c r="GI85" s="369"/>
      <c r="GJ85" s="369"/>
      <c r="GK85" s="369"/>
      <c r="GL85" s="369"/>
      <c r="GM85" s="369"/>
      <c r="GN85" s="369"/>
      <c r="GO85" s="369"/>
      <c r="GP85" s="369"/>
      <c r="GQ85" s="369"/>
      <c r="GR85" s="369"/>
      <c r="GS85" s="369"/>
      <c r="GT85" s="369"/>
      <c r="GU85" s="369"/>
      <c r="GV85" s="369"/>
      <c r="GW85" s="369"/>
      <c r="GX85" s="369"/>
      <c r="GY85" s="369"/>
      <c r="GZ85" s="369"/>
      <c r="HA85" s="369"/>
      <c r="HB85" s="369"/>
      <c r="HC85" s="369"/>
      <c r="HD85" s="369"/>
      <c r="HE85" s="369"/>
      <c r="HF85" s="369"/>
      <c r="HG85" s="369"/>
      <c r="HH85" s="369"/>
      <c r="HI85" s="369"/>
      <c r="HJ85" s="369"/>
      <c r="HK85" s="369"/>
      <c r="HL85" s="369"/>
      <c r="HM85" s="369"/>
      <c r="HN85" s="369"/>
      <c r="HO85" s="369"/>
      <c r="HP85" s="369"/>
      <c r="HQ85" s="369"/>
      <c r="HR85" s="369"/>
      <c r="HS85" s="369"/>
      <c r="HT85" s="369"/>
      <c r="HU85" s="369"/>
      <c r="HV85" s="369"/>
      <c r="HW85" s="369"/>
      <c r="HX85" s="369"/>
      <c r="HY85" s="369"/>
      <c r="HZ85" s="369"/>
      <c r="IA85" s="369"/>
      <c r="IB85" s="369"/>
      <c r="IC85" s="369"/>
      <c r="ID85" s="369"/>
      <c r="IE85" s="369"/>
      <c r="IF85" s="369"/>
      <c r="IG85" s="369"/>
      <c r="IH85" s="369"/>
      <c r="II85" s="369"/>
      <c r="IJ85" s="369"/>
      <c r="IK85" s="369"/>
      <c r="IL85" s="369"/>
      <c r="IM85" s="369"/>
      <c r="IN85" s="369"/>
      <c r="IO85" s="369"/>
      <c r="IP85" s="369"/>
      <c r="IQ85" s="369"/>
      <c r="IR85" s="369"/>
      <c r="IS85" s="369"/>
      <c r="IT85" s="369"/>
      <c r="IU85" s="369"/>
      <c r="IV85" s="369"/>
    </row>
    <row r="86" spans="1:256" s="238" customFormat="1" ht="36" customHeight="1" thickBot="1">
      <c r="A86" s="93"/>
      <c r="B86" s="93"/>
      <c r="C86" s="388" t="s">
        <v>411</v>
      </c>
      <c r="D86" s="389" t="s">
        <v>605</v>
      </c>
      <c r="E86" s="390">
        <v>0</v>
      </c>
      <c r="F86" s="391" t="s">
        <v>461</v>
      </c>
      <c r="G86" s="390" t="s">
        <v>461</v>
      </c>
      <c r="H86" s="390" t="s">
        <v>461</v>
      </c>
      <c r="I86" s="390">
        <v>0</v>
      </c>
      <c r="J86" s="390" t="s">
        <v>461</v>
      </c>
      <c r="K86" s="392" t="s">
        <v>461</v>
      </c>
      <c r="L86" s="369"/>
      <c r="M86" s="369"/>
      <c r="N86" s="369"/>
      <c r="O86" s="369"/>
      <c r="P86" s="369"/>
      <c r="Q86" s="369"/>
      <c r="R86" s="369"/>
      <c r="S86" s="369"/>
      <c r="T86" s="369"/>
      <c r="U86" s="369"/>
      <c r="V86" s="369"/>
      <c r="W86" s="369"/>
      <c r="X86" s="369"/>
      <c r="Y86" s="369"/>
      <c r="Z86" s="369"/>
      <c r="AA86" s="369"/>
      <c r="AB86" s="369"/>
      <c r="AC86" s="369"/>
      <c r="AD86" s="369"/>
      <c r="AE86" s="369"/>
      <c r="AF86" s="369"/>
      <c r="AG86" s="369"/>
      <c r="AH86" s="369"/>
      <c r="AI86" s="369"/>
      <c r="AJ86" s="369"/>
      <c r="AK86" s="369"/>
      <c r="AL86" s="369"/>
      <c r="AM86" s="369"/>
      <c r="AN86" s="369"/>
      <c r="AO86" s="369"/>
      <c r="AP86" s="369"/>
      <c r="AQ86" s="369"/>
      <c r="AR86" s="369"/>
      <c r="AS86" s="369"/>
      <c r="AT86" s="369"/>
      <c r="AU86" s="369"/>
      <c r="AV86" s="369"/>
      <c r="AW86" s="369"/>
      <c r="AX86" s="369"/>
      <c r="AY86" s="369"/>
      <c r="AZ86" s="369"/>
      <c r="BA86" s="369"/>
      <c r="BB86" s="369"/>
      <c r="BC86" s="369"/>
      <c r="BD86" s="369"/>
      <c r="BE86" s="369"/>
      <c r="BF86" s="369"/>
      <c r="BG86" s="369"/>
      <c r="BH86" s="369"/>
      <c r="BI86" s="369"/>
      <c r="BJ86" s="369"/>
      <c r="BK86" s="369"/>
      <c r="BL86" s="369"/>
      <c r="BM86" s="369"/>
      <c r="BN86" s="369"/>
      <c r="BO86" s="369"/>
      <c r="BP86" s="369"/>
      <c r="BQ86" s="369"/>
      <c r="BR86" s="369"/>
      <c r="BS86" s="369"/>
      <c r="BT86" s="369"/>
      <c r="BU86" s="369"/>
      <c r="BV86" s="369"/>
      <c r="BW86" s="369"/>
      <c r="BX86" s="369"/>
      <c r="BY86" s="369"/>
      <c r="BZ86" s="369"/>
      <c r="CA86" s="369"/>
      <c r="CB86" s="369"/>
      <c r="CC86" s="369"/>
      <c r="CD86" s="369"/>
      <c r="CE86" s="369"/>
      <c r="CF86" s="369"/>
      <c r="CG86" s="369"/>
      <c r="CH86" s="369"/>
      <c r="CI86" s="369"/>
      <c r="CJ86" s="369"/>
      <c r="CK86" s="369"/>
      <c r="CL86" s="369"/>
      <c r="CM86" s="369"/>
      <c r="CN86" s="369"/>
      <c r="CO86" s="369"/>
      <c r="CP86" s="369"/>
      <c r="CQ86" s="369"/>
      <c r="CR86" s="369"/>
      <c r="CS86" s="369"/>
      <c r="CT86" s="369"/>
      <c r="CU86" s="369"/>
      <c r="CV86" s="369"/>
      <c r="CW86" s="369"/>
      <c r="CX86" s="369"/>
      <c r="CY86" s="369"/>
      <c r="CZ86" s="369"/>
      <c r="DA86" s="369"/>
      <c r="DB86" s="369"/>
      <c r="DC86" s="369"/>
      <c r="DD86" s="369"/>
      <c r="DE86" s="369"/>
      <c r="DF86" s="369"/>
      <c r="DG86" s="369"/>
      <c r="DH86" s="369"/>
      <c r="DI86" s="369"/>
      <c r="DJ86" s="369"/>
      <c r="DK86" s="369"/>
      <c r="DL86" s="369"/>
      <c r="DM86" s="369"/>
      <c r="DN86" s="369"/>
      <c r="DO86" s="369"/>
      <c r="DP86" s="369"/>
      <c r="DQ86" s="369"/>
      <c r="DR86" s="369"/>
      <c r="DS86" s="369"/>
      <c r="DT86" s="369"/>
      <c r="DU86" s="369"/>
      <c r="DV86" s="369"/>
      <c r="DW86" s="369"/>
      <c r="DX86" s="369"/>
      <c r="DY86" s="369"/>
      <c r="DZ86" s="369"/>
      <c r="EA86" s="369"/>
      <c r="EB86" s="369"/>
      <c r="EC86" s="369"/>
      <c r="ED86" s="369"/>
      <c r="EE86" s="369"/>
      <c r="EF86" s="369"/>
      <c r="EG86" s="369"/>
      <c r="EH86" s="369"/>
      <c r="EI86" s="369"/>
      <c r="EJ86" s="369"/>
      <c r="EK86" s="369"/>
      <c r="EL86" s="369"/>
      <c r="EM86" s="369"/>
      <c r="EN86" s="369"/>
      <c r="EO86" s="369"/>
      <c r="EP86" s="369"/>
      <c r="EQ86" s="369"/>
      <c r="ER86" s="369"/>
      <c r="ES86" s="369"/>
      <c r="ET86" s="369"/>
      <c r="EU86" s="369"/>
      <c r="EV86" s="369"/>
      <c r="EW86" s="369"/>
      <c r="EX86" s="369"/>
      <c r="EY86" s="369"/>
      <c r="EZ86" s="369"/>
      <c r="FA86" s="369"/>
      <c r="FB86" s="369"/>
      <c r="FC86" s="369"/>
      <c r="FD86" s="369"/>
      <c r="FE86" s="369"/>
      <c r="FF86" s="369"/>
      <c r="FG86" s="369"/>
      <c r="FH86" s="369"/>
      <c r="FI86" s="369"/>
      <c r="FJ86" s="369"/>
      <c r="FK86" s="369"/>
      <c r="FL86" s="369"/>
      <c r="FM86" s="369"/>
      <c r="FN86" s="369"/>
      <c r="FO86" s="369"/>
      <c r="FP86" s="369"/>
      <c r="FQ86" s="369"/>
      <c r="FR86" s="369"/>
      <c r="FS86" s="369"/>
      <c r="FT86" s="369"/>
      <c r="FU86" s="369"/>
      <c r="FV86" s="369"/>
      <c r="FW86" s="369"/>
      <c r="FX86" s="369"/>
      <c r="FY86" s="369"/>
      <c r="FZ86" s="369"/>
      <c r="GA86" s="369"/>
      <c r="GB86" s="369"/>
      <c r="GC86" s="369"/>
      <c r="GD86" s="369"/>
      <c r="GE86" s="369"/>
      <c r="GF86" s="369"/>
      <c r="GG86" s="369"/>
      <c r="GH86" s="369"/>
      <c r="GI86" s="369"/>
      <c r="GJ86" s="369"/>
      <c r="GK86" s="369"/>
      <c r="GL86" s="369"/>
      <c r="GM86" s="369"/>
      <c r="GN86" s="369"/>
      <c r="GO86" s="369"/>
      <c r="GP86" s="369"/>
      <c r="GQ86" s="369"/>
      <c r="GR86" s="369"/>
      <c r="GS86" s="369"/>
      <c r="GT86" s="369"/>
      <c r="GU86" s="369"/>
      <c r="GV86" s="369"/>
      <c r="GW86" s="369"/>
      <c r="GX86" s="369"/>
      <c r="GY86" s="369"/>
      <c r="GZ86" s="369"/>
      <c r="HA86" s="369"/>
      <c r="HB86" s="369"/>
      <c r="HC86" s="369"/>
      <c r="HD86" s="369"/>
      <c r="HE86" s="369"/>
      <c r="HF86" s="369"/>
      <c r="HG86" s="369"/>
      <c r="HH86" s="369"/>
      <c r="HI86" s="369"/>
      <c r="HJ86" s="369"/>
      <c r="HK86" s="369"/>
      <c r="HL86" s="369"/>
      <c r="HM86" s="369"/>
      <c r="HN86" s="369"/>
      <c r="HO86" s="369"/>
      <c r="HP86" s="369"/>
      <c r="HQ86" s="369"/>
      <c r="HR86" s="369"/>
      <c r="HS86" s="369"/>
      <c r="HT86" s="369"/>
      <c r="HU86" s="369"/>
      <c r="HV86" s="369"/>
      <c r="HW86" s="369"/>
      <c r="HX86" s="369"/>
      <c r="HY86" s="369"/>
      <c r="HZ86" s="369"/>
      <c r="IA86" s="369"/>
      <c r="IB86" s="369"/>
      <c r="IC86" s="369"/>
      <c r="ID86" s="369"/>
      <c r="IE86" s="369"/>
      <c r="IF86" s="369"/>
      <c r="IG86" s="369"/>
      <c r="IH86" s="369"/>
      <c r="II86" s="369"/>
      <c r="IJ86" s="369"/>
      <c r="IK86" s="369"/>
      <c r="IL86" s="369"/>
      <c r="IM86" s="369"/>
      <c r="IN86" s="369"/>
      <c r="IO86" s="369"/>
      <c r="IP86" s="369"/>
      <c r="IQ86" s="369"/>
      <c r="IR86" s="369"/>
      <c r="IS86" s="369"/>
      <c r="IT86" s="369"/>
      <c r="IU86" s="369"/>
      <c r="IV86" s="369"/>
    </row>
    <row r="87" spans="1:256" s="238" customFormat="1" ht="36" customHeight="1" thickBot="1">
      <c r="A87" s="93"/>
      <c r="B87" s="93"/>
      <c r="C87" s="388" t="s">
        <v>416</v>
      </c>
      <c r="D87" s="389" t="s">
        <v>417</v>
      </c>
      <c r="E87" s="390">
        <v>0</v>
      </c>
      <c r="F87" s="391" t="s">
        <v>461</v>
      </c>
      <c r="G87" s="390" t="s">
        <v>461</v>
      </c>
      <c r="H87" s="390" t="s">
        <v>461</v>
      </c>
      <c r="I87" s="390">
        <v>0</v>
      </c>
      <c r="J87" s="390" t="s">
        <v>461</v>
      </c>
      <c r="K87" s="392" t="s">
        <v>461</v>
      </c>
      <c r="L87" s="369"/>
      <c r="M87" s="369"/>
      <c r="N87" s="369"/>
      <c r="O87" s="369"/>
      <c r="P87" s="369"/>
      <c r="Q87" s="369"/>
      <c r="R87" s="369"/>
      <c r="S87" s="369"/>
      <c r="T87" s="369"/>
      <c r="U87" s="369"/>
      <c r="V87" s="369"/>
      <c r="W87" s="369"/>
      <c r="X87" s="369"/>
      <c r="Y87" s="369"/>
      <c r="Z87" s="369"/>
      <c r="AA87" s="369"/>
      <c r="AB87" s="369"/>
      <c r="AC87" s="369"/>
      <c r="AD87" s="369"/>
      <c r="AE87" s="369"/>
      <c r="AF87" s="369"/>
      <c r="AG87" s="369"/>
      <c r="AH87" s="369"/>
      <c r="AI87" s="369"/>
      <c r="AJ87" s="369"/>
      <c r="AK87" s="369"/>
      <c r="AL87" s="369"/>
      <c r="AM87" s="369"/>
      <c r="AN87" s="369"/>
      <c r="AO87" s="369"/>
      <c r="AP87" s="369"/>
      <c r="AQ87" s="369"/>
      <c r="AR87" s="369"/>
      <c r="AS87" s="369"/>
      <c r="AT87" s="369"/>
      <c r="AU87" s="369"/>
      <c r="AV87" s="369"/>
      <c r="AW87" s="369"/>
      <c r="AX87" s="369"/>
      <c r="AY87" s="369"/>
      <c r="AZ87" s="369"/>
      <c r="BA87" s="369"/>
      <c r="BB87" s="369"/>
      <c r="BC87" s="369"/>
      <c r="BD87" s="369"/>
      <c r="BE87" s="369"/>
      <c r="BF87" s="369"/>
      <c r="BG87" s="369"/>
      <c r="BH87" s="369"/>
      <c r="BI87" s="369"/>
      <c r="BJ87" s="369"/>
      <c r="BK87" s="369"/>
      <c r="BL87" s="369"/>
      <c r="BM87" s="369"/>
      <c r="BN87" s="369"/>
      <c r="BO87" s="369"/>
      <c r="BP87" s="369"/>
      <c r="BQ87" s="369"/>
      <c r="BR87" s="369"/>
      <c r="BS87" s="369"/>
      <c r="BT87" s="369"/>
      <c r="BU87" s="369"/>
      <c r="BV87" s="369"/>
      <c r="BW87" s="369"/>
      <c r="BX87" s="369"/>
      <c r="BY87" s="369"/>
      <c r="BZ87" s="369"/>
      <c r="CA87" s="369"/>
      <c r="CB87" s="369"/>
      <c r="CC87" s="369"/>
      <c r="CD87" s="369"/>
      <c r="CE87" s="369"/>
      <c r="CF87" s="369"/>
      <c r="CG87" s="369"/>
      <c r="CH87" s="369"/>
      <c r="CI87" s="369"/>
      <c r="CJ87" s="369"/>
      <c r="CK87" s="369"/>
      <c r="CL87" s="369"/>
      <c r="CM87" s="369"/>
      <c r="CN87" s="369"/>
      <c r="CO87" s="369"/>
      <c r="CP87" s="369"/>
      <c r="CQ87" s="369"/>
      <c r="CR87" s="369"/>
      <c r="CS87" s="369"/>
      <c r="CT87" s="369"/>
      <c r="CU87" s="369"/>
      <c r="CV87" s="369"/>
      <c r="CW87" s="369"/>
      <c r="CX87" s="369"/>
      <c r="CY87" s="369"/>
      <c r="CZ87" s="369"/>
      <c r="DA87" s="369"/>
      <c r="DB87" s="369"/>
      <c r="DC87" s="369"/>
      <c r="DD87" s="369"/>
      <c r="DE87" s="369"/>
      <c r="DF87" s="369"/>
      <c r="DG87" s="369"/>
      <c r="DH87" s="369"/>
      <c r="DI87" s="369"/>
      <c r="DJ87" s="369"/>
      <c r="DK87" s="369"/>
      <c r="DL87" s="369"/>
      <c r="DM87" s="369"/>
      <c r="DN87" s="369"/>
      <c r="DO87" s="369"/>
      <c r="DP87" s="369"/>
      <c r="DQ87" s="369"/>
      <c r="DR87" s="369"/>
      <c r="DS87" s="369"/>
      <c r="DT87" s="369"/>
      <c r="DU87" s="369"/>
      <c r="DV87" s="369"/>
      <c r="DW87" s="369"/>
      <c r="DX87" s="369"/>
      <c r="DY87" s="369"/>
      <c r="DZ87" s="369"/>
      <c r="EA87" s="369"/>
      <c r="EB87" s="369"/>
      <c r="EC87" s="369"/>
      <c r="ED87" s="369"/>
      <c r="EE87" s="369"/>
      <c r="EF87" s="369"/>
      <c r="EG87" s="369"/>
      <c r="EH87" s="369"/>
      <c r="EI87" s="369"/>
      <c r="EJ87" s="369"/>
      <c r="EK87" s="369"/>
      <c r="EL87" s="369"/>
      <c r="EM87" s="369"/>
      <c r="EN87" s="369"/>
      <c r="EO87" s="369"/>
      <c r="EP87" s="369"/>
      <c r="EQ87" s="369"/>
      <c r="ER87" s="369"/>
      <c r="ES87" s="369"/>
      <c r="ET87" s="369"/>
      <c r="EU87" s="369"/>
      <c r="EV87" s="369"/>
      <c r="EW87" s="369"/>
      <c r="EX87" s="369"/>
      <c r="EY87" s="369"/>
      <c r="EZ87" s="369"/>
      <c r="FA87" s="369"/>
      <c r="FB87" s="369"/>
      <c r="FC87" s="369"/>
      <c r="FD87" s="369"/>
      <c r="FE87" s="369"/>
      <c r="FF87" s="369"/>
      <c r="FG87" s="369"/>
      <c r="FH87" s="369"/>
      <c r="FI87" s="369"/>
      <c r="FJ87" s="369"/>
      <c r="FK87" s="369"/>
      <c r="FL87" s="369"/>
      <c r="FM87" s="369"/>
      <c r="FN87" s="369"/>
      <c r="FO87" s="369"/>
      <c r="FP87" s="369"/>
      <c r="FQ87" s="369"/>
      <c r="FR87" s="369"/>
      <c r="FS87" s="369"/>
      <c r="FT87" s="369"/>
      <c r="FU87" s="369"/>
      <c r="FV87" s="369"/>
      <c r="FW87" s="369"/>
      <c r="FX87" s="369"/>
      <c r="FY87" s="369"/>
      <c r="FZ87" s="369"/>
      <c r="GA87" s="369"/>
      <c r="GB87" s="369"/>
      <c r="GC87" s="369"/>
      <c r="GD87" s="369"/>
      <c r="GE87" s="369"/>
      <c r="GF87" s="369"/>
      <c r="GG87" s="369"/>
      <c r="GH87" s="369"/>
      <c r="GI87" s="369"/>
      <c r="GJ87" s="369"/>
      <c r="GK87" s="369"/>
      <c r="GL87" s="369"/>
      <c r="GM87" s="369"/>
      <c r="GN87" s="369"/>
      <c r="GO87" s="369"/>
      <c r="GP87" s="369"/>
      <c r="GQ87" s="369"/>
      <c r="GR87" s="369"/>
      <c r="GS87" s="369"/>
      <c r="GT87" s="369"/>
      <c r="GU87" s="369"/>
      <c r="GV87" s="369"/>
      <c r="GW87" s="369"/>
      <c r="GX87" s="369"/>
      <c r="GY87" s="369"/>
      <c r="GZ87" s="369"/>
      <c r="HA87" s="369"/>
      <c r="HB87" s="369"/>
      <c r="HC87" s="369"/>
      <c r="HD87" s="369"/>
      <c r="HE87" s="369"/>
      <c r="HF87" s="369"/>
      <c r="HG87" s="369"/>
      <c r="HH87" s="369"/>
      <c r="HI87" s="369"/>
      <c r="HJ87" s="369"/>
      <c r="HK87" s="369"/>
      <c r="HL87" s="369"/>
      <c r="HM87" s="369"/>
      <c r="HN87" s="369"/>
      <c r="HO87" s="369"/>
      <c r="HP87" s="369"/>
      <c r="HQ87" s="369"/>
      <c r="HR87" s="369"/>
      <c r="HS87" s="369"/>
      <c r="HT87" s="369"/>
      <c r="HU87" s="369"/>
      <c r="HV87" s="369"/>
      <c r="HW87" s="369"/>
      <c r="HX87" s="369"/>
      <c r="HY87" s="369"/>
      <c r="HZ87" s="369"/>
      <c r="IA87" s="369"/>
      <c r="IB87" s="369"/>
      <c r="IC87" s="369"/>
      <c r="ID87" s="369"/>
      <c r="IE87" s="369"/>
      <c r="IF87" s="369"/>
      <c r="IG87" s="369"/>
      <c r="IH87" s="369"/>
      <c r="II87" s="369"/>
      <c r="IJ87" s="369"/>
      <c r="IK87" s="369"/>
      <c r="IL87" s="369"/>
      <c r="IM87" s="369"/>
      <c r="IN87" s="369"/>
      <c r="IO87" s="369"/>
      <c r="IP87" s="369"/>
      <c r="IQ87" s="369"/>
      <c r="IR87" s="369"/>
      <c r="IS87" s="369"/>
      <c r="IT87" s="369"/>
      <c r="IU87" s="369"/>
      <c r="IV87" s="369"/>
    </row>
    <row r="88" spans="1:256" s="238" customFormat="1" ht="36" customHeight="1" thickBot="1">
      <c r="A88" s="93"/>
      <c r="B88" s="93"/>
      <c r="C88" s="388" t="s">
        <v>421</v>
      </c>
      <c r="D88" s="389" t="s">
        <v>422</v>
      </c>
      <c r="E88" s="390">
        <v>0</v>
      </c>
      <c r="F88" s="391" t="s">
        <v>461</v>
      </c>
      <c r="G88" s="390" t="s">
        <v>461</v>
      </c>
      <c r="H88" s="390" t="s">
        <v>461</v>
      </c>
      <c r="I88" s="390">
        <v>1</v>
      </c>
      <c r="J88" s="389" t="s">
        <v>606</v>
      </c>
      <c r="K88" s="224" t="s">
        <v>573</v>
      </c>
      <c r="L88" s="369"/>
      <c r="M88" s="369"/>
      <c r="N88" s="369"/>
      <c r="O88" s="369"/>
      <c r="P88" s="369"/>
      <c r="Q88" s="369"/>
      <c r="R88" s="369"/>
      <c r="S88" s="369"/>
      <c r="T88" s="369"/>
      <c r="U88" s="369"/>
      <c r="V88" s="369"/>
      <c r="W88" s="369"/>
      <c r="X88" s="369"/>
      <c r="Y88" s="369"/>
      <c r="Z88" s="369"/>
      <c r="AA88" s="369"/>
      <c r="AB88" s="369"/>
      <c r="AC88" s="369"/>
      <c r="AD88" s="369"/>
      <c r="AE88" s="369"/>
      <c r="AF88" s="369"/>
      <c r="AG88" s="369"/>
      <c r="AH88" s="369"/>
      <c r="AI88" s="369"/>
      <c r="AJ88" s="369"/>
      <c r="AK88" s="369"/>
      <c r="AL88" s="369"/>
      <c r="AM88" s="369"/>
      <c r="AN88" s="369"/>
      <c r="AO88" s="369"/>
      <c r="AP88" s="369"/>
      <c r="AQ88" s="369"/>
      <c r="AR88" s="369"/>
      <c r="AS88" s="369"/>
      <c r="AT88" s="369"/>
      <c r="AU88" s="369"/>
      <c r="AV88" s="369"/>
      <c r="AW88" s="369"/>
      <c r="AX88" s="369"/>
      <c r="AY88" s="369"/>
      <c r="AZ88" s="369"/>
      <c r="BA88" s="369"/>
      <c r="BB88" s="369"/>
      <c r="BC88" s="369"/>
      <c r="BD88" s="369"/>
      <c r="BE88" s="369"/>
      <c r="BF88" s="369"/>
      <c r="BG88" s="369"/>
      <c r="BH88" s="369"/>
      <c r="BI88" s="369"/>
      <c r="BJ88" s="369"/>
      <c r="BK88" s="369"/>
      <c r="BL88" s="369"/>
      <c r="BM88" s="369"/>
      <c r="BN88" s="369"/>
      <c r="BO88" s="369"/>
      <c r="BP88" s="369"/>
      <c r="BQ88" s="369"/>
      <c r="BR88" s="369"/>
      <c r="BS88" s="369"/>
      <c r="BT88" s="369"/>
      <c r="BU88" s="369"/>
      <c r="BV88" s="369"/>
      <c r="BW88" s="369"/>
      <c r="BX88" s="369"/>
      <c r="BY88" s="369"/>
      <c r="BZ88" s="369"/>
      <c r="CA88" s="369"/>
      <c r="CB88" s="369"/>
      <c r="CC88" s="369"/>
      <c r="CD88" s="369"/>
      <c r="CE88" s="369"/>
      <c r="CF88" s="369"/>
      <c r="CG88" s="369"/>
      <c r="CH88" s="369"/>
      <c r="CI88" s="369"/>
      <c r="CJ88" s="369"/>
      <c r="CK88" s="369"/>
      <c r="CL88" s="369"/>
      <c r="CM88" s="369"/>
      <c r="CN88" s="369"/>
      <c r="CO88" s="369"/>
      <c r="CP88" s="369"/>
      <c r="CQ88" s="369"/>
      <c r="CR88" s="369"/>
      <c r="CS88" s="369"/>
      <c r="CT88" s="369"/>
      <c r="CU88" s="369"/>
      <c r="CV88" s="369"/>
      <c r="CW88" s="369"/>
      <c r="CX88" s="369"/>
      <c r="CY88" s="369"/>
      <c r="CZ88" s="369"/>
      <c r="DA88" s="369"/>
      <c r="DB88" s="369"/>
      <c r="DC88" s="369"/>
      <c r="DD88" s="369"/>
      <c r="DE88" s="369"/>
      <c r="DF88" s="369"/>
      <c r="DG88" s="369"/>
      <c r="DH88" s="369"/>
      <c r="DI88" s="369"/>
      <c r="DJ88" s="369"/>
      <c r="DK88" s="369"/>
      <c r="DL88" s="369"/>
      <c r="DM88" s="369"/>
      <c r="DN88" s="369"/>
      <c r="DO88" s="369"/>
      <c r="DP88" s="369"/>
      <c r="DQ88" s="369"/>
      <c r="DR88" s="369"/>
      <c r="DS88" s="369"/>
      <c r="DT88" s="369"/>
      <c r="DU88" s="369"/>
      <c r="DV88" s="369"/>
      <c r="DW88" s="369"/>
      <c r="DX88" s="369"/>
      <c r="DY88" s="369"/>
      <c r="DZ88" s="369"/>
      <c r="EA88" s="369"/>
      <c r="EB88" s="369"/>
      <c r="EC88" s="369"/>
      <c r="ED88" s="369"/>
      <c r="EE88" s="369"/>
      <c r="EF88" s="369"/>
      <c r="EG88" s="369"/>
      <c r="EH88" s="369"/>
      <c r="EI88" s="369"/>
      <c r="EJ88" s="369"/>
      <c r="EK88" s="369"/>
      <c r="EL88" s="369"/>
      <c r="EM88" s="369"/>
      <c r="EN88" s="369"/>
      <c r="EO88" s="369"/>
      <c r="EP88" s="369"/>
      <c r="EQ88" s="369"/>
      <c r="ER88" s="369"/>
      <c r="ES88" s="369"/>
      <c r="ET88" s="369"/>
      <c r="EU88" s="369"/>
      <c r="EV88" s="369"/>
      <c r="EW88" s="369"/>
      <c r="EX88" s="369"/>
      <c r="EY88" s="369"/>
      <c r="EZ88" s="369"/>
      <c r="FA88" s="369"/>
      <c r="FB88" s="369"/>
      <c r="FC88" s="369"/>
      <c r="FD88" s="369"/>
      <c r="FE88" s="369"/>
      <c r="FF88" s="369"/>
      <c r="FG88" s="369"/>
      <c r="FH88" s="369"/>
      <c r="FI88" s="369"/>
      <c r="FJ88" s="369"/>
      <c r="FK88" s="369"/>
      <c r="FL88" s="369"/>
      <c r="FM88" s="369"/>
      <c r="FN88" s="369"/>
      <c r="FO88" s="369"/>
      <c r="FP88" s="369"/>
      <c r="FQ88" s="369"/>
      <c r="FR88" s="369"/>
      <c r="FS88" s="369"/>
      <c r="FT88" s="369"/>
      <c r="FU88" s="369"/>
      <c r="FV88" s="369"/>
      <c r="FW88" s="369"/>
      <c r="FX88" s="369"/>
      <c r="FY88" s="369"/>
      <c r="FZ88" s="369"/>
      <c r="GA88" s="369"/>
      <c r="GB88" s="369"/>
      <c r="GC88" s="369"/>
      <c r="GD88" s="369"/>
      <c r="GE88" s="369"/>
      <c r="GF88" s="369"/>
      <c r="GG88" s="369"/>
      <c r="GH88" s="369"/>
      <c r="GI88" s="369"/>
      <c r="GJ88" s="369"/>
      <c r="GK88" s="369"/>
      <c r="GL88" s="369"/>
      <c r="GM88" s="369"/>
      <c r="GN88" s="369"/>
      <c r="GO88" s="369"/>
      <c r="GP88" s="369"/>
      <c r="GQ88" s="369"/>
      <c r="GR88" s="369"/>
      <c r="GS88" s="369"/>
      <c r="GT88" s="369"/>
      <c r="GU88" s="369"/>
      <c r="GV88" s="369"/>
      <c r="GW88" s="369"/>
      <c r="GX88" s="369"/>
      <c r="GY88" s="369"/>
      <c r="GZ88" s="369"/>
      <c r="HA88" s="369"/>
      <c r="HB88" s="369"/>
      <c r="HC88" s="369"/>
      <c r="HD88" s="369"/>
      <c r="HE88" s="369"/>
      <c r="HF88" s="369"/>
      <c r="HG88" s="369"/>
      <c r="HH88" s="369"/>
      <c r="HI88" s="369"/>
      <c r="HJ88" s="369"/>
      <c r="HK88" s="369"/>
      <c r="HL88" s="369"/>
      <c r="HM88" s="369"/>
      <c r="HN88" s="369"/>
      <c r="HO88" s="369"/>
      <c r="HP88" s="369"/>
      <c r="HQ88" s="369"/>
      <c r="HR88" s="369"/>
      <c r="HS88" s="369"/>
      <c r="HT88" s="369"/>
      <c r="HU88" s="369"/>
      <c r="HV88" s="369"/>
      <c r="HW88" s="369"/>
      <c r="HX88" s="369"/>
      <c r="HY88" s="369"/>
      <c r="HZ88" s="369"/>
      <c r="IA88" s="369"/>
      <c r="IB88" s="369"/>
      <c r="IC88" s="369"/>
      <c r="ID88" s="369"/>
      <c r="IE88" s="369"/>
      <c r="IF88" s="369"/>
      <c r="IG88" s="369"/>
      <c r="IH88" s="369"/>
      <c r="II88" s="369"/>
      <c r="IJ88" s="369"/>
      <c r="IK88" s="369"/>
      <c r="IL88" s="369"/>
      <c r="IM88" s="369"/>
      <c r="IN88" s="369"/>
      <c r="IO88" s="369"/>
      <c r="IP88" s="369"/>
      <c r="IQ88" s="369"/>
      <c r="IR88" s="369"/>
      <c r="IS88" s="369"/>
      <c r="IT88" s="369"/>
      <c r="IU88" s="369"/>
      <c r="IV88" s="369"/>
    </row>
    <row r="89" spans="1:256" s="238" customFormat="1" ht="36" customHeight="1">
      <c r="A89" s="93"/>
      <c r="B89" s="93"/>
      <c r="C89" s="380" t="s">
        <v>606</v>
      </c>
      <c r="D89" s="381" t="s">
        <v>607</v>
      </c>
      <c r="E89" s="382">
        <v>0</v>
      </c>
      <c r="F89" s="383" t="s">
        <v>461</v>
      </c>
      <c r="G89" s="382" t="s">
        <v>461</v>
      </c>
      <c r="H89" s="382" t="s">
        <v>461</v>
      </c>
      <c r="I89" s="382">
        <v>0</v>
      </c>
      <c r="J89" s="382" t="s">
        <v>461</v>
      </c>
      <c r="K89" s="384" t="s">
        <v>461</v>
      </c>
      <c r="L89" s="369"/>
      <c r="M89" s="369"/>
      <c r="N89" s="369"/>
      <c r="O89" s="369"/>
      <c r="P89" s="369"/>
      <c r="Q89" s="369"/>
      <c r="R89" s="369"/>
      <c r="S89" s="369"/>
      <c r="T89" s="369"/>
      <c r="U89" s="369"/>
      <c r="V89" s="369"/>
      <c r="W89" s="369"/>
      <c r="X89" s="369"/>
      <c r="Y89" s="369"/>
      <c r="Z89" s="369"/>
      <c r="AA89" s="369"/>
      <c r="AB89" s="369"/>
      <c r="AC89" s="369"/>
      <c r="AD89" s="369"/>
      <c r="AE89" s="369"/>
      <c r="AF89" s="369"/>
      <c r="AG89" s="369"/>
      <c r="AH89" s="369"/>
      <c r="AI89" s="369"/>
      <c r="AJ89" s="369"/>
      <c r="AK89" s="369"/>
      <c r="AL89" s="369"/>
      <c r="AM89" s="369"/>
      <c r="AN89" s="369"/>
      <c r="AO89" s="369"/>
      <c r="AP89" s="369"/>
      <c r="AQ89" s="369"/>
      <c r="AR89" s="369"/>
      <c r="AS89" s="369"/>
      <c r="AT89" s="369"/>
      <c r="AU89" s="369"/>
      <c r="AV89" s="369"/>
      <c r="AW89" s="369"/>
      <c r="AX89" s="369"/>
      <c r="AY89" s="369"/>
      <c r="AZ89" s="369"/>
      <c r="BA89" s="369"/>
      <c r="BB89" s="369"/>
      <c r="BC89" s="369"/>
      <c r="BD89" s="369"/>
      <c r="BE89" s="369"/>
      <c r="BF89" s="369"/>
      <c r="BG89" s="369"/>
      <c r="BH89" s="369"/>
      <c r="BI89" s="369"/>
      <c r="BJ89" s="369"/>
      <c r="BK89" s="369"/>
      <c r="BL89" s="369"/>
      <c r="BM89" s="369"/>
      <c r="BN89" s="369"/>
      <c r="BO89" s="369"/>
      <c r="BP89" s="369"/>
      <c r="BQ89" s="369"/>
      <c r="BR89" s="369"/>
      <c r="BS89" s="369"/>
      <c r="BT89" s="369"/>
      <c r="BU89" s="369"/>
      <c r="BV89" s="369"/>
      <c r="BW89" s="369"/>
      <c r="BX89" s="369"/>
      <c r="BY89" s="369"/>
      <c r="BZ89" s="369"/>
      <c r="CA89" s="369"/>
      <c r="CB89" s="369"/>
      <c r="CC89" s="369"/>
      <c r="CD89" s="369"/>
      <c r="CE89" s="369"/>
      <c r="CF89" s="369"/>
      <c r="CG89" s="369"/>
      <c r="CH89" s="369"/>
      <c r="CI89" s="369"/>
      <c r="CJ89" s="369"/>
      <c r="CK89" s="369"/>
      <c r="CL89" s="369"/>
      <c r="CM89" s="369"/>
      <c r="CN89" s="369"/>
      <c r="CO89" s="369"/>
      <c r="CP89" s="369"/>
      <c r="CQ89" s="369"/>
      <c r="CR89" s="369"/>
      <c r="CS89" s="369"/>
      <c r="CT89" s="369"/>
      <c r="CU89" s="369"/>
      <c r="CV89" s="369"/>
      <c r="CW89" s="369"/>
      <c r="CX89" s="369"/>
      <c r="CY89" s="369"/>
      <c r="CZ89" s="369"/>
      <c r="DA89" s="369"/>
      <c r="DB89" s="369"/>
      <c r="DC89" s="369"/>
      <c r="DD89" s="369"/>
      <c r="DE89" s="369"/>
      <c r="DF89" s="369"/>
      <c r="DG89" s="369"/>
      <c r="DH89" s="369"/>
      <c r="DI89" s="369"/>
      <c r="DJ89" s="369"/>
      <c r="DK89" s="369"/>
      <c r="DL89" s="369"/>
      <c r="DM89" s="369"/>
      <c r="DN89" s="369"/>
      <c r="DO89" s="369"/>
      <c r="DP89" s="369"/>
      <c r="DQ89" s="369"/>
      <c r="DR89" s="369"/>
      <c r="DS89" s="369"/>
      <c r="DT89" s="369"/>
      <c r="DU89" s="369"/>
      <c r="DV89" s="369"/>
      <c r="DW89" s="369"/>
      <c r="DX89" s="369"/>
      <c r="DY89" s="369"/>
      <c r="DZ89" s="369"/>
      <c r="EA89" s="369"/>
      <c r="EB89" s="369"/>
      <c r="EC89" s="369"/>
      <c r="ED89" s="369"/>
      <c r="EE89" s="369"/>
      <c r="EF89" s="369"/>
      <c r="EG89" s="369"/>
      <c r="EH89" s="369"/>
      <c r="EI89" s="369"/>
      <c r="EJ89" s="369"/>
      <c r="EK89" s="369"/>
      <c r="EL89" s="369"/>
      <c r="EM89" s="369"/>
      <c r="EN89" s="369"/>
      <c r="EO89" s="369"/>
      <c r="EP89" s="369"/>
      <c r="EQ89" s="369"/>
      <c r="ER89" s="369"/>
      <c r="ES89" s="369"/>
      <c r="ET89" s="369"/>
      <c r="EU89" s="369"/>
      <c r="EV89" s="369"/>
      <c r="EW89" s="369"/>
      <c r="EX89" s="369"/>
      <c r="EY89" s="369"/>
      <c r="EZ89" s="369"/>
      <c r="FA89" s="369"/>
      <c r="FB89" s="369"/>
      <c r="FC89" s="369"/>
      <c r="FD89" s="369"/>
      <c r="FE89" s="369"/>
      <c r="FF89" s="369"/>
      <c r="FG89" s="369"/>
      <c r="FH89" s="369"/>
      <c r="FI89" s="369"/>
      <c r="FJ89" s="369"/>
      <c r="FK89" s="369"/>
      <c r="FL89" s="369"/>
      <c r="FM89" s="369"/>
      <c r="FN89" s="369"/>
      <c r="FO89" s="369"/>
      <c r="FP89" s="369"/>
      <c r="FQ89" s="369"/>
      <c r="FR89" s="369"/>
      <c r="FS89" s="369"/>
      <c r="FT89" s="369"/>
      <c r="FU89" s="369"/>
      <c r="FV89" s="369"/>
      <c r="FW89" s="369"/>
      <c r="FX89" s="369"/>
      <c r="FY89" s="369"/>
      <c r="FZ89" s="369"/>
      <c r="GA89" s="369"/>
      <c r="GB89" s="369"/>
      <c r="GC89" s="369"/>
      <c r="GD89" s="369"/>
      <c r="GE89" s="369"/>
      <c r="GF89" s="369"/>
      <c r="GG89" s="369"/>
      <c r="GH89" s="369"/>
      <c r="GI89" s="369"/>
      <c r="GJ89" s="369"/>
      <c r="GK89" s="369"/>
      <c r="GL89" s="369"/>
      <c r="GM89" s="369"/>
      <c r="GN89" s="369"/>
      <c r="GO89" s="369"/>
      <c r="GP89" s="369"/>
      <c r="GQ89" s="369"/>
      <c r="GR89" s="369"/>
      <c r="GS89" s="369"/>
      <c r="GT89" s="369"/>
      <c r="GU89" s="369"/>
      <c r="GV89" s="369"/>
      <c r="GW89" s="369"/>
      <c r="GX89" s="369"/>
      <c r="GY89" s="369"/>
      <c r="GZ89" s="369"/>
      <c r="HA89" s="369"/>
      <c r="HB89" s="369"/>
      <c r="HC89" s="369"/>
      <c r="HD89" s="369"/>
      <c r="HE89" s="369"/>
      <c r="HF89" s="369"/>
      <c r="HG89" s="369"/>
      <c r="HH89" s="369"/>
      <c r="HI89" s="369"/>
      <c r="HJ89" s="369"/>
      <c r="HK89" s="369"/>
      <c r="HL89" s="369"/>
      <c r="HM89" s="369"/>
      <c r="HN89" s="369"/>
      <c r="HO89" s="369"/>
      <c r="HP89" s="369"/>
      <c r="HQ89" s="369"/>
      <c r="HR89" s="369"/>
      <c r="HS89" s="369"/>
      <c r="HT89" s="369"/>
      <c r="HU89" s="369"/>
      <c r="HV89" s="369"/>
      <c r="HW89" s="369"/>
      <c r="HX89" s="369"/>
      <c r="HY89" s="369"/>
      <c r="HZ89" s="369"/>
      <c r="IA89" s="369"/>
      <c r="IB89" s="369"/>
      <c r="IC89" s="369"/>
      <c r="ID89" s="369"/>
      <c r="IE89" s="369"/>
      <c r="IF89" s="369"/>
      <c r="IG89" s="369"/>
      <c r="IH89" s="369"/>
      <c r="II89" s="369"/>
      <c r="IJ89" s="369"/>
      <c r="IK89" s="369"/>
      <c r="IL89" s="369"/>
      <c r="IM89" s="369"/>
      <c r="IN89" s="369"/>
      <c r="IO89" s="369"/>
      <c r="IP89" s="369"/>
      <c r="IQ89" s="369"/>
      <c r="IR89" s="369"/>
      <c r="IS89" s="369"/>
      <c r="IT89" s="369"/>
      <c r="IU89" s="369"/>
      <c r="IV89" s="369"/>
    </row>
    <row r="90" spans="1:256" s="238" customFormat="1" ht="36" customHeight="1" thickBot="1">
      <c r="A90" s="93"/>
      <c r="B90" s="93"/>
      <c r="C90" s="375" t="s">
        <v>606</v>
      </c>
      <c r="D90" s="376" t="s">
        <v>433</v>
      </c>
      <c r="E90" s="377">
        <v>0</v>
      </c>
      <c r="F90" s="378" t="s">
        <v>461</v>
      </c>
      <c r="G90" s="377" t="s">
        <v>461</v>
      </c>
      <c r="H90" s="377" t="s">
        <v>461</v>
      </c>
      <c r="I90" s="377">
        <v>0</v>
      </c>
      <c r="J90" s="377" t="s">
        <v>461</v>
      </c>
      <c r="K90" s="379" t="s">
        <v>461</v>
      </c>
      <c r="L90" s="369"/>
      <c r="M90" s="369"/>
      <c r="N90" s="369"/>
      <c r="O90" s="369"/>
      <c r="P90" s="369"/>
      <c r="Q90" s="369"/>
      <c r="R90" s="369"/>
      <c r="S90" s="369"/>
      <c r="T90" s="369"/>
      <c r="U90" s="369"/>
      <c r="V90" s="369"/>
      <c r="W90" s="369"/>
      <c r="X90" s="369"/>
      <c r="Y90" s="369"/>
      <c r="Z90" s="369"/>
      <c r="AA90" s="369"/>
      <c r="AB90" s="369"/>
      <c r="AC90" s="369"/>
      <c r="AD90" s="369"/>
      <c r="AE90" s="369"/>
      <c r="AF90" s="369"/>
      <c r="AG90" s="369"/>
      <c r="AH90" s="369"/>
      <c r="AI90" s="369"/>
      <c r="AJ90" s="369"/>
      <c r="AK90" s="369"/>
      <c r="AL90" s="369"/>
      <c r="AM90" s="369"/>
      <c r="AN90" s="369"/>
      <c r="AO90" s="369"/>
      <c r="AP90" s="369"/>
      <c r="AQ90" s="369"/>
      <c r="AR90" s="369"/>
      <c r="AS90" s="369"/>
      <c r="AT90" s="369"/>
      <c r="AU90" s="369"/>
      <c r="AV90" s="369"/>
      <c r="AW90" s="369"/>
      <c r="AX90" s="369"/>
      <c r="AY90" s="369"/>
      <c r="AZ90" s="369"/>
      <c r="BA90" s="369"/>
      <c r="BB90" s="369"/>
      <c r="BC90" s="369"/>
      <c r="BD90" s="369"/>
      <c r="BE90" s="369"/>
      <c r="BF90" s="369"/>
      <c r="BG90" s="369"/>
      <c r="BH90" s="369"/>
      <c r="BI90" s="369"/>
      <c r="BJ90" s="369"/>
      <c r="BK90" s="369"/>
      <c r="BL90" s="369"/>
      <c r="BM90" s="369"/>
      <c r="BN90" s="369"/>
      <c r="BO90" s="369"/>
      <c r="BP90" s="369"/>
      <c r="BQ90" s="369"/>
      <c r="BR90" s="369"/>
      <c r="BS90" s="369"/>
      <c r="BT90" s="369"/>
      <c r="BU90" s="369"/>
      <c r="BV90" s="369"/>
      <c r="BW90" s="369"/>
      <c r="BX90" s="369"/>
      <c r="BY90" s="369"/>
      <c r="BZ90" s="369"/>
      <c r="CA90" s="369"/>
      <c r="CB90" s="369"/>
      <c r="CC90" s="369"/>
      <c r="CD90" s="369"/>
      <c r="CE90" s="369"/>
      <c r="CF90" s="369"/>
      <c r="CG90" s="369"/>
      <c r="CH90" s="369"/>
      <c r="CI90" s="369"/>
      <c r="CJ90" s="369"/>
      <c r="CK90" s="369"/>
      <c r="CL90" s="369"/>
      <c r="CM90" s="369"/>
      <c r="CN90" s="369"/>
      <c r="CO90" s="369"/>
      <c r="CP90" s="369"/>
      <c r="CQ90" s="369"/>
      <c r="CR90" s="369"/>
      <c r="CS90" s="369"/>
      <c r="CT90" s="369"/>
      <c r="CU90" s="369"/>
      <c r="CV90" s="369"/>
      <c r="CW90" s="369"/>
      <c r="CX90" s="369"/>
      <c r="CY90" s="369"/>
      <c r="CZ90" s="369"/>
      <c r="DA90" s="369"/>
      <c r="DB90" s="369"/>
      <c r="DC90" s="369"/>
      <c r="DD90" s="369"/>
      <c r="DE90" s="369"/>
      <c r="DF90" s="369"/>
      <c r="DG90" s="369"/>
      <c r="DH90" s="369"/>
      <c r="DI90" s="369"/>
      <c r="DJ90" s="369"/>
      <c r="DK90" s="369"/>
      <c r="DL90" s="369"/>
      <c r="DM90" s="369"/>
      <c r="DN90" s="369"/>
      <c r="DO90" s="369"/>
      <c r="DP90" s="369"/>
      <c r="DQ90" s="369"/>
      <c r="DR90" s="369"/>
      <c r="DS90" s="369"/>
      <c r="DT90" s="369"/>
      <c r="DU90" s="369"/>
      <c r="DV90" s="369"/>
      <c r="DW90" s="369"/>
      <c r="DX90" s="369"/>
      <c r="DY90" s="369"/>
      <c r="DZ90" s="369"/>
      <c r="EA90" s="369"/>
      <c r="EB90" s="369"/>
      <c r="EC90" s="369"/>
      <c r="ED90" s="369"/>
      <c r="EE90" s="369"/>
      <c r="EF90" s="369"/>
      <c r="EG90" s="369"/>
      <c r="EH90" s="369"/>
      <c r="EI90" s="369"/>
      <c r="EJ90" s="369"/>
      <c r="EK90" s="369"/>
      <c r="EL90" s="369"/>
      <c r="EM90" s="369"/>
      <c r="EN90" s="369"/>
      <c r="EO90" s="369"/>
      <c r="EP90" s="369"/>
      <c r="EQ90" s="369"/>
      <c r="ER90" s="369"/>
      <c r="ES90" s="369"/>
      <c r="ET90" s="369"/>
      <c r="EU90" s="369"/>
      <c r="EV90" s="369"/>
      <c r="EW90" s="369"/>
      <c r="EX90" s="369"/>
      <c r="EY90" s="369"/>
      <c r="EZ90" s="369"/>
      <c r="FA90" s="369"/>
      <c r="FB90" s="369"/>
      <c r="FC90" s="369"/>
      <c r="FD90" s="369"/>
      <c r="FE90" s="369"/>
      <c r="FF90" s="369"/>
      <c r="FG90" s="369"/>
      <c r="FH90" s="369"/>
      <c r="FI90" s="369"/>
      <c r="FJ90" s="369"/>
      <c r="FK90" s="369"/>
      <c r="FL90" s="369"/>
      <c r="FM90" s="369"/>
      <c r="FN90" s="369"/>
      <c r="FO90" s="369"/>
      <c r="FP90" s="369"/>
      <c r="FQ90" s="369"/>
      <c r="FR90" s="369"/>
      <c r="FS90" s="369"/>
      <c r="FT90" s="369"/>
      <c r="FU90" s="369"/>
      <c r="FV90" s="369"/>
      <c r="FW90" s="369"/>
      <c r="FX90" s="369"/>
      <c r="FY90" s="369"/>
      <c r="FZ90" s="369"/>
      <c r="GA90" s="369"/>
      <c r="GB90" s="369"/>
      <c r="GC90" s="369"/>
      <c r="GD90" s="369"/>
      <c r="GE90" s="369"/>
      <c r="GF90" s="369"/>
      <c r="GG90" s="369"/>
      <c r="GH90" s="369"/>
      <c r="GI90" s="369"/>
      <c r="GJ90" s="369"/>
      <c r="GK90" s="369"/>
      <c r="GL90" s="369"/>
      <c r="GM90" s="369"/>
      <c r="GN90" s="369"/>
      <c r="GO90" s="369"/>
      <c r="GP90" s="369"/>
      <c r="GQ90" s="369"/>
      <c r="GR90" s="369"/>
      <c r="GS90" s="369"/>
      <c r="GT90" s="369"/>
      <c r="GU90" s="369"/>
      <c r="GV90" s="369"/>
      <c r="GW90" s="369"/>
      <c r="GX90" s="369"/>
      <c r="GY90" s="369"/>
      <c r="GZ90" s="369"/>
      <c r="HA90" s="369"/>
      <c r="HB90" s="369"/>
      <c r="HC90" s="369"/>
      <c r="HD90" s="369"/>
      <c r="HE90" s="369"/>
      <c r="HF90" s="369"/>
      <c r="HG90" s="369"/>
      <c r="HH90" s="369"/>
      <c r="HI90" s="369"/>
      <c r="HJ90" s="369"/>
      <c r="HK90" s="369"/>
      <c r="HL90" s="369"/>
      <c r="HM90" s="369"/>
      <c r="HN90" s="369"/>
      <c r="HO90" s="369"/>
      <c r="HP90" s="369"/>
      <c r="HQ90" s="369"/>
      <c r="HR90" s="369"/>
      <c r="HS90" s="369"/>
      <c r="HT90" s="369"/>
      <c r="HU90" s="369"/>
      <c r="HV90" s="369"/>
      <c r="HW90" s="369"/>
      <c r="HX90" s="369"/>
      <c r="HY90" s="369"/>
      <c r="HZ90" s="369"/>
      <c r="IA90" s="369"/>
      <c r="IB90" s="369"/>
      <c r="IC90" s="369"/>
      <c r="ID90" s="369"/>
      <c r="IE90" s="369"/>
      <c r="IF90" s="369"/>
      <c r="IG90" s="369"/>
      <c r="IH90" s="369"/>
      <c r="II90" s="369"/>
      <c r="IJ90" s="369"/>
      <c r="IK90" s="369"/>
      <c r="IL90" s="369"/>
      <c r="IM90" s="369"/>
      <c r="IN90" s="369"/>
      <c r="IO90" s="369"/>
      <c r="IP90" s="369"/>
      <c r="IQ90" s="369"/>
      <c r="IR90" s="369"/>
      <c r="IS90" s="369"/>
      <c r="IT90" s="369"/>
      <c r="IU90" s="369"/>
      <c r="IV90" s="369"/>
    </row>
    <row r="91" spans="1:256" s="238" customFormat="1" ht="36" customHeight="1" thickBot="1">
      <c r="A91" s="93"/>
      <c r="B91" s="93"/>
      <c r="C91" s="409" t="s">
        <v>436</v>
      </c>
      <c r="D91" s="410" t="s">
        <v>608</v>
      </c>
      <c r="E91" s="411">
        <v>0</v>
      </c>
      <c r="F91" s="414" t="s">
        <v>461</v>
      </c>
      <c r="G91" s="411" t="s">
        <v>461</v>
      </c>
      <c r="H91" s="411" t="s">
        <v>461</v>
      </c>
      <c r="I91" s="411">
        <v>1</v>
      </c>
      <c r="J91" s="410" t="s">
        <v>606</v>
      </c>
      <c r="K91" s="278" t="s">
        <v>573</v>
      </c>
      <c r="L91" s="369"/>
      <c r="M91" s="369"/>
      <c r="N91" s="369"/>
      <c r="O91" s="369"/>
      <c r="P91" s="369"/>
      <c r="Q91" s="369"/>
      <c r="R91" s="369"/>
      <c r="S91" s="369"/>
      <c r="T91" s="369"/>
      <c r="U91" s="369"/>
      <c r="V91" s="369"/>
      <c r="W91" s="369"/>
      <c r="X91" s="369"/>
      <c r="Y91" s="369"/>
      <c r="Z91" s="369"/>
      <c r="AA91" s="369"/>
      <c r="AB91" s="369"/>
      <c r="AC91" s="369"/>
      <c r="AD91" s="369"/>
      <c r="AE91" s="369"/>
      <c r="AF91" s="369"/>
      <c r="AG91" s="369"/>
      <c r="AH91" s="369"/>
      <c r="AI91" s="369"/>
      <c r="AJ91" s="369"/>
      <c r="AK91" s="369"/>
      <c r="AL91" s="369"/>
      <c r="AM91" s="369"/>
      <c r="AN91" s="369"/>
      <c r="AO91" s="369"/>
      <c r="AP91" s="369"/>
      <c r="AQ91" s="369"/>
      <c r="AR91" s="369"/>
      <c r="AS91" s="369"/>
      <c r="AT91" s="369"/>
      <c r="AU91" s="369"/>
      <c r="AV91" s="369"/>
      <c r="AW91" s="369"/>
      <c r="AX91" s="369"/>
      <c r="AY91" s="369"/>
      <c r="AZ91" s="369"/>
      <c r="BA91" s="369"/>
      <c r="BB91" s="369"/>
      <c r="BC91" s="369"/>
      <c r="BD91" s="369"/>
      <c r="BE91" s="369"/>
      <c r="BF91" s="369"/>
      <c r="BG91" s="369"/>
      <c r="BH91" s="369"/>
      <c r="BI91" s="369"/>
      <c r="BJ91" s="369"/>
      <c r="BK91" s="369"/>
      <c r="BL91" s="369"/>
      <c r="BM91" s="369"/>
      <c r="BN91" s="369"/>
      <c r="BO91" s="369"/>
      <c r="BP91" s="369"/>
      <c r="BQ91" s="369"/>
      <c r="BR91" s="369"/>
      <c r="BS91" s="369"/>
      <c r="BT91" s="369"/>
      <c r="BU91" s="369"/>
      <c r="BV91" s="369"/>
      <c r="BW91" s="369"/>
      <c r="BX91" s="369"/>
      <c r="BY91" s="369"/>
      <c r="BZ91" s="369"/>
      <c r="CA91" s="369"/>
      <c r="CB91" s="369"/>
      <c r="CC91" s="369"/>
      <c r="CD91" s="369"/>
      <c r="CE91" s="369"/>
      <c r="CF91" s="369"/>
      <c r="CG91" s="369"/>
      <c r="CH91" s="369"/>
      <c r="CI91" s="369"/>
      <c r="CJ91" s="369"/>
      <c r="CK91" s="369"/>
      <c r="CL91" s="369"/>
      <c r="CM91" s="369"/>
      <c r="CN91" s="369"/>
      <c r="CO91" s="369"/>
      <c r="CP91" s="369"/>
      <c r="CQ91" s="369"/>
      <c r="CR91" s="369"/>
      <c r="CS91" s="369"/>
      <c r="CT91" s="369"/>
      <c r="CU91" s="369"/>
      <c r="CV91" s="369"/>
      <c r="CW91" s="369"/>
      <c r="CX91" s="369"/>
      <c r="CY91" s="369"/>
      <c r="CZ91" s="369"/>
      <c r="DA91" s="369"/>
      <c r="DB91" s="369"/>
      <c r="DC91" s="369"/>
      <c r="DD91" s="369"/>
      <c r="DE91" s="369"/>
      <c r="DF91" s="369"/>
      <c r="DG91" s="369"/>
      <c r="DH91" s="369"/>
      <c r="DI91" s="369"/>
      <c r="DJ91" s="369"/>
      <c r="DK91" s="369"/>
      <c r="DL91" s="369"/>
      <c r="DM91" s="369"/>
      <c r="DN91" s="369"/>
      <c r="DO91" s="369"/>
      <c r="DP91" s="369"/>
      <c r="DQ91" s="369"/>
      <c r="DR91" s="369"/>
      <c r="DS91" s="369"/>
      <c r="DT91" s="369"/>
      <c r="DU91" s="369"/>
      <c r="DV91" s="369"/>
      <c r="DW91" s="369"/>
      <c r="DX91" s="369"/>
      <c r="DY91" s="369"/>
      <c r="DZ91" s="369"/>
      <c r="EA91" s="369"/>
      <c r="EB91" s="369"/>
      <c r="EC91" s="369"/>
      <c r="ED91" s="369"/>
      <c r="EE91" s="369"/>
      <c r="EF91" s="369"/>
      <c r="EG91" s="369"/>
      <c r="EH91" s="369"/>
      <c r="EI91" s="369"/>
      <c r="EJ91" s="369"/>
      <c r="EK91" s="369"/>
      <c r="EL91" s="369"/>
      <c r="EM91" s="369"/>
      <c r="EN91" s="369"/>
      <c r="EO91" s="369"/>
      <c r="EP91" s="369"/>
      <c r="EQ91" s="369"/>
      <c r="ER91" s="369"/>
      <c r="ES91" s="369"/>
      <c r="ET91" s="369"/>
      <c r="EU91" s="369"/>
      <c r="EV91" s="369"/>
      <c r="EW91" s="369"/>
      <c r="EX91" s="369"/>
      <c r="EY91" s="369"/>
      <c r="EZ91" s="369"/>
      <c r="FA91" s="369"/>
      <c r="FB91" s="369"/>
      <c r="FC91" s="369"/>
      <c r="FD91" s="369"/>
      <c r="FE91" s="369"/>
      <c r="FF91" s="369"/>
      <c r="FG91" s="369"/>
      <c r="FH91" s="369"/>
      <c r="FI91" s="369"/>
      <c r="FJ91" s="369"/>
      <c r="FK91" s="369"/>
      <c r="FL91" s="369"/>
      <c r="FM91" s="369"/>
      <c r="FN91" s="369"/>
      <c r="FO91" s="369"/>
      <c r="FP91" s="369"/>
      <c r="FQ91" s="369"/>
      <c r="FR91" s="369"/>
      <c r="FS91" s="369"/>
      <c r="FT91" s="369"/>
      <c r="FU91" s="369"/>
      <c r="FV91" s="369"/>
      <c r="FW91" s="369"/>
      <c r="FX91" s="369"/>
      <c r="FY91" s="369"/>
      <c r="FZ91" s="369"/>
      <c r="GA91" s="369"/>
      <c r="GB91" s="369"/>
      <c r="GC91" s="369"/>
      <c r="GD91" s="369"/>
      <c r="GE91" s="369"/>
      <c r="GF91" s="369"/>
      <c r="GG91" s="369"/>
      <c r="GH91" s="369"/>
      <c r="GI91" s="369"/>
      <c r="GJ91" s="369"/>
      <c r="GK91" s="369"/>
      <c r="GL91" s="369"/>
      <c r="GM91" s="369"/>
      <c r="GN91" s="369"/>
      <c r="GO91" s="369"/>
      <c r="GP91" s="369"/>
      <c r="GQ91" s="369"/>
      <c r="GR91" s="369"/>
      <c r="GS91" s="369"/>
      <c r="GT91" s="369"/>
      <c r="GU91" s="369"/>
      <c r="GV91" s="369"/>
      <c r="GW91" s="369"/>
      <c r="GX91" s="369"/>
      <c r="GY91" s="369"/>
      <c r="GZ91" s="369"/>
      <c r="HA91" s="369"/>
      <c r="HB91" s="369"/>
      <c r="HC91" s="369"/>
      <c r="HD91" s="369"/>
      <c r="HE91" s="369"/>
      <c r="HF91" s="369"/>
      <c r="HG91" s="369"/>
      <c r="HH91" s="369"/>
      <c r="HI91" s="369"/>
      <c r="HJ91" s="369"/>
      <c r="HK91" s="369"/>
      <c r="HL91" s="369"/>
      <c r="HM91" s="369"/>
      <c r="HN91" s="369"/>
      <c r="HO91" s="369"/>
      <c r="HP91" s="369"/>
      <c r="HQ91" s="369"/>
      <c r="HR91" s="369"/>
      <c r="HS91" s="369"/>
      <c r="HT91" s="369"/>
      <c r="HU91" s="369"/>
      <c r="HV91" s="369"/>
      <c r="HW91" s="369"/>
      <c r="HX91" s="369"/>
      <c r="HY91" s="369"/>
      <c r="HZ91" s="369"/>
      <c r="IA91" s="369"/>
      <c r="IB91" s="369"/>
      <c r="IC91" s="369"/>
      <c r="ID91" s="369"/>
      <c r="IE91" s="369"/>
      <c r="IF91" s="369"/>
      <c r="IG91" s="369"/>
      <c r="IH91" s="369"/>
      <c r="II91" s="369"/>
      <c r="IJ91" s="369"/>
      <c r="IK91" s="369"/>
      <c r="IL91" s="369"/>
      <c r="IM91" s="369"/>
      <c r="IN91" s="369"/>
      <c r="IO91" s="369"/>
      <c r="IP91" s="369"/>
      <c r="IQ91" s="369"/>
      <c r="IR91" s="369"/>
      <c r="IS91" s="369"/>
      <c r="IT91" s="369"/>
      <c r="IU91" s="369"/>
      <c r="IV91" s="369"/>
    </row>
    <row r="92" spans="1:256" ht="33" customHeight="1">
      <c r="C92" s="415"/>
      <c r="D92" s="416" t="s">
        <v>609</v>
      </c>
      <c r="E92" s="415"/>
      <c r="F92" s="415"/>
      <c r="G92" s="415"/>
      <c r="H92" s="415"/>
      <c r="I92" s="415"/>
      <c r="J92" s="415"/>
    </row>
    <row r="93" spans="1:256" ht="65.25" customHeight="1">
      <c r="C93" s="417"/>
      <c r="D93" s="418" t="s">
        <v>610</v>
      </c>
      <c r="E93" s="418"/>
      <c r="F93" s="418"/>
      <c r="G93" s="418"/>
      <c r="H93" s="418"/>
      <c r="I93" s="418"/>
      <c r="J93" s="418"/>
      <c r="K93" s="418"/>
    </row>
    <row r="94" spans="1:256" ht="25.5" customHeight="1">
      <c r="C94" s="416"/>
      <c r="D94" s="416"/>
    </row>
    <row r="95" spans="1:256" ht="29.1" customHeight="1"/>
    <row r="96" spans="1:256" ht="14.1" customHeight="1"/>
    <row r="97" spans="3:10" ht="39.950000000000003" customHeight="1"/>
    <row r="98" spans="3:10" ht="30" customHeight="1"/>
    <row r="99" spans="3:10" ht="30" customHeight="1"/>
    <row r="100" spans="3:10" ht="30" customHeight="1"/>
    <row r="101" spans="3:10" ht="30" customHeight="1"/>
    <row r="102" spans="3:10" ht="30" customHeight="1"/>
    <row r="103" spans="3:10" ht="30" customHeight="1"/>
    <row r="104" spans="3:10" ht="30" customHeight="1"/>
    <row r="105" spans="3:10" ht="30" customHeight="1"/>
    <row r="106" spans="3:10" ht="30" customHeight="1"/>
    <row r="107" spans="3:10" ht="51" customHeight="1"/>
    <row r="108" spans="3:10" ht="3.75" customHeight="1"/>
    <row r="109" spans="3:10" s="419" customFormat="1">
      <c r="C109" s="93"/>
      <c r="D109" s="93"/>
      <c r="E109" s="93"/>
      <c r="F109" s="93"/>
      <c r="G109" s="93"/>
      <c r="H109" s="93"/>
      <c r="I109" s="93"/>
      <c r="J109" s="93"/>
    </row>
    <row r="112" spans="3:10" ht="3.75" customHeight="1"/>
  </sheetData>
  <mergeCells count="14">
    <mergeCell ref="I8:I10"/>
    <mergeCell ref="J8:K8"/>
    <mergeCell ref="F9:F10"/>
    <mergeCell ref="G9:G10"/>
    <mergeCell ref="J9:K9"/>
    <mergeCell ref="D93:K93"/>
    <mergeCell ref="C4:K4"/>
    <mergeCell ref="C6:K6"/>
    <mergeCell ref="C7:C10"/>
    <mergeCell ref="D7:D10"/>
    <mergeCell ref="E7:E10"/>
    <mergeCell ref="F7:H7"/>
    <mergeCell ref="I7:K7"/>
    <mergeCell ref="F8:H8"/>
  </mergeCells>
  <phoneticPr fontId="2"/>
  <dataValidations count="1">
    <dataValidation type="list" allowBlank="1" showInputMessage="1" showErrorMessage="1" sqref="E11:E23 I11:I23 I27:I48 E27:E48 I50:I91 E50:E91" xr:uid="{BFD6B61D-5734-474A-A0A8-3439F5ECD817}">
      <formula1>"0,1"</formula1>
    </dataValidation>
  </dataValidations>
  <pageMargins left="0.78740157480314965" right="0.15748031496062992" top="0.15748031496062992" bottom="0.15748031496062992" header="0.15748031496062992" footer="0.15748031496062992"/>
  <pageSetup paperSize="9" scale="61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FE224E90C3DA504182CBE232D946EDA4" ma:contentTypeVersion="11" ma:contentTypeDescription="" ma:contentTypeScope="" ma:versionID="8dca5c9a5f159aab9a437555792c49f7">
  <xsd:schema xmlns:xsd="http://www.w3.org/2001/XMLSchema" xmlns:p="http://schemas.microsoft.com/office/2006/metadata/properties" xmlns:ns2="8B97BE19-CDDD-400E-817A-CFDD13F7EC12" xmlns:ns3="ee4932b7-5ece-4e76-8822-8a164d812492" targetNamespace="http://schemas.microsoft.com/office/2006/metadata/properties" ma:root="true" ma:fieldsID="6f7de27fd14d4c259286aaea223197bf" ns2:_="" ns3:_="">
    <xsd:import namespace="8B97BE19-CDDD-400E-817A-CFDD13F7EC12"/>
    <xsd:import namespace="ee4932b7-5ece-4e76-8822-8a164d81249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ee4932b7-5ece-4e76-8822-8a164d812492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6C938B-A139-40B2-9AC7-E865A16265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8B1FB1-B913-466F-B539-0AA21A1AEF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ee4932b7-5ece-4e76-8822-8a164d81249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3E3A769F-1D93-492F-806C-4541097ED89B}">
  <ds:schemaRefs>
    <ds:schemaRef ds:uri="http://purl.org/dc/terms/"/>
    <ds:schemaRef ds:uri="http://www.w3.org/XML/1998/namespace"/>
    <ds:schemaRef ds:uri="ee4932b7-5ece-4e76-8822-8a164d812492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8B97BE19-CDDD-400E-817A-CFDD13F7EC12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別紙１</vt:lpstr>
      <vt:lpstr>別紙２</vt:lpstr>
      <vt:lpstr>別紙３</vt:lpstr>
      <vt:lpstr>別紙４</vt:lpstr>
      <vt:lpstr>別紙１!Print_Area</vt:lpstr>
      <vt:lpstr>別紙２!Print_Area</vt:lpstr>
      <vt:lpstr>別紙３!Print_Area</vt:lpstr>
      <vt:lpstr>別紙４!Print_Area</vt:lpstr>
      <vt:lpstr>別紙３!Print_Titles</vt:lpstr>
      <vt:lpstr>別紙４!Print_Titles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2022-03-03T10:06:35Z</cp:lastPrinted>
  <dcterms:created xsi:type="dcterms:W3CDTF">2021-12-10T06:58:25Z</dcterms:created>
  <dcterms:modified xsi:type="dcterms:W3CDTF">2023-09-28T07:32:01Z</dcterms:modified>
</cp:coreProperties>
</file>