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ml.chartshapes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0911800/WorkingDocLib/01_輸入食品監視業務に関する事項/03_輸入食品監視統計に関すること/令和７年度/01　監視統計/③総務課法令確認後/"/>
    </mc:Choice>
  </mc:AlternateContent>
  <xr:revisionPtr revIDLastSave="136" documentId="13_ncr:1_{D8717981-DC8F-4738-A467-566998568006}" xr6:coauthVersionLast="47" xr6:coauthVersionMax="47" xr10:uidLastSave="{34DD6D2A-B56C-4A48-B618-8FD599B29BD7}"/>
  <bookViews>
    <workbookView xWindow="-120" yWindow="-120" windowWidth="29040" windowHeight="15720" tabRatio="786" activeTab="10" xr2:uid="{B632F47D-DEC1-4E57-8127-5EC2FE5BF4A1}"/>
  </bookViews>
  <sheets>
    <sheet name="表１" sheetId="2" r:id="rId1"/>
    <sheet name="図１" sheetId="3" r:id="rId2"/>
    <sheet name="表２" sheetId="4" r:id="rId3"/>
    <sheet name="表３" sheetId="11" r:id="rId4"/>
    <sheet name="図２" sheetId="12" r:id="rId5"/>
    <sheet name="表４" sheetId="5" r:id="rId6"/>
    <sheet name="図３" sheetId="6" r:id="rId7"/>
    <sheet name="表４上位５ヵ国" sheetId="7" r:id="rId8"/>
    <sheet name="表５" sheetId="8" r:id="rId9"/>
    <sheet name="図４" sheetId="9" r:id="rId10"/>
    <sheet name="表５上位５品目" sheetId="10" r:id="rId11"/>
  </sheets>
  <externalReferences>
    <externalReference r:id="rId12"/>
    <externalReference r:id="rId13"/>
  </externalReferences>
  <definedNames>
    <definedName name="_1_0全届出_重複削除_の検疫所別件数重量" localSheetId="3">#REF!</definedName>
    <definedName name="_1_0全届出_重複削除_の検疫所別件数重量">#REF!</definedName>
    <definedName name="_1_1全届出_重複削除_の品目コード別件数重量" localSheetId="9">#REF!</definedName>
    <definedName name="_1_1全届出_重複削除_の品目コード別件数重量">#REF!</definedName>
    <definedName name="_10_7全届出_重複削除_の国別件数重量">#REF!</definedName>
    <definedName name="_11_03_最終_表６">'[1]03_最終（表６）'!#REF!</definedName>
    <definedName name="_12_20041029_岡崎違反条文別集計Q">#REF!</definedName>
    <definedName name="_13違反分_重複削除_の国別件数重量" localSheetId="4">#REF!</definedName>
    <definedName name="_17違反分_重複削除_の国別件数重量" localSheetId="3">#REF!</definedName>
    <definedName name="_18違反分_重複削除_の国別件数重量">#REF!</definedName>
    <definedName name="_19検査分_重複削除_の国別件数重量" localSheetId="4">#REF!</definedName>
    <definedName name="_2_0全届出_重複削除_の検疫所別件数重量">#REF!</definedName>
    <definedName name="_2_7全届出_重複削除_の国別件数重量" localSheetId="6">#REF!</definedName>
    <definedName name="_2_7全届出_重複削除_の国別件数重量" localSheetId="9">#REF!</definedName>
    <definedName name="_2_7全届出_重複削除_の国別件数重量">#REF!</definedName>
    <definedName name="_23検査分_重複削除_の国別件数重量" localSheetId="3">#REF!</definedName>
    <definedName name="_24検査分_重複削除_の国別件数重量">#REF!</definedName>
    <definedName name="_25全届出_重複削除_の国別件数重量" localSheetId="4">#REF!</definedName>
    <definedName name="_29全届出_重複削除_の国別件数重量" localSheetId="3">#REF!</definedName>
    <definedName name="_30全届出_重複削除_の国別件数重量">#REF!</definedName>
    <definedName name="_3違反分_重複削除_の国別件数重量" localSheetId="6">#REF!</definedName>
    <definedName name="_3違反分_重複削除_の国別件数重量" localSheetId="9">#REF!</definedName>
    <definedName name="_3違反分_重複削除_の国別件数重量">#REF!</definedName>
    <definedName name="_4_1全届出_重複削除_の品目コード別件数重量">#REF!</definedName>
    <definedName name="_4検査分_重複削除_の国別件数重量" localSheetId="6">#REF!</definedName>
    <definedName name="_4検査分_重複削除_の国別件数重量" localSheetId="9">#REF!</definedName>
    <definedName name="_4検査分_重複削除_の国別件数重量">#REF!</definedName>
    <definedName name="_5_7全届出_重複削除_の国別件数重量" localSheetId="4">#REF!</definedName>
    <definedName name="_5全届出_重複削除_の国別件数重量" localSheetId="6">#REF!</definedName>
    <definedName name="_5全届出_重複削除_の国別件数重量" localSheetId="9">#REF!</definedName>
    <definedName name="_5全届出_重複削除_の国別件数重量">#REF!</definedName>
    <definedName name="_9_7全届出_重複削除_の国別件数重量" localSheetId="3">#REF!</definedName>
    <definedName name="_xlnm._FilterDatabase" localSheetId="2" hidden="1">表２!$D$3:$I$36</definedName>
    <definedName name="_xlnm._FilterDatabase" localSheetId="5" hidden="1">表４!$A$5:$I$372</definedName>
    <definedName name="_xlnm._FilterDatabase" localSheetId="7" hidden="1">表４上位５ヵ国!$A$4:$J$1802</definedName>
    <definedName name="_xlnm._FilterDatabase" localSheetId="8" hidden="1">表５!#REF!</definedName>
    <definedName name="_xlnm._FilterDatabase" localSheetId="10" hidden="1">表５上位５品目!$A$4:$I$4</definedName>
    <definedName name="_xlnm.Database">#REF!</definedName>
    <definedName name="_xlnm.Print_Area" localSheetId="1">図１!$B$2:$L$39</definedName>
    <definedName name="_xlnm.Print_Area" localSheetId="4">図２!$A$1:$L$68</definedName>
    <definedName name="_xlnm.Print_Area" localSheetId="6">図３!$A$1:$J$68</definedName>
    <definedName name="_xlnm.Print_Area" localSheetId="9">図４!$A$1:$J$66</definedName>
    <definedName name="_xlnm.Print_Area" localSheetId="0">表１!$A$1:$N$84</definedName>
    <definedName name="_xlnm.Print_Area" localSheetId="2">表２!$A$1:$I$36</definedName>
    <definedName name="_xlnm.Print_Area" localSheetId="3">表３!$A$1:$E$18</definedName>
    <definedName name="_xlnm.Print_Area" localSheetId="5">表４!$A$1:$I$372</definedName>
    <definedName name="_xlnm.Print_Titles" localSheetId="5">表４!$1:$5</definedName>
    <definedName name="_xlnm.Print_Titles" localSheetId="7">表４上位５ヵ国!$3:$4</definedName>
    <definedName name="_xlnm.Print_Titles" localSheetId="8">表５!$1:$4</definedName>
    <definedName name="_xlnm.Print_Titles" localSheetId="10">表５上位５品目!$3:$4</definedName>
    <definedName name="T010_条文別延べ重複削除">[2]T010_条文別延べ重複削除!$A$1:$W$1108</definedName>
    <definedName name="T表2_02_違反延数集計">#REF!</definedName>
    <definedName name="違反分">#REF!</definedName>
    <definedName name="検疫所・税関官署変換" localSheetId="4">#REF!</definedName>
    <definedName name="検疫所・税関官署変換" localSheetId="6">#REF!</definedName>
    <definedName name="検疫所・税関官署変換" localSheetId="9">#REF!</definedName>
    <definedName name="検疫所・税関官署変換" localSheetId="3">#REF!</definedName>
    <definedName name="検疫所・税関官署変換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" i="12" l="1"/>
  <c r="O6" i="12"/>
  <c r="I48" i="12" s="1"/>
  <c r="N10" i="12"/>
  <c r="S3" i="12" s="1"/>
  <c r="U3" i="12" s="1"/>
  <c r="H44" i="12"/>
  <c r="H46" i="12"/>
  <c r="H48" i="12"/>
  <c r="H56" i="12" s="1"/>
  <c r="H50" i="12"/>
  <c r="H52" i="12"/>
  <c r="H54" i="12"/>
  <c r="D7" i="11"/>
  <c r="C15" i="11"/>
  <c r="D11" i="11" s="1"/>
  <c r="O9" i="12" l="1"/>
  <c r="I54" i="12" s="1"/>
  <c r="O8" i="12"/>
  <c r="I52" i="12" s="1"/>
  <c r="O7" i="12"/>
  <c r="I50" i="12" s="1"/>
  <c r="O5" i="12"/>
  <c r="I46" i="12" s="1"/>
  <c r="O4" i="12"/>
  <c r="D13" i="11"/>
  <c r="D9" i="11"/>
  <c r="D5" i="11"/>
  <c r="D3" i="11"/>
  <c r="I44" i="12" l="1"/>
  <c r="O10" i="12"/>
  <c r="G56" i="9"/>
  <c r="X4" i="9" s="1"/>
  <c r="AA4" i="9" s="1"/>
  <c r="G54" i="9"/>
  <c r="G52" i="9"/>
  <c r="G50" i="9"/>
  <c r="G48" i="9"/>
  <c r="G46" i="9"/>
  <c r="G44" i="9"/>
  <c r="M11" i="9"/>
  <c r="N10" i="9" s="1"/>
  <c r="H56" i="9" s="1"/>
  <c r="N9" i="9"/>
  <c r="H54" i="9" s="1"/>
  <c r="N8" i="9"/>
  <c r="H52" i="9" s="1"/>
  <c r="N7" i="9"/>
  <c r="H50" i="9" s="1"/>
  <c r="N6" i="9"/>
  <c r="H48" i="9" s="1"/>
  <c r="N5" i="9"/>
  <c r="H46" i="9" s="1"/>
  <c r="P16" i="6"/>
  <c r="X4" i="6" s="1"/>
  <c r="AA4" i="6" s="1"/>
  <c r="Q15" i="6"/>
  <c r="M12" i="6" s="1"/>
  <c r="Q14" i="6"/>
  <c r="M11" i="6" s="1"/>
  <c r="Q13" i="6"/>
  <c r="Q12" i="6"/>
  <c r="M9" i="6" s="1"/>
  <c r="Q11" i="6"/>
  <c r="M8" i="6" s="1"/>
  <c r="Q10" i="6"/>
  <c r="M7" i="6" s="1"/>
  <c r="M10" i="6"/>
  <c r="G56" i="6" s="1"/>
  <c r="Q9" i="6"/>
  <c r="M6" i="6" s="1"/>
  <c r="Q7" i="6"/>
  <c r="Q5" i="6"/>
  <c r="M4" i="6" s="1"/>
  <c r="M5" i="6"/>
  <c r="G46" i="6" s="1"/>
  <c r="I36" i="4"/>
  <c r="H36" i="4"/>
  <c r="G36" i="4"/>
  <c r="F36" i="4"/>
  <c r="E36" i="4"/>
  <c r="D36" i="4"/>
  <c r="W55" i="3"/>
  <c r="V55" i="3"/>
  <c r="U55" i="3"/>
  <c r="T55" i="3"/>
  <c r="W54" i="3"/>
  <c r="V54" i="3"/>
  <c r="U54" i="3"/>
  <c r="T54" i="3"/>
  <c r="U53" i="3"/>
  <c r="W53" i="3" s="1"/>
  <c r="T53" i="3"/>
  <c r="V53" i="3" s="1"/>
  <c r="W52" i="3"/>
  <c r="V52" i="3"/>
  <c r="U52" i="3"/>
  <c r="T52" i="3"/>
  <c r="W51" i="3"/>
  <c r="V51" i="3"/>
  <c r="U51" i="3"/>
  <c r="T51" i="3"/>
  <c r="U50" i="3"/>
  <c r="W50" i="3" s="1"/>
  <c r="T50" i="3"/>
  <c r="V50" i="3" s="1"/>
  <c r="W49" i="3"/>
  <c r="V49" i="3"/>
  <c r="U49" i="3"/>
  <c r="T49" i="3"/>
  <c r="W48" i="3"/>
  <c r="V48" i="3"/>
  <c r="U48" i="3"/>
  <c r="T48" i="3"/>
  <c r="U47" i="3"/>
  <c r="W47" i="3" s="1"/>
  <c r="T47" i="3"/>
  <c r="V47" i="3" s="1"/>
  <c r="W46" i="3"/>
  <c r="V46" i="3"/>
  <c r="U46" i="3"/>
  <c r="T46" i="3"/>
  <c r="W45" i="3"/>
  <c r="V45" i="3"/>
  <c r="U45" i="3"/>
  <c r="T45" i="3"/>
  <c r="U44" i="3"/>
  <c r="W44" i="3" s="1"/>
  <c r="T44" i="3"/>
  <c r="V44" i="3" s="1"/>
  <c r="W43" i="3"/>
  <c r="V43" i="3"/>
  <c r="U43" i="3"/>
  <c r="T43" i="3"/>
  <c r="W42" i="3"/>
  <c r="V42" i="3"/>
  <c r="U42" i="3"/>
  <c r="T42" i="3"/>
  <c r="U41" i="3"/>
  <c r="W41" i="3" s="1"/>
  <c r="T41" i="3"/>
  <c r="V41" i="3" s="1"/>
  <c r="W40" i="3"/>
  <c r="V40" i="3"/>
  <c r="U40" i="3"/>
  <c r="T40" i="3"/>
  <c r="W39" i="3"/>
  <c r="V39" i="3"/>
  <c r="U39" i="3"/>
  <c r="T39" i="3"/>
  <c r="U38" i="3"/>
  <c r="W38" i="3" s="1"/>
  <c r="T38" i="3"/>
  <c r="V38" i="3" s="1"/>
  <c r="W37" i="3"/>
  <c r="V37" i="3"/>
  <c r="U37" i="3"/>
  <c r="T37" i="3"/>
  <c r="W36" i="3"/>
  <c r="V36" i="3"/>
  <c r="U36" i="3"/>
  <c r="T36" i="3"/>
  <c r="U35" i="3"/>
  <c r="W35" i="3" s="1"/>
  <c r="T35" i="3"/>
  <c r="V35" i="3" s="1"/>
  <c r="W34" i="3"/>
  <c r="V34" i="3"/>
  <c r="U34" i="3"/>
  <c r="T34" i="3"/>
  <c r="W33" i="3"/>
  <c r="V33" i="3"/>
  <c r="U33" i="3"/>
  <c r="T33" i="3"/>
  <c r="U32" i="3"/>
  <c r="W32" i="3" s="1"/>
  <c r="T32" i="3"/>
  <c r="V32" i="3" s="1"/>
  <c r="W31" i="3"/>
  <c r="V31" i="3"/>
  <c r="U31" i="3"/>
  <c r="T31" i="3"/>
  <c r="W30" i="3"/>
  <c r="V30" i="3"/>
  <c r="U30" i="3"/>
  <c r="T30" i="3"/>
  <c r="U29" i="3"/>
  <c r="W29" i="3" s="1"/>
  <c r="T29" i="3"/>
  <c r="V29" i="3" s="1"/>
  <c r="W28" i="3"/>
  <c r="V28" i="3"/>
  <c r="U28" i="3"/>
  <c r="T28" i="3"/>
  <c r="W27" i="3"/>
  <c r="V27" i="3"/>
  <c r="U27" i="3"/>
  <c r="T27" i="3"/>
  <c r="U26" i="3"/>
  <c r="W26" i="3" s="1"/>
  <c r="T26" i="3"/>
  <c r="V26" i="3" s="1"/>
  <c r="W25" i="3"/>
  <c r="V25" i="3"/>
  <c r="U25" i="3"/>
  <c r="T25" i="3"/>
  <c r="W24" i="3"/>
  <c r="V24" i="3"/>
  <c r="U24" i="3"/>
  <c r="T24" i="3"/>
  <c r="U23" i="3"/>
  <c r="W23" i="3" s="1"/>
  <c r="T23" i="3"/>
  <c r="V23" i="3" s="1"/>
  <c r="W22" i="3"/>
  <c r="V22" i="3"/>
  <c r="U22" i="3"/>
  <c r="T22" i="3"/>
  <c r="W21" i="3"/>
  <c r="V21" i="3"/>
  <c r="U21" i="3"/>
  <c r="T21" i="3"/>
  <c r="U20" i="3"/>
  <c r="W20" i="3" s="1"/>
  <c r="T20" i="3"/>
  <c r="V20" i="3" s="1"/>
  <c r="W19" i="3"/>
  <c r="V19" i="3"/>
  <c r="U19" i="3"/>
  <c r="T19" i="3"/>
  <c r="W18" i="3"/>
  <c r="V18" i="3"/>
  <c r="U18" i="3"/>
  <c r="T18" i="3"/>
  <c r="U17" i="3"/>
  <c r="W17" i="3" s="1"/>
  <c r="T17" i="3"/>
  <c r="V17" i="3" s="1"/>
  <c r="W16" i="3"/>
  <c r="V16" i="3"/>
  <c r="U16" i="3"/>
  <c r="T16" i="3"/>
  <c r="W15" i="3"/>
  <c r="V15" i="3"/>
  <c r="U15" i="3"/>
  <c r="T15" i="3"/>
  <c r="U14" i="3"/>
  <c r="W14" i="3" s="1"/>
  <c r="T14" i="3"/>
  <c r="V14" i="3" s="1"/>
  <c r="W13" i="3"/>
  <c r="V13" i="3"/>
  <c r="U13" i="3"/>
  <c r="T13" i="3"/>
  <c r="W12" i="3"/>
  <c r="V12" i="3"/>
  <c r="U12" i="3"/>
  <c r="T12" i="3"/>
  <c r="U11" i="3"/>
  <c r="W11" i="3" s="1"/>
  <c r="T11" i="3"/>
  <c r="V11" i="3" s="1"/>
  <c r="W10" i="3"/>
  <c r="V10" i="3"/>
  <c r="U10" i="3"/>
  <c r="T10" i="3"/>
  <c r="W9" i="3"/>
  <c r="V9" i="3"/>
  <c r="U9" i="3"/>
  <c r="T9" i="3"/>
  <c r="U8" i="3"/>
  <c r="W8" i="3" s="1"/>
  <c r="T8" i="3"/>
  <c r="V8" i="3" s="1"/>
  <c r="W7" i="3"/>
  <c r="V7" i="3"/>
  <c r="U7" i="3"/>
  <c r="T7" i="3"/>
  <c r="W6" i="3"/>
  <c r="V6" i="3"/>
  <c r="U6" i="3"/>
  <c r="T6" i="3"/>
  <c r="U5" i="3"/>
  <c r="W5" i="3" s="1"/>
  <c r="T5" i="3"/>
  <c r="V5" i="3" s="1"/>
  <c r="N79" i="2"/>
  <c r="L79" i="2"/>
  <c r="J79" i="2"/>
  <c r="H79" i="2"/>
  <c r="F79" i="2"/>
  <c r="C79" i="2"/>
  <c r="N75" i="2"/>
  <c r="L75" i="2"/>
  <c r="J75" i="2"/>
  <c r="H75" i="2"/>
  <c r="F75" i="2"/>
  <c r="C75" i="2"/>
  <c r="C77" i="2"/>
  <c r="N77" i="2"/>
  <c r="L77" i="2"/>
  <c r="J77" i="2"/>
  <c r="H77" i="2"/>
  <c r="F77" i="2"/>
  <c r="N73" i="2"/>
  <c r="N71" i="2"/>
  <c r="L73" i="2"/>
  <c r="J73" i="2"/>
  <c r="H73" i="2"/>
  <c r="F73" i="2"/>
  <c r="C73" i="2"/>
  <c r="L71" i="2"/>
  <c r="J71" i="2"/>
  <c r="H71" i="2"/>
  <c r="F71" i="2"/>
  <c r="C71" i="2"/>
  <c r="N69" i="2"/>
  <c r="L69" i="2"/>
  <c r="J69" i="2"/>
  <c r="H69" i="2"/>
  <c r="F69" i="2"/>
  <c r="C69" i="2"/>
  <c r="C67" i="2"/>
  <c r="C65" i="2"/>
  <c r="N65" i="2"/>
  <c r="L65" i="2"/>
  <c r="J65" i="2"/>
  <c r="H65" i="2"/>
  <c r="F65" i="2"/>
  <c r="J67" i="2"/>
  <c r="N67" i="2"/>
  <c r="L67" i="2"/>
  <c r="H67" i="2"/>
  <c r="F67" i="2"/>
  <c r="N63" i="2"/>
  <c r="L63" i="2"/>
  <c r="J63" i="2"/>
  <c r="H63" i="2"/>
  <c r="F63" i="2"/>
  <c r="C63" i="2"/>
  <c r="N61" i="2"/>
  <c r="L61" i="2"/>
  <c r="J61" i="2"/>
  <c r="H61" i="2"/>
  <c r="F61" i="2"/>
  <c r="C61" i="2"/>
  <c r="N59" i="2"/>
  <c r="L59" i="2"/>
  <c r="J59" i="2"/>
  <c r="H59" i="2"/>
  <c r="F59" i="2"/>
  <c r="C59" i="2"/>
  <c r="N57" i="2"/>
  <c r="N55" i="2"/>
  <c r="L57" i="2"/>
  <c r="J57" i="2"/>
  <c r="H57" i="2"/>
  <c r="H55" i="2"/>
  <c r="F57" i="2"/>
  <c r="C57" i="2"/>
  <c r="L55" i="2"/>
  <c r="J55" i="2"/>
  <c r="F55" i="2"/>
  <c r="C55" i="2"/>
  <c r="N51" i="2"/>
  <c r="L51" i="2"/>
  <c r="J51" i="2"/>
  <c r="H51" i="2"/>
  <c r="F51" i="2"/>
  <c r="C51" i="2"/>
  <c r="N49" i="2"/>
  <c r="L49" i="2"/>
  <c r="J49" i="2"/>
  <c r="H49" i="2"/>
  <c r="F49" i="2"/>
  <c r="C49" i="2"/>
  <c r="N47" i="2"/>
  <c r="L47" i="2"/>
  <c r="J47" i="2"/>
  <c r="H47" i="2"/>
  <c r="F47" i="2"/>
  <c r="C47" i="2"/>
  <c r="N45" i="2"/>
  <c r="L45" i="2"/>
  <c r="J45" i="2"/>
  <c r="H45" i="2"/>
  <c r="F45" i="2"/>
  <c r="C45" i="2"/>
  <c r="N43" i="2"/>
  <c r="L43" i="2"/>
  <c r="J43" i="2"/>
  <c r="H43" i="2"/>
  <c r="F43" i="2"/>
  <c r="C43" i="2"/>
  <c r="N41" i="2"/>
  <c r="L41" i="2"/>
  <c r="J41" i="2"/>
  <c r="H41" i="2"/>
  <c r="F41" i="2"/>
  <c r="C41" i="2"/>
  <c r="N39" i="2"/>
  <c r="L39" i="2"/>
  <c r="J39" i="2"/>
  <c r="H39" i="2"/>
  <c r="F39" i="2"/>
  <c r="C39" i="2"/>
  <c r="N37" i="2"/>
  <c r="L37" i="2"/>
  <c r="J37" i="2"/>
  <c r="H37" i="2"/>
  <c r="F37" i="2"/>
  <c r="C37" i="2"/>
  <c r="N35" i="2"/>
  <c r="L35" i="2"/>
  <c r="J35" i="2"/>
  <c r="H35" i="2"/>
  <c r="F35" i="2"/>
  <c r="C35" i="2"/>
  <c r="N33" i="2"/>
  <c r="L33" i="2"/>
  <c r="J33" i="2"/>
  <c r="H33" i="2"/>
  <c r="F33" i="2"/>
  <c r="C33" i="2"/>
  <c r="N31" i="2"/>
  <c r="L31" i="2"/>
  <c r="J31" i="2"/>
  <c r="H31" i="2"/>
  <c r="F31" i="2"/>
  <c r="C31" i="2"/>
  <c r="N29" i="2"/>
  <c r="L29" i="2"/>
  <c r="J29" i="2"/>
  <c r="H29" i="2"/>
  <c r="F29" i="2"/>
  <c r="C29" i="2"/>
  <c r="N27" i="2"/>
  <c r="L27" i="2"/>
  <c r="J27" i="2"/>
  <c r="H27" i="2"/>
  <c r="F27" i="2"/>
  <c r="C27" i="2"/>
  <c r="N25" i="2"/>
  <c r="L25" i="2"/>
  <c r="J25" i="2"/>
  <c r="H25" i="2"/>
  <c r="F25" i="2"/>
  <c r="C25" i="2"/>
  <c r="N23" i="2"/>
  <c r="L23" i="2"/>
  <c r="J23" i="2"/>
  <c r="H23" i="2"/>
  <c r="F23" i="2"/>
  <c r="C23" i="2"/>
  <c r="N21" i="2"/>
  <c r="L21" i="2"/>
  <c r="J21" i="2"/>
  <c r="H21" i="2"/>
  <c r="F21" i="2"/>
  <c r="C21" i="2"/>
  <c r="N20" i="2"/>
  <c r="L20" i="2"/>
  <c r="J20" i="2"/>
  <c r="H20" i="2"/>
  <c r="F20" i="2"/>
  <c r="C20" i="2"/>
  <c r="N19" i="2"/>
  <c r="L19" i="2"/>
  <c r="J19" i="2"/>
  <c r="H19" i="2"/>
  <c r="F19" i="2"/>
  <c r="C19" i="2"/>
  <c r="N18" i="2"/>
  <c r="L18" i="2"/>
  <c r="J18" i="2"/>
  <c r="H18" i="2"/>
  <c r="F18" i="2"/>
  <c r="C18" i="2"/>
  <c r="N17" i="2"/>
  <c r="L17" i="2"/>
  <c r="J17" i="2"/>
  <c r="H17" i="2"/>
  <c r="F17" i="2"/>
  <c r="C17" i="2"/>
  <c r="N16" i="2"/>
  <c r="L16" i="2"/>
  <c r="J16" i="2"/>
  <c r="H16" i="2"/>
  <c r="F16" i="2"/>
  <c r="C16" i="2"/>
  <c r="N15" i="2"/>
  <c r="L15" i="2"/>
  <c r="J15" i="2"/>
  <c r="H15" i="2"/>
  <c r="F15" i="2"/>
  <c r="C15" i="2"/>
  <c r="N14" i="2"/>
  <c r="L14" i="2"/>
  <c r="J14" i="2"/>
  <c r="H14" i="2"/>
  <c r="F14" i="2"/>
  <c r="C14" i="2"/>
  <c r="N13" i="2"/>
  <c r="L13" i="2"/>
  <c r="J13" i="2"/>
  <c r="H13" i="2"/>
  <c r="F13" i="2"/>
  <c r="C13" i="2"/>
  <c r="N12" i="2"/>
  <c r="L12" i="2"/>
  <c r="J12" i="2"/>
  <c r="H12" i="2"/>
  <c r="F12" i="2"/>
  <c r="C12" i="2"/>
  <c r="N11" i="2"/>
  <c r="L11" i="2"/>
  <c r="J11" i="2"/>
  <c r="H11" i="2"/>
  <c r="F11" i="2"/>
  <c r="C11" i="2"/>
  <c r="N10" i="2"/>
  <c r="L10" i="2"/>
  <c r="J10" i="2"/>
  <c r="H10" i="2"/>
  <c r="F10" i="2"/>
  <c r="C10" i="2"/>
  <c r="N9" i="2"/>
  <c r="L9" i="2"/>
  <c r="J9" i="2"/>
  <c r="H9" i="2"/>
  <c r="F9" i="2"/>
  <c r="C9" i="2"/>
  <c r="N8" i="2"/>
  <c r="L8" i="2"/>
  <c r="J8" i="2"/>
  <c r="H8" i="2"/>
  <c r="F8" i="2"/>
  <c r="C8" i="2"/>
  <c r="N7" i="2"/>
  <c r="J7" i="2"/>
  <c r="H7" i="2"/>
  <c r="F7" i="2"/>
  <c r="C7" i="2"/>
  <c r="N6" i="2"/>
  <c r="J6" i="2"/>
  <c r="H6" i="2"/>
  <c r="F6" i="2"/>
  <c r="N5" i="2"/>
  <c r="H5" i="2"/>
  <c r="N4" i="2"/>
  <c r="H4" i="2"/>
  <c r="N53" i="2"/>
  <c r="L53" i="2"/>
  <c r="J53" i="2"/>
  <c r="H53" i="2"/>
  <c r="F53" i="2"/>
  <c r="C53" i="2"/>
  <c r="N4" i="9" l="1"/>
  <c r="G58" i="9"/>
  <c r="G44" i="6"/>
  <c r="M13" i="6"/>
  <c r="N7" i="6" s="1"/>
  <c r="H50" i="6" s="1"/>
  <c r="N4" i="6"/>
  <c r="H44" i="6" s="1"/>
  <c r="G48" i="6"/>
  <c r="N6" i="6"/>
  <c r="H48" i="6" s="1"/>
  <c r="G50" i="6"/>
  <c r="G52" i="6"/>
  <c r="G54" i="6"/>
  <c r="G58" i="6"/>
  <c r="G60" i="6"/>
  <c r="N5" i="6"/>
  <c r="H46" i="6" s="1"/>
  <c r="N10" i="6"/>
  <c r="H56" i="6" s="1"/>
  <c r="H44" i="9" l="1"/>
  <c r="N11" i="9"/>
  <c r="N12" i="6"/>
  <c r="H60" i="6" s="1"/>
  <c r="G62" i="6"/>
  <c r="N11" i="6"/>
  <c r="H58" i="6" s="1"/>
  <c r="N9" i="6"/>
  <c r="H54" i="6" s="1"/>
  <c r="N8" i="6"/>
  <c r="H52" i="6" s="1"/>
</calcChain>
</file>

<file path=xl/sharedStrings.xml><?xml version="1.0" encoding="utf-8"?>
<sst xmlns="http://schemas.openxmlformats.org/spreadsheetml/2006/main" count="3686" uniqueCount="831">
  <si>
    <t>区分</t>
    <rPh sb="0" eb="2">
      <t>クブン</t>
    </rPh>
    <phoneticPr fontId="3"/>
  </si>
  <si>
    <t>届出件数</t>
  </si>
  <si>
    <t>対前年比</t>
  </si>
  <si>
    <t>輸入重量</t>
  </si>
  <si>
    <t>検査総数
（注１）</t>
  </si>
  <si>
    <t>割　合
（注２）</t>
  </si>
  <si>
    <t>検　　　　査　　　　内　　　　訳</t>
  </si>
  <si>
    <t>違反件数</t>
  </si>
  <si>
    <t xml:space="preserve"> 年
(注５)</t>
    <phoneticPr fontId="3"/>
  </si>
  <si>
    <t>行政検査</t>
  </si>
  <si>
    <t>登録検査
機関検査
(注３,４)</t>
    <rPh sb="0" eb="2">
      <t>トウロク</t>
    </rPh>
    <rPh sb="5" eb="6">
      <t>キ</t>
    </rPh>
    <rPh sb="11" eb="12">
      <t>チュウ</t>
    </rPh>
    <phoneticPr fontId="3"/>
  </si>
  <si>
    <t>外国公的検査機関検査</t>
    <rPh sb="0" eb="2">
      <t>ガイコク</t>
    </rPh>
    <rPh sb="2" eb="4">
      <t>コウテキ</t>
    </rPh>
    <rPh sb="4" eb="6">
      <t>ケンサ</t>
    </rPh>
    <rPh sb="6" eb="8">
      <t>キカン</t>
    </rPh>
    <rPh sb="8" eb="10">
      <t>ケンサ</t>
    </rPh>
    <phoneticPr fontId="3"/>
  </si>
  <si>
    <t>件　</t>
  </si>
  <si>
    <t>％　</t>
  </si>
  <si>
    <t>千トン　</t>
  </si>
  <si>
    <t>昭和40年
(1965)</t>
  </si>
  <si>
    <t>50
(1975)</t>
  </si>
  <si>
    <t>56
(1981)</t>
  </si>
  <si>
    <t>57
(1982)</t>
  </si>
  <si>
    <t>58
(1983)</t>
  </si>
  <si>
    <t>59
(1984)</t>
  </si>
  <si>
    <t>60
(1985)</t>
  </si>
  <si>
    <t>61
(1986)</t>
  </si>
  <si>
    <t>62
(1987)</t>
  </si>
  <si>
    <t>63
(1988)</t>
  </si>
  <si>
    <t>平成元年
(1989)</t>
  </si>
  <si>
    <t>2
(1990)</t>
  </si>
  <si>
    <t>3
(1991)</t>
  </si>
  <si>
    <t>4
(1992)</t>
  </si>
  <si>
    <t>5
(1993)</t>
  </si>
  <si>
    <t>6
(1994)</t>
  </si>
  <si>
    <t>7
(1995)</t>
  </si>
  <si>
    <t>(1996)</t>
  </si>
  <si>
    <t>(17,777)</t>
  </si>
  <si>
    <t>(1997)</t>
  </si>
  <si>
    <t>(33,440)</t>
  </si>
  <si>
    <t>(1998)</t>
  </si>
  <si>
    <t>(34,677)</t>
    <phoneticPr fontId="3"/>
  </si>
  <si>
    <t>11</t>
    <phoneticPr fontId="3"/>
  </si>
  <si>
    <t>(1999)</t>
    <phoneticPr fontId="3"/>
  </si>
  <si>
    <t>(37,013)</t>
    <phoneticPr fontId="3"/>
  </si>
  <si>
    <t>12</t>
    <phoneticPr fontId="3"/>
  </si>
  <si>
    <t>(2000)</t>
    <phoneticPr fontId="3"/>
  </si>
  <si>
    <t>(37,484)</t>
    <phoneticPr fontId="3"/>
  </si>
  <si>
    <t>13</t>
    <phoneticPr fontId="3"/>
  </si>
  <si>
    <t>(2001)</t>
    <phoneticPr fontId="3"/>
  </si>
  <si>
    <t>(40,138)</t>
    <phoneticPr fontId="3"/>
  </si>
  <si>
    <t>14</t>
    <phoneticPr fontId="3"/>
  </si>
  <si>
    <t>(2002)</t>
    <phoneticPr fontId="3"/>
  </si>
  <si>
    <t>(47,333)</t>
    <phoneticPr fontId="3"/>
  </si>
  <si>
    <t>15</t>
  </si>
  <si>
    <t>(2003)</t>
  </si>
  <si>
    <t>(64,967)</t>
    <phoneticPr fontId="3"/>
  </si>
  <si>
    <t>16</t>
  </si>
  <si>
    <t>(2004)</t>
  </si>
  <si>
    <t>(81,839)</t>
    <phoneticPr fontId="3"/>
  </si>
  <si>
    <t>17</t>
  </si>
  <si>
    <t>(2005)</t>
  </si>
  <si>
    <t>(73,589)</t>
    <phoneticPr fontId="3"/>
  </si>
  <si>
    <t>18</t>
    <phoneticPr fontId="3"/>
  </si>
  <si>
    <t>(2006)</t>
    <phoneticPr fontId="3"/>
  </si>
  <si>
    <t>(87,779)</t>
    <phoneticPr fontId="3"/>
  </si>
  <si>
    <t>19</t>
    <phoneticPr fontId="3"/>
  </si>
  <si>
    <t>(2007)</t>
    <phoneticPr fontId="3"/>
  </si>
  <si>
    <t>20</t>
    <phoneticPr fontId="3"/>
  </si>
  <si>
    <t>(2008)</t>
    <phoneticPr fontId="3"/>
  </si>
  <si>
    <t>21</t>
    <phoneticPr fontId="3"/>
  </si>
  <si>
    <t>(2009)</t>
    <phoneticPr fontId="3"/>
  </si>
  <si>
    <t>22</t>
  </si>
  <si>
    <t>(2010)</t>
  </si>
  <si>
    <t>23</t>
    <phoneticPr fontId="3"/>
  </si>
  <si>
    <t>(2011)</t>
    <phoneticPr fontId="3"/>
  </si>
  <si>
    <t>24</t>
    <phoneticPr fontId="3"/>
  </si>
  <si>
    <t>(2012)</t>
    <phoneticPr fontId="3"/>
  </si>
  <si>
    <t>25</t>
    <phoneticPr fontId="3"/>
  </si>
  <si>
    <t>(2013)</t>
    <phoneticPr fontId="3"/>
  </si>
  <si>
    <t>26</t>
    <phoneticPr fontId="3"/>
  </si>
  <si>
    <t>(2014)</t>
    <phoneticPr fontId="3"/>
  </si>
  <si>
    <t>27</t>
    <phoneticPr fontId="3"/>
  </si>
  <si>
    <t>(2015)</t>
    <phoneticPr fontId="3"/>
  </si>
  <si>
    <t>28</t>
    <phoneticPr fontId="3"/>
  </si>
  <si>
    <t>(2016)</t>
    <phoneticPr fontId="3"/>
  </si>
  <si>
    <t>29</t>
    <phoneticPr fontId="3"/>
  </si>
  <si>
    <t>(2017)</t>
    <phoneticPr fontId="3"/>
  </si>
  <si>
    <t>30</t>
    <phoneticPr fontId="3"/>
  </si>
  <si>
    <t>(2018)</t>
    <phoneticPr fontId="3"/>
  </si>
  <si>
    <t>令和元年</t>
    <rPh sb="0" eb="2">
      <t>レイワ</t>
    </rPh>
    <rPh sb="2" eb="4">
      <t>ガンネン</t>
    </rPh>
    <phoneticPr fontId="3"/>
  </si>
  <si>
    <t>(2019)</t>
    <phoneticPr fontId="3"/>
  </si>
  <si>
    <t>2</t>
    <phoneticPr fontId="3"/>
  </si>
  <si>
    <t>(2020)</t>
    <phoneticPr fontId="3"/>
  </si>
  <si>
    <t>3</t>
    <phoneticPr fontId="3"/>
  </si>
  <si>
    <t>(2021)</t>
    <phoneticPr fontId="3"/>
  </si>
  <si>
    <t>4</t>
    <phoneticPr fontId="3"/>
  </si>
  <si>
    <t>(2022)</t>
    <phoneticPr fontId="3"/>
  </si>
  <si>
    <t>5</t>
  </si>
  <si>
    <t>(2023)</t>
  </si>
  <si>
    <t>6</t>
    <phoneticPr fontId="3"/>
  </si>
  <si>
    <t>(2024)</t>
  </si>
  <si>
    <t>7</t>
  </si>
  <si>
    <t>(2025)</t>
  </si>
  <si>
    <t>注１　行政検査、登録検査機関検査、外国公的検査機関検査の合計から重複を除いた数値</t>
    <rPh sb="0" eb="1">
      <t>チュウ</t>
    </rPh>
    <rPh sb="8" eb="10">
      <t>トウロク</t>
    </rPh>
    <rPh sb="17" eb="18">
      <t>ガイ</t>
    </rPh>
    <phoneticPr fontId="3"/>
  </si>
  <si>
    <t>注２　届出件数に対する割合(小数点以下第2位を四捨五入)</t>
    <phoneticPr fontId="3"/>
  </si>
  <si>
    <t>注３　（　）内の数値については、登録検査機関検査のうちの検査命令の件数</t>
    <rPh sb="16" eb="18">
      <t>トウロク</t>
    </rPh>
    <phoneticPr fontId="3"/>
  </si>
  <si>
    <t>注４　地方衛生研究所検査分を含む</t>
    <phoneticPr fontId="3"/>
  </si>
  <si>
    <t>注５　昭和４０年～平成１８年までは年次、平成１９年以降は年度</t>
    <rPh sb="3" eb="5">
      <t>ショウワ</t>
    </rPh>
    <rPh sb="7" eb="8">
      <t>ネン</t>
    </rPh>
    <rPh sb="9" eb="11">
      <t>ヘイセイ</t>
    </rPh>
    <rPh sb="13" eb="14">
      <t>ネン</t>
    </rPh>
    <rPh sb="17" eb="19">
      <t>ネンジ</t>
    </rPh>
    <rPh sb="20" eb="22">
      <t>ヘイセイ</t>
    </rPh>
    <rPh sb="24" eb="27">
      <t>ネンイコウ</t>
    </rPh>
    <rPh sb="28" eb="30">
      <t>ネンド</t>
    </rPh>
    <phoneticPr fontId="3"/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</si>
  <si>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</si>
  <si>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</si>
  <si>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</si>
  <si>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</si>
  <si>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</si>
  <si>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</si>
  <si>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</si>
  <si>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</si>
  <si>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</si>
  <si>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</si>
  <si>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</si>
  <si>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</si>
  <si>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</si>
  <si>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</si>
  <si>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元</t>
  </si>
  <si>
    <t>2</t>
  </si>
  <si>
    <t>3</t>
  </si>
  <si>
    <t>4</t>
  </si>
  <si>
    <t>6</t>
  </si>
  <si>
    <t>8</t>
  </si>
  <si>
    <t>9</t>
  </si>
  <si>
    <t>10</t>
  </si>
  <si>
    <t>11</t>
  </si>
  <si>
    <t>12</t>
    <phoneticPr fontId="8"/>
  </si>
  <si>
    <t>28</t>
    <phoneticPr fontId="8"/>
  </si>
  <si>
    <t>29</t>
    <phoneticPr fontId="8"/>
  </si>
  <si>
    <t>30</t>
    <phoneticPr fontId="8"/>
  </si>
  <si>
    <t>元</t>
    <phoneticPr fontId="8"/>
  </si>
  <si>
    <t>検　疫　所　名</t>
    <phoneticPr fontId="3"/>
  </si>
  <si>
    <t>輸入・届出数量</t>
  </si>
  <si>
    <t>検 査 数 量</t>
    <phoneticPr fontId="3"/>
  </si>
  <si>
    <t>違 反 数 量</t>
    <phoneticPr fontId="3"/>
  </si>
  <si>
    <t>件　数</t>
    <phoneticPr fontId="3"/>
  </si>
  <si>
    <t>重　量</t>
    <phoneticPr fontId="3"/>
  </si>
  <si>
    <t>トン　</t>
  </si>
  <si>
    <t>小樽　　　　　　　　　　　　　　</t>
  </si>
  <si>
    <t>千歳空港　　　　　</t>
  </si>
  <si>
    <t>仙台</t>
  </si>
  <si>
    <t>仙台空港</t>
  </si>
  <si>
    <t>成田空港</t>
  </si>
  <si>
    <t>東京　</t>
  </si>
  <si>
    <t>東京二課</t>
    <phoneticPr fontId="3"/>
  </si>
  <si>
    <t>千葉</t>
  </si>
  <si>
    <t>羽田空港</t>
    <rPh sb="0" eb="2">
      <t>ハネダ</t>
    </rPh>
    <phoneticPr fontId="3"/>
  </si>
  <si>
    <t>川崎</t>
  </si>
  <si>
    <t>横浜</t>
  </si>
  <si>
    <t>新潟</t>
  </si>
  <si>
    <t>小松空港</t>
    <rPh sb="0" eb="2">
      <t>コマツ</t>
    </rPh>
    <rPh sb="2" eb="4">
      <t>クウコウ</t>
    </rPh>
    <phoneticPr fontId="3"/>
  </si>
  <si>
    <t>名古屋</t>
  </si>
  <si>
    <t>清水</t>
  </si>
  <si>
    <t>中部空港</t>
    <rPh sb="0" eb="2">
      <t>チュウブ</t>
    </rPh>
    <phoneticPr fontId="3"/>
  </si>
  <si>
    <t>四日市</t>
  </si>
  <si>
    <t>大阪</t>
  </si>
  <si>
    <t>関西空港</t>
  </si>
  <si>
    <t>神戸</t>
  </si>
  <si>
    <t>神戸二課　　</t>
    <phoneticPr fontId="3"/>
  </si>
  <si>
    <t>広島</t>
  </si>
  <si>
    <t>境</t>
  </si>
  <si>
    <t>広島空港</t>
  </si>
  <si>
    <t>福岡</t>
  </si>
  <si>
    <t>門司</t>
  </si>
  <si>
    <t>下関</t>
  </si>
  <si>
    <t>福岡空港</t>
  </si>
  <si>
    <t>長崎</t>
  </si>
  <si>
    <t>鹿児島</t>
  </si>
  <si>
    <t>那覇</t>
  </si>
  <si>
    <t>那覇空港</t>
  </si>
  <si>
    <t>合計</t>
    <phoneticPr fontId="3"/>
  </si>
  <si>
    <t>違反条文</t>
  </si>
  <si>
    <t>構成比</t>
  </si>
  <si>
    <t>主な違反内容</t>
    <phoneticPr fontId="3"/>
  </si>
  <si>
    <t>件</t>
  </si>
  <si>
    <t>％</t>
  </si>
  <si>
    <t>第6条
（販売等を禁止される
食品及び添加物）</t>
    <rPh sb="5" eb="7">
      <t>ハンバイ</t>
    </rPh>
    <rPh sb="7" eb="8">
      <t>トウ</t>
    </rPh>
    <rPh sb="9" eb="11">
      <t>キンシ</t>
    </rPh>
    <rPh sb="15" eb="17">
      <t>ショクヒン</t>
    </rPh>
    <rPh sb="17" eb="18">
      <t>オヨ</t>
    </rPh>
    <rPh sb="19" eb="22">
      <t>テンカブツ</t>
    </rPh>
    <phoneticPr fontId="3"/>
  </si>
  <si>
    <t>落花生、とうもろこし、ピスタチオナッツ等のアフラトキシンの付着、キャッサバ、亜麻の種子等からのシアン化合物の検出、蒸留酒からのメタノールの検出、米、菜種、大麦等の輸送時における事故による腐敗・変敗（異臭・カビの発生）</t>
    <phoneticPr fontId="3"/>
  </si>
  <si>
    <t>第10条
（病肉等の
販売等の禁止）</t>
    <phoneticPr fontId="3"/>
  </si>
  <si>
    <t>衛生証明書の不添付</t>
    <phoneticPr fontId="3"/>
  </si>
  <si>
    <t>第12条
（添加物等の
販売等の制限）</t>
    <rPh sb="6" eb="9">
      <t>テンカブツ</t>
    </rPh>
    <rPh sb="9" eb="10">
      <t>トウ</t>
    </rPh>
    <rPh sb="12" eb="14">
      <t>ハンバイ</t>
    </rPh>
    <rPh sb="14" eb="15">
      <t>トウ</t>
    </rPh>
    <rPh sb="16" eb="18">
      <t>セイゲン</t>
    </rPh>
    <phoneticPr fontId="3"/>
  </si>
  <si>
    <t>指定外添加物(TBHQ、アゾルビン、アミド化ペクチン、キノリンイエロー、サイクラミン酸、ジクロロ-S-トリアジントリオンナトリウム、パテントブルーＶ、ビタミンK1（フィトナジオン） 、ヨウ素化塩、ヨウ素酸カリウム、リンゴ酸水素ナトリウム、酸化亜鉛)の使用</t>
    <phoneticPr fontId="3"/>
  </si>
  <si>
    <t>第13条
（食品又は添加物の
基準及び規格）</t>
    <rPh sb="6" eb="8">
      <t>ショクヒン</t>
    </rPh>
    <rPh sb="8" eb="9">
      <t>マタ</t>
    </rPh>
    <rPh sb="10" eb="13">
      <t>テンカブツ</t>
    </rPh>
    <rPh sb="15" eb="17">
      <t>キジュン</t>
    </rPh>
    <rPh sb="17" eb="18">
      <t>オヨ</t>
    </rPh>
    <rPh sb="19" eb="21">
      <t>キカク</t>
    </rPh>
    <phoneticPr fontId="3"/>
  </si>
  <si>
    <t>農産物及びその加工品の成分規格違反（農薬の残留基準超過、E.coli陽性等）、畜水産物及びその加工品の成分規格違反（動物用医薬品の残留基準超過、農薬の残留基準超過等）、その他加工食品の成分規格違反（大腸菌群陽性等）、添加物の使用基準違反（ソルビン酸、二酸化硫黄等）、添加物の成分規格違反、安全性未審査遺伝子組換え食品の検出等</t>
    <phoneticPr fontId="3"/>
  </si>
  <si>
    <t>第１8条
（器具又は容器包装の
基準及び規格）</t>
    <rPh sb="6" eb="8">
      <t>キグ</t>
    </rPh>
    <rPh sb="8" eb="9">
      <t>マタ</t>
    </rPh>
    <rPh sb="10" eb="12">
      <t>ヨウキ</t>
    </rPh>
    <rPh sb="12" eb="14">
      <t>ホウソウ</t>
    </rPh>
    <rPh sb="16" eb="18">
      <t>キジュン</t>
    </rPh>
    <rPh sb="18" eb="19">
      <t>オヨ</t>
    </rPh>
    <rPh sb="20" eb="22">
      <t>キカク</t>
    </rPh>
    <phoneticPr fontId="3"/>
  </si>
  <si>
    <t>材質別規格等の違反</t>
    <phoneticPr fontId="3"/>
  </si>
  <si>
    <t>第68条
（おもちゃ等への
準用規定）</t>
    <rPh sb="10" eb="11">
      <t>トウ</t>
    </rPh>
    <rPh sb="14" eb="16">
      <t>ジュンヨウ</t>
    </rPh>
    <rPh sb="16" eb="18">
      <t>キテイ</t>
    </rPh>
    <phoneticPr fontId="3"/>
  </si>
  <si>
    <t>計</t>
    <phoneticPr fontId="3"/>
  </si>
  <si>
    <t>（延数）</t>
    <phoneticPr fontId="3"/>
  </si>
  <si>
    <t>（実数）</t>
    <phoneticPr fontId="3"/>
  </si>
  <si>
    <t>違反件数のべ</t>
    <rPh sb="0" eb="2">
      <t>イハン</t>
    </rPh>
    <rPh sb="2" eb="4">
      <t>ケンスウ</t>
    </rPh>
    <phoneticPr fontId="3"/>
  </si>
  <si>
    <t>件</t>
    <rPh sb="0" eb="1">
      <t>ケン</t>
    </rPh>
    <phoneticPr fontId="3"/>
  </si>
  <si>
    <t>（％）</t>
    <phoneticPr fontId="3"/>
  </si>
  <si>
    <t>違反延べ件数</t>
    <rPh sb="0" eb="2">
      <t>イハン</t>
    </rPh>
    <rPh sb="2" eb="3">
      <t>ノ</t>
    </rPh>
    <rPh sb="4" eb="6">
      <t>ケンスウ</t>
    </rPh>
    <phoneticPr fontId="3"/>
  </si>
  <si>
    <t xml:space="preserve">                    </t>
    <phoneticPr fontId="3"/>
  </si>
  <si>
    <t>第 ６ 条</t>
  </si>
  <si>
    <t>実数</t>
    <rPh sb="0" eb="2">
      <t>ジッスウ</t>
    </rPh>
    <phoneticPr fontId="3"/>
  </si>
  <si>
    <t xml:space="preserve">                   </t>
    <phoneticPr fontId="3"/>
  </si>
  <si>
    <t>第１０条</t>
    <phoneticPr fontId="3"/>
  </si>
  <si>
    <t>第１２条</t>
    <phoneticPr fontId="3"/>
  </si>
  <si>
    <t>第１３条</t>
    <phoneticPr fontId="3"/>
  </si>
  <si>
    <t>第１８条</t>
  </si>
  <si>
    <t>第６８条</t>
    <phoneticPr fontId="3"/>
  </si>
  <si>
    <t>違反件数実数</t>
    <rPh sb="0" eb="2">
      <t>イハン</t>
    </rPh>
    <rPh sb="2" eb="4">
      <t>ケンスウ</t>
    </rPh>
    <rPh sb="4" eb="6">
      <t>ジッスウ</t>
    </rPh>
    <phoneticPr fontId="3"/>
  </si>
  <si>
    <t>構成比（％）</t>
    <phoneticPr fontId="3"/>
  </si>
  <si>
    <t>合　　計</t>
  </si>
  <si>
    <t>品目分類名</t>
    <rPh sb="0" eb="2">
      <t>ヒンモク</t>
    </rPh>
    <rPh sb="2" eb="4">
      <t>ブンルイ</t>
    </rPh>
    <rPh sb="4" eb="5">
      <t>メイ</t>
    </rPh>
    <phoneticPr fontId="3"/>
  </si>
  <si>
    <t>検査数量</t>
  </si>
  <si>
    <t>違反数量</t>
  </si>
  <si>
    <t>件　数</t>
  </si>
  <si>
    <t>トン</t>
    <phoneticPr fontId="3"/>
  </si>
  <si>
    <t>畜産食品</t>
  </si>
  <si>
    <t>生鮮肉類（内臓を含む）</t>
    <phoneticPr fontId="3"/>
  </si>
  <si>
    <t>牛肉</t>
  </si>
  <si>
    <t>水牛肉</t>
  </si>
  <si>
    <t>豚肉</t>
  </si>
  <si>
    <t>イノ豚肉</t>
  </si>
  <si>
    <t>馬肉</t>
  </si>
  <si>
    <t>ラバ肉</t>
  </si>
  <si>
    <t>羊肉</t>
  </si>
  <si>
    <t>山羊肉</t>
  </si>
  <si>
    <t>ウサギ肉</t>
  </si>
  <si>
    <t>その他の獣畜肉類</t>
  </si>
  <si>
    <t>鶏肉</t>
  </si>
  <si>
    <t>アヒル肉</t>
  </si>
  <si>
    <t>七面鳥肉</t>
  </si>
  <si>
    <t>その他の食鳥肉類</t>
  </si>
  <si>
    <t>乳</t>
  </si>
  <si>
    <t>食用鳥卵</t>
  </si>
  <si>
    <t>その他の生鮮畜産食品</t>
  </si>
  <si>
    <t>畜産加工食品</t>
  </si>
  <si>
    <t>食肉製品</t>
  </si>
  <si>
    <t>乾燥食肉製品</t>
  </si>
  <si>
    <t>非加熱食肉製品</t>
  </si>
  <si>
    <t>特定加熱食肉製品</t>
  </si>
  <si>
    <t>加熱食肉製品（包装後加熱）</t>
  </si>
  <si>
    <t>加熱食肉製品（加熱後包装）</t>
  </si>
  <si>
    <t>その他の食肉製品</t>
  </si>
  <si>
    <t>乳・酪農製品</t>
  </si>
  <si>
    <t>液状のミルク・クリーム</t>
  </si>
  <si>
    <t>れん乳及び濃縮乳</t>
  </si>
  <si>
    <t>粉乳</t>
  </si>
  <si>
    <t>はっ酵乳及び乳酸菌飲料</t>
  </si>
  <si>
    <t>バター類</t>
  </si>
  <si>
    <t>チーズ及びカード</t>
  </si>
  <si>
    <t>アイスクリーム類</t>
  </si>
  <si>
    <t>乳を主原料とするもの</t>
  </si>
  <si>
    <t>その他の酪農製品</t>
  </si>
  <si>
    <t>加工卵製品</t>
  </si>
  <si>
    <t>鶏卵製品</t>
  </si>
  <si>
    <t>その他の加工卵製品</t>
  </si>
  <si>
    <t>鳥獣肉類等調整品</t>
  </si>
  <si>
    <t>肉エキス</t>
  </si>
  <si>
    <t>血液調整品</t>
  </si>
  <si>
    <t>その他の鳥獣肉類等調整品</t>
  </si>
  <si>
    <t>その他の畜産加工品</t>
  </si>
  <si>
    <t>冷凍食品（食肉製品に該当するものは除く）</t>
  </si>
  <si>
    <t>容器包装詰加圧加熱殺菌食品</t>
  </si>
  <si>
    <t>はちみつ</t>
  </si>
  <si>
    <t>ローヤルゼリー</t>
  </si>
  <si>
    <t>プロポリス</t>
  </si>
  <si>
    <t>その他の畜産加工食品</t>
  </si>
  <si>
    <t>水産食品</t>
  </si>
  <si>
    <t>魚類</t>
  </si>
  <si>
    <t>淡水産魚類</t>
  </si>
  <si>
    <t>かつお・まぐろ・さば類</t>
  </si>
  <si>
    <t>あじ・ぶり・しいら類</t>
  </si>
  <si>
    <t>すずき・たい・にべ類</t>
  </si>
  <si>
    <t>にしん・いわし類</t>
  </si>
  <si>
    <t>たら類</t>
  </si>
  <si>
    <t>かれい・ひらめ類</t>
  </si>
  <si>
    <t>はた類</t>
  </si>
  <si>
    <t>かます類</t>
  </si>
  <si>
    <t>ふえだい類</t>
  </si>
  <si>
    <t>ふぐ類</t>
  </si>
  <si>
    <t>その他の魚類</t>
  </si>
  <si>
    <t>貝類</t>
  </si>
  <si>
    <t>二枚貝類</t>
  </si>
  <si>
    <t>巻貝類</t>
  </si>
  <si>
    <t>水産動物類</t>
  </si>
  <si>
    <t>えび類</t>
  </si>
  <si>
    <t>かに類</t>
  </si>
  <si>
    <t>その他の甲殻類</t>
  </si>
  <si>
    <t>その他の水産動物類</t>
  </si>
  <si>
    <t>海藻類</t>
  </si>
  <si>
    <t>こんぶ類</t>
  </si>
  <si>
    <t>のり類</t>
  </si>
  <si>
    <t>わかめ類</t>
  </si>
  <si>
    <t>寒天原藻類</t>
  </si>
  <si>
    <t>その他の海藻類</t>
  </si>
  <si>
    <t>その他の水産食品</t>
  </si>
  <si>
    <t>水産加工食品</t>
  </si>
  <si>
    <t>魚類加工品</t>
  </si>
  <si>
    <t>切り身、むき身の鮮魚類（冷凍食品を含む）</t>
  </si>
  <si>
    <t>魚類乾製品</t>
  </si>
  <si>
    <t>調理加工魚類</t>
  </si>
  <si>
    <t>魚：冷凍食品</t>
  </si>
  <si>
    <t>魚：容器包装詰加圧加熱殺菌食品</t>
  </si>
  <si>
    <t>魚肉ねり製品</t>
  </si>
  <si>
    <t>その他の魚類加工品</t>
  </si>
  <si>
    <t>貝類加工品</t>
  </si>
  <si>
    <t>切り身、むき身の鮮貝類（冷凍食品を含む）</t>
  </si>
  <si>
    <t>乾製貝類</t>
  </si>
  <si>
    <t>調理加工貝類</t>
  </si>
  <si>
    <t>貝：冷凍食品</t>
  </si>
  <si>
    <t>貝：容器包装詰加圧加熱殺菌食品</t>
  </si>
  <si>
    <t>その他の貝類加工品</t>
  </si>
  <si>
    <t>水産動物類加工品（魚類、貝類を除く）</t>
  </si>
  <si>
    <t>切り身、むき身の鮮水産動物類（冷凍食品を含む）</t>
  </si>
  <si>
    <t>乾製水産動物類</t>
  </si>
  <si>
    <t>調理加工水産動物類</t>
  </si>
  <si>
    <t>水産動物：冷凍食品</t>
  </si>
  <si>
    <t>水産動物：容器包装詰加圧加熱殺菌食品</t>
  </si>
  <si>
    <t>水産動物：魚肉ねり製品</t>
  </si>
  <si>
    <t>その他の水産動物類加工品</t>
  </si>
  <si>
    <t>海藻類加工品</t>
  </si>
  <si>
    <t>乾燥海藻類</t>
  </si>
  <si>
    <t>塩蔵海藻類</t>
  </si>
  <si>
    <t>海藻：つくだ煮</t>
  </si>
  <si>
    <t>寒天</t>
  </si>
  <si>
    <t>その他の海藻類加工品</t>
  </si>
  <si>
    <t>魚介類の卵加工品</t>
  </si>
  <si>
    <t>魚卵加工品</t>
  </si>
  <si>
    <t>貝類の卵加工品</t>
  </si>
  <si>
    <t>水産動物類の卵加工品</t>
  </si>
  <si>
    <t>農産食品</t>
  </si>
  <si>
    <t>穀類</t>
  </si>
  <si>
    <t>うるち米</t>
  </si>
  <si>
    <t>もち米</t>
  </si>
  <si>
    <t>その他の米穀</t>
  </si>
  <si>
    <t>大麦</t>
  </si>
  <si>
    <t>小麦</t>
  </si>
  <si>
    <t>ライ麦</t>
  </si>
  <si>
    <t>えん麦</t>
  </si>
  <si>
    <t>その他の麦類</t>
  </si>
  <si>
    <t>とうもろこし</t>
  </si>
  <si>
    <t>そば</t>
  </si>
  <si>
    <t>もろこし</t>
  </si>
  <si>
    <t>ハトムギ</t>
  </si>
  <si>
    <t>その他の雑穀</t>
  </si>
  <si>
    <t>豆類</t>
  </si>
  <si>
    <t>落花生（ピーナッツ）</t>
  </si>
  <si>
    <t>大豆</t>
  </si>
  <si>
    <t>小豆類</t>
  </si>
  <si>
    <t>そら豆</t>
  </si>
  <si>
    <t>えんどう</t>
  </si>
  <si>
    <t>その他の豆類</t>
  </si>
  <si>
    <t>野菜</t>
  </si>
  <si>
    <t>あぶらな科野菜</t>
  </si>
  <si>
    <t>いも類</t>
  </si>
  <si>
    <t>うり科野菜</t>
  </si>
  <si>
    <t>きく科野菜</t>
  </si>
  <si>
    <t>きのこ類</t>
  </si>
  <si>
    <t>せり科野菜</t>
  </si>
  <si>
    <t>なす科野菜</t>
  </si>
  <si>
    <t>ゆり科野菜</t>
  </si>
  <si>
    <t>その他の野菜</t>
  </si>
  <si>
    <t>果実</t>
  </si>
  <si>
    <t>核果果実</t>
  </si>
  <si>
    <t>かんきつ類果実</t>
  </si>
  <si>
    <t>仁果果実</t>
  </si>
  <si>
    <t>熱帯産果実</t>
  </si>
  <si>
    <t>ベリー類果実</t>
  </si>
  <si>
    <t>その他の果実</t>
  </si>
  <si>
    <t>種実類</t>
  </si>
  <si>
    <t>ナッツ類</t>
  </si>
  <si>
    <t>オイルシード（食用油の採油用のもの）</t>
  </si>
  <si>
    <t>コーヒー豆</t>
  </si>
  <si>
    <t>カカオ豆</t>
  </si>
  <si>
    <t>その他の種実類</t>
  </si>
  <si>
    <t>その他の農産食品</t>
  </si>
  <si>
    <t>農産加工食品</t>
  </si>
  <si>
    <t>穀類の調整品</t>
  </si>
  <si>
    <t>米穀の粉</t>
  </si>
  <si>
    <t>麦類の粉</t>
  </si>
  <si>
    <t>雑穀類の粉</t>
  </si>
  <si>
    <t>水煮</t>
  </si>
  <si>
    <t>めん類（冷凍食品を除く）</t>
  </si>
  <si>
    <t>パン類（冷凍食品を除く）</t>
  </si>
  <si>
    <t>穀類：冷凍食品</t>
  </si>
  <si>
    <t>穀類：容器包装詰加圧加熱殺菌食品</t>
  </si>
  <si>
    <t>その他の穀類の調整品</t>
  </si>
  <si>
    <t>豆類の調整品</t>
  </si>
  <si>
    <t>豆類の粉</t>
  </si>
  <si>
    <t>ピーナッツ製品</t>
  </si>
  <si>
    <t>いったもの及び揚げたもの（ピーナッツを除く豆類の調整品）</t>
  </si>
  <si>
    <t>あん類</t>
  </si>
  <si>
    <t>煮豆類（ゆで小豆を含む）</t>
  </si>
  <si>
    <t>大豆の加工品（上記に含まれるものを除く）</t>
  </si>
  <si>
    <t>豆：冷凍食品</t>
  </si>
  <si>
    <t>豆：容器包装詰加圧加熱殺菌食品</t>
  </si>
  <si>
    <t>その他の豆類の調整品</t>
  </si>
  <si>
    <t>野菜の調整品（きのこ加工品、香辛料、野草加工品及び茶を除く）</t>
  </si>
  <si>
    <t>乾燥野菜</t>
  </si>
  <si>
    <t>粉類</t>
  </si>
  <si>
    <t>塩蔵野菜（塩水漬けを含む）</t>
  </si>
  <si>
    <t>野菜漬け物</t>
  </si>
  <si>
    <t>水煮野菜</t>
  </si>
  <si>
    <t>ピューレ及びペースト</t>
  </si>
  <si>
    <t>野菜：冷凍食品</t>
  </si>
  <si>
    <t>野菜：容器包装詰加圧加熱殺菌食品</t>
  </si>
  <si>
    <t>その他の野菜の調整品</t>
  </si>
  <si>
    <t>きのこ加工品</t>
  </si>
  <si>
    <t>乾燥きのこ（粉類を含む）</t>
  </si>
  <si>
    <t>塩蔵きのこ（塩水漬けを含む）</t>
  </si>
  <si>
    <t>水煮きのこ</t>
  </si>
  <si>
    <t>きのこ：冷凍食品</t>
  </si>
  <si>
    <t>きのこ：容器包装詰加圧加熱殺菌食品</t>
  </si>
  <si>
    <t>その他のきのこの加工品</t>
  </si>
  <si>
    <t>野草加工品及び香辛料</t>
  </si>
  <si>
    <t>オールスパイス</t>
  </si>
  <si>
    <t>けい皮（シナモン）</t>
  </si>
  <si>
    <t>月桂樹の葉（ローレル）</t>
  </si>
  <si>
    <t>サフラン</t>
  </si>
  <si>
    <t>丁子（クローブ）</t>
  </si>
  <si>
    <t>とうがらし</t>
  </si>
  <si>
    <t>ナツメグ（肉ずく）</t>
  </si>
  <si>
    <t>パプリカ</t>
  </si>
  <si>
    <t>ペッパー類</t>
  </si>
  <si>
    <t>マスタード類</t>
  </si>
  <si>
    <t>カレー粉</t>
  </si>
  <si>
    <t>その他の野草加工品及び香辛料</t>
  </si>
  <si>
    <t>茶</t>
  </si>
  <si>
    <t>不発酵茶</t>
  </si>
  <si>
    <t>半発酵茶</t>
  </si>
  <si>
    <t>発酵茶</t>
  </si>
  <si>
    <t>果実の調整品</t>
  </si>
  <si>
    <t>乾燥果実（粉類を含む）</t>
  </si>
  <si>
    <t>一時的に貯蔵した果実</t>
  </si>
  <si>
    <t>果実漬け物</t>
  </si>
  <si>
    <t>シロップ漬け</t>
  </si>
  <si>
    <t>ジャム及びマーマレード</t>
  </si>
  <si>
    <t>果実：冷凍食品</t>
  </si>
  <si>
    <t>果実：容器包装詰加圧加熱殺菌食品</t>
  </si>
  <si>
    <t>その他の果実の調整品</t>
  </si>
  <si>
    <t>種実類の調整品</t>
  </si>
  <si>
    <t>いったもの及び揚げたもの（コーヒー豆及びココア豆を除く種実類の調整品）</t>
  </si>
  <si>
    <t>ペースト</t>
  </si>
  <si>
    <t>コーヒー製品</t>
  </si>
  <si>
    <t>ココア製品</t>
  </si>
  <si>
    <t>種実類：冷凍食品</t>
  </si>
  <si>
    <t>種実類：容器包装詰加圧加熱殺菌食品</t>
  </si>
  <si>
    <t>その他の種実類の調整品</t>
  </si>
  <si>
    <t>デンプン</t>
  </si>
  <si>
    <t>タピオカデンプン</t>
  </si>
  <si>
    <t>サゴデンプン</t>
  </si>
  <si>
    <t>とうもろこしデンプン</t>
  </si>
  <si>
    <t>ばれいしょデンプン</t>
  </si>
  <si>
    <t>かんしょデンプン</t>
  </si>
  <si>
    <t>小麦デンプン</t>
  </si>
  <si>
    <t>化工デンプン</t>
  </si>
  <si>
    <t>その他のデンプン</t>
  </si>
  <si>
    <t>その他の農産加工品</t>
  </si>
  <si>
    <t>茶の代用品</t>
  </si>
  <si>
    <t>植物性たんぱく</t>
  </si>
  <si>
    <t>調整粉類</t>
  </si>
  <si>
    <t>その他の農産加工品：冷凍食品</t>
  </si>
  <si>
    <t>その他の農産加工品：容器包装詰加圧加熱殺菌食品</t>
  </si>
  <si>
    <t>その他の他に分類されない農産加工品</t>
  </si>
  <si>
    <t>その他の食料品</t>
  </si>
  <si>
    <t>スープ、シチュー及び調味料（冷凍食品を除く）</t>
  </si>
  <si>
    <t>スープ類</t>
  </si>
  <si>
    <t>シチュー類</t>
  </si>
  <si>
    <t>ソース類</t>
  </si>
  <si>
    <t>味噌</t>
  </si>
  <si>
    <t>とうがらし味噌</t>
  </si>
  <si>
    <t>醤油</t>
  </si>
  <si>
    <t>魚醤</t>
  </si>
  <si>
    <t>ケチャップ</t>
  </si>
  <si>
    <t>マスタード調整品</t>
  </si>
  <si>
    <t>とうがらし調整品</t>
  </si>
  <si>
    <t>食酢</t>
  </si>
  <si>
    <t>砂糖</t>
  </si>
  <si>
    <t>糖類</t>
  </si>
  <si>
    <t>塩類</t>
  </si>
  <si>
    <t>その他の調味料</t>
  </si>
  <si>
    <t>油脂（乳製品を除く）</t>
  </si>
  <si>
    <t>陸産動物油脂</t>
  </si>
  <si>
    <t>水産動物油脂</t>
  </si>
  <si>
    <t>植物性油脂</t>
  </si>
  <si>
    <t>調整油脂</t>
  </si>
  <si>
    <t>菓子類（冷凍食品を除く）</t>
  </si>
  <si>
    <t>洋菓子</t>
  </si>
  <si>
    <t>和菓子</t>
  </si>
  <si>
    <t>その他の菓子類</t>
  </si>
  <si>
    <t>冷凍食品</t>
  </si>
  <si>
    <t>健康食品</t>
  </si>
  <si>
    <t>植物由来の健康食品</t>
  </si>
  <si>
    <t>動物由来の健康食品</t>
  </si>
  <si>
    <t>微生物由来の健康食品</t>
  </si>
  <si>
    <t>その他の健康食品</t>
  </si>
  <si>
    <t>その他の他に分類されない食品</t>
  </si>
  <si>
    <t>飲料</t>
  </si>
  <si>
    <t>清涼飲料水</t>
  </si>
  <si>
    <t>ミネラルウォーター類</t>
  </si>
  <si>
    <t>冷凍果実飲料</t>
  </si>
  <si>
    <t>原料用果汁</t>
  </si>
  <si>
    <t>その他の清涼飲料水</t>
  </si>
  <si>
    <t>粉末清涼飲料</t>
  </si>
  <si>
    <t>アルコールを含む飲料</t>
  </si>
  <si>
    <t>グレープマスト及び原酒</t>
  </si>
  <si>
    <t>蒸留酒</t>
  </si>
  <si>
    <t>果実酒</t>
  </si>
  <si>
    <t>ビール</t>
  </si>
  <si>
    <t>その他のアルコールを含む飲料</t>
  </si>
  <si>
    <t>食品添加物</t>
  </si>
  <si>
    <t>甘味料</t>
  </si>
  <si>
    <t>着色料</t>
  </si>
  <si>
    <t>保存料</t>
  </si>
  <si>
    <t>増粘安定剤</t>
  </si>
  <si>
    <t>酸化防止剤</t>
  </si>
  <si>
    <t>発色剤</t>
  </si>
  <si>
    <t>漂白剤</t>
  </si>
  <si>
    <t>防かび剤・防虫剤</t>
  </si>
  <si>
    <t>ガムベース</t>
  </si>
  <si>
    <t>酸味料</t>
  </si>
  <si>
    <t>調味料</t>
  </si>
  <si>
    <t>乳化剤</t>
  </si>
  <si>
    <t>強化剤</t>
  </si>
  <si>
    <t>香料</t>
  </si>
  <si>
    <t>製造用剤</t>
  </si>
  <si>
    <t>苦味料</t>
  </si>
  <si>
    <t>酵素</t>
  </si>
  <si>
    <t>光沢剤</t>
  </si>
  <si>
    <t>その他の添加物</t>
  </si>
  <si>
    <t>器具</t>
  </si>
  <si>
    <t>飲食器具</t>
  </si>
  <si>
    <t>ガラス製、陶磁器製及びホウロウ引き製の飲食器具</t>
  </si>
  <si>
    <t>合成樹脂製の飲食器具</t>
  </si>
  <si>
    <t>ゴム製の飲食器具</t>
  </si>
  <si>
    <t>金属製の飲食器具</t>
  </si>
  <si>
    <t>木製、竹製及び籐製の飲食器具</t>
  </si>
  <si>
    <t>紙製、布製及び革製の飲食器具</t>
  </si>
  <si>
    <t>石製の飲食器具</t>
  </si>
  <si>
    <t>その他のもの：飲食器具</t>
  </si>
  <si>
    <t>割ぽう具</t>
  </si>
  <si>
    <t>ガラス製、陶磁器製及びホウロウ引き製割ぽう具</t>
  </si>
  <si>
    <t>合成樹脂製割ぽう具</t>
  </si>
  <si>
    <t>ゴム製割ぽう具</t>
  </si>
  <si>
    <t>金属製割ぽう具</t>
  </si>
  <si>
    <t>木製、竹製及び籐製割ぽう具</t>
  </si>
  <si>
    <t>紙製、布製及び革製割ぽう具</t>
  </si>
  <si>
    <t>石製割ぽう具</t>
  </si>
  <si>
    <t>その他のもの：割ぽう具</t>
  </si>
  <si>
    <t>食品製造用機械</t>
  </si>
  <si>
    <t>ガラス製、陶磁器製及びホウロウ引き製食品製造用機械</t>
  </si>
  <si>
    <t>合成樹脂製食品製造用機械</t>
  </si>
  <si>
    <t>ゴム製食品製造用機械</t>
  </si>
  <si>
    <t>金属製食品製造用機械</t>
  </si>
  <si>
    <t>木製、竹製及び籐製食品製造用機械</t>
  </si>
  <si>
    <t>紙製、布製及び革製食品製造用機械</t>
  </si>
  <si>
    <t>石製食品製造用機械</t>
  </si>
  <si>
    <t>その他のもの：食品製造用機械</t>
  </si>
  <si>
    <t>その他の器具</t>
  </si>
  <si>
    <t>ガラス製、陶磁器製及びホウロウ引き製その他の器具</t>
  </si>
  <si>
    <t>合成樹脂製その他の器具</t>
  </si>
  <si>
    <t>ゴム製その他の器具</t>
  </si>
  <si>
    <t>金属製その他の器具</t>
  </si>
  <si>
    <t>木製、竹製及び籐製その他の器具</t>
  </si>
  <si>
    <t>紙製、布製及び革製その他の器具</t>
  </si>
  <si>
    <t>石製その他の器具</t>
  </si>
  <si>
    <t>その他のもの：その他の器具</t>
  </si>
  <si>
    <t>容器包装</t>
  </si>
  <si>
    <t>ガラス製、陶磁器製及びホウロウ引き製容器包装</t>
  </si>
  <si>
    <t>合成樹脂製容器包装</t>
  </si>
  <si>
    <t>ゴム製容器包装</t>
  </si>
  <si>
    <t>金属製容器包装</t>
  </si>
  <si>
    <t>木製、竹製及び籐製容器包装</t>
  </si>
  <si>
    <t>紙製、布製及び革製容器包装</t>
  </si>
  <si>
    <t>石製容器包装</t>
  </si>
  <si>
    <t>その他のもの：容器包装</t>
  </si>
  <si>
    <t>おもちゃ</t>
  </si>
  <si>
    <t>乳幼児が口に接触するおもちゃ</t>
  </si>
  <si>
    <t>アクセサリー玩具、うつし絵、起き上がり等</t>
  </si>
  <si>
    <t>組み合わせて遊ぶおもちゃ</t>
  </si>
  <si>
    <t>合計</t>
  </si>
  <si>
    <t>（トン）</t>
  </si>
  <si>
    <t>（％）</t>
  </si>
  <si>
    <t>畜産食品              畜産加工食品</t>
    <phoneticPr fontId="3"/>
  </si>
  <si>
    <t>輸入重量</t>
    <rPh sb="0" eb="2">
      <t>ユニュウ</t>
    </rPh>
    <rPh sb="2" eb="4">
      <t>ジュウリョウ</t>
    </rPh>
    <phoneticPr fontId="3"/>
  </si>
  <si>
    <t xml:space="preserve">   </t>
    <phoneticPr fontId="3"/>
  </si>
  <si>
    <t xml:space="preserve">            </t>
    <phoneticPr fontId="3"/>
  </si>
  <si>
    <t>水産食品              水産加工食品</t>
    <phoneticPr fontId="3"/>
  </si>
  <si>
    <t>農産食品              農産加工食品</t>
    <phoneticPr fontId="3"/>
  </si>
  <si>
    <t>その他の食料品</t>
    <phoneticPr fontId="3"/>
  </si>
  <si>
    <t>飲料</t>
    <phoneticPr fontId="3"/>
  </si>
  <si>
    <t>食品添加物</t>
    <phoneticPr fontId="3"/>
  </si>
  <si>
    <t>品目分類</t>
    <rPh sb="0" eb="2">
      <t>ヒンモク</t>
    </rPh>
    <rPh sb="2" eb="4">
      <t>ブンルイ</t>
    </rPh>
    <phoneticPr fontId="3"/>
  </si>
  <si>
    <t>輸入重量（トン）</t>
    <phoneticPr fontId="3"/>
  </si>
  <si>
    <t>畜産食品，畜産加工食品</t>
  </si>
  <si>
    <t>水産食品，水産加工食品</t>
  </si>
  <si>
    <t>農産食品，農産加工食品</t>
  </si>
  <si>
    <t>器具</t>
    <phoneticPr fontId="3"/>
  </si>
  <si>
    <t>容器包装</t>
    <phoneticPr fontId="3"/>
  </si>
  <si>
    <t>合　　計</t>
    <phoneticPr fontId="3"/>
  </si>
  <si>
    <t>品目別上位５ヶ国（重量ベース）の届出・検査・違反状況</t>
    <phoneticPr fontId="3"/>
  </si>
  <si>
    <t>上位５ヶ国</t>
    <rPh sb="0" eb="2">
      <t>ジョウイ</t>
    </rPh>
    <rPh sb="4" eb="5">
      <t>コク</t>
    </rPh>
    <phoneticPr fontId="3"/>
  </si>
  <si>
    <t>輸入・届出数量</t>
    <rPh sb="5" eb="7">
      <t>スウリョウ</t>
    </rPh>
    <phoneticPr fontId="3"/>
  </si>
  <si>
    <t>検査数量</t>
    <rPh sb="0" eb="2">
      <t>ケンサ</t>
    </rPh>
    <rPh sb="2" eb="4">
      <t>スウリョウ</t>
    </rPh>
    <phoneticPr fontId="3"/>
  </si>
  <si>
    <t>違反数量</t>
    <rPh sb="0" eb="2">
      <t>イハン</t>
    </rPh>
    <rPh sb="2" eb="4">
      <t>スウリョウ</t>
    </rPh>
    <phoneticPr fontId="3"/>
  </si>
  <si>
    <t>件数</t>
    <phoneticPr fontId="3"/>
  </si>
  <si>
    <t>重量（ﾄﾝ）</t>
    <phoneticPr fontId="3"/>
  </si>
  <si>
    <t>生鮮肉類（内臓を含む）</t>
  </si>
  <si>
    <t>オーストラリア</t>
  </si>
  <si>
    <t>アメリカ合衆国</t>
  </si>
  <si>
    <t>カナダ</t>
  </si>
  <si>
    <t>ニュージーランド</t>
  </si>
  <si>
    <t>メキシコ</t>
  </si>
  <si>
    <t>スペイン</t>
  </si>
  <si>
    <t>ブラジル</t>
  </si>
  <si>
    <t>アルゼンチン</t>
  </si>
  <si>
    <t>ウルグアイ</t>
  </si>
  <si>
    <t>中華人民共和国</t>
  </si>
  <si>
    <t>アイスランド</t>
  </si>
  <si>
    <t>アイルランド</t>
  </si>
  <si>
    <t>英国</t>
  </si>
  <si>
    <t>ハンガリー</t>
  </si>
  <si>
    <t>フランス</t>
  </si>
  <si>
    <t>イタリア</t>
  </si>
  <si>
    <t>タイ</t>
  </si>
  <si>
    <t>マレーシア</t>
  </si>
  <si>
    <t>ブルガリア</t>
  </si>
  <si>
    <t>スロベニア</t>
  </si>
  <si>
    <t>オーストリア</t>
  </si>
  <si>
    <t>デンマーク</t>
  </si>
  <si>
    <t>大韓民国</t>
  </si>
  <si>
    <t>ベトナム</t>
  </si>
  <si>
    <t>オランダ</t>
  </si>
  <si>
    <t>ドイツ</t>
  </si>
  <si>
    <t>ベルギー</t>
  </si>
  <si>
    <t>シンガポール</t>
  </si>
  <si>
    <t>インド</t>
  </si>
  <si>
    <t>台湾</t>
  </si>
  <si>
    <t>ミャンマー</t>
  </si>
  <si>
    <t>ウルグアイ</t>
    <phoneticPr fontId="3"/>
  </si>
  <si>
    <t>トルコ</t>
  </si>
  <si>
    <t>ポーランド</t>
  </si>
  <si>
    <t>インドネシア</t>
  </si>
  <si>
    <t>ノルウェー</t>
  </si>
  <si>
    <t>チリ</t>
  </si>
  <si>
    <t>クック</t>
  </si>
  <si>
    <t>ロシア連邦</t>
  </si>
  <si>
    <t>ラトビア</t>
  </si>
  <si>
    <t>日本</t>
  </si>
  <si>
    <t>エクアドル</t>
  </si>
  <si>
    <t>バーレーン</t>
  </si>
  <si>
    <t>パキスタン</t>
  </si>
  <si>
    <t>ペルー</t>
  </si>
  <si>
    <t>モーリタニア</t>
  </si>
  <si>
    <t>トンガ</t>
  </si>
  <si>
    <t>フィリピン</t>
  </si>
  <si>
    <t>セネガル</t>
  </si>
  <si>
    <t>南アフリカ共和国</t>
  </si>
  <si>
    <t>モロッコ</t>
  </si>
  <si>
    <t>バングラデシュ</t>
  </si>
  <si>
    <t>フィンランド</t>
  </si>
  <si>
    <t>カザフスタン</t>
  </si>
  <si>
    <t>ラオス</t>
  </si>
  <si>
    <t>マダガスカル</t>
  </si>
  <si>
    <t>ガーナ</t>
  </si>
  <si>
    <t>ニュー・カレドニア（仏、含Ｃｈｅｓｔｅｒ）</t>
  </si>
  <si>
    <t>エジプト</t>
  </si>
  <si>
    <t>ナイジェリア</t>
  </si>
  <si>
    <t>タンザニア</t>
  </si>
  <si>
    <t>ブルキナファソ</t>
  </si>
  <si>
    <t>コロンビア</t>
  </si>
  <si>
    <t>グアテマラ</t>
    <phoneticPr fontId="3"/>
  </si>
  <si>
    <t>エチオピア</t>
  </si>
  <si>
    <t>ベネズエラ</t>
  </si>
  <si>
    <t>コートジボワール</t>
  </si>
  <si>
    <t>トーゴ</t>
  </si>
  <si>
    <t>パラグアイ</t>
    <phoneticPr fontId="3"/>
  </si>
  <si>
    <t>モザンビーク</t>
  </si>
  <si>
    <t>セルビア</t>
  </si>
  <si>
    <t>ネパール</t>
  </si>
  <si>
    <t>スリランカ</t>
  </si>
  <si>
    <t>ポルトガル</t>
  </si>
  <si>
    <t>スイス</t>
  </si>
  <si>
    <t>リトアニア</t>
  </si>
  <si>
    <t>香港</t>
  </si>
  <si>
    <t>ホンジュラス</t>
  </si>
  <si>
    <t>イラン</t>
  </si>
  <si>
    <t>ウクライナ</t>
  </si>
  <si>
    <t>ケニア</t>
  </si>
  <si>
    <t>マラウイ</t>
  </si>
  <si>
    <t>ギリシャ</t>
  </si>
  <si>
    <t>グアテマラ</t>
  </si>
  <si>
    <t>ルーマニア</t>
  </si>
  <si>
    <t>スウェーデン</t>
  </si>
  <si>
    <t>ベリーズ</t>
  </si>
  <si>
    <t>ソマリア</t>
  </si>
  <si>
    <t>モーリシャス</t>
  </si>
  <si>
    <t>エストニア</t>
  </si>
  <si>
    <t>イスラエル</t>
  </si>
  <si>
    <t>アラブ首長国連邦</t>
  </si>
  <si>
    <t>カンボジア</t>
  </si>
  <si>
    <t>表５　生産・製造国別の届出・検査・違反状況</t>
    <phoneticPr fontId="3"/>
  </si>
  <si>
    <t>国　　　　　　　名</t>
    <rPh sb="0" eb="1">
      <t>クニ</t>
    </rPh>
    <rPh sb="8" eb="9">
      <t>メイ</t>
    </rPh>
    <phoneticPr fontId="3"/>
  </si>
  <si>
    <t>重　　量</t>
  </si>
  <si>
    <t>件</t>
    <rPh sb="0" eb="1">
      <t>ケン</t>
    </rPh>
    <phoneticPr fontId="12"/>
  </si>
  <si>
    <t>トン</t>
  </si>
  <si>
    <t>アジア州（ロシア領を含まない）</t>
  </si>
  <si>
    <t>モンゴル</t>
  </si>
  <si>
    <t>ブルネイ</t>
  </si>
  <si>
    <t>モルディブ</t>
  </si>
  <si>
    <t>東ティモール</t>
  </si>
  <si>
    <t>マカオ</t>
  </si>
  <si>
    <t>アフガニスタン</t>
  </si>
  <si>
    <t>ブータン</t>
  </si>
  <si>
    <t>イラク</t>
  </si>
  <si>
    <t>サウジアラビア</t>
  </si>
  <si>
    <t>クウェート</t>
  </si>
  <si>
    <t>カタール</t>
  </si>
  <si>
    <t>オマーン</t>
  </si>
  <si>
    <t>ヨルダン</t>
  </si>
  <si>
    <t>シリア</t>
  </si>
  <si>
    <t>レバノン</t>
  </si>
  <si>
    <t>ヨルダン川西岸及びガザ</t>
  </si>
  <si>
    <t>イエメン</t>
  </si>
  <si>
    <t>アゼルバイジャン</t>
  </si>
  <si>
    <t>アルメニア</t>
  </si>
  <si>
    <t>ウズベキスタン</t>
  </si>
  <si>
    <t>キルギス</t>
  </si>
  <si>
    <t>タジキスタン</t>
  </si>
  <si>
    <t>トルクメニスタン</t>
  </si>
  <si>
    <t>ジョージア</t>
  </si>
  <si>
    <t>欧州（ロシア領アジアを含む）</t>
  </si>
  <si>
    <t>フェロー諸島（デンマーク）</t>
  </si>
  <si>
    <t>ルクセンブルク</t>
  </si>
  <si>
    <t>モナコ</t>
  </si>
  <si>
    <t>スイス（リヒテンシュタインのみ）</t>
  </si>
  <si>
    <t>サンマリノ</t>
  </si>
  <si>
    <t>マルタ</t>
  </si>
  <si>
    <t>アルバニア</t>
  </si>
  <si>
    <t>キプロス</t>
  </si>
  <si>
    <t>ベラルーシ</t>
  </si>
  <si>
    <t>モルドバ</t>
  </si>
  <si>
    <t>クロアチア</t>
  </si>
  <si>
    <t>ボスニア・ヘルツェゴビナ</t>
  </si>
  <si>
    <t>北マケドニア</t>
  </si>
  <si>
    <t>チェコ</t>
  </si>
  <si>
    <t>スロバキア</t>
  </si>
  <si>
    <t>モンテネグロ</t>
  </si>
  <si>
    <t>北米州（ハワイを含む）</t>
  </si>
  <si>
    <t>グリーンランド（丁）</t>
  </si>
  <si>
    <t>エルサルバドル</t>
  </si>
  <si>
    <t>ニカラグア</t>
    <phoneticPr fontId="3"/>
  </si>
  <si>
    <t>コスタリカ</t>
  </si>
  <si>
    <t>パナマ</t>
  </si>
  <si>
    <t>ジャマイカ</t>
  </si>
  <si>
    <t>バルバドス</t>
  </si>
  <si>
    <t>トリニダード・トバゴ</t>
  </si>
  <si>
    <t>キューバ</t>
  </si>
  <si>
    <t>ハイチ</t>
  </si>
  <si>
    <t>ドミニカ共和国</t>
  </si>
  <si>
    <t>プエルトリコ</t>
  </si>
  <si>
    <t>米領ヴァージン諸島</t>
  </si>
  <si>
    <t>仏領西インド諸島（含Ｇｕａｄｅｌｏｕｐｅ）</t>
  </si>
  <si>
    <t>仏領西インド諸島（除Ｇｕａｄｅｌｏｕｐｅ）</t>
  </si>
  <si>
    <t>グレナダ</t>
  </si>
  <si>
    <t>セントルシア</t>
  </si>
  <si>
    <t>南米州</t>
  </si>
  <si>
    <t>ガイアナ</t>
  </si>
  <si>
    <t>スリナム</t>
  </si>
  <si>
    <t>ボリビア</t>
  </si>
  <si>
    <t>アフリカ州</t>
  </si>
  <si>
    <t>アルジェリア</t>
  </si>
  <si>
    <t>チュニジア</t>
  </si>
  <si>
    <t>スーダン</t>
  </si>
  <si>
    <t>ギニア・ビサウ</t>
  </si>
  <si>
    <t>ギニア</t>
  </si>
  <si>
    <t>リベリア</t>
  </si>
  <si>
    <t>ベナン</t>
  </si>
  <si>
    <t>マリ</t>
  </si>
  <si>
    <t>カナリー諸島（西）</t>
  </si>
  <si>
    <t>ニジェール</t>
  </si>
  <si>
    <t>ルワンダ</t>
  </si>
  <si>
    <t>カメルーン</t>
  </si>
  <si>
    <t>コンゴ共和国</t>
  </si>
  <si>
    <t>コンゴ民主共和国</t>
  </si>
  <si>
    <t>ブルンジ</t>
  </si>
  <si>
    <t>サントメ・プリンシペ</t>
  </si>
  <si>
    <t>セントヘレナ及びその附属諸島（英）</t>
  </si>
  <si>
    <t>ウガンダ</t>
  </si>
  <si>
    <t>セーシェル</t>
  </si>
  <si>
    <t>レユニオン</t>
  </si>
  <si>
    <t>ジンバブエ</t>
  </si>
  <si>
    <t>ナミビア</t>
  </si>
  <si>
    <t>ザンビア</t>
  </si>
  <si>
    <t>エスワティニ</t>
  </si>
  <si>
    <t>コモロ</t>
  </si>
  <si>
    <t>太平洋州（ハワイを含まない）</t>
  </si>
  <si>
    <t>パプアニューギニア</t>
  </si>
  <si>
    <t>ニウエ</t>
  </si>
  <si>
    <t>サモア</t>
  </si>
  <si>
    <t>バヌアツ</t>
  </si>
  <si>
    <t>フィジー</t>
  </si>
  <si>
    <t>ソロモン</t>
  </si>
  <si>
    <t>キリバス</t>
  </si>
  <si>
    <t>ナウル</t>
  </si>
  <si>
    <t>仏領ポリネシア</t>
  </si>
  <si>
    <t>ツバル</t>
  </si>
  <si>
    <t>マーシャル</t>
  </si>
  <si>
    <t>ミクロネシア</t>
  </si>
  <si>
    <t>パラオ</t>
  </si>
  <si>
    <t>合計</t>
    <rPh sb="0" eb="2">
      <t>ゴウケイ</t>
    </rPh>
    <phoneticPr fontId="3"/>
  </si>
  <si>
    <t>アジア州</t>
  </si>
  <si>
    <t>欧州</t>
  </si>
  <si>
    <t>北米州</t>
  </si>
  <si>
    <t>アフリカ州</t>
    <rPh sb="4" eb="5">
      <t>シュウ</t>
    </rPh>
    <phoneticPr fontId="18"/>
  </si>
  <si>
    <t>太平洋州</t>
  </si>
  <si>
    <t>特殊地域</t>
    <phoneticPr fontId="3"/>
  </si>
  <si>
    <t>地　　 域</t>
    <rPh sb="0" eb="1">
      <t>チ</t>
    </rPh>
    <rPh sb="4" eb="5">
      <t>イキ</t>
    </rPh>
    <phoneticPr fontId="3"/>
  </si>
  <si>
    <t>輸入重量（トン）</t>
    <rPh sb="0" eb="2">
      <t>ユニュウ</t>
    </rPh>
    <rPh sb="2" eb="4">
      <t>ジュウリョウ</t>
    </rPh>
    <phoneticPr fontId="3"/>
  </si>
  <si>
    <t>構成比（％）</t>
    <rPh sb="0" eb="3">
      <t>コウセイヒ</t>
    </rPh>
    <phoneticPr fontId="3"/>
  </si>
  <si>
    <t>アジア州</t>
    <rPh sb="3" eb="4">
      <t>シュウ</t>
    </rPh>
    <phoneticPr fontId="3"/>
  </si>
  <si>
    <t>欧　　 州</t>
    <phoneticPr fontId="3"/>
  </si>
  <si>
    <t>北 米 州</t>
    <phoneticPr fontId="3"/>
  </si>
  <si>
    <t>南 米 州</t>
    <phoneticPr fontId="3"/>
  </si>
  <si>
    <t>太平洋州</t>
    <rPh sb="1" eb="2">
      <t>ヘイ</t>
    </rPh>
    <phoneticPr fontId="3"/>
  </si>
  <si>
    <t>特殊地域</t>
    <rPh sb="0" eb="2">
      <t>トクシュ</t>
    </rPh>
    <rPh sb="2" eb="4">
      <t>チイキ</t>
    </rPh>
    <phoneticPr fontId="3"/>
  </si>
  <si>
    <t>合　　　計</t>
    <phoneticPr fontId="3"/>
  </si>
  <si>
    <t xml:space="preserve">生産・製造国別上位５品目（重量ﾍﾞｰｽ）の届出・検査・違反状況
</t>
    <phoneticPr fontId="3"/>
  </si>
  <si>
    <t>地域名</t>
    <rPh sb="0" eb="2">
      <t>チイキ</t>
    </rPh>
    <rPh sb="2" eb="3">
      <t>ナ</t>
    </rPh>
    <phoneticPr fontId="3"/>
  </si>
  <si>
    <t>国名</t>
    <rPh sb="0" eb="2">
      <t>コクメイ</t>
    </rPh>
    <phoneticPr fontId="3"/>
  </si>
  <si>
    <t>品目名</t>
    <rPh sb="0" eb="2">
      <t>ヒンモク</t>
    </rPh>
    <rPh sb="2" eb="3">
      <t>ナ</t>
    </rPh>
    <phoneticPr fontId="3"/>
  </si>
  <si>
    <t>輸入・届出数量</t>
    <rPh sb="0" eb="2">
      <t>ユニュウ</t>
    </rPh>
    <rPh sb="3" eb="5">
      <t>トドケデ</t>
    </rPh>
    <rPh sb="5" eb="7">
      <t>スウリョウ</t>
    </rPh>
    <phoneticPr fontId="3"/>
  </si>
  <si>
    <t>件数</t>
    <rPh sb="0" eb="2">
      <t>ケンスウ</t>
    </rPh>
    <phoneticPr fontId="3"/>
  </si>
  <si>
    <t>重量（ﾄﾝ）</t>
    <rPh sb="0" eb="2">
      <t>ジュウリョウ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</si>
</sst>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.0_);[Red]\(#,##0.0\)"/>
    <numFmt numFmtId="177" formatCode="#,##0_);[Red]\(#,##0\)"/>
    <numFmt numFmtId="178" formatCode="#,##0_ "/>
    <numFmt numFmtId="179" formatCode="0_);[Red]\(0\)"/>
    <numFmt numFmtId="180" formatCode="#,##0_);\(#,##0\)"/>
    <numFmt numFmtId="181" formatCode="\(#,##0\)"/>
    <numFmt numFmtId="182" formatCode="0_ "/>
    <numFmt numFmtId="183" formatCode="#,##0;[Red]#,##0"/>
    <numFmt numFmtId="184" formatCode="0.0_ "/>
    <numFmt numFmtId="185" formatCode="0.0%"/>
    <numFmt numFmtId="186" formatCode="#,##0.0_ "/>
    <numFmt numFmtId="187" formatCode="&quot;（実数）&quot;0"/>
    <numFmt numFmtId="188" formatCode="&quot;（延数）&quot;0"/>
  </numFmts>
  <fonts count="25"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6"/>
      <name val="明朝"/>
      <family val="3"/>
      <charset val="128"/>
    </font>
    <font>
      <sz val="11"/>
      <name val="明朝"/>
      <family val="3"/>
      <charset val="128"/>
    </font>
    <font>
      <sz val="11"/>
      <color indexed="8"/>
      <name val="ＭＳ Ｐ明朝"/>
      <family val="1"/>
      <charset val="128"/>
    </font>
    <font>
      <sz val="13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9.5"/>
      <name val="ＭＳ Ｐゴシック"/>
      <family val="3"/>
      <charset val="128"/>
    </font>
    <font>
      <sz val="16.5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.5"/>
      <name val="ＭＳ Ｐ明朝"/>
      <family val="1"/>
      <charset val="128"/>
    </font>
    <font>
      <u/>
      <sz val="10"/>
      <color indexed="14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10"/>
      <color theme="0"/>
      <name val="ＭＳ Ｐ明朝"/>
      <family val="1"/>
      <charset val="128"/>
    </font>
    <font>
      <sz val="11"/>
      <color theme="0"/>
      <name val="ＭＳ Ｐ明朝"/>
      <family val="1"/>
      <charset val="128"/>
    </font>
    <font>
      <sz val="10"/>
      <color theme="0"/>
      <name val="ＭＳ 明朝"/>
      <family val="1"/>
      <charset val="128"/>
    </font>
    <font>
      <sz val="11"/>
      <color theme="0"/>
      <name val="ＭＳ Ｐゴシック"/>
      <family val="3"/>
      <charset val="128"/>
    </font>
    <font>
      <b/>
      <sz val="16"/>
      <name val="ＭＳ Ｐ明朝"/>
      <family val="1"/>
      <charset val="128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lightVertical"/>
    </fill>
    <fill>
      <patternFill patternType="mediumGray"/>
    </fill>
    <fill>
      <patternFill patternType="lightHorizontal"/>
    </fill>
    <fill>
      <patternFill patternType="lightUp">
        <bgColor theme="1"/>
      </patternFill>
    </fill>
    <fill>
      <patternFill patternType="lightGrid"/>
    </fill>
    <fill>
      <patternFill patternType="lightUp"/>
    </fill>
    <fill>
      <patternFill patternType="solid">
        <fgColor indexed="23"/>
        <bgColor indexed="64"/>
      </patternFill>
    </fill>
    <fill>
      <patternFill patternType="mediumGray">
        <bgColor indexed="55"/>
      </patternFill>
    </fill>
    <fill>
      <patternFill patternType="solid">
        <fgColor indexed="8"/>
        <bgColor indexed="8"/>
      </patternFill>
    </fill>
    <fill>
      <patternFill patternType="solid">
        <fgColor indexed="9"/>
        <bgColor indexed="64"/>
      </patternFill>
    </fill>
    <fill>
      <patternFill patternType="lightVertical">
        <bgColor indexed="8"/>
      </patternFill>
    </fill>
    <fill>
      <patternFill patternType="lightHorizontal">
        <bgColor indexed="9"/>
      </patternFill>
    </fill>
    <fill>
      <patternFill patternType="mediumGray">
        <bgColor indexed="9"/>
      </patternFill>
    </fill>
  </fills>
  <borders count="131">
    <border>
      <left/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5"/>
      </left>
      <right/>
      <top style="medium">
        <color indexed="64"/>
      </top>
      <bottom/>
      <diagonal/>
    </border>
    <border>
      <left style="thin">
        <color rgb="FF999999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5"/>
      </left>
      <right/>
      <top/>
      <bottom/>
      <diagonal/>
    </border>
    <border>
      <left style="thin">
        <color rgb="FF999999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5"/>
      </left>
      <right/>
      <top style="thin">
        <color indexed="64"/>
      </top>
      <bottom/>
      <diagonal/>
    </border>
    <border>
      <left style="thin">
        <color rgb="FF999999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5"/>
      </bottom>
      <diagonal/>
    </border>
    <border>
      <left/>
      <right style="thin">
        <color indexed="64"/>
      </right>
      <top/>
      <bottom style="thin">
        <color indexed="65"/>
      </bottom>
      <diagonal/>
    </border>
    <border>
      <left style="thin">
        <color indexed="64"/>
      </left>
      <right style="thin">
        <color indexed="64"/>
      </right>
      <top/>
      <bottom style="thin">
        <color indexed="65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4"/>
      </left>
      <right style="thin">
        <color indexed="64"/>
      </right>
      <top style="thin">
        <color indexed="65"/>
      </top>
      <bottom/>
      <diagonal/>
    </border>
    <border>
      <left style="thin">
        <color indexed="65"/>
      </left>
      <right/>
      <top/>
      <bottom style="thin">
        <color indexed="65"/>
      </bottom>
      <diagonal/>
    </border>
    <border>
      <left style="thin">
        <color indexed="64"/>
      </left>
      <right/>
      <top style="thin">
        <color indexed="64"/>
      </top>
      <bottom style="thin">
        <color indexed="65"/>
      </bottom>
      <diagonal/>
    </border>
    <border>
      <left style="thin">
        <color indexed="65"/>
      </left>
      <right/>
      <top style="thin">
        <color indexed="64"/>
      </top>
      <bottom style="thin">
        <color indexed="6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5"/>
      </bottom>
      <diagonal/>
    </border>
    <border>
      <left style="thin">
        <color indexed="64"/>
      </left>
      <right/>
      <top style="thin">
        <color theme="0"/>
      </top>
      <bottom style="thin">
        <color indexed="65"/>
      </bottom>
      <diagonal/>
    </border>
    <border>
      <left style="thin">
        <color indexed="65"/>
      </left>
      <right/>
      <top style="thin">
        <color theme="0"/>
      </top>
      <bottom style="thin">
        <color indexed="65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5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indexed="65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5"/>
      </bottom>
      <diagonal/>
    </border>
    <border>
      <left style="thin">
        <color indexed="65"/>
      </left>
      <right style="thin">
        <color rgb="FF999999"/>
      </right>
      <top style="thin">
        <color indexed="64"/>
      </top>
      <bottom style="thin">
        <color indexed="65"/>
      </bottom>
      <diagonal/>
    </border>
    <border>
      <left/>
      <right/>
      <top style="thin">
        <color indexed="64"/>
      </top>
      <bottom style="thin">
        <color indexed="65"/>
      </bottom>
      <diagonal/>
    </border>
    <border>
      <left/>
      <right style="medium">
        <color indexed="64"/>
      </right>
      <top style="thin">
        <color indexed="64"/>
      </top>
      <bottom style="thin">
        <color indexed="65"/>
      </bottom>
      <diagonal/>
    </border>
    <border>
      <left style="medium">
        <color indexed="64"/>
      </left>
      <right/>
      <top style="thin">
        <color indexed="65"/>
      </top>
      <bottom/>
      <diagonal/>
    </border>
    <border>
      <left/>
      <right/>
      <top style="thin">
        <color indexed="65"/>
      </top>
      <bottom/>
      <diagonal/>
    </border>
    <border>
      <left/>
      <right style="medium">
        <color indexed="64"/>
      </right>
      <top style="thin">
        <color indexed="65"/>
      </top>
      <bottom/>
      <diagonal/>
    </border>
    <border>
      <left style="medium">
        <color indexed="64"/>
      </left>
      <right/>
      <top/>
      <bottom style="thin">
        <color indexed="65"/>
      </bottom>
      <diagonal/>
    </border>
    <border>
      <left style="thin">
        <color indexed="65"/>
      </left>
      <right style="thin">
        <color rgb="FF999999"/>
      </right>
      <top/>
      <bottom style="thin">
        <color indexed="65"/>
      </bottom>
      <diagonal/>
    </border>
    <border>
      <left/>
      <right/>
      <top/>
      <bottom style="thin">
        <color indexed="65"/>
      </bottom>
      <diagonal/>
    </border>
    <border>
      <left/>
      <right style="medium">
        <color indexed="64"/>
      </right>
      <top/>
      <bottom style="thin">
        <color indexed="65"/>
      </bottom>
      <diagonal/>
    </border>
    <border>
      <left style="medium">
        <color indexed="64"/>
      </left>
      <right/>
      <top style="medium">
        <color theme="0"/>
      </top>
      <bottom style="thin">
        <color indexed="65"/>
      </bottom>
      <diagonal/>
    </border>
    <border>
      <left style="thin">
        <color indexed="65"/>
      </left>
      <right/>
      <top style="medium">
        <color theme="0"/>
      </top>
      <bottom style="thin">
        <color indexed="65"/>
      </bottom>
      <diagonal/>
    </border>
    <border>
      <left style="thin">
        <color indexed="65"/>
      </left>
      <right style="thin">
        <color rgb="FF999999"/>
      </right>
      <top style="medium">
        <color theme="0"/>
      </top>
      <bottom style="thin">
        <color indexed="65"/>
      </bottom>
      <diagonal/>
    </border>
    <border>
      <left style="thin">
        <color rgb="FF999999"/>
      </left>
      <right/>
      <top style="medium">
        <color theme="0"/>
      </top>
      <bottom/>
      <diagonal/>
    </border>
    <border>
      <left/>
      <right/>
      <top style="medium">
        <color theme="0"/>
      </top>
      <bottom style="thin">
        <color indexed="65"/>
      </bottom>
      <diagonal/>
    </border>
    <border>
      <left/>
      <right style="medium">
        <color indexed="64"/>
      </right>
      <top style="medium">
        <color theme="0"/>
      </top>
      <bottom style="thin">
        <color indexed="65"/>
      </bottom>
      <diagonal/>
    </border>
    <border>
      <left style="medium">
        <color indexed="64"/>
      </left>
      <right/>
      <top style="thin">
        <color theme="0"/>
      </top>
      <bottom style="thin">
        <color indexed="65"/>
      </bottom>
      <diagonal/>
    </border>
    <border>
      <left style="thin">
        <color indexed="65"/>
      </left>
      <right style="thin">
        <color rgb="FF999999"/>
      </right>
      <top style="thin">
        <color theme="0"/>
      </top>
      <bottom style="thin">
        <color indexed="65"/>
      </bottom>
      <diagonal/>
    </border>
    <border>
      <left style="thin">
        <color rgb="FF999999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indexed="65"/>
      </bottom>
      <diagonal/>
    </border>
    <border>
      <left/>
      <right style="medium">
        <color indexed="64"/>
      </right>
      <top style="thin">
        <color theme="0"/>
      </top>
      <bottom style="thin">
        <color indexed="65"/>
      </bottom>
      <diagonal/>
    </border>
    <border>
      <left style="thin">
        <color indexed="8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999999"/>
      </right>
      <top/>
      <bottom/>
      <diagonal/>
    </border>
  </borders>
  <cellStyleXfs count="14">
    <xf numFmtId="0" fontId="0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9" fillId="0" borderId="0"/>
    <xf numFmtId="0" fontId="2" fillId="0" borderId="0"/>
    <xf numFmtId="0" fontId="10" fillId="0" borderId="0">
      <alignment vertical="center"/>
    </xf>
    <xf numFmtId="0" fontId="2" fillId="0" borderId="0"/>
    <xf numFmtId="0" fontId="2" fillId="0" borderId="0"/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/>
  </cellStyleXfs>
  <cellXfs count="376">
    <xf numFmtId="0" fontId="0" fillId="0" borderId="0" xfId="0"/>
    <xf numFmtId="0" fontId="4" fillId="0" borderId="1" xfId="2" applyFont="1" applyBorder="1" applyAlignment="1">
      <alignment horizontal="centerContinuous" vertical="center"/>
    </xf>
    <xf numFmtId="0" fontId="4" fillId="0" borderId="2" xfId="2" applyFont="1" applyBorder="1" applyAlignment="1">
      <alignment horizontal="centerContinuous" vertical="center"/>
    </xf>
    <xf numFmtId="0" fontId="4" fillId="0" borderId="3" xfId="2" applyFont="1" applyBorder="1" applyAlignment="1">
      <alignment horizontal="centerContinuous" vertical="center"/>
    </xf>
    <xf numFmtId="0" fontId="4" fillId="0" borderId="0" xfId="2" applyFont="1" applyAlignment="1">
      <alignment horizontal="center" vertical="top"/>
    </xf>
    <xf numFmtId="0" fontId="4" fillId="0" borderId="4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vertical="top"/>
    </xf>
    <xf numFmtId="49" fontId="5" fillId="0" borderId="6" xfId="2" applyNumberFormat="1" applyFont="1" applyBorder="1" applyAlignment="1">
      <alignment horizontal="right" vertical="top"/>
    </xf>
    <xf numFmtId="49" fontId="5" fillId="0" borderId="7" xfId="2" applyNumberFormat="1" applyFont="1" applyBorder="1" applyAlignment="1">
      <alignment horizontal="right" vertical="top"/>
    </xf>
    <xf numFmtId="0" fontId="5" fillId="0" borderId="0" xfId="2" applyFont="1" applyAlignment="1">
      <alignment vertical="top"/>
    </xf>
    <xf numFmtId="0" fontId="5" fillId="0" borderId="5" xfId="2" applyFont="1" applyBorder="1" applyAlignment="1">
      <alignment horizontal="center" vertical="top" wrapText="1"/>
    </xf>
    <xf numFmtId="177" fontId="5" fillId="0" borderId="6" xfId="2" applyNumberFormat="1" applyFont="1" applyBorder="1" applyAlignment="1">
      <alignment vertical="top"/>
    </xf>
    <xf numFmtId="176" fontId="5" fillId="0" borderId="6" xfId="2" applyNumberFormat="1" applyFont="1" applyBorder="1" applyAlignment="1">
      <alignment vertical="top"/>
    </xf>
    <xf numFmtId="176" fontId="5" fillId="0" borderId="7" xfId="2" applyNumberFormat="1" applyFont="1" applyBorder="1" applyAlignment="1">
      <alignment vertical="top"/>
    </xf>
    <xf numFmtId="49" fontId="5" fillId="0" borderId="5" xfId="2" applyNumberFormat="1" applyFont="1" applyBorder="1" applyAlignment="1">
      <alignment horizontal="center" vertical="top" wrapText="1"/>
    </xf>
    <xf numFmtId="176" fontId="5" fillId="0" borderId="8" xfId="2" applyNumberFormat="1" applyFont="1" applyBorder="1" applyAlignment="1">
      <alignment vertical="top"/>
    </xf>
    <xf numFmtId="49" fontId="5" fillId="0" borderId="0" xfId="2" applyNumberFormat="1" applyFont="1" applyAlignment="1">
      <alignment horizontal="right" vertical="top" wrapText="1"/>
    </xf>
    <xf numFmtId="177" fontId="5" fillId="0" borderId="0" xfId="2" applyNumberFormat="1" applyFont="1" applyAlignment="1">
      <alignment vertical="top"/>
    </xf>
    <xf numFmtId="177" fontId="5" fillId="0" borderId="8" xfId="2" applyNumberFormat="1" applyFont="1" applyBorder="1" applyAlignment="1">
      <alignment vertical="top"/>
    </xf>
    <xf numFmtId="49" fontId="5" fillId="0" borderId="8" xfId="2" applyNumberFormat="1" applyFont="1" applyBorder="1" applyAlignment="1">
      <alignment horizontal="right" vertical="top" wrapText="1"/>
    </xf>
    <xf numFmtId="178" fontId="5" fillId="0" borderId="6" xfId="3" applyNumberFormat="1" applyFont="1" applyBorder="1"/>
    <xf numFmtId="177" fontId="5" fillId="0" borderId="6" xfId="3" quotePrefix="1" applyNumberFormat="1" applyFont="1" applyBorder="1"/>
    <xf numFmtId="176" fontId="5" fillId="0" borderId="0" xfId="2" applyNumberFormat="1" applyFont="1" applyAlignment="1">
      <alignment vertical="top"/>
    </xf>
    <xf numFmtId="180" fontId="5" fillId="0" borderId="6" xfId="3" applyNumberFormat="1" applyFont="1" applyBorder="1"/>
    <xf numFmtId="0" fontId="4" fillId="0" borderId="9" xfId="2" applyFont="1" applyBorder="1" applyAlignment="1">
      <alignment horizontal="left" vertical="center" wrapText="1"/>
    </xf>
    <xf numFmtId="0" fontId="4" fillId="0" borderId="10" xfId="2" applyFont="1" applyBorder="1" applyAlignment="1">
      <alignment horizontal="right" vertical="center"/>
    </xf>
    <xf numFmtId="0" fontId="5" fillId="0" borderId="0" xfId="2" applyFont="1" applyAlignment="1">
      <alignment horizontal="left" vertical="top"/>
    </xf>
    <xf numFmtId="181" fontId="5" fillId="0" borderId="11" xfId="3" applyNumberFormat="1" applyFont="1" applyBorder="1"/>
    <xf numFmtId="49" fontId="5" fillId="0" borderId="12" xfId="2" applyNumberFormat="1" applyFont="1" applyBorder="1" applyAlignment="1">
      <alignment horizontal="center" vertical="top" wrapText="1"/>
    </xf>
    <xf numFmtId="181" fontId="5" fillId="0" borderId="8" xfId="3" applyNumberFormat="1" applyFont="1" applyBorder="1"/>
    <xf numFmtId="179" fontId="7" fillId="0" borderId="0" xfId="0" applyNumberFormat="1" applyFont="1" applyAlignment="1">
      <alignment vertical="top"/>
    </xf>
    <xf numFmtId="176" fontId="5" fillId="0" borderId="13" xfId="2" applyNumberFormat="1" applyFont="1" applyBorder="1" applyAlignment="1">
      <alignment vertical="top"/>
    </xf>
    <xf numFmtId="177" fontId="5" fillId="0" borderId="11" xfId="2" applyNumberFormat="1" applyFont="1" applyBorder="1" applyAlignment="1">
      <alignment vertical="top"/>
    </xf>
    <xf numFmtId="176" fontId="5" fillId="0" borderId="11" xfId="2" applyNumberFormat="1" applyFont="1" applyBorder="1" applyAlignment="1">
      <alignment vertical="top"/>
    </xf>
    <xf numFmtId="49" fontId="5" fillId="0" borderId="14" xfId="2" applyNumberFormat="1" applyFont="1" applyBorder="1" applyAlignment="1">
      <alignment horizontal="center" vertical="top" wrapText="1"/>
    </xf>
    <xf numFmtId="176" fontId="5" fillId="0" borderId="15" xfId="2" applyNumberFormat="1" applyFont="1" applyBorder="1" applyAlignment="1">
      <alignment vertical="top"/>
    </xf>
    <xf numFmtId="49" fontId="5" fillId="0" borderId="0" xfId="2" applyNumberFormat="1" applyFont="1" applyAlignment="1">
      <alignment horizontal="center" vertical="top" wrapText="1"/>
    </xf>
    <xf numFmtId="181" fontId="5" fillId="0" borderId="0" xfId="3" applyNumberFormat="1" applyFont="1"/>
    <xf numFmtId="0" fontId="2" fillId="0" borderId="0" xfId="4"/>
    <xf numFmtId="177" fontId="2" fillId="0" borderId="0" xfId="4" applyNumberFormat="1"/>
    <xf numFmtId="49" fontId="2" fillId="0" borderId="0" xfId="4" applyNumberFormat="1"/>
    <xf numFmtId="178" fontId="2" fillId="0" borderId="0" xfId="4" applyNumberFormat="1"/>
    <xf numFmtId="182" fontId="2" fillId="0" borderId="0" xfId="4" applyNumberFormat="1"/>
    <xf numFmtId="0" fontId="2" fillId="0" borderId="0" xfId="6"/>
    <xf numFmtId="49" fontId="9" fillId="0" borderId="0" xfId="5" applyNumberFormat="1"/>
    <xf numFmtId="49" fontId="2" fillId="0" borderId="0" xfId="6" applyNumberFormat="1"/>
    <xf numFmtId="0" fontId="10" fillId="0" borderId="0" xfId="7" applyAlignment="1">
      <alignment horizontal="center" vertical="center"/>
    </xf>
    <xf numFmtId="0" fontId="10" fillId="0" borderId="20" xfId="7" applyBorder="1" applyAlignment="1">
      <alignment horizontal="centerContinuous" vertical="center"/>
    </xf>
    <xf numFmtId="0" fontId="10" fillId="0" borderId="22" xfId="7" applyBorder="1" applyAlignment="1">
      <alignment horizontal="centerContinuous" vertical="center"/>
    </xf>
    <xf numFmtId="0" fontId="10" fillId="0" borderId="25" xfId="7" applyBorder="1" applyAlignment="1">
      <alignment horizontal="centerContinuous" vertical="center"/>
    </xf>
    <xf numFmtId="0" fontId="10" fillId="0" borderId="13" xfId="7" applyBorder="1" applyAlignment="1">
      <alignment horizontal="centerContinuous" vertical="center"/>
    </xf>
    <xf numFmtId="0" fontId="10" fillId="0" borderId="14" xfId="7" applyBorder="1" applyAlignment="1">
      <alignment horizontal="center" vertical="center"/>
    </xf>
    <xf numFmtId="0" fontId="10" fillId="0" borderId="27" xfId="7" applyBorder="1" applyAlignment="1">
      <alignment horizontal="center" vertical="center"/>
    </xf>
    <xf numFmtId="0" fontId="10" fillId="0" borderId="28" xfId="7" applyBorder="1" applyAlignment="1">
      <alignment horizontal="center" vertical="center"/>
    </xf>
    <xf numFmtId="0" fontId="10" fillId="0" borderId="29" xfId="7" applyBorder="1" applyAlignment="1">
      <alignment horizontal="center" vertical="center"/>
    </xf>
    <xf numFmtId="0" fontId="10" fillId="0" borderId="5" xfId="7" applyBorder="1" applyAlignment="1">
      <alignment horizontal="center" vertical="center"/>
    </xf>
    <xf numFmtId="0" fontId="10" fillId="0" borderId="0" xfId="7" applyAlignment="1">
      <alignment horizontal="distributed" vertical="center"/>
    </xf>
    <xf numFmtId="0" fontId="10" fillId="0" borderId="12" xfId="7" applyBorder="1" applyAlignment="1">
      <alignment horizontal="right" vertical="center"/>
    </xf>
    <xf numFmtId="0" fontId="10" fillId="0" borderId="7" xfId="7" applyBorder="1" applyAlignment="1">
      <alignment horizontal="right" vertical="center"/>
    </xf>
    <xf numFmtId="0" fontId="10" fillId="0" borderId="30" xfId="7" applyBorder="1" applyAlignment="1">
      <alignment horizontal="right" vertical="center"/>
    </xf>
    <xf numFmtId="0" fontId="10" fillId="0" borderId="6" xfId="7" applyBorder="1" applyAlignment="1">
      <alignment horizontal="right" vertical="center"/>
    </xf>
    <xf numFmtId="0" fontId="10" fillId="0" borderId="0" xfId="7">
      <alignment vertical="center"/>
    </xf>
    <xf numFmtId="0" fontId="10" fillId="0" borderId="5" xfId="7" applyBorder="1">
      <alignment vertical="center"/>
    </xf>
    <xf numFmtId="178" fontId="10" fillId="0" borderId="12" xfId="7" applyNumberFormat="1" applyBorder="1">
      <alignment vertical="center"/>
    </xf>
    <xf numFmtId="178" fontId="10" fillId="0" borderId="7" xfId="7" applyNumberFormat="1" applyBorder="1">
      <alignment vertical="center"/>
    </xf>
    <xf numFmtId="178" fontId="10" fillId="0" borderId="30" xfId="7" applyNumberFormat="1" applyBorder="1">
      <alignment vertical="center"/>
    </xf>
    <xf numFmtId="178" fontId="10" fillId="0" borderId="6" xfId="7" applyNumberFormat="1" applyBorder="1">
      <alignment vertical="center"/>
    </xf>
    <xf numFmtId="0" fontId="10" fillId="0" borderId="31" xfId="7" applyBorder="1" applyAlignment="1">
      <alignment horizontal="centerContinuous" vertical="center"/>
    </xf>
    <xf numFmtId="0" fontId="10" fillId="0" borderId="32" xfId="7" applyBorder="1" applyAlignment="1">
      <alignment horizontal="distributed" vertical="center"/>
    </xf>
    <xf numFmtId="0" fontId="10" fillId="0" borderId="32" xfId="7" applyBorder="1" applyAlignment="1">
      <alignment horizontal="centerContinuous" vertical="center"/>
    </xf>
    <xf numFmtId="178" fontId="10" fillId="0" borderId="33" xfId="7" applyNumberFormat="1" applyBorder="1">
      <alignment vertical="center"/>
    </xf>
    <xf numFmtId="178" fontId="10" fillId="0" borderId="34" xfId="7" applyNumberFormat="1" applyBorder="1">
      <alignment vertical="center"/>
    </xf>
    <xf numFmtId="178" fontId="10" fillId="0" borderId="35" xfId="7" applyNumberFormat="1" applyBorder="1">
      <alignment vertical="center"/>
    </xf>
    <xf numFmtId="178" fontId="10" fillId="0" borderId="36" xfId="7" applyNumberFormat="1" applyBorder="1">
      <alignment vertical="center"/>
    </xf>
    <xf numFmtId="0" fontId="5" fillId="0" borderId="0" xfId="9" applyFont="1"/>
    <xf numFmtId="0" fontId="5" fillId="0" borderId="0" xfId="9" applyFont="1" applyAlignment="1">
      <alignment vertical="center"/>
    </xf>
    <xf numFmtId="0" fontId="4" fillId="0" borderId="0" xfId="9" applyFont="1" applyAlignment="1">
      <alignment horizontal="distributed" vertical="center" wrapText="1"/>
    </xf>
    <xf numFmtId="0" fontId="10" fillId="0" borderId="25" xfId="7" applyBorder="1" applyAlignment="1">
      <alignment horizontal="center" vertical="center"/>
    </xf>
    <xf numFmtId="0" fontId="10" fillId="0" borderId="31" xfId="7" applyBorder="1" applyAlignment="1">
      <alignment horizontal="center" vertical="center"/>
    </xf>
    <xf numFmtId="0" fontId="10" fillId="0" borderId="5" xfId="7" applyBorder="1" applyAlignment="1">
      <alignment horizontal="right" vertical="center"/>
    </xf>
    <xf numFmtId="3" fontId="5" fillId="0" borderId="5" xfId="9" applyNumberFormat="1" applyFont="1" applyBorder="1"/>
    <xf numFmtId="3" fontId="5" fillId="0" borderId="40" xfId="9" applyNumberFormat="1" applyFont="1" applyBorder="1"/>
    <xf numFmtId="3" fontId="5" fillId="0" borderId="15" xfId="9" applyNumberFormat="1" applyFont="1" applyBorder="1"/>
    <xf numFmtId="0" fontId="1" fillId="0" borderId="15" xfId="10" applyBorder="1" applyAlignment="1">
      <alignment vertical="center"/>
    </xf>
    <xf numFmtId="0" fontId="1" fillId="0" borderId="13" xfId="10" applyBorder="1" applyAlignment="1">
      <alignment vertical="center"/>
    </xf>
    <xf numFmtId="3" fontId="5" fillId="0" borderId="25" xfId="9" applyNumberFormat="1" applyFont="1" applyBorder="1"/>
    <xf numFmtId="3" fontId="5" fillId="0" borderId="41" xfId="9" applyNumberFormat="1" applyFont="1" applyBorder="1"/>
    <xf numFmtId="3" fontId="5" fillId="0" borderId="13" xfId="9" applyNumberFormat="1" applyFont="1" applyBorder="1"/>
    <xf numFmtId="3" fontId="5" fillId="0" borderId="20" xfId="9" applyNumberFormat="1" applyFont="1" applyBorder="1"/>
    <xf numFmtId="3" fontId="5" fillId="0" borderId="39" xfId="9" applyNumberFormat="1" applyFont="1" applyBorder="1"/>
    <xf numFmtId="3" fontId="5" fillId="0" borderId="22" xfId="9" applyNumberFormat="1" applyFont="1" applyBorder="1"/>
    <xf numFmtId="0" fontId="5" fillId="0" borderId="26" xfId="9" applyFont="1" applyBorder="1" applyAlignment="1">
      <alignment vertical="center"/>
    </xf>
    <xf numFmtId="0" fontId="5" fillId="0" borderId="0" xfId="10" applyFont="1"/>
    <xf numFmtId="0" fontId="1" fillId="0" borderId="0" xfId="10"/>
    <xf numFmtId="0" fontId="1" fillId="2" borderId="0" xfId="10" applyFill="1"/>
    <xf numFmtId="0" fontId="5" fillId="0" borderId="0" xfId="10" applyFont="1" applyAlignment="1">
      <alignment vertical="center"/>
    </xf>
    <xf numFmtId="0" fontId="5" fillId="3" borderId="20" xfId="10" applyFont="1" applyFill="1" applyBorder="1"/>
    <xf numFmtId="0" fontId="5" fillId="3" borderId="21" xfId="10" applyFont="1" applyFill="1" applyBorder="1"/>
    <xf numFmtId="0" fontId="5" fillId="3" borderId="22" xfId="10" applyFont="1" applyFill="1" applyBorder="1"/>
    <xf numFmtId="185" fontId="5" fillId="0" borderId="0" xfId="10" applyNumberFormat="1" applyFont="1"/>
    <xf numFmtId="0" fontId="12" fillId="0" borderId="0" xfId="10" applyFont="1" applyAlignment="1">
      <alignment horizontal="center"/>
    </xf>
    <xf numFmtId="0" fontId="5" fillId="3" borderId="5" xfId="10" applyFont="1" applyFill="1" applyBorder="1" applyAlignment="1">
      <alignment vertical="center"/>
    </xf>
    <xf numFmtId="0" fontId="5" fillId="3" borderId="0" xfId="10" applyFont="1" applyFill="1" applyAlignment="1">
      <alignment vertical="center"/>
    </xf>
    <xf numFmtId="0" fontId="5" fillId="3" borderId="0" xfId="10" applyFont="1" applyFill="1" applyAlignment="1">
      <alignment horizontal="center" vertical="center"/>
    </xf>
    <xf numFmtId="0" fontId="5" fillId="3" borderId="0" xfId="10" applyFont="1" applyFill="1" applyAlignment="1">
      <alignment horizontal="right" vertical="center"/>
    </xf>
    <xf numFmtId="0" fontId="5" fillId="3" borderId="15" xfId="10" applyFont="1" applyFill="1" applyBorder="1" applyAlignment="1">
      <alignment vertical="center"/>
    </xf>
    <xf numFmtId="0" fontId="5" fillId="3" borderId="0" xfId="10" applyFont="1" applyFill="1" applyAlignment="1">
      <alignment horizontal="left" vertical="center"/>
    </xf>
    <xf numFmtId="0" fontId="5" fillId="1" borderId="38" xfId="10" applyFont="1" applyFill="1" applyBorder="1" applyAlignment="1">
      <alignment vertical="center"/>
    </xf>
    <xf numFmtId="178" fontId="5" fillId="3" borderId="0" xfId="10" applyNumberFormat="1" applyFont="1" applyFill="1"/>
    <xf numFmtId="186" fontId="5" fillId="3" borderId="0" xfId="10" applyNumberFormat="1" applyFont="1" applyFill="1"/>
    <xf numFmtId="178" fontId="5" fillId="3" borderId="0" xfId="10" applyNumberFormat="1" applyFont="1" applyFill="1" applyAlignment="1">
      <alignment vertical="center"/>
    </xf>
    <xf numFmtId="186" fontId="5" fillId="3" borderId="0" xfId="10" applyNumberFormat="1" applyFont="1" applyFill="1" applyAlignment="1">
      <alignment vertical="center"/>
    </xf>
    <xf numFmtId="0" fontId="5" fillId="4" borderId="38" xfId="10" applyFont="1" applyFill="1" applyBorder="1" applyAlignment="1">
      <alignment vertical="center"/>
    </xf>
    <xf numFmtId="185" fontId="5" fillId="0" borderId="0" xfId="10" applyNumberFormat="1" applyFont="1" applyAlignment="1">
      <alignment vertical="center"/>
    </xf>
    <xf numFmtId="0" fontId="5" fillId="5" borderId="38" xfId="10" applyFont="1" applyFill="1" applyBorder="1" applyAlignment="1">
      <alignment vertical="center"/>
    </xf>
    <xf numFmtId="0" fontId="5" fillId="6" borderId="38" xfId="10" applyFont="1" applyFill="1" applyBorder="1" applyAlignment="1">
      <alignment vertical="center"/>
    </xf>
    <xf numFmtId="0" fontId="5" fillId="7" borderId="38" xfId="10" applyFont="1" applyFill="1" applyBorder="1" applyAlignment="1">
      <alignment vertical="center"/>
    </xf>
    <xf numFmtId="0" fontId="5" fillId="8" borderId="38" xfId="10" applyFont="1" applyFill="1" applyBorder="1" applyAlignment="1">
      <alignment vertical="center"/>
    </xf>
    <xf numFmtId="0" fontId="5" fillId="9" borderId="38" xfId="10" applyFont="1" applyFill="1" applyBorder="1" applyAlignment="1">
      <alignment vertical="center"/>
    </xf>
    <xf numFmtId="0" fontId="5" fillId="10" borderId="38" xfId="10" applyFont="1" applyFill="1" applyBorder="1" applyAlignment="1">
      <alignment vertical="center"/>
    </xf>
    <xf numFmtId="0" fontId="5" fillId="0" borderId="38" xfId="10" applyFont="1" applyBorder="1" applyAlignment="1">
      <alignment vertical="center"/>
    </xf>
    <xf numFmtId="184" fontId="5" fillId="3" borderId="0" xfId="10" applyNumberFormat="1" applyFont="1" applyFill="1"/>
    <xf numFmtId="0" fontId="5" fillId="3" borderId="25" xfId="10" applyFont="1" applyFill="1" applyBorder="1"/>
    <xf numFmtId="0" fontId="5" fillId="3" borderId="26" xfId="10" applyFont="1" applyFill="1" applyBorder="1"/>
    <xf numFmtId="0" fontId="5" fillId="3" borderId="13" xfId="10" applyFont="1" applyFill="1" applyBorder="1"/>
    <xf numFmtId="0" fontId="14" fillId="0" borderId="0" xfId="10" applyFont="1"/>
    <xf numFmtId="0" fontId="2" fillId="0" borderId="0" xfId="0" applyFont="1"/>
    <xf numFmtId="177" fontId="0" fillId="0" borderId="0" xfId="0" applyNumberFormat="1"/>
    <xf numFmtId="0" fontId="16" fillId="0" borderId="0" xfId="0" applyFont="1" applyAlignment="1">
      <alignment horizontal="center" vertical="center"/>
    </xf>
    <xf numFmtId="177" fontId="16" fillId="0" borderId="0" xfId="0" applyNumberFormat="1" applyFont="1" applyAlignment="1">
      <alignment horizontal="center" vertical="center"/>
    </xf>
    <xf numFmtId="177" fontId="0" fillId="0" borderId="47" xfId="0" applyNumberFormat="1" applyBorder="1" applyAlignment="1">
      <alignment horizontal="center" vertical="center"/>
    </xf>
    <xf numFmtId="177" fontId="0" fillId="0" borderId="48" xfId="0" applyNumberFormat="1" applyBorder="1" applyAlignment="1">
      <alignment horizontal="center" vertical="center"/>
    </xf>
    <xf numFmtId="0" fontId="0" fillId="0" borderId="49" xfId="0" applyBorder="1"/>
    <xf numFmtId="0" fontId="0" fillId="0" borderId="50" xfId="0" applyBorder="1"/>
    <xf numFmtId="178" fontId="0" fillId="0" borderId="51" xfId="0" applyNumberFormat="1" applyBorder="1"/>
    <xf numFmtId="178" fontId="0" fillId="0" borderId="52" xfId="0" applyNumberFormat="1" applyBorder="1"/>
    <xf numFmtId="178" fontId="0" fillId="0" borderId="53" xfId="0" applyNumberFormat="1" applyBorder="1"/>
    <xf numFmtId="0" fontId="0" fillId="0" borderId="54" xfId="0" applyBorder="1"/>
    <xf numFmtId="0" fontId="0" fillId="0" borderId="55" xfId="0" applyBorder="1"/>
    <xf numFmtId="178" fontId="0" fillId="0" borderId="56" xfId="0" applyNumberFormat="1" applyBorder="1"/>
    <xf numFmtId="178" fontId="0" fillId="0" borderId="0" xfId="0" applyNumberFormat="1"/>
    <xf numFmtId="178" fontId="0" fillId="0" borderId="57" xfId="0" applyNumberFormat="1" applyBorder="1"/>
    <xf numFmtId="0" fontId="0" fillId="0" borderId="58" xfId="0" applyBorder="1"/>
    <xf numFmtId="0" fontId="0" fillId="0" borderId="59" xfId="0" applyBorder="1"/>
    <xf numFmtId="178" fontId="0" fillId="0" borderId="60" xfId="0" applyNumberFormat="1" applyBorder="1"/>
    <xf numFmtId="178" fontId="0" fillId="0" borderId="21" xfId="0" applyNumberFormat="1" applyBorder="1"/>
    <xf numFmtId="178" fontId="0" fillId="0" borderId="61" xfId="0" applyNumberFormat="1" applyBorder="1"/>
    <xf numFmtId="0" fontId="2" fillId="0" borderId="54" xfId="0" applyFont="1" applyBorder="1"/>
    <xf numFmtId="0" fontId="2" fillId="0" borderId="62" xfId="0" applyFont="1" applyBorder="1"/>
    <xf numFmtId="0" fontId="2" fillId="0" borderId="63" xfId="0" applyFont="1" applyBorder="1"/>
    <xf numFmtId="0" fontId="2" fillId="0" borderId="58" xfId="0" applyFont="1" applyBorder="1"/>
    <xf numFmtId="0" fontId="2" fillId="0" borderId="21" xfId="0" applyFont="1" applyBorder="1"/>
    <xf numFmtId="0" fontId="2" fillId="0" borderId="64" xfId="0" applyFont="1" applyBorder="1"/>
    <xf numFmtId="0" fontId="2" fillId="0" borderId="65" xfId="0" applyFont="1" applyBorder="1"/>
    <xf numFmtId="0" fontId="2" fillId="0" borderId="66" xfId="0" applyFont="1" applyBorder="1"/>
    <xf numFmtId="0" fontId="2" fillId="0" borderId="67" xfId="0" applyFont="1" applyBorder="1"/>
    <xf numFmtId="178" fontId="0" fillId="0" borderId="66" xfId="0" applyNumberFormat="1" applyBorder="1"/>
    <xf numFmtId="178" fontId="0" fillId="0" borderId="68" xfId="0" applyNumberFormat="1" applyBorder="1"/>
    <xf numFmtId="0" fontId="10" fillId="0" borderId="0" xfId="0" applyFont="1"/>
    <xf numFmtId="177" fontId="10" fillId="0" borderId="0" xfId="0" applyNumberFormat="1" applyFont="1"/>
    <xf numFmtId="177" fontId="12" fillId="0" borderId="38" xfId="11" applyNumberFormat="1" applyFont="1" applyBorder="1" applyAlignment="1">
      <alignment horizontal="center" vertical="center"/>
    </xf>
    <xf numFmtId="0" fontId="10" fillId="0" borderId="69" xfId="0" applyFont="1" applyBorder="1"/>
    <xf numFmtId="0" fontId="10" fillId="0" borderId="70" xfId="0" applyFont="1" applyBorder="1"/>
    <xf numFmtId="178" fontId="10" fillId="0" borderId="71" xfId="0" applyNumberFormat="1" applyFont="1" applyBorder="1" applyAlignment="1">
      <alignment horizontal="right"/>
    </xf>
    <xf numFmtId="178" fontId="10" fillId="0" borderId="71" xfId="0" applyNumberFormat="1" applyFont="1" applyBorder="1"/>
    <xf numFmtId="0" fontId="10" fillId="0" borderId="72" xfId="0" applyFont="1" applyBorder="1"/>
    <xf numFmtId="0" fontId="10" fillId="0" borderId="73" xfId="0" applyFont="1" applyBorder="1"/>
    <xf numFmtId="178" fontId="10" fillId="0" borderId="74" xfId="0" applyNumberFormat="1" applyFont="1" applyBorder="1"/>
    <xf numFmtId="0" fontId="10" fillId="0" borderId="75" xfId="0" applyFont="1" applyBorder="1"/>
    <xf numFmtId="0" fontId="10" fillId="0" borderId="76" xfId="0" applyFont="1" applyBorder="1"/>
    <xf numFmtId="0" fontId="10" fillId="0" borderId="77" xfId="0" applyFont="1" applyBorder="1"/>
    <xf numFmtId="178" fontId="10" fillId="0" borderId="78" xfId="0" applyNumberFormat="1" applyFont="1" applyBorder="1"/>
    <xf numFmtId="0" fontId="10" fillId="0" borderId="20" xfId="0" applyFont="1" applyBorder="1"/>
    <xf numFmtId="0" fontId="10" fillId="0" borderId="59" xfId="0" applyFont="1" applyBorder="1"/>
    <xf numFmtId="178" fontId="10" fillId="0" borderId="39" xfId="0" applyNumberFormat="1" applyFont="1" applyBorder="1"/>
    <xf numFmtId="0" fontId="10" fillId="0" borderId="79" xfId="0" applyFont="1" applyBorder="1"/>
    <xf numFmtId="0" fontId="10" fillId="0" borderId="80" xfId="0" applyFont="1" applyBorder="1"/>
    <xf numFmtId="178" fontId="10" fillId="0" borderId="81" xfId="0" applyNumberFormat="1" applyFont="1" applyBorder="1"/>
    <xf numFmtId="0" fontId="10" fillId="0" borderId="82" xfId="0" applyFont="1" applyBorder="1"/>
    <xf numFmtId="0" fontId="10" fillId="0" borderId="83" xfId="0" applyFont="1" applyBorder="1"/>
    <xf numFmtId="178" fontId="10" fillId="0" borderId="84" xfId="0" applyNumberFormat="1" applyFont="1" applyBorder="1"/>
    <xf numFmtId="178" fontId="10" fillId="0" borderId="38" xfId="0" applyNumberFormat="1" applyFont="1" applyBorder="1"/>
    <xf numFmtId="178" fontId="19" fillId="0" borderId="0" xfId="10" applyNumberFormat="1" applyFont="1"/>
    <xf numFmtId="184" fontId="5" fillId="3" borderId="0" xfId="10" applyNumberFormat="1" applyFont="1" applyFill="1" applyAlignment="1">
      <alignment vertical="center"/>
    </xf>
    <xf numFmtId="0" fontId="5" fillId="11" borderId="38" xfId="10" applyFont="1" applyFill="1" applyBorder="1" applyAlignment="1">
      <alignment vertical="center"/>
    </xf>
    <xf numFmtId="0" fontId="5" fillId="12" borderId="38" xfId="10" applyFont="1" applyFill="1" applyBorder="1" applyAlignment="1">
      <alignment vertical="center"/>
    </xf>
    <xf numFmtId="0" fontId="5" fillId="3" borderId="38" xfId="10" applyFont="1" applyFill="1" applyBorder="1" applyAlignment="1">
      <alignment vertical="center"/>
    </xf>
    <xf numFmtId="0" fontId="10" fillId="0" borderId="0" xfId="12">
      <alignment vertical="center"/>
    </xf>
    <xf numFmtId="0" fontId="10" fillId="0" borderId="0" xfId="12" applyAlignment="1">
      <alignment horizontal="center" vertical="center"/>
    </xf>
    <xf numFmtId="49" fontId="10" fillId="0" borderId="0" xfId="12" applyNumberFormat="1">
      <alignment vertical="center"/>
    </xf>
    <xf numFmtId="0" fontId="1" fillId="0" borderId="0" xfId="13"/>
    <xf numFmtId="0" fontId="1" fillId="0" borderId="111" xfId="13" applyBorder="1"/>
    <xf numFmtId="0" fontId="10" fillId="0" borderId="0" xfId="12" applyAlignment="1">
      <alignment horizontal="left" vertical="center"/>
    </xf>
    <xf numFmtId="3" fontId="10" fillId="0" borderId="13" xfId="12" applyNumberFormat="1" applyBorder="1" applyAlignment="1">
      <alignment horizontal="center" vertical="top"/>
    </xf>
    <xf numFmtId="0" fontId="10" fillId="0" borderId="11" xfId="12" applyBorder="1" applyAlignment="1">
      <alignment horizontal="center" vertical="top" wrapText="1"/>
    </xf>
    <xf numFmtId="0" fontId="10" fillId="0" borderId="28" xfId="12" applyBorder="1" applyAlignment="1">
      <alignment horizontal="left" vertical="top"/>
    </xf>
    <xf numFmtId="3" fontId="10" fillId="0" borderId="22" xfId="12" applyNumberFormat="1" applyBorder="1" applyAlignment="1">
      <alignment horizontal="center" wrapText="1"/>
    </xf>
    <xf numFmtId="0" fontId="10" fillId="0" borderId="16" xfId="12" applyBorder="1" applyAlignment="1">
      <alignment horizontal="center" wrapText="1"/>
    </xf>
    <xf numFmtId="0" fontId="10" fillId="0" borderId="112" xfId="12" applyBorder="1" applyAlignment="1">
      <alignment horizontal="center" wrapText="1"/>
    </xf>
    <xf numFmtId="0" fontId="10" fillId="0" borderId="113" xfId="12" applyBorder="1" applyAlignment="1">
      <alignment horizontal="left"/>
    </xf>
    <xf numFmtId="187" fontId="10" fillId="0" borderId="11" xfId="12" applyNumberFormat="1" applyBorder="1" applyAlignment="1">
      <alignment horizontal="center" vertical="top"/>
    </xf>
    <xf numFmtId="188" fontId="10" fillId="0" borderId="115" xfId="12" applyNumberFormat="1" applyBorder="1" applyAlignment="1">
      <alignment horizontal="center"/>
    </xf>
    <xf numFmtId="187" fontId="12" fillId="0" borderId="6" xfId="10" applyNumberFormat="1" applyFont="1" applyBorder="1" applyAlignment="1">
      <alignment horizontal="center" vertical="top"/>
    </xf>
    <xf numFmtId="188" fontId="12" fillId="0" borderId="6" xfId="10" applyNumberFormat="1" applyFont="1" applyBorder="1" applyAlignment="1">
      <alignment horizontal="center"/>
    </xf>
    <xf numFmtId="187" fontId="12" fillId="0" borderId="17" xfId="10" applyNumberFormat="1" applyFont="1" applyBorder="1" applyAlignment="1">
      <alignment horizontal="center" vertical="top"/>
    </xf>
    <xf numFmtId="188" fontId="12" fillId="0" borderId="115" xfId="10" applyNumberFormat="1" applyFont="1" applyBorder="1" applyAlignment="1">
      <alignment horizontal="center"/>
    </xf>
    <xf numFmtId="187" fontId="12" fillId="0" borderId="4" xfId="10" applyNumberFormat="1" applyFont="1" applyBorder="1" applyAlignment="1">
      <alignment horizontal="center" vertical="top"/>
    </xf>
    <xf numFmtId="0" fontId="10" fillId="0" borderId="18" xfId="12" applyBorder="1">
      <alignment vertical="center"/>
    </xf>
    <xf numFmtId="0" fontId="10" fillId="0" borderId="16" xfId="12" applyBorder="1" applyAlignment="1">
      <alignment horizontal="right" vertical="center"/>
    </xf>
    <xf numFmtId="0" fontId="10" fillId="0" borderId="34" xfId="12" applyBorder="1" applyAlignment="1">
      <alignment horizontal="center" vertical="center"/>
    </xf>
    <xf numFmtId="0" fontId="10" fillId="0" borderId="120" xfId="12" applyBorder="1" applyAlignment="1">
      <alignment horizontal="center" vertical="center"/>
    </xf>
    <xf numFmtId="0" fontId="19" fillId="0" borderId="0" xfId="10" applyFont="1"/>
    <xf numFmtId="0" fontId="20" fillId="0" borderId="0" xfId="10" applyFont="1" applyAlignment="1">
      <alignment vertical="center"/>
    </xf>
    <xf numFmtId="184" fontId="5" fillId="3" borderId="0" xfId="10" applyNumberFormat="1" applyFont="1" applyFill="1" applyAlignment="1">
      <alignment horizontal="right"/>
    </xf>
    <xf numFmtId="178" fontId="5" fillId="3" borderId="0" xfId="10" applyNumberFormat="1" applyFont="1" applyFill="1" applyAlignment="1">
      <alignment horizontal="right" vertical="center"/>
    </xf>
    <xf numFmtId="184" fontId="5" fillId="3" borderId="0" xfId="10" applyNumberFormat="1" applyFont="1" applyFill="1" applyAlignment="1">
      <alignment horizontal="right" vertical="center"/>
    </xf>
    <xf numFmtId="0" fontId="5" fillId="13" borderId="38" xfId="10" applyFont="1" applyFill="1" applyBorder="1" applyAlignment="1">
      <alignment vertical="center"/>
    </xf>
    <xf numFmtId="0" fontId="5" fillId="14" borderId="38" xfId="10" applyFont="1" applyFill="1" applyBorder="1" applyAlignment="1">
      <alignment vertical="center"/>
    </xf>
    <xf numFmtId="0" fontId="5" fillId="15" borderId="38" xfId="10" applyFont="1" applyFill="1" applyBorder="1" applyAlignment="1">
      <alignment vertical="center"/>
    </xf>
    <xf numFmtId="0" fontId="5" fillId="16" borderId="38" xfId="10" applyFont="1" applyFill="1" applyBorder="1" applyAlignment="1">
      <alignment vertical="center"/>
    </xf>
    <xf numFmtId="0" fontId="21" fillId="0" borderId="0" xfId="10" applyFont="1" applyAlignment="1">
      <alignment horizontal="center"/>
    </xf>
    <xf numFmtId="178" fontId="5" fillId="3" borderId="0" xfId="10" applyNumberFormat="1" applyFont="1" applyFill="1" applyAlignment="1">
      <alignment horizontal="right"/>
    </xf>
    <xf numFmtId="0" fontId="20" fillId="0" borderId="0" xfId="10" applyFont="1"/>
    <xf numFmtId="185" fontId="20" fillId="0" borderId="0" xfId="10" applyNumberFormat="1" applyFont="1"/>
    <xf numFmtId="0" fontId="19" fillId="0" borderId="0" xfId="10" applyFont="1" applyAlignment="1">
      <alignment horizontal="right"/>
    </xf>
    <xf numFmtId="184" fontId="20" fillId="0" borderId="0" xfId="10" applyNumberFormat="1" applyFont="1"/>
    <xf numFmtId="183" fontId="19" fillId="0" borderId="0" xfId="10" applyNumberFormat="1" applyFont="1"/>
    <xf numFmtId="183" fontId="22" fillId="0" borderId="0" xfId="9" applyNumberFormat="1" applyFont="1"/>
    <xf numFmtId="0" fontId="22" fillId="0" borderId="0" xfId="9" applyFont="1"/>
    <xf numFmtId="0" fontId="23" fillId="0" borderId="0" xfId="4" applyFont="1"/>
    <xf numFmtId="177" fontId="23" fillId="0" borderId="0" xfId="4" applyNumberFormat="1" applyFont="1"/>
    <xf numFmtId="0" fontId="23" fillId="0" borderId="0" xfId="4" applyFont="1" applyAlignment="1">
      <alignment horizontal="left"/>
    </xf>
    <xf numFmtId="49" fontId="23" fillId="0" borderId="0" xfId="4" applyNumberFormat="1" applyFont="1"/>
    <xf numFmtId="178" fontId="23" fillId="0" borderId="0" xfId="4" applyNumberFormat="1" applyFont="1"/>
    <xf numFmtId="182" fontId="23" fillId="0" borderId="0" xfId="4" applyNumberFormat="1" applyFont="1"/>
    <xf numFmtId="177" fontId="23" fillId="0" borderId="0" xfId="5" applyNumberFormat="1" applyFont="1" applyAlignment="1">
      <alignment vertical="top"/>
    </xf>
    <xf numFmtId="178" fontId="20" fillId="0" borderId="6" xfId="3" applyNumberFormat="1" applyFont="1" applyBorder="1"/>
    <xf numFmtId="177" fontId="20" fillId="0" borderId="6" xfId="2" applyNumberFormat="1" applyFont="1" applyBorder="1" applyAlignment="1">
      <alignment vertical="top"/>
    </xf>
    <xf numFmtId="0" fontId="5" fillId="0" borderId="15" xfId="9" applyFont="1" applyBorder="1" applyAlignment="1">
      <alignment horizontal="left" vertical="center"/>
    </xf>
    <xf numFmtId="0" fontId="1" fillId="0" borderId="21" xfId="10" applyBorder="1" applyAlignment="1">
      <alignment vertical="center"/>
    </xf>
    <xf numFmtId="0" fontId="1" fillId="0" borderId="22" xfId="10" applyBorder="1" applyAlignment="1">
      <alignment vertical="center"/>
    </xf>
    <xf numFmtId="0" fontId="1" fillId="0" borderId="0" xfId="10" applyAlignment="1">
      <alignment vertical="center"/>
    </xf>
    <xf numFmtId="0" fontId="5" fillId="0" borderId="13" xfId="9" applyFont="1" applyBorder="1" applyAlignment="1">
      <alignment horizontal="left" vertical="center"/>
    </xf>
    <xf numFmtId="0" fontId="11" fillId="0" borderId="49" xfId="9" applyFont="1" applyBorder="1" applyAlignment="1">
      <alignment horizontal="center" vertical="center"/>
    </xf>
    <xf numFmtId="0" fontId="11" fillId="0" borderId="52" xfId="9" applyFont="1" applyBorder="1" applyAlignment="1">
      <alignment horizontal="center" vertical="center"/>
    </xf>
    <xf numFmtId="0" fontId="11" fillId="0" borderId="53" xfId="9" applyFont="1" applyBorder="1" applyAlignment="1">
      <alignment horizontal="center" vertical="center"/>
    </xf>
    <xf numFmtId="0" fontId="5" fillId="0" borderId="54" xfId="9" applyFont="1" applyBorder="1" applyAlignment="1">
      <alignment vertical="center"/>
    </xf>
    <xf numFmtId="0" fontId="5" fillId="0" borderId="57" xfId="9" applyFont="1" applyBorder="1"/>
    <xf numFmtId="0" fontId="10" fillId="0" borderId="123" xfId="7" applyBorder="1" applyAlignment="1">
      <alignment horizontal="center" vertical="center"/>
    </xf>
    <xf numFmtId="0" fontId="12" fillId="0" borderId="54" xfId="9" applyFont="1" applyBorder="1" applyAlignment="1">
      <alignment horizontal="center" vertical="center"/>
    </xf>
    <xf numFmtId="0" fontId="12" fillId="0" borderId="0" xfId="9" applyFont="1" applyAlignment="1">
      <alignment horizontal="center" vertical="center"/>
    </xf>
    <xf numFmtId="0" fontId="13" fillId="0" borderId="0" xfId="9" applyFont="1" applyAlignment="1">
      <alignment horizontal="center" vertical="center"/>
    </xf>
    <xf numFmtId="0" fontId="10" fillId="0" borderId="124" xfId="7" applyBorder="1" applyAlignment="1">
      <alignment horizontal="right" vertical="center"/>
    </xf>
    <xf numFmtId="3" fontId="5" fillId="0" borderId="125" xfId="9" applyNumberFormat="1" applyFont="1" applyBorder="1"/>
    <xf numFmtId="0" fontId="5" fillId="0" borderId="0" xfId="9" applyFont="1" applyAlignment="1">
      <alignment horizontal="distributed" vertical="center"/>
    </xf>
    <xf numFmtId="0" fontId="5" fillId="0" borderId="0" xfId="9" applyFont="1" applyAlignment="1">
      <alignment vertical="center" wrapText="1"/>
    </xf>
    <xf numFmtId="0" fontId="5" fillId="0" borderId="0" xfId="9" applyFont="1" applyAlignment="1">
      <alignment horizontal="left" vertical="center"/>
    </xf>
    <xf numFmtId="3" fontId="5" fillId="0" borderId="126" xfId="9" applyNumberFormat="1" applyFont="1" applyBorder="1"/>
    <xf numFmtId="0" fontId="5" fillId="0" borderId="58" xfId="9" applyFont="1" applyBorder="1" applyAlignment="1">
      <alignment vertical="center"/>
    </xf>
    <xf numFmtId="3" fontId="5" fillId="0" borderId="124" xfId="9" applyNumberFormat="1" applyFont="1" applyBorder="1"/>
    <xf numFmtId="0" fontId="5" fillId="0" borderId="122" xfId="9" applyFont="1" applyBorder="1" applyAlignment="1">
      <alignment vertical="center"/>
    </xf>
    <xf numFmtId="3" fontId="5" fillId="0" borderId="47" xfId="9" applyNumberFormat="1" applyFont="1" applyBorder="1"/>
    <xf numFmtId="3" fontId="5" fillId="0" borderId="46" xfId="9" applyNumberFormat="1" applyFont="1" applyBorder="1"/>
    <xf numFmtId="3" fontId="5" fillId="0" borderId="129" xfId="9" applyNumberFormat="1" applyFont="1" applyBorder="1"/>
    <xf numFmtId="3" fontId="5" fillId="0" borderId="48" xfId="9" applyNumberFormat="1" applyFont="1" applyBorder="1"/>
    <xf numFmtId="183" fontId="20" fillId="0" borderId="0" xfId="10" applyNumberFormat="1" applyFont="1"/>
    <xf numFmtId="0" fontId="24" fillId="0" borderId="0" xfId="0" applyFont="1" applyAlignment="1">
      <alignment horizontal="center" vertical="center"/>
    </xf>
    <xf numFmtId="177" fontId="24" fillId="0" borderId="0" xfId="0" applyNumberFormat="1" applyFont="1" applyAlignment="1">
      <alignment horizontal="center" vertical="center"/>
    </xf>
    <xf numFmtId="0" fontId="7" fillId="0" borderId="0" xfId="0" applyFont="1"/>
    <xf numFmtId="177" fontId="7" fillId="0" borderId="46" xfId="0" applyNumberFormat="1" applyFont="1" applyBorder="1" applyAlignment="1">
      <alignment horizontal="center" vertical="center"/>
    </xf>
    <xf numFmtId="177" fontId="7" fillId="0" borderId="47" xfId="0" applyNumberFormat="1" applyFont="1" applyBorder="1" applyAlignment="1">
      <alignment horizontal="center" vertical="center"/>
    </xf>
    <xf numFmtId="177" fontId="7" fillId="0" borderId="48" xfId="0" applyNumberFormat="1" applyFont="1" applyBorder="1" applyAlignment="1">
      <alignment horizontal="center" vertical="center"/>
    </xf>
    <xf numFmtId="0" fontId="10" fillId="0" borderId="89" xfId="0" applyFont="1" applyBorder="1"/>
    <xf numFmtId="0" fontId="10" fillId="0" borderId="90" xfId="0" applyFont="1" applyBorder="1"/>
    <xf numFmtId="178" fontId="10" fillId="0" borderId="51" xfId="0" applyNumberFormat="1" applyFont="1" applyBorder="1"/>
    <xf numFmtId="178" fontId="10" fillId="0" borderId="91" xfId="0" applyNumberFormat="1" applyFont="1" applyBorder="1"/>
    <xf numFmtId="178" fontId="10" fillId="0" borderId="92" xfId="0" applyNumberFormat="1" applyFont="1" applyBorder="1"/>
    <xf numFmtId="0" fontId="10" fillId="0" borderId="93" xfId="0" applyFont="1" applyBorder="1"/>
    <xf numFmtId="178" fontId="10" fillId="0" borderId="56" xfId="0" applyNumberFormat="1" applyFont="1" applyBorder="1"/>
    <xf numFmtId="178" fontId="10" fillId="0" borderId="94" xfId="0" applyNumberFormat="1" applyFont="1" applyBorder="1"/>
    <xf numFmtId="178" fontId="10" fillId="0" borderId="95" xfId="0" applyNumberFormat="1" applyFont="1" applyBorder="1"/>
    <xf numFmtId="0" fontId="10" fillId="0" borderId="96" xfId="0" applyFont="1" applyBorder="1"/>
    <xf numFmtId="0" fontId="10" fillId="0" borderId="97" xfId="0" applyFont="1" applyBorder="1"/>
    <xf numFmtId="178" fontId="10" fillId="0" borderId="98" xfId="0" applyNumberFormat="1" applyFont="1" applyBorder="1"/>
    <xf numFmtId="178" fontId="10" fillId="0" borderId="99" xfId="0" applyNumberFormat="1" applyFont="1" applyBorder="1"/>
    <xf numFmtId="0" fontId="10" fillId="0" borderId="58" xfId="0" applyFont="1" applyBorder="1"/>
    <xf numFmtId="178" fontId="10" fillId="0" borderId="60" xfId="0" applyNumberFormat="1" applyFont="1" applyBorder="1"/>
    <xf numFmtId="178" fontId="10" fillId="0" borderId="21" xfId="0" applyNumberFormat="1" applyFont="1" applyBorder="1"/>
    <xf numFmtId="178" fontId="10" fillId="0" borderId="61" xfId="0" applyNumberFormat="1" applyFont="1" applyBorder="1"/>
    <xf numFmtId="0" fontId="10" fillId="0" borderId="100" xfId="0" applyFont="1" applyBorder="1"/>
    <xf numFmtId="0" fontId="10" fillId="0" borderId="101" xfId="0" applyFont="1" applyBorder="1"/>
    <xf numFmtId="0" fontId="10" fillId="0" borderId="102" xfId="0" applyFont="1" applyBorder="1"/>
    <xf numFmtId="178" fontId="10" fillId="0" borderId="103" xfId="0" applyNumberFormat="1" applyFont="1" applyBorder="1"/>
    <xf numFmtId="178" fontId="10" fillId="0" borderId="104" xfId="0" applyNumberFormat="1" applyFont="1" applyBorder="1"/>
    <xf numFmtId="178" fontId="10" fillId="0" borderId="105" xfId="0" applyNumberFormat="1" applyFont="1" applyBorder="1"/>
    <xf numFmtId="0" fontId="10" fillId="0" borderId="106" xfId="0" applyFont="1" applyBorder="1"/>
    <xf numFmtId="0" fontId="10" fillId="0" borderId="107" xfId="0" applyFont="1" applyBorder="1"/>
    <xf numFmtId="178" fontId="10" fillId="0" borderId="108" xfId="0" applyNumberFormat="1" applyFont="1" applyBorder="1"/>
    <xf numFmtId="178" fontId="10" fillId="0" borderId="109" xfId="0" applyNumberFormat="1" applyFont="1" applyBorder="1"/>
    <xf numFmtId="178" fontId="10" fillId="0" borderId="110" xfId="0" applyNumberFormat="1" applyFont="1" applyBorder="1"/>
    <xf numFmtId="0" fontId="10" fillId="0" borderId="52" xfId="0" applyFont="1" applyBorder="1"/>
    <xf numFmtId="178" fontId="10" fillId="0" borderId="52" xfId="0" applyNumberFormat="1" applyFont="1" applyBorder="1"/>
    <xf numFmtId="0" fontId="4" fillId="0" borderId="16" xfId="2" applyFont="1" applyBorder="1" applyAlignment="1">
      <alignment horizontal="center" vertical="center" wrapText="1"/>
    </xf>
    <xf numFmtId="0" fontId="2" fillId="0" borderId="17" xfId="2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/>
    </xf>
    <xf numFmtId="0" fontId="2" fillId="0" borderId="17" xfId="2" applyBorder="1" applyAlignment="1">
      <alignment horizontal="center" vertical="center"/>
    </xf>
    <xf numFmtId="0" fontId="4" fillId="0" borderId="18" xfId="2" applyFont="1" applyBorder="1" applyAlignment="1">
      <alignment horizontal="center" vertical="center" wrapText="1"/>
    </xf>
    <xf numFmtId="0" fontId="2" fillId="0" borderId="19" xfId="2" applyBorder="1" applyAlignment="1">
      <alignment horizontal="center" vertical="center" wrapText="1"/>
    </xf>
    <xf numFmtId="0" fontId="10" fillId="0" borderId="21" xfId="7" applyBorder="1" applyAlignment="1">
      <alignment horizontal="center" vertical="center"/>
    </xf>
    <xf numFmtId="0" fontId="10" fillId="0" borderId="26" xfId="7" applyBorder="1" applyAlignment="1">
      <alignment horizontal="center" vertical="center"/>
    </xf>
    <xf numFmtId="0" fontId="10" fillId="0" borderId="23" xfId="7" applyBorder="1" applyAlignment="1">
      <alignment horizontal="center" vertical="center"/>
    </xf>
    <xf numFmtId="0" fontId="2" fillId="0" borderId="24" xfId="8" applyBorder="1" applyAlignment="1">
      <alignment horizontal="center" vertical="center"/>
    </xf>
    <xf numFmtId="0" fontId="10" fillId="0" borderId="20" xfId="12" applyBorder="1" applyAlignment="1">
      <alignment horizontal="right" vertical="center"/>
    </xf>
    <xf numFmtId="0" fontId="10" fillId="0" borderId="25" xfId="12" applyBorder="1" applyAlignment="1">
      <alignment horizontal="right" vertical="center"/>
    </xf>
    <xf numFmtId="0" fontId="10" fillId="0" borderId="117" xfId="12" applyBorder="1" applyAlignment="1">
      <alignment horizontal="center" vertical="center" wrapText="1"/>
    </xf>
    <xf numFmtId="0" fontId="10" fillId="0" borderId="116" xfId="12" applyBorder="1" applyAlignment="1">
      <alignment horizontal="center" vertical="center" wrapText="1"/>
    </xf>
    <xf numFmtId="0" fontId="10" fillId="0" borderId="119" xfId="12" applyBorder="1" applyAlignment="1">
      <alignment horizontal="center" vertical="center" wrapText="1"/>
    </xf>
    <xf numFmtId="0" fontId="10" fillId="0" borderId="118" xfId="12" applyBorder="1" applyAlignment="1">
      <alignment horizontal="center" vertical="center" wrapText="1"/>
    </xf>
    <xf numFmtId="184" fontId="10" fillId="0" borderId="115" xfId="12" applyNumberFormat="1" applyBorder="1" applyAlignment="1">
      <alignment horizontal="center" vertical="center"/>
    </xf>
    <xf numFmtId="184" fontId="10" fillId="0" borderId="4" xfId="12" applyNumberFormat="1" applyBorder="1" applyAlignment="1">
      <alignment horizontal="center" vertical="center"/>
    </xf>
    <xf numFmtId="49" fontId="10" fillId="0" borderId="7" xfId="12" applyNumberFormat="1" applyBorder="1" applyAlignment="1">
      <alignment vertical="center" wrapText="1"/>
    </xf>
    <xf numFmtId="49" fontId="10" fillId="0" borderId="19" xfId="12" applyNumberFormat="1" applyBorder="1" applyAlignment="1">
      <alignment vertical="center" wrapText="1"/>
    </xf>
    <xf numFmtId="0" fontId="10" fillId="0" borderId="25" xfId="12" applyBorder="1" applyAlignment="1">
      <alignment horizontal="center" vertical="center" wrapText="1"/>
    </xf>
    <xf numFmtId="0" fontId="10" fillId="0" borderId="28" xfId="12" applyBorder="1" applyAlignment="1">
      <alignment horizontal="center" vertical="center" wrapText="1"/>
    </xf>
    <xf numFmtId="49" fontId="10" fillId="0" borderId="114" xfId="12" applyNumberFormat="1" applyBorder="1" applyAlignment="1">
      <alignment horizontal="center" vertical="center" wrapText="1"/>
    </xf>
    <xf numFmtId="49" fontId="10" fillId="0" borderId="27" xfId="12" applyNumberFormat="1" applyBorder="1" applyAlignment="1">
      <alignment horizontal="center" vertical="center" wrapText="1"/>
    </xf>
    <xf numFmtId="0" fontId="10" fillId="0" borderId="114" xfId="12" applyBorder="1" applyAlignment="1">
      <alignment horizontal="left" vertical="center" wrapText="1"/>
    </xf>
    <xf numFmtId="0" fontId="10" fillId="0" borderId="19" xfId="12" applyBorder="1" applyAlignment="1">
      <alignment horizontal="left" vertical="center" wrapText="1"/>
    </xf>
    <xf numFmtId="49" fontId="10" fillId="0" borderId="114" xfId="12" applyNumberFormat="1" applyBorder="1" applyAlignment="1">
      <alignment horizontal="left" vertical="center" wrapText="1"/>
    </xf>
    <xf numFmtId="49" fontId="10" fillId="0" borderId="19" xfId="12" applyNumberFormat="1" applyBorder="1" applyAlignment="1">
      <alignment horizontal="left" vertical="center" wrapText="1"/>
    </xf>
    <xf numFmtId="0" fontId="10" fillId="0" borderId="7" xfId="12" applyBorder="1" applyAlignment="1">
      <alignment horizontal="left" vertical="center" wrapText="1"/>
    </xf>
    <xf numFmtId="0" fontId="10" fillId="0" borderId="31" xfId="12" applyBorder="1" applyAlignment="1">
      <alignment horizontal="center" vertical="center" wrapText="1"/>
    </xf>
    <xf numFmtId="0" fontId="1" fillId="0" borderId="35" xfId="10" applyBorder="1" applyAlignment="1">
      <alignment horizontal="center" vertical="center" wrapText="1"/>
    </xf>
    <xf numFmtId="0" fontId="10" fillId="0" borderId="20" xfId="12" applyBorder="1" applyAlignment="1">
      <alignment horizontal="center" vertical="center" wrapText="1"/>
    </xf>
    <xf numFmtId="0" fontId="1" fillId="0" borderId="113" xfId="10" applyBorder="1" applyAlignment="1">
      <alignment horizontal="center" vertical="center" wrapText="1"/>
    </xf>
    <xf numFmtId="0" fontId="10" fillId="0" borderId="5" xfId="12" applyBorder="1" applyAlignment="1">
      <alignment horizontal="center" vertical="center" wrapText="1"/>
    </xf>
    <xf numFmtId="0" fontId="10" fillId="0" borderId="30" xfId="12" applyBorder="1" applyAlignment="1">
      <alignment horizontal="center" vertical="center" wrapText="1"/>
    </xf>
    <xf numFmtId="184" fontId="10" fillId="0" borderId="6" xfId="12" applyNumberFormat="1" applyBorder="1" applyAlignment="1">
      <alignment horizontal="center" vertical="center"/>
    </xf>
    <xf numFmtId="0" fontId="14" fillId="0" borderId="0" xfId="10" applyFont="1" applyAlignment="1">
      <alignment horizontal="center"/>
    </xf>
    <xf numFmtId="0" fontId="5" fillId="0" borderId="127" xfId="9" applyFont="1" applyBorder="1" applyAlignment="1">
      <alignment horizontal="center" vertical="center"/>
    </xf>
    <xf numFmtId="0" fontId="5" fillId="0" borderId="128" xfId="9" applyFont="1" applyBorder="1" applyAlignment="1">
      <alignment horizontal="center" vertical="center"/>
    </xf>
    <xf numFmtId="0" fontId="5" fillId="0" borderId="129" xfId="9" applyFont="1" applyBorder="1" applyAlignment="1">
      <alignment horizontal="center" vertical="center"/>
    </xf>
    <xf numFmtId="0" fontId="12" fillId="0" borderId="58" xfId="9" applyFont="1" applyBorder="1" applyAlignment="1">
      <alignment horizontal="center" vertical="center"/>
    </xf>
    <xf numFmtId="0" fontId="1" fillId="0" borderId="21" xfId="10" applyBorder="1" applyAlignment="1">
      <alignment horizontal="center" vertical="center"/>
    </xf>
    <xf numFmtId="0" fontId="1" fillId="0" borderId="22" xfId="10" applyBorder="1" applyAlignment="1">
      <alignment horizontal="center" vertical="center"/>
    </xf>
    <xf numFmtId="0" fontId="1" fillId="0" borderId="122" xfId="10" applyBorder="1" applyAlignment="1">
      <alignment horizontal="center" vertical="center"/>
    </xf>
    <xf numFmtId="0" fontId="1" fillId="0" borderId="26" xfId="10" applyBorder="1" applyAlignment="1">
      <alignment horizontal="center" vertical="center"/>
    </xf>
    <xf numFmtId="0" fontId="1" fillId="0" borderId="13" xfId="10" applyBorder="1" applyAlignment="1">
      <alignment horizontal="center" vertical="center"/>
    </xf>
    <xf numFmtId="0" fontId="10" fillId="0" borderId="31" xfId="7" applyBorder="1" applyAlignment="1">
      <alignment horizontal="center" vertical="center"/>
    </xf>
    <xf numFmtId="0" fontId="1" fillId="0" borderId="37" xfId="10" applyBorder="1" applyAlignment="1">
      <alignment horizontal="center" vertical="center"/>
    </xf>
    <xf numFmtId="0" fontId="1" fillId="0" borderId="121" xfId="10" applyBorder="1" applyAlignment="1">
      <alignment horizontal="center" vertical="center"/>
    </xf>
    <xf numFmtId="0" fontId="0" fillId="0" borderId="55" xfId="0" applyBorder="1" applyAlignment="1">
      <alignment horizontal="left" vertical="center" wrapText="1"/>
    </xf>
    <xf numFmtId="0" fontId="0" fillId="0" borderId="130" xfId="0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177" fontId="0" fillId="0" borderId="43" xfId="0" applyNumberFormat="1" applyBorder="1" applyAlignment="1">
      <alignment horizontal="center" vertical="center"/>
    </xf>
    <xf numFmtId="177" fontId="0" fillId="0" borderId="44" xfId="0" applyNumberFormat="1" applyBorder="1" applyAlignment="1">
      <alignment horizontal="center" vertical="center"/>
    </xf>
    <xf numFmtId="0" fontId="10" fillId="0" borderId="38" xfId="0" applyFont="1" applyBorder="1" applyAlignment="1">
      <alignment horizontal="center"/>
    </xf>
    <xf numFmtId="0" fontId="0" fillId="0" borderId="38" xfId="0" applyBorder="1" applyAlignment="1">
      <alignment horizontal="center"/>
    </xf>
    <xf numFmtId="49" fontId="17" fillId="0" borderId="0" xfId="0" applyNumberFormat="1" applyFont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8" xfId="0" applyFont="1" applyBorder="1" applyAlignment="1"/>
    <xf numFmtId="177" fontId="12" fillId="0" borderId="38" xfId="11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0" borderId="85" xfId="0" applyFont="1" applyBorder="1" applyAlignment="1">
      <alignment horizontal="center" vertical="center"/>
    </xf>
    <xf numFmtId="0" fontId="7" fillId="0" borderId="87" xfId="0" applyFont="1" applyBorder="1" applyAlignment="1">
      <alignment horizontal="center" vertical="center"/>
    </xf>
    <xf numFmtId="0" fontId="7" fillId="0" borderId="86" xfId="0" applyFont="1" applyBorder="1" applyAlignment="1">
      <alignment horizontal="center" vertical="center"/>
    </xf>
    <xf numFmtId="0" fontId="7" fillId="0" borderId="88" xfId="0" applyFont="1" applyBorder="1" applyAlignment="1">
      <alignment horizontal="center" vertical="center"/>
    </xf>
    <xf numFmtId="177" fontId="7" fillId="0" borderId="43" xfId="0" applyNumberFormat="1" applyFont="1" applyBorder="1" applyAlignment="1">
      <alignment horizontal="center" vertical="center"/>
    </xf>
    <xf numFmtId="177" fontId="7" fillId="0" borderId="44" xfId="0" applyNumberFormat="1" applyFont="1" applyBorder="1" applyAlignment="1">
      <alignment horizontal="center" vertical="center"/>
    </xf>
  </cellXfs>
  <cellStyles count="14">
    <cellStyle name="標準" xfId="0" builtinId="0"/>
    <cellStyle name="標準 2" xfId="1" xr:uid="{5BA43857-2DBC-4ECC-92BA-4327921076CF}"/>
    <cellStyle name="標準 3" xfId="8" xr:uid="{53757932-04B9-4462-B95A-626F23BFF8F7}"/>
    <cellStyle name="標準 4" xfId="10" xr:uid="{8C86C110-573C-4874-B991-A114DC2BB497}"/>
    <cellStyle name="標準_★01_表1(2006)0720差し替え" xfId="2" xr:uid="{37FF3AD7-FA32-49D8-AACD-0E2937085188}"/>
    <cellStyle name="標準_Sheet1 (2)" xfId="6" xr:uid="{1D22767F-D4A1-4DB0-B2E4-B6B05A922C31}"/>
    <cellStyle name="標準_グラフ (2)" xfId="4" xr:uid="{857D75A3-A62E-44BA-B6B8-D487EEF99CDC}"/>
    <cellStyle name="標準_国別" xfId="11" xr:uid="{566EA94F-5308-4EDC-942D-0B7638772330}"/>
    <cellStyle name="標準_図1" xfId="5" xr:uid="{93AD85D7-8C0C-4D1D-9A10-FDC8A6F08063}"/>
    <cellStyle name="標準_窓口別" xfId="7" xr:uid="{825D3983-208F-4A41-AE9F-BB7FF343BC65}"/>
    <cellStyle name="標準_中間発表表2" xfId="13" xr:uid="{788C3131-9685-4259-80CF-DC8131B095CF}"/>
    <cellStyle name="標準_表1" xfId="3" xr:uid="{2B77E8B4-3A9D-476B-A75C-B0D67D6A1724}"/>
    <cellStyle name="標準_表３" xfId="12" xr:uid="{A839AE52-DACC-4E4F-91BC-5F9F1C9549F0}"/>
    <cellStyle name="標準_表4" xfId="9" xr:uid="{5AC20AD8-150D-4AB3-AE2B-1F3E85D64745}"/>
  </cellStyles>
  <dxfs count="2"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externalLinks/externalLink1.xml" Type="http://schemas.openxmlformats.org/officeDocument/2006/relationships/externalLink"/><Relationship Id="rId13" Target="externalLinks/externalLink2.xml" Type="http://schemas.openxmlformats.org/officeDocument/2006/relationships/externalLink"/><Relationship Id="rId14" Target="theme/theme1.xml" Type="http://schemas.openxmlformats.org/officeDocument/2006/relationships/theme"/><Relationship Id="rId15" Target="styles.xml" Type="http://schemas.openxmlformats.org/officeDocument/2006/relationships/styles"/><Relationship Id="rId16" Target="sharedStrings.xml" Type="http://schemas.openxmlformats.org/officeDocument/2006/relationships/sharedStrings"/><Relationship Id="rId17" Target="calcChain.xml" Type="http://schemas.openxmlformats.org/officeDocument/2006/relationships/calcChain"/><Relationship Id="rId18" Target="../customXml/item1.xml" Type="http://schemas.openxmlformats.org/officeDocument/2006/relationships/customXml"/><Relationship Id="rId19" Target="../customXml/item2.xml" Type="http://schemas.openxmlformats.org/officeDocument/2006/relationships/customXml"/><Relationship Id="rId2" Target="worksheets/sheet2.xml" Type="http://schemas.openxmlformats.org/officeDocument/2006/relationships/worksheet"/><Relationship Id="rId20" Target="../customXml/item3.xml" Type="http://schemas.openxmlformats.org/officeDocument/2006/relationships/customXml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charts/_rels/chart1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chartUserShapes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766129032258063E-2"/>
          <c:y val="7.3770550853732436E-2"/>
          <c:w val="0.80947580645161288"/>
          <c:h val="0.77704980232598164"/>
        </c:manualLayout>
      </c:layout>
      <c:lineChart>
        <c:grouping val="standard"/>
        <c:varyColors val="0"/>
        <c:ser>
          <c:idx val="0"/>
          <c:order val="0"/>
          <c:tx>
            <c:strRef>
              <c:f>図１!$V$2:$V$3</c:f>
              <c:strCache>
                <c:ptCount val="2"/>
                <c:pt idx="1">
                  <c:v>届出件数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図１!$Q$4:$Q$55</c:f>
              <c:strCache>
                <c:ptCount val="52"/>
                <c:pt idx="1">
                  <c:v>50</c:v>
                </c:pt>
                <c:pt idx="2">
                  <c:v>51</c:v>
                </c:pt>
                <c:pt idx="3">
                  <c:v>52</c:v>
                </c:pt>
                <c:pt idx="4">
                  <c:v>53</c:v>
                </c:pt>
                <c:pt idx="5">
                  <c:v>54</c:v>
                </c:pt>
                <c:pt idx="6">
                  <c:v>55</c:v>
                </c:pt>
                <c:pt idx="7">
                  <c:v>56</c:v>
                </c:pt>
                <c:pt idx="8">
                  <c:v>57</c:v>
                </c:pt>
                <c:pt idx="9">
                  <c:v>58</c:v>
                </c:pt>
                <c:pt idx="10">
                  <c:v>59</c:v>
                </c:pt>
                <c:pt idx="11">
                  <c:v>60</c:v>
                </c:pt>
                <c:pt idx="12">
                  <c:v>61</c:v>
                </c:pt>
                <c:pt idx="13">
                  <c:v>62</c:v>
                </c:pt>
                <c:pt idx="14">
                  <c:v>63</c:v>
                </c:pt>
                <c:pt idx="15">
                  <c:v>元</c:v>
                </c:pt>
                <c:pt idx="16">
                  <c:v>2</c:v>
                </c:pt>
                <c:pt idx="17">
                  <c:v>3</c:v>
                </c:pt>
                <c:pt idx="18">
                  <c:v>4</c:v>
                </c:pt>
                <c:pt idx="19">
                  <c:v>5</c:v>
                </c:pt>
                <c:pt idx="20">
                  <c:v>6</c:v>
                </c:pt>
                <c:pt idx="21">
                  <c:v>7</c:v>
                </c:pt>
                <c:pt idx="22">
                  <c:v>8</c:v>
                </c:pt>
                <c:pt idx="23">
                  <c:v>9</c:v>
                </c:pt>
                <c:pt idx="24">
                  <c:v>10</c:v>
                </c:pt>
                <c:pt idx="25">
                  <c:v>11</c:v>
                </c:pt>
                <c:pt idx="26">
                  <c:v>12</c:v>
                </c:pt>
                <c:pt idx="27">
                  <c:v>13</c:v>
                </c:pt>
                <c:pt idx="28">
                  <c:v>14</c:v>
                </c:pt>
                <c:pt idx="29">
                  <c:v>15</c:v>
                </c:pt>
                <c:pt idx="30">
                  <c:v>16</c:v>
                </c:pt>
                <c:pt idx="31">
                  <c:v>17</c:v>
                </c:pt>
                <c:pt idx="32">
                  <c:v>18</c:v>
                </c:pt>
                <c:pt idx="33">
                  <c:v>19</c:v>
                </c:pt>
                <c:pt idx="34">
                  <c:v>20</c:v>
                </c:pt>
                <c:pt idx="35">
                  <c:v>21</c:v>
                </c:pt>
                <c:pt idx="36">
                  <c:v>22</c:v>
                </c:pt>
                <c:pt idx="37">
                  <c:v>23</c:v>
                </c:pt>
                <c:pt idx="38">
                  <c:v>24</c:v>
                </c:pt>
                <c:pt idx="39">
                  <c:v>25</c:v>
                </c:pt>
                <c:pt idx="40">
                  <c:v>26</c:v>
                </c:pt>
                <c:pt idx="41">
                  <c:v>27</c:v>
                </c:pt>
                <c:pt idx="42">
                  <c:v>28</c:v>
                </c:pt>
                <c:pt idx="43">
                  <c:v>29</c:v>
                </c:pt>
                <c:pt idx="44">
                  <c:v>30</c:v>
                </c:pt>
                <c:pt idx="45">
                  <c:v>元</c:v>
                </c:pt>
                <c:pt idx="46">
                  <c:v>2</c:v>
                </c:pt>
                <c:pt idx="47">
                  <c:v>3</c:v>
                </c:pt>
                <c:pt idx="48">
                  <c:v>4</c:v>
                </c:pt>
                <c:pt idx="49">
                  <c:v>5</c:v>
                </c:pt>
                <c:pt idx="50">
                  <c:v>6</c:v>
                </c:pt>
                <c:pt idx="51">
                  <c:v>7</c:v>
                </c:pt>
              </c:strCache>
            </c:strRef>
          </c:cat>
          <c:val>
            <c:numRef>
              <c:f>図１!$V$4:$V$55</c:f>
              <c:numCache>
                <c:formatCode>0_ </c:formatCode>
                <c:ptCount val="52"/>
                <c:pt idx="1">
                  <c:v>24.650700000000001</c:v>
                </c:pt>
                <c:pt idx="2">
                  <c:v>28.4846</c:v>
                </c:pt>
                <c:pt idx="3">
                  <c:v>31.195699999999999</c:v>
                </c:pt>
                <c:pt idx="4">
                  <c:v>33.508499999999998</c:v>
                </c:pt>
                <c:pt idx="5">
                  <c:v>34.546199999999999</c:v>
                </c:pt>
                <c:pt idx="6">
                  <c:v>31.4177</c:v>
                </c:pt>
                <c:pt idx="7">
                  <c:v>34.671100000000003</c:v>
                </c:pt>
                <c:pt idx="8">
                  <c:v>31.9617</c:v>
                </c:pt>
                <c:pt idx="9">
                  <c:v>33.482900000000001</c:v>
                </c:pt>
                <c:pt idx="10">
                  <c:v>36.422699999999999</c:v>
                </c:pt>
                <c:pt idx="11">
                  <c:v>38.472799999999999</c:v>
                </c:pt>
                <c:pt idx="12">
                  <c:v>47.701599999999999</c:v>
                </c:pt>
                <c:pt idx="13">
                  <c:v>55.056800000000003</c:v>
                </c:pt>
                <c:pt idx="14">
                  <c:v>65.580600000000004</c:v>
                </c:pt>
                <c:pt idx="15">
                  <c:v>68.218199999999996</c:v>
                </c:pt>
                <c:pt idx="16">
                  <c:v>67.896500000000003</c:v>
                </c:pt>
                <c:pt idx="17">
                  <c:v>72.094999999999999</c:v>
                </c:pt>
                <c:pt idx="18">
                  <c:v>77.945999999999998</c:v>
                </c:pt>
                <c:pt idx="19">
                  <c:v>84.831900000000005</c:v>
                </c:pt>
                <c:pt idx="20">
                  <c:v>96.335899999999995</c:v>
                </c:pt>
                <c:pt idx="21">
                  <c:v>105.203</c:v>
                </c:pt>
                <c:pt idx="22">
                  <c:v>111.70440000000001</c:v>
                </c:pt>
                <c:pt idx="23">
                  <c:v>118.2816</c:v>
                </c:pt>
                <c:pt idx="24">
                  <c:v>127.6994</c:v>
                </c:pt>
                <c:pt idx="25">
                  <c:v>140.411</c:v>
                </c:pt>
                <c:pt idx="26">
                  <c:v>155.0925</c:v>
                </c:pt>
                <c:pt idx="27">
                  <c:v>160.7011</c:v>
                </c:pt>
                <c:pt idx="28">
                  <c:v>161.88800000000001</c:v>
                </c:pt>
                <c:pt idx="29">
                  <c:v>168.3176</c:v>
                </c:pt>
                <c:pt idx="30">
                  <c:v>179.1224</c:v>
                </c:pt>
                <c:pt idx="31">
                  <c:v>186.44120000000001</c:v>
                </c:pt>
                <c:pt idx="32">
                  <c:v>185.9281</c:v>
                </c:pt>
                <c:pt idx="33">
                  <c:v>179.70859999999999</c:v>
                </c:pt>
                <c:pt idx="34">
                  <c:v>175.91229999999999</c:v>
                </c:pt>
                <c:pt idx="35">
                  <c:v>182.12690000000001</c:v>
                </c:pt>
                <c:pt idx="36">
                  <c:v>200.102</c:v>
                </c:pt>
                <c:pt idx="37">
                  <c:v>209.61269999999999</c:v>
                </c:pt>
                <c:pt idx="38">
                  <c:v>218.14959999999999</c:v>
                </c:pt>
                <c:pt idx="39">
                  <c:v>218.548</c:v>
                </c:pt>
                <c:pt idx="40">
                  <c:v>221.60120000000001</c:v>
                </c:pt>
                <c:pt idx="41">
                  <c:v>225.50190000000001</c:v>
                </c:pt>
                <c:pt idx="42">
                  <c:v>233.87649999999999</c:v>
                </c:pt>
                <c:pt idx="43">
                  <c:v>243.00700000000001</c:v>
                </c:pt>
                <c:pt idx="44">
                  <c:v>248.26230000000001</c:v>
                </c:pt>
                <c:pt idx="45">
                  <c:v>254.4674</c:v>
                </c:pt>
                <c:pt idx="46">
                  <c:v>235.20820000000001</c:v>
                </c:pt>
                <c:pt idx="47">
                  <c:v>245.51820000000001</c:v>
                </c:pt>
                <c:pt idx="48">
                  <c:v>240.0309</c:v>
                </c:pt>
                <c:pt idx="49">
                  <c:v>235.0033</c:v>
                </c:pt>
                <c:pt idx="50">
                  <c:v>246.60040000000001</c:v>
                </c:pt>
                <c:pt idx="51">
                  <c:v>253.22559999999999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1A-4111-85FA-BBCDDFAE4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971280"/>
        <c:axId val="1"/>
      </c:lineChart>
      <c:lineChart>
        <c:grouping val="standard"/>
        <c:varyColors val="0"/>
        <c:ser>
          <c:idx val="1"/>
          <c:order val="1"/>
          <c:tx>
            <c:strRef>
              <c:f>図１!$W$2:$W$3</c:f>
              <c:strCache>
                <c:ptCount val="2"/>
                <c:pt idx="1">
                  <c:v>輸入重量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図１!$Q$4:$Q$55</c:f>
              <c:strCache>
                <c:ptCount val="52"/>
                <c:pt idx="1">
                  <c:v>50</c:v>
                </c:pt>
                <c:pt idx="2">
                  <c:v>51</c:v>
                </c:pt>
                <c:pt idx="3">
                  <c:v>52</c:v>
                </c:pt>
                <c:pt idx="4">
                  <c:v>53</c:v>
                </c:pt>
                <c:pt idx="5">
                  <c:v>54</c:v>
                </c:pt>
                <c:pt idx="6">
                  <c:v>55</c:v>
                </c:pt>
                <c:pt idx="7">
                  <c:v>56</c:v>
                </c:pt>
                <c:pt idx="8">
                  <c:v>57</c:v>
                </c:pt>
                <c:pt idx="9">
                  <c:v>58</c:v>
                </c:pt>
                <c:pt idx="10">
                  <c:v>59</c:v>
                </c:pt>
                <c:pt idx="11">
                  <c:v>60</c:v>
                </c:pt>
                <c:pt idx="12">
                  <c:v>61</c:v>
                </c:pt>
                <c:pt idx="13">
                  <c:v>62</c:v>
                </c:pt>
                <c:pt idx="14">
                  <c:v>63</c:v>
                </c:pt>
                <c:pt idx="15">
                  <c:v>元</c:v>
                </c:pt>
                <c:pt idx="16">
                  <c:v>2</c:v>
                </c:pt>
                <c:pt idx="17">
                  <c:v>3</c:v>
                </c:pt>
                <c:pt idx="18">
                  <c:v>4</c:v>
                </c:pt>
                <c:pt idx="19">
                  <c:v>5</c:v>
                </c:pt>
                <c:pt idx="20">
                  <c:v>6</c:v>
                </c:pt>
                <c:pt idx="21">
                  <c:v>7</c:v>
                </c:pt>
                <c:pt idx="22">
                  <c:v>8</c:v>
                </c:pt>
                <c:pt idx="23">
                  <c:v>9</c:v>
                </c:pt>
                <c:pt idx="24">
                  <c:v>10</c:v>
                </c:pt>
                <c:pt idx="25">
                  <c:v>11</c:v>
                </c:pt>
                <c:pt idx="26">
                  <c:v>12</c:v>
                </c:pt>
                <c:pt idx="27">
                  <c:v>13</c:v>
                </c:pt>
                <c:pt idx="28">
                  <c:v>14</c:v>
                </c:pt>
                <c:pt idx="29">
                  <c:v>15</c:v>
                </c:pt>
                <c:pt idx="30">
                  <c:v>16</c:v>
                </c:pt>
                <c:pt idx="31">
                  <c:v>17</c:v>
                </c:pt>
                <c:pt idx="32">
                  <c:v>18</c:v>
                </c:pt>
                <c:pt idx="33">
                  <c:v>19</c:v>
                </c:pt>
                <c:pt idx="34">
                  <c:v>20</c:v>
                </c:pt>
                <c:pt idx="35">
                  <c:v>21</c:v>
                </c:pt>
                <c:pt idx="36">
                  <c:v>22</c:v>
                </c:pt>
                <c:pt idx="37">
                  <c:v>23</c:v>
                </c:pt>
                <c:pt idx="38">
                  <c:v>24</c:v>
                </c:pt>
                <c:pt idx="39">
                  <c:v>25</c:v>
                </c:pt>
                <c:pt idx="40">
                  <c:v>26</c:v>
                </c:pt>
                <c:pt idx="41">
                  <c:v>27</c:v>
                </c:pt>
                <c:pt idx="42">
                  <c:v>28</c:v>
                </c:pt>
                <c:pt idx="43">
                  <c:v>29</c:v>
                </c:pt>
                <c:pt idx="44">
                  <c:v>30</c:v>
                </c:pt>
                <c:pt idx="45">
                  <c:v>元</c:v>
                </c:pt>
                <c:pt idx="46">
                  <c:v>2</c:v>
                </c:pt>
                <c:pt idx="47">
                  <c:v>3</c:v>
                </c:pt>
                <c:pt idx="48">
                  <c:v>4</c:v>
                </c:pt>
                <c:pt idx="49">
                  <c:v>5</c:v>
                </c:pt>
                <c:pt idx="50">
                  <c:v>6</c:v>
                </c:pt>
                <c:pt idx="51">
                  <c:v>7</c:v>
                </c:pt>
              </c:strCache>
            </c:strRef>
          </c:cat>
          <c:val>
            <c:numRef>
              <c:f>図１!$W$4:$W$55</c:f>
              <c:numCache>
                <c:formatCode>0_ </c:formatCode>
                <c:ptCount val="52"/>
                <c:pt idx="1">
                  <c:v>20.774999999999999</c:v>
                </c:pt>
                <c:pt idx="2">
                  <c:v>21.552</c:v>
                </c:pt>
                <c:pt idx="3">
                  <c:v>23.3</c:v>
                </c:pt>
                <c:pt idx="4">
                  <c:v>21.991</c:v>
                </c:pt>
                <c:pt idx="5">
                  <c:v>23.262</c:v>
                </c:pt>
                <c:pt idx="6">
                  <c:v>23.108000000000001</c:v>
                </c:pt>
                <c:pt idx="7">
                  <c:v>23.056999999999999</c:v>
                </c:pt>
                <c:pt idx="8">
                  <c:v>21.484000000000002</c:v>
                </c:pt>
                <c:pt idx="9">
                  <c:v>21.923999999999999</c:v>
                </c:pt>
                <c:pt idx="10">
                  <c:v>22.465</c:v>
                </c:pt>
                <c:pt idx="11">
                  <c:v>22.664999999999999</c:v>
                </c:pt>
                <c:pt idx="12">
                  <c:v>22.283999999999999</c:v>
                </c:pt>
                <c:pt idx="13">
                  <c:v>22.055</c:v>
                </c:pt>
                <c:pt idx="14">
                  <c:v>21.923999999999999</c:v>
                </c:pt>
                <c:pt idx="15">
                  <c:v>21.866</c:v>
                </c:pt>
                <c:pt idx="16">
                  <c:v>21.731000000000002</c:v>
                </c:pt>
                <c:pt idx="17">
                  <c:v>23.704000000000001</c:v>
                </c:pt>
                <c:pt idx="18">
                  <c:v>25.035</c:v>
                </c:pt>
                <c:pt idx="19">
                  <c:v>25.462</c:v>
                </c:pt>
                <c:pt idx="20">
                  <c:v>30.594000000000001</c:v>
                </c:pt>
                <c:pt idx="21">
                  <c:v>28.268000000000001</c:v>
                </c:pt>
                <c:pt idx="22">
                  <c:v>26.068000000000001</c:v>
                </c:pt>
                <c:pt idx="23">
                  <c:v>28.905999999999999</c:v>
                </c:pt>
                <c:pt idx="24">
                  <c:v>29.15</c:v>
                </c:pt>
                <c:pt idx="25">
                  <c:v>28.928000000000001</c:v>
                </c:pt>
                <c:pt idx="26">
                  <c:v>30.033999999999999</c:v>
                </c:pt>
                <c:pt idx="27">
                  <c:v>32.508000000000003</c:v>
                </c:pt>
                <c:pt idx="28">
                  <c:v>33.201999999999998</c:v>
                </c:pt>
                <c:pt idx="29">
                  <c:v>34.161999999999999</c:v>
                </c:pt>
                <c:pt idx="30">
                  <c:v>34.270000000000003</c:v>
                </c:pt>
                <c:pt idx="31">
                  <c:v>33.781999999999996</c:v>
                </c:pt>
                <c:pt idx="32">
                  <c:v>34.095999999999997</c:v>
                </c:pt>
                <c:pt idx="33">
                  <c:v>32.261000000000003</c:v>
                </c:pt>
                <c:pt idx="34">
                  <c:v>31.551097241355013</c:v>
                </c:pt>
                <c:pt idx="35">
                  <c:v>30.605</c:v>
                </c:pt>
                <c:pt idx="36">
                  <c:v>31.802</c:v>
                </c:pt>
                <c:pt idx="37">
                  <c:v>33.407239796932501</c:v>
                </c:pt>
                <c:pt idx="38">
                  <c:v>32.112187967048598</c:v>
                </c:pt>
                <c:pt idx="39">
                  <c:v>30.982369973100802</c:v>
                </c:pt>
                <c:pt idx="40">
                  <c:v>32.411715251091721</c:v>
                </c:pt>
                <c:pt idx="41">
                  <c:v>31.9000829612899</c:v>
                </c:pt>
                <c:pt idx="42">
                  <c:v>32.3021127780898</c:v>
                </c:pt>
                <c:pt idx="43">
                  <c:v>33.749489744710274</c:v>
                </c:pt>
                <c:pt idx="44">
                  <c:v>34.172567400780082</c:v>
                </c:pt>
                <c:pt idx="45">
                  <c:v>33.272955154679821</c:v>
                </c:pt>
                <c:pt idx="46">
                  <c:v>31.064062997159901</c:v>
                </c:pt>
                <c:pt idx="47">
                  <c:v>31.627359985269941</c:v>
                </c:pt>
                <c:pt idx="48">
                  <c:v>31.918658074989729</c:v>
                </c:pt>
                <c:pt idx="49">
                  <c:v>29.866575339499995</c:v>
                </c:pt>
                <c:pt idx="50">
                  <c:v>31.913384866309748</c:v>
                </c:pt>
                <c:pt idx="51">
                  <c:v>32.27718571227026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1A-4111-85FA-BBCDDFAE4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6971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6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56971280"/>
        <c:crosses val="autoZero"/>
        <c:crossBetween val="midCat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65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3"/>
        <c:crosses val="max"/>
        <c:crossBetween val="midCat"/>
        <c:majorUnit val="5"/>
        <c:minorUnit val="5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5221774193548387"/>
          <c:y val="0.15573787702766662"/>
          <c:w val="0.10282258064516131"/>
          <c:h val="6.721311475409835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明朝"/>
              <a:ea typeface="ＭＳ Ｐ明朝"/>
              <a:cs typeface="ＭＳ Ｐ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0.98425196850393704" l="0.19685039370078741" r="0.19685039370078741" t="0.98425196850393704" header="0.51181102362204722" footer="0.51181102362204722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866007113915622"/>
          <c:y val="0.22194863357730465"/>
          <c:w val="0.54761921120592782"/>
          <c:h val="0.6674775575232083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pattFill prst="pct20">
                <a:fgClr>
                  <a:schemeClr val="tx1"/>
                </a:fgClr>
                <a:bgClr>
                  <a:schemeClr val="bg1"/>
                </a:bgClr>
              </a:patt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164-4B93-AF90-116FFA51E0B4}"/>
              </c:ext>
            </c:extLst>
          </c:dPt>
          <c:dPt>
            <c:idx val="1"/>
            <c:bubble3D val="0"/>
            <c:spPr>
              <a:pattFill prst="ltVert">
                <a:fgClr>
                  <a:schemeClr val="tx1"/>
                </a:fgClr>
                <a:bgClr>
                  <a:schemeClr val="bg1"/>
                </a:bgClr>
              </a:patt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164-4B93-AF90-116FFA51E0B4}"/>
              </c:ext>
            </c:extLst>
          </c:dPt>
          <c:dPt>
            <c:idx val="2"/>
            <c:bubble3D val="0"/>
            <c:spPr>
              <a:pattFill prst="pct30">
                <a:fgClr>
                  <a:schemeClr val="tx1"/>
                </a:fgClr>
                <a:bgClr>
                  <a:schemeClr val="bg1"/>
                </a:bgClr>
              </a:patt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164-4B93-AF90-116FFA51E0B4}"/>
              </c:ext>
            </c:extLst>
          </c:dPt>
          <c:dPt>
            <c:idx val="3"/>
            <c:bubble3D val="0"/>
            <c:spPr>
              <a:pattFill prst="ltHorz">
                <a:fgClr>
                  <a:schemeClr val="tx1"/>
                </a:fgClr>
                <a:bgClr>
                  <a:schemeClr val="bg1"/>
                </a:bgClr>
              </a:patt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164-4B93-AF90-116FFA51E0B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164-4B93-AF90-116FFA51E0B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164-4B93-AF90-116FFA51E0B4}"/>
              </c:ext>
            </c:extLst>
          </c:dPt>
          <c:dLbls>
            <c:dLbl>
              <c:idx val="0"/>
              <c:layout>
                <c:manualLayout>
                  <c:x val="3.2740904643268363E-2"/>
                  <c:y val="-1.32448910812218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64-4B93-AF90-116FFA51E0B4}"/>
                </c:ext>
              </c:extLst>
            </c:dLbl>
            <c:dLbl>
              <c:idx val="1"/>
              <c:layout>
                <c:manualLayout>
                  <c:x val="2.5821071878215904E-2"/>
                  <c:y val="5.447613795357292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64-4B93-AF90-116FFA51E0B4}"/>
                </c:ext>
              </c:extLst>
            </c:dLbl>
            <c:dLbl>
              <c:idx val="2"/>
              <c:layout>
                <c:manualLayout>
                  <c:x val="-1.9703680640170205E-3"/>
                  <c:y val="8.032067975938805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64-4B93-AF90-116FFA51E0B4}"/>
                </c:ext>
              </c:extLst>
            </c:dLbl>
            <c:dLbl>
              <c:idx val="3"/>
              <c:layout>
                <c:manualLayout>
                  <c:x val="-6.6387143247472621E-2"/>
                  <c:y val="9.00094526575402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64-4B93-AF90-116FFA51E0B4}"/>
                </c:ext>
              </c:extLst>
            </c:dLbl>
            <c:dLbl>
              <c:idx val="4"/>
              <c:layout>
                <c:manualLayout>
                  <c:x val="-0.14552202101647732"/>
                  <c:y val="-3.829079730792405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64-4B93-AF90-116FFA51E0B4}"/>
                </c:ext>
              </c:extLst>
            </c:dLbl>
            <c:dLbl>
              <c:idx val="5"/>
              <c:layout>
                <c:manualLayout>
                  <c:x val="6.7067672373271298E-2"/>
                  <c:y val="-9.734652818203172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64-4B93-AF90-116FFA51E0B4}"/>
                </c:ext>
              </c:extLst>
            </c:dLbl>
            <c:numFmt formatCode="General&quot;件&quot;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明朝" panose="02020600040205080304" pitchFamily="18" charset="-128"/>
                    <a:ea typeface="ＭＳ Ｐ明朝" panose="02020600040205080304" pitchFamily="18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3175">
                  <a:solidFill>
                    <a:srgbClr val="000000"/>
                  </a:solidFill>
                  <a:prstDash val="solid"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図２!$M$4:$M$9</c:f>
              <c:strCache>
                <c:ptCount val="6"/>
                <c:pt idx="0">
                  <c:v>第 ６ 条</c:v>
                </c:pt>
                <c:pt idx="1">
                  <c:v>第１０条</c:v>
                </c:pt>
                <c:pt idx="2">
                  <c:v>第１２条</c:v>
                </c:pt>
                <c:pt idx="3">
                  <c:v>第１３条</c:v>
                </c:pt>
                <c:pt idx="4">
                  <c:v>第１８条</c:v>
                </c:pt>
                <c:pt idx="5">
                  <c:v>第６８条</c:v>
                </c:pt>
              </c:strCache>
            </c:strRef>
          </c:cat>
          <c:val>
            <c:numRef>
              <c:f>図２!$N$4:$N$9</c:f>
              <c:numCache>
                <c:formatCode>General</c:formatCode>
                <c:ptCount val="6"/>
                <c:pt idx="0">
                  <c:v>162</c:v>
                </c:pt>
                <c:pt idx="1">
                  <c:v>1</c:v>
                </c:pt>
                <c:pt idx="2">
                  <c:v>69</c:v>
                </c:pt>
                <c:pt idx="3">
                  <c:v>535</c:v>
                </c:pt>
                <c:pt idx="4">
                  <c:v>58</c:v>
                </c:pt>
                <c:pt idx="5" formatCode="#,##0;[Red]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164-4B93-AF90-116FFA51E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464487907088653"/>
          <c:y val="0.27312724173143954"/>
          <c:w val="0.51969694195202343"/>
          <c:h val="0.57484163354178797"/>
        </c:manualLayout>
      </c:layout>
      <c:doughnutChart>
        <c:varyColors val="1"/>
        <c:ser>
          <c:idx val="0"/>
          <c:order val="0"/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pattFill prst="pct20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6A6-4D84-A286-FACCC80377C4}"/>
              </c:ext>
            </c:extLst>
          </c:dPt>
          <c:dPt>
            <c:idx val="1"/>
            <c:bubble3D val="0"/>
            <c:spPr>
              <a:pattFill prst="ltVert">
                <a:fgClr>
                  <a:srgbClr val="000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6A6-4D84-A286-FACCC80377C4}"/>
              </c:ext>
            </c:extLst>
          </c:dPt>
          <c:dPt>
            <c:idx val="2"/>
            <c:bubble3D val="0"/>
            <c:spPr>
              <a:pattFill prst="pct50">
                <a:fgClr>
                  <a:srgbClr val="000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A6A6-4D84-A286-FACCC80377C4}"/>
              </c:ext>
            </c:extLst>
          </c:dPt>
          <c:dPt>
            <c:idx val="3"/>
            <c:bubble3D val="0"/>
            <c:spPr>
              <a:pattFill prst="ltHorz">
                <a:fgClr>
                  <a:srgbClr val="000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A6A6-4D84-A286-FACCC80377C4}"/>
              </c:ext>
            </c:extLst>
          </c:dPt>
          <c:dPt>
            <c:idx val="4"/>
            <c:bubble3D val="0"/>
            <c:spPr>
              <a:solidFill>
                <a:srgbClr val="000000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A6A6-4D84-A286-FACCC80377C4}"/>
              </c:ext>
            </c:extLst>
          </c:dPt>
          <c:dPt>
            <c:idx val="5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A6A6-4D84-A286-FACCC80377C4}"/>
              </c:ext>
            </c:extLst>
          </c:dPt>
          <c:cat>
            <c:strRef>
              <c:f>図２!$M$4:$M$9</c:f>
              <c:strCache>
                <c:ptCount val="6"/>
                <c:pt idx="0">
                  <c:v>第 ６ 条</c:v>
                </c:pt>
                <c:pt idx="1">
                  <c:v>第１０条</c:v>
                </c:pt>
                <c:pt idx="2">
                  <c:v>第１２条</c:v>
                </c:pt>
                <c:pt idx="3">
                  <c:v>第１３条</c:v>
                </c:pt>
                <c:pt idx="4">
                  <c:v>第１８条</c:v>
                </c:pt>
                <c:pt idx="5">
                  <c:v>第６８条</c:v>
                </c:pt>
              </c:strCache>
            </c:strRef>
          </c:cat>
          <c:val>
            <c:numRef>
              <c:f>図２!$N$4:$N$9</c:f>
              <c:numCache>
                <c:formatCode>General</c:formatCode>
                <c:ptCount val="6"/>
                <c:pt idx="0">
                  <c:v>162</c:v>
                </c:pt>
                <c:pt idx="1">
                  <c:v>1</c:v>
                </c:pt>
                <c:pt idx="2">
                  <c:v>69</c:v>
                </c:pt>
                <c:pt idx="3">
                  <c:v>535</c:v>
                </c:pt>
                <c:pt idx="4">
                  <c:v>58</c:v>
                </c:pt>
                <c:pt idx="5" formatCode="#,##0;[Red]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6A6-4D84-A286-FACCC8037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464487907088653"/>
          <c:y val="0.29027615734079748"/>
          <c:w val="0.50895441794704033"/>
          <c:h val="0.55769259611779298"/>
        </c:manualLayout>
      </c:layout>
      <c:pieChart>
        <c:varyColors val="1"/>
        <c:ser>
          <c:idx val="0"/>
          <c:order val="0"/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pattFill prst="pct20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1334-486E-A034-CCCABDD51F2B}"/>
              </c:ext>
            </c:extLst>
          </c:dPt>
          <c:dPt>
            <c:idx val="1"/>
            <c:bubble3D val="0"/>
            <c:spPr>
              <a:pattFill prst="ltVert">
                <a:fgClr>
                  <a:srgbClr val="000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1334-486E-A034-CCCABDD51F2B}"/>
              </c:ext>
            </c:extLst>
          </c:dPt>
          <c:dPt>
            <c:idx val="2"/>
            <c:bubble3D val="0"/>
            <c:spPr>
              <a:pattFill prst="pct30">
                <a:fgClr>
                  <a:srgbClr val="000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1334-486E-A034-CCCABDD51F2B}"/>
              </c:ext>
            </c:extLst>
          </c:dPt>
          <c:dPt>
            <c:idx val="3"/>
            <c:bubble3D val="0"/>
            <c:spPr>
              <a:pattFill prst="ltHorz">
                <a:fgClr>
                  <a:srgbClr val="000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1334-486E-A034-CCCABDD51F2B}"/>
              </c:ext>
            </c:extLst>
          </c:dPt>
          <c:dPt>
            <c:idx val="4"/>
            <c:bubble3D val="0"/>
            <c:spPr>
              <a:solidFill>
                <a:srgbClr val="000000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1334-486E-A034-CCCABDD51F2B}"/>
              </c:ext>
            </c:extLst>
          </c:dPt>
          <c:dPt>
            <c:idx val="5"/>
            <c:bubble3D val="0"/>
            <c:spPr>
              <a:pattFill prst="smGrid">
                <a:fgClr>
                  <a:srgbClr val="000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1334-486E-A034-CCCABDD51F2B}"/>
              </c:ext>
            </c:extLst>
          </c:dPt>
          <c:dPt>
            <c:idx val="6"/>
            <c:bubble3D val="0"/>
            <c:spPr>
              <a:pattFill prst="ltUpDiag">
                <a:fgClr>
                  <a:srgbClr val="000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1334-486E-A034-CCCABDD51F2B}"/>
              </c:ext>
            </c:extLst>
          </c:dPt>
          <c:dPt>
            <c:idx val="7"/>
            <c:bubble3D val="0"/>
            <c:spPr>
              <a:solidFill>
                <a:schemeClr val="bg1">
                  <a:lumMod val="65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1334-486E-A034-CCCABDD51F2B}"/>
              </c:ext>
            </c:extLst>
          </c:dPt>
          <c:dPt>
            <c:idx val="8"/>
            <c:bubble3D val="0"/>
            <c:spPr>
              <a:solidFill>
                <a:schemeClr val="bg1">
                  <a:lumMod val="65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1334-486E-A034-CCCABDD51F2B}"/>
              </c:ext>
            </c:extLst>
          </c:dPt>
          <c:dLbls>
            <c:dLbl>
              <c:idx val="0"/>
              <c:layout>
                <c:manualLayout>
                  <c:x val="7.8502993883864017E-2"/>
                  <c:y val="-5.0538442891223577E-2"/>
                </c:manualLayout>
              </c:layout>
              <c:numFmt formatCode="0,000&quot; トン&quot;" sourceLinked="0"/>
              <c:spPr/>
              <c:txPr>
                <a:bodyPr/>
                <a:lstStyle/>
                <a:p>
                  <a:pPr>
                    <a:defRPr sz="1100">
                      <a:latin typeface="ＭＳ Ｐ明朝" panose="02020600040205080304" pitchFamily="18" charset="-128"/>
                      <a:ea typeface="ＭＳ Ｐ明朝" panose="02020600040205080304" pitchFamily="18" charset="-128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34-486E-A034-CCCABDD51F2B}"/>
                </c:ext>
              </c:extLst>
            </c:dLbl>
            <c:dLbl>
              <c:idx val="1"/>
              <c:layout>
                <c:manualLayout>
                  <c:x val="6.8176073563566891E-2"/>
                  <c:y val="-2.5545482353401934E-2"/>
                </c:manualLayout>
              </c:layout>
              <c:numFmt formatCode="0,000&quot; トン&quot;" sourceLinked="0"/>
              <c:spPr/>
              <c:txPr>
                <a:bodyPr/>
                <a:lstStyle/>
                <a:p>
                  <a:pPr>
                    <a:defRPr sz="1100">
                      <a:latin typeface="ＭＳ Ｐ明朝" panose="02020600040205080304" pitchFamily="18" charset="-128"/>
                      <a:ea typeface="ＭＳ Ｐ明朝" panose="02020600040205080304" pitchFamily="18" charset="-128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34-486E-A034-CCCABDD51F2B}"/>
                </c:ext>
              </c:extLst>
            </c:dLbl>
            <c:dLbl>
              <c:idx val="2"/>
              <c:layout>
                <c:manualLayout>
                  <c:x val="-0.16169031923335167"/>
                  <c:y val="-2.5850064561865459E-2"/>
                </c:manualLayout>
              </c:layout>
              <c:numFmt formatCode="0,000&quot; トン&quot;" sourceLinked="0"/>
              <c:spPr/>
              <c:txPr>
                <a:bodyPr/>
                <a:lstStyle/>
                <a:p>
                  <a:pPr>
                    <a:defRPr sz="1100">
                      <a:latin typeface="ＭＳ Ｐ明朝" panose="02020600040205080304" pitchFamily="18" charset="-128"/>
                      <a:ea typeface="ＭＳ Ｐ明朝" panose="02020600040205080304" pitchFamily="18" charset="-128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34-486E-A034-CCCABDD51F2B}"/>
                </c:ext>
              </c:extLst>
            </c:dLbl>
            <c:dLbl>
              <c:idx val="3"/>
              <c:layout>
                <c:manualLayout>
                  <c:x val="-9.4105627784898976E-2"/>
                  <c:y val="9.6099956958756283E-2"/>
                </c:manualLayout>
              </c:layout>
              <c:numFmt formatCode="0,000&quot; トン&quot;" sourceLinked="0"/>
              <c:spPr/>
              <c:txPr>
                <a:bodyPr/>
                <a:lstStyle/>
                <a:p>
                  <a:pPr>
                    <a:defRPr sz="1100">
                      <a:latin typeface="ＭＳ Ｐ明朝" panose="02020600040205080304" pitchFamily="18" charset="-128"/>
                      <a:ea typeface="ＭＳ Ｐ明朝" panose="02020600040205080304" pitchFamily="18" charset="-128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34-486E-A034-CCCABDD51F2B}"/>
                </c:ext>
              </c:extLst>
            </c:dLbl>
            <c:dLbl>
              <c:idx val="4"/>
              <c:layout>
                <c:manualLayout>
                  <c:x val="-0.1640192577671977"/>
                  <c:y val="4.6365715539576843E-2"/>
                </c:manualLayout>
              </c:layout>
              <c:numFmt formatCode="0,000&quot; トン&quot;" sourceLinked="0"/>
              <c:spPr/>
              <c:txPr>
                <a:bodyPr/>
                <a:lstStyle/>
                <a:p>
                  <a:pPr>
                    <a:defRPr sz="1100">
                      <a:latin typeface="ＭＳ Ｐ明朝" panose="02020600040205080304" pitchFamily="18" charset="-128"/>
                      <a:ea typeface="ＭＳ Ｐ明朝" panose="02020600040205080304" pitchFamily="18" charset="-128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34-486E-A034-CCCABDD51F2B}"/>
                </c:ext>
              </c:extLst>
            </c:dLbl>
            <c:dLbl>
              <c:idx val="5"/>
              <c:layout>
                <c:manualLayout>
                  <c:x val="-0.220244613318684"/>
                  <c:y val="-1.9669679553721418E-2"/>
                </c:manualLayout>
              </c:layout>
              <c:numFmt formatCode="0,000&quot; トン&quot;" sourceLinked="0"/>
              <c:spPr/>
              <c:txPr>
                <a:bodyPr/>
                <a:lstStyle/>
                <a:p>
                  <a:pPr>
                    <a:defRPr sz="1100">
                      <a:latin typeface="ＭＳ Ｐ明朝" panose="02020600040205080304" pitchFamily="18" charset="-128"/>
                      <a:ea typeface="ＭＳ Ｐ明朝" panose="02020600040205080304" pitchFamily="18" charset="-128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34-486E-A034-CCCABDD51F2B}"/>
                </c:ext>
              </c:extLst>
            </c:dLbl>
            <c:dLbl>
              <c:idx val="6"/>
              <c:layout>
                <c:manualLayout>
                  <c:x val="-0.21938945858511871"/>
                  <c:y val="-8.7818484104277963E-2"/>
                </c:manualLayout>
              </c:layout>
              <c:numFmt formatCode="0,000&quot; トン&quot;" sourceLinked="0"/>
              <c:spPr/>
              <c:txPr>
                <a:bodyPr/>
                <a:lstStyle/>
                <a:p>
                  <a:pPr>
                    <a:defRPr sz="1100">
                      <a:latin typeface="ＭＳ Ｐ明朝" panose="02020600040205080304" pitchFamily="18" charset="-128"/>
                      <a:ea typeface="ＭＳ Ｐ明朝" panose="02020600040205080304" pitchFamily="18" charset="-128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34-486E-A034-CCCABDD51F2B}"/>
                </c:ext>
              </c:extLst>
            </c:dLbl>
            <c:dLbl>
              <c:idx val="7"/>
              <c:layout>
                <c:manualLayout>
                  <c:x val="-0.14346822926203995"/>
                  <c:y val="-0.11368559637440818"/>
                </c:manualLayout>
              </c:layout>
              <c:numFmt formatCode="0,000&quot; トン&quot;" sourceLinked="0"/>
              <c:spPr/>
              <c:txPr>
                <a:bodyPr/>
                <a:lstStyle/>
                <a:p>
                  <a:pPr>
                    <a:defRPr sz="1100">
                      <a:latin typeface="ＭＳ Ｐ明朝" panose="02020600040205080304" pitchFamily="18" charset="-128"/>
                      <a:ea typeface="ＭＳ Ｐ明朝" panose="02020600040205080304" pitchFamily="18" charset="-128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34-486E-A034-CCCABDD51F2B}"/>
                </c:ext>
              </c:extLst>
            </c:dLbl>
            <c:dLbl>
              <c:idx val="8"/>
              <c:layout>
                <c:manualLayout>
                  <c:x val="2.4683360800830129E-2"/>
                  <c:y val="-0.12156113122515634"/>
                </c:manualLayout>
              </c:layout>
              <c:numFmt formatCode="0,000&quot; トン&quot;" sourceLinked="0"/>
              <c:spPr/>
              <c:txPr>
                <a:bodyPr/>
                <a:lstStyle/>
                <a:p>
                  <a:pPr>
                    <a:defRPr sz="1100">
                      <a:latin typeface="ＭＳ Ｐ明朝" panose="02020600040205080304" pitchFamily="18" charset="-128"/>
                      <a:ea typeface="ＭＳ Ｐ明朝" panose="02020600040205080304" pitchFamily="18" charset="-128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34-486E-A034-CCCABDD51F2B}"/>
                </c:ext>
              </c:extLst>
            </c:dLbl>
            <c:numFmt formatCode="0,000&quot; トン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>
                    <a:latin typeface="ＭＳ Ｐ明朝" panose="02020600040205080304" pitchFamily="18" charset="-128"/>
                    <a:ea typeface="ＭＳ Ｐ明朝" panose="02020600040205080304" pitchFamily="18" charset="-128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図３!$L$4:$L$12</c:f>
              <c:strCache>
                <c:ptCount val="9"/>
                <c:pt idx="0">
                  <c:v>畜産食品              畜産加工食品</c:v>
                </c:pt>
                <c:pt idx="1">
                  <c:v>水産食品              水産加工食品</c:v>
                </c:pt>
                <c:pt idx="2">
                  <c:v>農産食品              農産加工食品</c:v>
                </c:pt>
                <c:pt idx="3">
                  <c:v>その他の食料品</c:v>
                </c:pt>
                <c:pt idx="4">
                  <c:v>飲料</c:v>
                </c:pt>
                <c:pt idx="5">
                  <c:v>食品添加物</c:v>
                </c:pt>
                <c:pt idx="6">
                  <c:v>器具</c:v>
                </c:pt>
                <c:pt idx="7">
                  <c:v>容器包装</c:v>
                </c:pt>
                <c:pt idx="8">
                  <c:v>おもちゃ</c:v>
                </c:pt>
              </c:strCache>
            </c:strRef>
          </c:cat>
          <c:val>
            <c:numRef>
              <c:f>図３!$M$4:$M$12</c:f>
              <c:numCache>
                <c:formatCode>#,##0;[Red]#,##0</c:formatCode>
                <c:ptCount val="9"/>
                <c:pt idx="0">
                  <c:v>3613490.413010003</c:v>
                </c:pt>
                <c:pt idx="1">
                  <c:v>1901591.1869200007</c:v>
                </c:pt>
                <c:pt idx="2">
                  <c:v>21373778.578910008</c:v>
                </c:pt>
                <c:pt idx="3">
                  <c:v>2463815.7704600017</c:v>
                </c:pt>
                <c:pt idx="4">
                  <c:v>1061873.983559998</c:v>
                </c:pt>
                <c:pt idx="5">
                  <c:v>774934.16269000445</c:v>
                </c:pt>
                <c:pt idx="6">
                  <c:v>911046.75495000125</c:v>
                </c:pt>
                <c:pt idx="7">
                  <c:v>125874.74871000012</c:v>
                </c:pt>
                <c:pt idx="8">
                  <c:v>50780.113059999981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334-486E-A034-CCCABDD51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345968381859245"/>
          <c:y val="0.26669637356423692"/>
          <c:w val="0.52938686443264349"/>
          <c:h val="0.58555974715379222"/>
        </c:manualLayout>
      </c:layout>
      <c:doughnutChart>
        <c:varyColors val="1"/>
        <c:ser>
          <c:idx val="0"/>
          <c:order val="0"/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pattFill prst="pct20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CC1-46D7-8353-EE5B75C5FAAB}"/>
              </c:ext>
            </c:extLst>
          </c:dPt>
          <c:dPt>
            <c:idx val="1"/>
            <c:bubble3D val="0"/>
            <c:spPr>
              <a:pattFill prst="ltVert">
                <a:fgClr>
                  <a:srgbClr val="000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CC1-46D7-8353-EE5B75C5FAAB}"/>
              </c:ext>
            </c:extLst>
          </c:dPt>
          <c:dPt>
            <c:idx val="2"/>
            <c:bubble3D val="0"/>
            <c:spPr>
              <a:pattFill prst="pct50">
                <a:fgClr>
                  <a:srgbClr val="000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CC1-46D7-8353-EE5B75C5FAAB}"/>
              </c:ext>
            </c:extLst>
          </c:dPt>
          <c:dPt>
            <c:idx val="3"/>
            <c:bubble3D val="0"/>
            <c:spPr>
              <a:pattFill prst="ltHorz">
                <a:fgClr>
                  <a:srgbClr val="000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CC1-46D7-8353-EE5B75C5FAAB}"/>
              </c:ext>
            </c:extLst>
          </c:dPt>
          <c:dPt>
            <c:idx val="4"/>
            <c:bubble3D val="0"/>
            <c:spPr>
              <a:solidFill>
                <a:srgbClr val="000000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CC1-46D7-8353-EE5B75C5FAAB}"/>
              </c:ext>
            </c:extLst>
          </c:dPt>
          <c:dPt>
            <c:idx val="5"/>
            <c:bubble3D val="0"/>
            <c:spPr>
              <a:pattFill prst="smGrid">
                <a:fgClr>
                  <a:srgbClr val="000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CC1-46D7-8353-EE5B75C5FAAB}"/>
              </c:ext>
            </c:extLst>
          </c:dPt>
          <c:dPt>
            <c:idx val="6"/>
            <c:bubble3D val="0"/>
            <c:spPr>
              <a:pattFill prst="ltUpDiag">
                <a:fgClr>
                  <a:srgbClr val="000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CC1-46D7-8353-EE5B75C5FAAB}"/>
              </c:ext>
            </c:extLst>
          </c:dPt>
          <c:dPt>
            <c:idx val="7"/>
            <c:bubble3D val="0"/>
            <c:spPr>
              <a:solidFill>
                <a:schemeClr val="bg1">
                  <a:lumMod val="65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CC1-46D7-8353-EE5B75C5FAAB}"/>
              </c:ext>
            </c:extLst>
          </c:dPt>
          <c:dPt>
            <c:idx val="8"/>
            <c:bubble3D val="0"/>
            <c:spPr>
              <a:solidFill>
                <a:schemeClr val="bg1">
                  <a:lumMod val="65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CC1-46D7-8353-EE5B75C5FAAB}"/>
              </c:ext>
            </c:extLst>
          </c:dPt>
          <c:cat>
            <c:strRef>
              <c:f>図３!$L$4:$L$12</c:f>
              <c:strCache>
                <c:ptCount val="9"/>
                <c:pt idx="0">
                  <c:v>畜産食品              畜産加工食品</c:v>
                </c:pt>
                <c:pt idx="1">
                  <c:v>水産食品              水産加工食品</c:v>
                </c:pt>
                <c:pt idx="2">
                  <c:v>農産食品              農産加工食品</c:v>
                </c:pt>
                <c:pt idx="3">
                  <c:v>その他の食料品</c:v>
                </c:pt>
                <c:pt idx="4">
                  <c:v>飲料</c:v>
                </c:pt>
                <c:pt idx="5">
                  <c:v>食品添加物</c:v>
                </c:pt>
                <c:pt idx="6">
                  <c:v>器具</c:v>
                </c:pt>
                <c:pt idx="7">
                  <c:v>容器包装</c:v>
                </c:pt>
                <c:pt idx="8">
                  <c:v>おもちゃ</c:v>
                </c:pt>
              </c:strCache>
            </c:strRef>
          </c:cat>
          <c:val>
            <c:numRef>
              <c:f>図３!$M$4:$M$12</c:f>
              <c:numCache>
                <c:formatCode>#,##0;[Red]#,##0</c:formatCode>
                <c:ptCount val="9"/>
                <c:pt idx="0">
                  <c:v>3613490.413010003</c:v>
                </c:pt>
                <c:pt idx="1">
                  <c:v>1901591.1869200007</c:v>
                </c:pt>
                <c:pt idx="2">
                  <c:v>21373778.578910008</c:v>
                </c:pt>
                <c:pt idx="3">
                  <c:v>2463815.7704600017</c:v>
                </c:pt>
                <c:pt idx="4">
                  <c:v>1061873.983559998</c:v>
                </c:pt>
                <c:pt idx="5">
                  <c:v>774934.16269000445</c:v>
                </c:pt>
                <c:pt idx="6">
                  <c:v>911046.75495000125</c:v>
                </c:pt>
                <c:pt idx="7">
                  <c:v>125874.74871000012</c:v>
                </c:pt>
                <c:pt idx="8">
                  <c:v>50780.113059999981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CC1-46D7-8353-EE5B75C5F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464487907088653"/>
          <c:y val="0.29027615734079748"/>
          <c:w val="0.50895441794704033"/>
          <c:h val="0.55769259611779298"/>
        </c:manualLayout>
      </c:layout>
      <c:pieChart>
        <c:varyColors val="1"/>
        <c:ser>
          <c:idx val="0"/>
          <c:order val="0"/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pattFill prst="pct20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6F83-4739-BA18-E2F84A906908}"/>
              </c:ext>
            </c:extLst>
          </c:dPt>
          <c:dPt>
            <c:idx val="1"/>
            <c:bubble3D val="0"/>
            <c:spPr>
              <a:pattFill prst="ltVert">
                <a:fgClr>
                  <a:srgbClr val="000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6F83-4739-BA18-E2F84A906908}"/>
              </c:ext>
            </c:extLst>
          </c:dPt>
          <c:dPt>
            <c:idx val="2"/>
            <c:bubble3D val="0"/>
            <c:spPr>
              <a:pattFill prst="pct30">
                <a:fgClr>
                  <a:srgbClr val="000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6F83-4739-BA18-E2F84A906908}"/>
              </c:ext>
            </c:extLst>
          </c:dPt>
          <c:dPt>
            <c:idx val="3"/>
            <c:bubble3D val="0"/>
            <c:spPr>
              <a:pattFill prst="ltHorz">
                <a:fgClr>
                  <a:srgbClr val="000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6F83-4739-BA18-E2F84A906908}"/>
              </c:ext>
            </c:extLst>
          </c:dPt>
          <c:dPt>
            <c:idx val="4"/>
            <c:bubble3D val="0"/>
            <c:spPr>
              <a:pattFill prst="ltUpDiag">
                <a:fgClr>
                  <a:srgbClr val="000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6F83-4739-BA18-E2F84A906908}"/>
              </c:ext>
            </c:extLst>
          </c:dPt>
          <c:dPt>
            <c:idx val="5"/>
            <c:bubble3D val="0"/>
            <c:spPr>
              <a:pattFill prst="pct80">
                <a:fgClr>
                  <a:srgbClr val="000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6F83-4739-BA18-E2F84A9069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C-6F83-4739-BA18-E2F84A906908}"/>
              </c:ext>
            </c:extLst>
          </c:dPt>
          <c:dLbls>
            <c:dLbl>
              <c:idx val="0"/>
              <c:layout>
                <c:manualLayout>
                  <c:x val="8.2384592755599867E-2"/>
                  <c:y val="-5.9113350381041596E-2"/>
                </c:manualLayout>
              </c:layout>
              <c:numFmt formatCode="#,##0&quot; トン&quot;" sourceLinked="0"/>
              <c:spPr/>
              <c:txPr>
                <a:bodyPr/>
                <a:lstStyle/>
                <a:p>
                  <a:pPr>
                    <a:defRPr sz="1100">
                      <a:latin typeface="ＭＳ Ｐ明朝" panose="02020600040205080304" pitchFamily="18" charset="-128"/>
                      <a:ea typeface="ＭＳ Ｐ明朝" panose="02020600040205080304" pitchFamily="18" charset="-128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83-4739-BA18-E2F84A906908}"/>
                </c:ext>
              </c:extLst>
            </c:dLbl>
            <c:dLbl>
              <c:idx val="1"/>
              <c:layout>
                <c:manualLayout>
                  <c:x val="4.1004787065372285E-2"/>
                  <c:y val="4.9481226422259841E-2"/>
                </c:manualLayout>
              </c:layout>
              <c:numFmt formatCode="#,##0&quot; トン&quot;" sourceLinked="0"/>
              <c:spPr/>
              <c:txPr>
                <a:bodyPr/>
                <a:lstStyle/>
                <a:p>
                  <a:pPr>
                    <a:defRPr sz="1100">
                      <a:latin typeface="ＭＳ Ｐ明朝" panose="02020600040205080304" pitchFamily="18" charset="-128"/>
                      <a:ea typeface="ＭＳ Ｐ明朝" panose="02020600040205080304" pitchFamily="18" charset="-128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83-4739-BA18-E2F84A906908}"/>
                </c:ext>
              </c:extLst>
            </c:dLbl>
            <c:dLbl>
              <c:idx val="2"/>
              <c:layout>
                <c:manualLayout>
                  <c:x val="-3.5543635648164068E-2"/>
                  <c:y val="2.3871011300436163E-2"/>
                </c:manualLayout>
              </c:layout>
              <c:numFmt formatCode="#,##0&quot; トン&quot;" sourceLinked="0"/>
              <c:spPr/>
              <c:txPr>
                <a:bodyPr/>
                <a:lstStyle/>
                <a:p>
                  <a:pPr>
                    <a:defRPr sz="1100">
                      <a:latin typeface="ＭＳ Ｐ明朝" panose="02020600040205080304" pitchFamily="18" charset="-128"/>
                      <a:ea typeface="ＭＳ Ｐ明朝" panose="02020600040205080304" pitchFamily="18" charset="-128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3-4739-BA18-E2F84A906908}"/>
                </c:ext>
              </c:extLst>
            </c:dLbl>
            <c:dLbl>
              <c:idx val="3"/>
              <c:layout>
                <c:manualLayout>
                  <c:x val="-8.2488968354938172E-2"/>
                  <c:y val="-3.4661029107695945E-2"/>
                </c:manualLayout>
              </c:layout>
              <c:numFmt formatCode="#,##0&quot; トン&quot;" sourceLinked="0"/>
              <c:spPr/>
              <c:txPr>
                <a:bodyPr/>
                <a:lstStyle/>
                <a:p>
                  <a:pPr>
                    <a:defRPr sz="1100">
                      <a:latin typeface="ＭＳ Ｐ明朝" panose="02020600040205080304" pitchFamily="18" charset="-128"/>
                      <a:ea typeface="ＭＳ Ｐ明朝" panose="02020600040205080304" pitchFamily="18" charset="-128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83-4739-BA18-E2F84A906908}"/>
                </c:ext>
              </c:extLst>
            </c:dLbl>
            <c:dLbl>
              <c:idx val="4"/>
              <c:layout>
                <c:manualLayout>
                  <c:x val="-5.9320336049696859E-2"/>
                  <c:y val="-6.7246288747668595E-2"/>
                </c:manualLayout>
              </c:layout>
              <c:numFmt formatCode="#,##0&quot; トン&quot;" sourceLinked="0"/>
              <c:spPr/>
              <c:txPr>
                <a:bodyPr/>
                <a:lstStyle/>
                <a:p>
                  <a:pPr>
                    <a:defRPr sz="1100">
                      <a:latin typeface="ＭＳ Ｐ明朝" panose="02020600040205080304" pitchFamily="18" charset="-128"/>
                      <a:ea typeface="ＭＳ Ｐ明朝" panose="02020600040205080304" pitchFamily="18" charset="-128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83-4739-BA18-E2F84A906908}"/>
                </c:ext>
              </c:extLst>
            </c:dLbl>
            <c:dLbl>
              <c:idx val="5"/>
              <c:layout>
                <c:manualLayout>
                  <c:x val="-3.5885034021402348E-2"/>
                  <c:y val="-0.10112768058333545"/>
                </c:manualLayout>
              </c:layout>
              <c:numFmt formatCode="#,##0&quot; トン&quot;" sourceLinked="0"/>
              <c:spPr/>
              <c:txPr>
                <a:bodyPr/>
                <a:lstStyle/>
                <a:p>
                  <a:pPr>
                    <a:defRPr sz="1100">
                      <a:latin typeface="ＭＳ Ｐ明朝" panose="02020600040205080304" pitchFamily="18" charset="-128"/>
                      <a:ea typeface="ＭＳ Ｐ明朝" panose="02020600040205080304" pitchFamily="18" charset="-128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3-4739-BA18-E2F84A906908}"/>
                </c:ext>
              </c:extLst>
            </c:dLbl>
            <c:dLbl>
              <c:idx val="6"/>
              <c:layout>
                <c:manualLayout>
                  <c:x val="-1.5658479371301295E-2"/>
                  <c:y val="-0.12426007038509254"/>
                </c:manualLayout>
              </c:layout>
              <c:numFmt formatCode="#,##0&quot; トン&quot;" sourceLinked="0"/>
              <c:spPr/>
              <c:txPr>
                <a:bodyPr/>
                <a:lstStyle/>
                <a:p>
                  <a:pPr>
                    <a:defRPr sz="1100">
                      <a:latin typeface="ＭＳ Ｐ明朝" panose="02020600040205080304" pitchFamily="18" charset="-128"/>
                      <a:ea typeface="ＭＳ Ｐ明朝" panose="02020600040205080304" pitchFamily="18" charset="-128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3-4739-BA18-E2F84A906908}"/>
                </c:ext>
              </c:extLst>
            </c:dLbl>
            <c:dLbl>
              <c:idx val="7"/>
              <c:layout>
                <c:manualLayout>
                  <c:x val="-0.2074217022425017"/>
                  <c:y val="-0.17799423608161591"/>
                </c:manualLayout>
              </c:layout>
              <c:numFmt formatCode="#,##0&quot; トン&quot;" sourceLinked="0"/>
              <c:spPr/>
              <c:txPr>
                <a:bodyPr/>
                <a:lstStyle/>
                <a:p>
                  <a:pPr>
                    <a:defRPr sz="1100">
                      <a:latin typeface="ＭＳ Ｐ明朝" panose="02020600040205080304" pitchFamily="18" charset="-128"/>
                      <a:ea typeface="ＭＳ Ｐ明朝" panose="02020600040205080304" pitchFamily="18" charset="-128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3-4739-BA18-E2F84A906908}"/>
                </c:ext>
              </c:extLst>
            </c:dLbl>
            <c:dLbl>
              <c:idx val="8"/>
              <c:layout>
                <c:manualLayout>
                  <c:x val="-8.3843724488719948E-2"/>
                  <c:y val="-0.19444429438929542"/>
                </c:manualLayout>
              </c:layout>
              <c:numFmt formatCode="#,##0&quot; トン&quot;" sourceLinked="0"/>
              <c:spPr/>
              <c:txPr>
                <a:bodyPr/>
                <a:lstStyle/>
                <a:p>
                  <a:pPr>
                    <a:defRPr sz="1100">
                      <a:latin typeface="ＭＳ Ｐ明朝" panose="02020600040205080304" pitchFamily="18" charset="-128"/>
                      <a:ea typeface="ＭＳ Ｐ明朝" panose="02020600040205080304" pitchFamily="18" charset="-128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3-4739-BA18-E2F84A906908}"/>
                </c:ext>
              </c:extLst>
            </c:dLbl>
            <c:numFmt formatCode="#,##0&quot; トン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>
                    <a:latin typeface="ＭＳ Ｐ明朝" panose="02020600040205080304" pitchFamily="18" charset="-128"/>
                    <a:ea typeface="ＭＳ Ｐ明朝" panose="02020600040205080304" pitchFamily="18" charset="-128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図４!$L$4:$L$10</c:f>
              <c:strCache>
                <c:ptCount val="7"/>
                <c:pt idx="0">
                  <c:v>アジア州</c:v>
                </c:pt>
                <c:pt idx="1">
                  <c:v>欧州</c:v>
                </c:pt>
                <c:pt idx="2">
                  <c:v>北米州</c:v>
                </c:pt>
                <c:pt idx="3">
                  <c:v>南米州</c:v>
                </c:pt>
                <c:pt idx="4">
                  <c:v>アフリカ州</c:v>
                </c:pt>
                <c:pt idx="5">
                  <c:v>太平洋州</c:v>
                </c:pt>
                <c:pt idx="6">
                  <c:v>特殊地域</c:v>
                </c:pt>
              </c:strCache>
            </c:strRef>
          </c:cat>
          <c:val>
            <c:numRef>
              <c:f>図４!$M$4:$M$10</c:f>
              <c:numCache>
                <c:formatCode>#,##0;[Red]#,##0</c:formatCode>
                <c:ptCount val="7"/>
                <c:pt idx="0">
                  <c:v>9242351.5647699311</c:v>
                </c:pt>
                <c:pt idx="1">
                  <c:v>1986995.1098999933</c:v>
                </c:pt>
                <c:pt idx="2">
                  <c:v>14896058.657170018</c:v>
                </c:pt>
                <c:pt idx="3">
                  <c:v>2243588.7450300064</c:v>
                </c:pt>
                <c:pt idx="4">
                  <c:v>353424.44454999967</c:v>
                </c:pt>
                <c:pt idx="5">
                  <c:v>3554767.1908499957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F83-4739-BA18-E2F84A906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494091622826624"/>
          <c:y val="0.2645527508418361"/>
          <c:w val="0.52821663667587393"/>
          <c:h val="0.58341612443139135"/>
        </c:manualLayout>
      </c:layout>
      <c:doughnutChart>
        <c:varyColors val="1"/>
        <c:ser>
          <c:idx val="0"/>
          <c:order val="0"/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pattFill prst="pct20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F76A-4A55-8364-9E4BB791A5B3}"/>
              </c:ext>
            </c:extLst>
          </c:dPt>
          <c:dPt>
            <c:idx val="1"/>
            <c:bubble3D val="0"/>
            <c:spPr>
              <a:pattFill prst="ltVert">
                <a:fgClr>
                  <a:srgbClr val="000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F76A-4A55-8364-9E4BB791A5B3}"/>
              </c:ext>
            </c:extLst>
          </c:dPt>
          <c:dPt>
            <c:idx val="2"/>
            <c:bubble3D val="0"/>
            <c:spPr>
              <a:pattFill prst="pct50">
                <a:fgClr>
                  <a:srgbClr val="000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F76A-4A55-8364-9E4BB791A5B3}"/>
              </c:ext>
            </c:extLst>
          </c:dPt>
          <c:dPt>
            <c:idx val="3"/>
            <c:bubble3D val="0"/>
            <c:spPr>
              <a:pattFill prst="ltHorz">
                <a:fgClr>
                  <a:srgbClr val="000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F76A-4A55-8364-9E4BB791A5B3}"/>
              </c:ext>
            </c:extLst>
          </c:dPt>
          <c:dPt>
            <c:idx val="4"/>
            <c:bubble3D val="0"/>
            <c:spPr>
              <a:solidFill>
                <a:srgbClr val="000000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F76A-4A55-8364-9E4BB791A5B3}"/>
              </c:ext>
            </c:extLst>
          </c:dPt>
          <c:dPt>
            <c:idx val="5"/>
            <c:bubble3D val="0"/>
            <c:spPr>
              <a:pattFill prst="smGrid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F76A-4A55-8364-9E4BB791A5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C-F76A-4A55-8364-9E4BB791A5B3}"/>
              </c:ext>
            </c:extLst>
          </c:dPt>
          <c:cat>
            <c:strRef>
              <c:f>図４!$L$4:$L$10</c:f>
              <c:strCache>
                <c:ptCount val="7"/>
                <c:pt idx="0">
                  <c:v>アジア州</c:v>
                </c:pt>
                <c:pt idx="1">
                  <c:v>欧州</c:v>
                </c:pt>
                <c:pt idx="2">
                  <c:v>北米州</c:v>
                </c:pt>
                <c:pt idx="3">
                  <c:v>南米州</c:v>
                </c:pt>
                <c:pt idx="4">
                  <c:v>アフリカ州</c:v>
                </c:pt>
                <c:pt idx="5">
                  <c:v>太平洋州</c:v>
                </c:pt>
                <c:pt idx="6">
                  <c:v>特殊地域</c:v>
                </c:pt>
              </c:strCache>
            </c:strRef>
          </c:cat>
          <c:val>
            <c:numRef>
              <c:f>図４!$M$4:$M$10</c:f>
              <c:numCache>
                <c:formatCode>#,##0;[Red]#,##0</c:formatCode>
                <c:ptCount val="7"/>
                <c:pt idx="0">
                  <c:v>9242351.5647699311</c:v>
                </c:pt>
                <c:pt idx="1">
                  <c:v>1986995.1098999933</c:v>
                </c:pt>
                <c:pt idx="2">
                  <c:v>14896058.657170018</c:v>
                </c:pt>
                <c:pt idx="3">
                  <c:v>2243588.7450300064</c:v>
                </c:pt>
                <c:pt idx="4">
                  <c:v>353424.44454999967</c:v>
                </c:pt>
                <c:pt idx="5">
                  <c:v>3554767.1908499957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76A-4A55-8364-9E4BB791A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ＭＳ Ｐ明朝" panose="02020600040205080304" pitchFamily="18" charset="-128"/>
          <a:ea typeface="ＭＳ Ｐ明朝" panose="02020600040205080304" pitchFamily="18" charset="-128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2.xml.rels><?xml version="1.0" encoding="UTF-8" standalone="yes"?><Relationships xmlns="http://schemas.openxmlformats.org/package/2006/relationships"><Relationship Id="rId1" Target="../charts/chart1.xml" Type="http://schemas.openxmlformats.org/officeDocument/2006/relationships/chart"/></Relationships>
</file>

<file path=xl/drawings/_rels/drawing4.xml.rels><?xml version="1.0" encoding="UTF-8" standalone="yes"?><Relationships xmlns="http://schemas.openxmlformats.org/package/2006/relationships"><Relationship Id="rId1" Target="../charts/chart2.xml" Type="http://schemas.openxmlformats.org/officeDocument/2006/relationships/chart"/><Relationship Id="rId2" Target="../charts/chart3.xml" Type="http://schemas.openxmlformats.org/officeDocument/2006/relationships/chart"/></Relationships>
</file>

<file path=xl/drawings/_rels/drawing5.xml.rels><?xml version="1.0" encoding="UTF-8" standalone="yes"?><Relationships xmlns="http://schemas.openxmlformats.org/package/2006/relationships"><Relationship Id="rId1" Target="../charts/chart4.xml" Type="http://schemas.openxmlformats.org/officeDocument/2006/relationships/chart"/><Relationship Id="rId2" Target="../charts/chart5.xml" Type="http://schemas.openxmlformats.org/officeDocument/2006/relationships/chart"/></Relationships>
</file>

<file path=xl/drawings/_rels/drawing6.xml.rels><?xml version="1.0" encoding="UTF-8" standalone="yes"?><Relationships xmlns="http://schemas.openxmlformats.org/package/2006/relationships"><Relationship Id="rId1" Target="../charts/chart6.xml" Type="http://schemas.openxmlformats.org/officeDocument/2006/relationships/chart"/><Relationship Id="rId2" Target="../charts/chart7.xml" Type="http://schemas.openxmlformats.org/officeDocument/2006/relationships/char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</xdr:col>
      <xdr:colOff>9525</xdr:colOff>
      <xdr:row>1</xdr:row>
      <xdr:rowOff>523875</xdr:rowOff>
    </xdr:to>
    <xdr:sp macro="" textlink="">
      <xdr:nvSpPr>
        <xdr:cNvPr id="1241" name="Line 3">
          <a:extLst>
            <a:ext uri="{FF2B5EF4-FFF2-40B4-BE49-F238E27FC236}">
              <a16:creationId xmlns:a16="http://schemas.microsoft.com/office/drawing/2014/main" id="{3598B6AE-9628-DB77-07B6-FEC623A8C117}"/>
            </a:ext>
          </a:extLst>
        </xdr:cNvPr>
        <xdr:cNvSpPr>
          <a:spLocks noChangeShapeType="1"/>
        </xdr:cNvSpPr>
      </xdr:nvSpPr>
      <xdr:spPr bwMode="auto">
        <a:xfrm>
          <a:off x="19050" y="19050"/>
          <a:ext cx="704850" cy="70485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9525</xdr:colOff>
      <xdr:row>0</xdr:row>
      <xdr:rowOff>66675</xdr:rowOff>
    </xdr:from>
    <xdr:to>
      <xdr:col>12</xdr:col>
      <xdr:colOff>0</xdr:colOff>
      <xdr:row>34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F22A3A6-4252-4997-AE75-9B9148576A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161926</xdr:colOff>
      <xdr:row>33</xdr:row>
      <xdr:rowOff>19049</xdr:rowOff>
    </xdr:from>
    <xdr:to>
      <xdr:col>11</xdr:col>
      <xdr:colOff>657225</xdr:colOff>
      <xdr:row>34</xdr:row>
      <xdr:rowOff>152400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BACD543-2C28-4046-A075-1D5C0CCCE5CF}"/>
            </a:ext>
          </a:extLst>
        </xdr:cNvPr>
        <xdr:cNvSpPr txBox="1"/>
      </xdr:nvSpPr>
      <xdr:spPr>
        <a:xfrm>
          <a:off x="161926" y="5676899"/>
          <a:ext cx="9496424" cy="3048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300" b="1" i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図１　年別輸入・届出数量の推移</a:t>
          </a:r>
          <a:r>
            <a:rPr lang="en-US" altLang="ja-JP" sz="1300" b="1" i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(</a:t>
          </a:r>
          <a:r>
            <a:rPr lang="ja-JP" altLang="ja-JP" sz="1300" b="1" i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注</a:t>
          </a:r>
          <a:r>
            <a:rPr lang="en-US" altLang="ja-JP" sz="1300" b="1" i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1)</a:t>
          </a:r>
          <a:endParaRPr lang="ja-JP" altLang="ja-JP" sz="1300" b="1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>
            <a:lnSpc>
              <a:spcPts val="1400"/>
            </a:lnSpc>
          </a:pPr>
          <a:endParaRPr kumimoji="1" lang="ja-JP" altLang="en-US" sz="13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2</xdr:col>
      <xdr:colOff>0</xdr:colOff>
      <xdr:row>35</xdr:row>
      <xdr:rowOff>28575</xdr:rowOff>
    </xdr:from>
    <xdr:to>
      <xdr:col>6</xdr:col>
      <xdr:colOff>146106</xdr:colOff>
      <xdr:row>36</xdr:row>
      <xdr:rowOff>27191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AE436B6D-8BAD-420F-AAD2-589288298899}"/>
            </a:ext>
          </a:extLst>
        </xdr:cNvPr>
        <xdr:cNvSpPr txBox="1">
          <a:spLocks noChangeArrowheads="1"/>
        </xdr:cNvSpPr>
      </xdr:nvSpPr>
      <xdr:spPr bwMode="auto">
        <a:xfrm>
          <a:off x="866775" y="6029325"/>
          <a:ext cx="3851331" cy="1700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ja-JP" altLang="ja-JP" sz="1000" b="0" i="0"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注</a:t>
          </a:r>
          <a:r>
            <a:rPr lang="en-US" altLang="ja-JP" sz="1000" b="0" i="0"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1</a:t>
          </a:r>
          <a:r>
            <a:rPr lang="ja-JP" altLang="ja-JP" sz="1000" b="0" i="0"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　昭和</a:t>
          </a:r>
          <a:r>
            <a:rPr lang="en-US" altLang="ja-JP" sz="1000" b="0" i="0"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50</a:t>
          </a:r>
          <a:r>
            <a:rPr lang="ja-JP" altLang="ja-JP" sz="1000" b="0" i="0"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年～平成</a:t>
          </a:r>
          <a:r>
            <a:rPr lang="en-US" altLang="ja-JP" sz="1000" b="0" i="0"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18</a:t>
          </a:r>
          <a:r>
            <a:rPr lang="ja-JP" altLang="ja-JP" sz="1000" b="0" i="0"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年は年次、平成</a:t>
          </a:r>
          <a:r>
            <a:rPr lang="en-US" altLang="ja-JP" sz="1000" b="0" i="0"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19</a:t>
          </a:r>
          <a:r>
            <a:rPr lang="ja-JP" altLang="ja-JP" sz="1000" b="0" i="0"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年以降は年度</a:t>
          </a:r>
          <a:endParaRPr lang="ja-JP" altLang="en-US" sz="1025" b="0" i="0" strike="noStrike">
            <a:solidFill>
              <a:srgbClr val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0.95058</cdr:x>
      <cdr:y>0.28237</cdr:y>
    </cdr:from>
    <cdr:to>
      <cdr:x>0.97285</cdr:x>
      <cdr:y>0.58361</cdr:y>
    </cdr:to>
    <cdr:sp macro="" textlink="">
      <cdr:nvSpPr>
        <cdr:cNvPr id="17409" name="テキスト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81837" y="1640640"/>
          <a:ext cx="210425" cy="17502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wordArtVertRtl" wrap="square" lIns="27432" tIns="0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輸入重量（　万トン）</a:t>
          </a:r>
        </a:p>
      </cdr:txBody>
    </cdr:sp>
  </cdr:relSizeAnchor>
  <cdr:relSizeAnchor xmlns:cdr="http://schemas.openxmlformats.org/drawingml/2006/chartDrawing">
    <cdr:from>
      <cdr:x>0.02162</cdr:x>
      <cdr:y>0.30942</cdr:y>
    </cdr:from>
    <cdr:to>
      <cdr:x>0.04389</cdr:x>
      <cdr:y>0.55656</cdr:y>
    </cdr:to>
    <cdr:sp macro="" textlink="">
      <cdr:nvSpPr>
        <cdr:cNvPr id="17410" name="テキスト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4283" y="1797808"/>
          <a:ext cx="210425" cy="14359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wordArtVertRtl" wrap="square" lIns="27432" tIns="0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届出件数（万件）</a:t>
          </a:r>
        </a:p>
      </cdr:txBody>
    </cdr:sp>
  </cdr:relSizeAnchor>
  <cdr:relSizeAnchor xmlns:cdr="http://schemas.openxmlformats.org/drawingml/2006/chartDrawing">
    <cdr:from>
      <cdr:x>0.94722</cdr:x>
      <cdr:y>0.43615</cdr:y>
    </cdr:from>
    <cdr:to>
      <cdr:x>0.98459</cdr:x>
      <cdr:y>0.47377</cdr:y>
    </cdr:to>
    <cdr:sp macro="" textlink="">
      <cdr:nvSpPr>
        <cdr:cNvPr id="17411" name="テキスト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50074" y="2534122"/>
          <a:ext cx="353102" cy="2185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100</a:t>
          </a:r>
        </a:p>
      </cdr:txBody>
    </cdr:sp>
  </cdr:relSizeAnchor>
  <cdr:relSizeAnchor xmlns:cdr="http://schemas.openxmlformats.org/drawingml/2006/chartDrawing">
    <cdr:from>
      <cdr:x>0.3178</cdr:x>
      <cdr:y>0.90212</cdr:y>
    </cdr:from>
    <cdr:to>
      <cdr:x>0.35156</cdr:x>
      <cdr:y>0.94004</cdr:y>
    </cdr:to>
    <cdr:sp macro="" textlink="">
      <cdr:nvSpPr>
        <cdr:cNvPr id="17413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02792" y="5241535"/>
          <a:ext cx="318992" cy="2203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平成</a:t>
          </a:r>
        </a:p>
      </cdr:txBody>
    </cdr:sp>
  </cdr:relSizeAnchor>
  <cdr:relSizeAnchor xmlns:cdr="http://schemas.openxmlformats.org/drawingml/2006/chartDrawing">
    <cdr:from>
      <cdr:x>0.09587</cdr:x>
      <cdr:y>0.89884</cdr:y>
    </cdr:from>
    <cdr:to>
      <cdr:x>0.12963</cdr:x>
      <cdr:y>0.93676</cdr:y>
    </cdr:to>
    <cdr:sp macro="" textlink="">
      <cdr:nvSpPr>
        <cdr:cNvPr id="17414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05856" y="5222485"/>
          <a:ext cx="318992" cy="2203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昭和</a:t>
          </a:r>
        </a:p>
      </cdr:txBody>
    </cdr:sp>
  </cdr:relSizeAnchor>
  <cdr:relSizeAnchor xmlns:cdr="http://schemas.openxmlformats.org/drawingml/2006/chartDrawing">
    <cdr:from>
      <cdr:x>0.90434</cdr:x>
      <cdr:y>0.89884</cdr:y>
    </cdr:from>
    <cdr:to>
      <cdr:x>0.93811</cdr:x>
      <cdr:y>0.93676</cdr:y>
    </cdr:to>
    <cdr:sp macro="" textlink="">
      <cdr:nvSpPr>
        <cdr:cNvPr id="17415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44919" y="5222485"/>
          <a:ext cx="319086" cy="2203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（年）</a:t>
          </a:r>
        </a:p>
      </cdr:txBody>
    </cdr:sp>
  </cdr:relSizeAnchor>
  <cdr:relSizeAnchor xmlns:cdr="http://schemas.openxmlformats.org/drawingml/2006/chartDrawing">
    <cdr:from>
      <cdr:x>0.79469</cdr:x>
      <cdr:y>0.90048</cdr:y>
    </cdr:from>
    <cdr:to>
      <cdr:x>0.82846</cdr:x>
      <cdr:y>0.9384</cdr:y>
    </cdr:to>
    <cdr:sp macro="" textlink="">
      <cdr:nvSpPr>
        <cdr:cNvPr id="8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508858" y="5232010"/>
          <a:ext cx="319086" cy="2203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令和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4</xdr:row>
      <xdr:rowOff>57150</xdr:rowOff>
    </xdr:from>
    <xdr:to>
      <xdr:col>11</xdr:col>
      <xdr:colOff>85725</xdr:colOff>
      <xdr:row>38</xdr:row>
      <xdr:rowOff>85725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8ABC3B39-7114-417B-B2C8-4875D0974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</xdr:colOff>
      <xdr:row>12</xdr:row>
      <xdr:rowOff>142875</xdr:rowOff>
    </xdr:from>
    <xdr:to>
      <xdr:col>10</xdr:col>
      <xdr:colOff>28575</xdr:colOff>
      <xdr:row>33</xdr:row>
      <xdr:rowOff>114300</xdr:rowOff>
    </xdr:to>
    <xdr:grpSp>
      <xdr:nvGrpSpPr>
        <xdr:cNvPr id="3" name="グループ化 5">
          <a:extLst>
            <a:ext uri="{FF2B5EF4-FFF2-40B4-BE49-F238E27FC236}">
              <a16:creationId xmlns:a16="http://schemas.microsoft.com/office/drawing/2014/main" id="{D391602F-F061-424F-9A2F-5798F5243966}"/>
            </a:ext>
          </a:extLst>
        </xdr:cNvPr>
        <xdr:cNvGrpSpPr>
          <a:grpSpLocks/>
        </xdr:cNvGrpSpPr>
      </xdr:nvGrpSpPr>
      <xdr:grpSpPr bwMode="auto">
        <a:xfrm>
          <a:off x="1714500" y="1971675"/>
          <a:ext cx="3162300" cy="3171825"/>
          <a:chOff x="5076824" y="3732709"/>
          <a:chExt cx="3168000" cy="3168000"/>
        </a:xfrm>
      </xdr:grpSpPr>
      <xdr:sp macro="" textlink="">
        <xdr:nvSpPr>
          <xdr:cNvPr id="4" name="円/楕円 2">
            <a:extLst>
              <a:ext uri="{FF2B5EF4-FFF2-40B4-BE49-F238E27FC236}">
                <a16:creationId xmlns:a16="http://schemas.microsoft.com/office/drawing/2014/main" id="{56A78D46-02DC-5A16-C7F5-DDDE0C444B8C}"/>
              </a:ext>
            </a:extLst>
          </xdr:cNvPr>
          <xdr:cNvSpPr>
            <a:spLocks/>
          </xdr:cNvSpPr>
        </xdr:nvSpPr>
        <xdr:spPr bwMode="auto">
          <a:xfrm>
            <a:off x="5076824" y="3732709"/>
            <a:ext cx="3168000" cy="3168000"/>
          </a:xfrm>
          <a:prstGeom prst="ellipse">
            <a:avLst/>
          </a:prstGeom>
          <a:solidFill>
            <a:srgbClr val="FFFFF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U3">
        <xdr:nvSpPr>
          <xdr:cNvPr id="5" name="Text Box 6">
            <a:extLst>
              <a:ext uri="{FF2B5EF4-FFF2-40B4-BE49-F238E27FC236}">
                <a16:creationId xmlns:a16="http://schemas.microsoft.com/office/drawing/2014/main" id="{202A3690-1C36-A592-8E0A-7E4BBA3F6A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47202" y="4731628"/>
            <a:ext cx="1227243" cy="1170162"/>
          </a:xfrm>
          <a:prstGeom prst="rect">
            <a:avLst/>
          </a:prstGeom>
          <a:solidFill>
            <a:schemeClr val="bg1"/>
          </a:solidFill>
          <a:ln w="1">
            <a:noFill/>
            <a:miter lim="800000"/>
            <a:headEnd/>
            <a:tailEnd/>
          </a:ln>
          <a:effectLst/>
        </xdr:spPr>
        <xdr:txBody>
          <a:bodyPr wrap="square" lIns="27432" tIns="18288" rIns="27432" bIns="18288" anchor="ctr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 rtl="0">
              <a:lnSpc>
                <a:spcPts val="1300"/>
              </a:lnSpc>
              <a:defRPr sz="1000"/>
            </a:pPr>
            <a:fld id="{019FC87B-D248-48E6-8C70-5153EE260835}" type="TxLink">
              <a:rPr lang="ja-JP" altLang="en-US" sz="1100" b="0" i="0" u="none" strike="noStrike">
                <a:solidFill>
                  <a:srgbClr val="00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</a:rPr>
              <a:pPr algn="ctr" rtl="0">
                <a:lnSpc>
                  <a:spcPts val="1300"/>
                </a:lnSpc>
                <a:defRPr sz="1000"/>
              </a:pPr>
              <a:t>違反延べ件数                    825件                   実数791件</a:t>
            </a:fld>
            <a:endParaRPr lang="ja-JP" altLang="en-US" sz="1100" b="0" i="0" strike="noStrike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endParaRPr>
          </a:p>
        </xdr:txBody>
      </xdr:sp>
    </xdr:grpSp>
    <xdr:clientData/>
  </xdr:twoCellAnchor>
  <xdr:twoCellAnchor>
    <xdr:from>
      <xdr:col>0</xdr:col>
      <xdr:colOff>0</xdr:colOff>
      <xdr:row>1</xdr:row>
      <xdr:rowOff>123825</xdr:rowOff>
    </xdr:from>
    <xdr:to>
      <xdr:col>11</xdr:col>
      <xdr:colOff>447675</xdr:colOff>
      <xdr:row>40</xdr:row>
      <xdr:rowOff>104775</xdr:rowOff>
    </xdr:to>
    <xdr:graphicFrame macro="">
      <xdr:nvGraphicFramePr>
        <xdr:cNvPr id="6" name="グラフ 1">
          <a:extLst>
            <a:ext uri="{FF2B5EF4-FFF2-40B4-BE49-F238E27FC236}">
              <a16:creationId xmlns:a16="http://schemas.microsoft.com/office/drawing/2014/main" id="{E8DAAB6D-1F42-489A-A613-FB239E44DC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247650</xdr:colOff>
      <xdr:row>37</xdr:row>
      <xdr:rowOff>9525</xdr:rowOff>
    </xdr:from>
    <xdr:to>
      <xdr:col>12</xdr:col>
      <xdr:colOff>9769</xdr:colOff>
      <xdr:row>39</xdr:row>
      <xdr:rowOff>4640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989C5537-00EC-4FAD-BCFC-8D6071835C3E}"/>
            </a:ext>
          </a:extLst>
        </xdr:cNvPr>
        <xdr:cNvSpPr txBox="1"/>
      </xdr:nvSpPr>
      <xdr:spPr>
        <a:xfrm>
          <a:off x="247650" y="6353175"/>
          <a:ext cx="7991719" cy="338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algn="ctr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300" b="1" i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図</a:t>
          </a:r>
          <a:r>
            <a:rPr lang="ja-JP" altLang="en-US" sz="1300" b="1" i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２</a:t>
          </a:r>
          <a:r>
            <a:rPr lang="ja-JP" altLang="ja-JP" sz="1300" b="1" i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r>
            <a:rPr lang="ja-JP" altLang="en-US" sz="1300" b="1" i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条文別食品衛生法違反件数の構成</a:t>
          </a:r>
          <a:endParaRPr kumimoji="1" lang="ja-JP" altLang="en-US" sz="13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1152525</xdr:colOff>
      <xdr:row>38</xdr:row>
      <xdr:rowOff>133350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97C5A975-DA33-4A19-BFF1-DBEED5A9A0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314325</xdr:colOff>
      <xdr:row>11</xdr:row>
      <xdr:rowOff>104775</xdr:rowOff>
    </xdr:from>
    <xdr:to>
      <xdr:col>7</xdr:col>
      <xdr:colOff>476250</xdr:colOff>
      <xdr:row>32</xdr:row>
      <xdr:rowOff>76200</xdr:rowOff>
    </xdr:to>
    <xdr:grpSp>
      <xdr:nvGrpSpPr>
        <xdr:cNvPr id="3" name="グループ化 1">
          <a:extLst>
            <a:ext uri="{FF2B5EF4-FFF2-40B4-BE49-F238E27FC236}">
              <a16:creationId xmlns:a16="http://schemas.microsoft.com/office/drawing/2014/main" id="{5080CDC4-CEC9-4ECA-91B2-5D6F7D9DDEFB}"/>
            </a:ext>
          </a:extLst>
        </xdr:cNvPr>
        <xdr:cNvGrpSpPr>
          <a:grpSpLocks/>
        </xdr:cNvGrpSpPr>
      </xdr:nvGrpSpPr>
      <xdr:grpSpPr bwMode="auto">
        <a:xfrm>
          <a:off x="1676400" y="1781175"/>
          <a:ext cx="3162300" cy="3171825"/>
          <a:chOff x="1695449" y="1752600"/>
          <a:chExt cx="3168000" cy="3168000"/>
        </a:xfrm>
      </xdr:grpSpPr>
      <xdr:sp macro="" textlink="">
        <xdr:nvSpPr>
          <xdr:cNvPr id="4" name="円/楕円 2">
            <a:extLst>
              <a:ext uri="{FF2B5EF4-FFF2-40B4-BE49-F238E27FC236}">
                <a16:creationId xmlns:a16="http://schemas.microsoft.com/office/drawing/2014/main" id="{7D6A5996-72F1-25FB-CF13-BB9CC52EFF48}"/>
              </a:ext>
            </a:extLst>
          </xdr:cNvPr>
          <xdr:cNvSpPr>
            <a:spLocks/>
          </xdr:cNvSpPr>
        </xdr:nvSpPr>
        <xdr:spPr bwMode="auto">
          <a:xfrm>
            <a:off x="1695449" y="1752600"/>
            <a:ext cx="3168000" cy="3168000"/>
          </a:xfrm>
          <a:prstGeom prst="ellipse">
            <a:avLst/>
          </a:prstGeom>
          <a:solidFill>
            <a:srgbClr val="FFFFF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AA4">
        <xdr:nvSpPr>
          <xdr:cNvPr id="5" name="Text Box 6">
            <a:extLst>
              <a:ext uri="{FF2B5EF4-FFF2-40B4-BE49-F238E27FC236}">
                <a16:creationId xmlns:a16="http://schemas.microsoft.com/office/drawing/2014/main" id="{39AB84F8-1B8C-A7CB-CA72-58ED8965DF83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94368" y="2742005"/>
            <a:ext cx="1170162" cy="1189189"/>
          </a:xfrm>
          <a:prstGeom prst="rect">
            <a:avLst/>
          </a:prstGeom>
          <a:noFill/>
          <a:ln w="1">
            <a:noFill/>
            <a:miter lim="800000"/>
            <a:headEnd/>
            <a:tailEnd/>
          </a:ln>
          <a:effectLst/>
        </xdr:spPr>
        <xdr:txBody>
          <a:bodyPr wrap="square" lIns="27432" tIns="18288" rIns="27432" bIns="18288" anchor="ctr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 rtl="0">
              <a:lnSpc>
                <a:spcPts val="1300"/>
              </a:lnSpc>
            </a:pPr>
            <a:fld id="{4B3B2D03-0FAA-4628-A7D9-C3C08F4B362D}" type="TxLink">
              <a:rPr lang="ja-JP" altLang="en-US" sz="1100" b="0" i="0" u="none" strike="noStrike">
                <a:solidFill>
                  <a:srgbClr val="000000"/>
                </a:solidFill>
                <a:effectLst/>
                <a:latin typeface="ＭＳ Ｐ明朝" panose="02020600040205080304" pitchFamily="18" charset="-128"/>
                <a:ea typeface="ＭＳ Ｐ明朝" panose="02020600040205080304" pitchFamily="18" charset="-128"/>
                <a:cs typeface="+mn-cs"/>
              </a:rPr>
              <a:pPr algn="ctr" rtl="0">
                <a:lnSpc>
                  <a:spcPts val="1300"/>
                </a:lnSpc>
              </a:pPr>
              <a:t>輸入重量   32,277,186            トン</a:t>
            </a:fld>
            <a:endParaRPr lang="ja-JP" altLang="ja-JP" sz="1100">
              <a:effectLst/>
              <a:latin typeface="ＭＳ Ｐ明朝" panose="02020600040205080304" pitchFamily="18" charset="-128"/>
              <a:ea typeface="ＭＳ Ｐ明朝" panose="02020600040205080304" pitchFamily="18" charset="-128"/>
            </a:endParaRPr>
          </a:p>
        </xdr:txBody>
      </xdr:sp>
    </xdr:grpSp>
    <xdr:clientData/>
  </xdr:twoCellAnchor>
  <xdr:twoCellAnchor>
    <xdr:from>
      <xdr:col>0</xdr:col>
      <xdr:colOff>0</xdr:colOff>
      <xdr:row>0</xdr:row>
      <xdr:rowOff>66675</xdr:rowOff>
    </xdr:from>
    <xdr:to>
      <xdr:col>9</xdr:col>
      <xdr:colOff>1152525</xdr:colOff>
      <xdr:row>39</xdr:row>
      <xdr:rowOff>47625</xdr:rowOff>
    </xdr:to>
    <xdr:graphicFrame macro="">
      <xdr:nvGraphicFramePr>
        <xdr:cNvPr id="6" name="グラフ 1">
          <a:extLst>
            <a:ext uri="{FF2B5EF4-FFF2-40B4-BE49-F238E27FC236}">
              <a16:creationId xmlns:a16="http://schemas.microsoft.com/office/drawing/2014/main" id="{9F28AB52-14D4-453F-BB61-F7EDA89866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37</xdr:row>
      <xdr:rowOff>0</xdr:rowOff>
    </xdr:from>
    <xdr:to>
      <xdr:col>9</xdr:col>
      <xdr:colOff>1152525</xdr:colOff>
      <xdr:row>38</xdr:row>
      <xdr:rowOff>142820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EC37DBE5-1758-41EB-819A-25EC65D11FED}"/>
            </a:ext>
          </a:extLst>
        </xdr:cNvPr>
        <xdr:cNvSpPr txBox="1"/>
      </xdr:nvSpPr>
      <xdr:spPr>
        <a:xfrm>
          <a:off x="0" y="5638800"/>
          <a:ext cx="6553200" cy="2952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algn="ctr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300" b="1" i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図</a:t>
          </a:r>
          <a:r>
            <a:rPr lang="ja-JP" altLang="en-US" sz="1300" b="1" i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３</a:t>
          </a:r>
          <a:r>
            <a:rPr lang="ja-JP" altLang="ja-JP" sz="1300" b="1" i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r>
            <a:rPr lang="ja-JP" altLang="en-US" sz="1300" b="1" i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品目分類別輸入重量の構成</a:t>
          </a:r>
          <a:endParaRPr kumimoji="1" lang="ja-JP" altLang="en-US" sz="13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114300</xdr:colOff>
      <xdr:row>38</xdr:row>
      <xdr:rowOff>133350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9501BCCE-746E-43D4-8C45-10BA82E85C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57150</xdr:colOff>
      <xdr:row>11</xdr:row>
      <xdr:rowOff>104775</xdr:rowOff>
    </xdr:from>
    <xdr:to>
      <xdr:col>7</xdr:col>
      <xdr:colOff>695325</xdr:colOff>
      <xdr:row>32</xdr:row>
      <xdr:rowOff>76200</xdr:rowOff>
    </xdr:to>
    <xdr:grpSp>
      <xdr:nvGrpSpPr>
        <xdr:cNvPr id="3" name="グループ化 1">
          <a:extLst>
            <a:ext uri="{FF2B5EF4-FFF2-40B4-BE49-F238E27FC236}">
              <a16:creationId xmlns:a16="http://schemas.microsoft.com/office/drawing/2014/main" id="{33347C1F-A9B5-4B73-8940-3F8BE05DA33D}"/>
            </a:ext>
          </a:extLst>
        </xdr:cNvPr>
        <xdr:cNvGrpSpPr>
          <a:grpSpLocks/>
        </xdr:cNvGrpSpPr>
      </xdr:nvGrpSpPr>
      <xdr:grpSpPr bwMode="auto">
        <a:xfrm>
          <a:off x="1676400" y="1781175"/>
          <a:ext cx="3162300" cy="3171825"/>
          <a:chOff x="1905000" y="2028824"/>
          <a:chExt cx="3168000" cy="3168000"/>
        </a:xfrm>
      </xdr:grpSpPr>
      <xdr:sp macro="" textlink="">
        <xdr:nvSpPr>
          <xdr:cNvPr id="4" name="円/楕円 2">
            <a:extLst>
              <a:ext uri="{FF2B5EF4-FFF2-40B4-BE49-F238E27FC236}">
                <a16:creationId xmlns:a16="http://schemas.microsoft.com/office/drawing/2014/main" id="{D62D3F47-5030-BC27-2814-1D206EDEF8C3}"/>
              </a:ext>
            </a:extLst>
          </xdr:cNvPr>
          <xdr:cNvSpPr>
            <a:spLocks/>
          </xdr:cNvSpPr>
        </xdr:nvSpPr>
        <xdr:spPr bwMode="auto">
          <a:xfrm>
            <a:off x="1905000" y="2028824"/>
            <a:ext cx="3168000" cy="3168000"/>
          </a:xfrm>
          <a:prstGeom prst="ellipse">
            <a:avLst/>
          </a:prstGeom>
          <a:solidFill>
            <a:srgbClr val="FFFFF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M11">
        <xdr:nvSpPr>
          <xdr:cNvPr id="5" name="Text Box 6">
            <a:extLst>
              <a:ext uri="{FF2B5EF4-FFF2-40B4-BE49-F238E27FC236}">
                <a16:creationId xmlns:a16="http://schemas.microsoft.com/office/drawing/2014/main" id="{760DDCD3-B132-4AF2-02B3-5098F9A04D37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22946" y="3103851"/>
            <a:ext cx="1132108" cy="1151135"/>
          </a:xfrm>
          <a:prstGeom prst="rect">
            <a:avLst/>
          </a:prstGeom>
          <a:noFill/>
          <a:ln w="1">
            <a:noFill/>
            <a:miter lim="800000"/>
            <a:headEnd/>
            <a:tailEnd/>
          </a:ln>
          <a:effectLst/>
        </xdr:spPr>
        <xdr:txBody>
          <a:bodyPr wrap="square" lIns="27432" tIns="18288" rIns="27432" bIns="18288" anchor="ctr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 rtl="0">
              <a:lnSpc>
                <a:spcPts val="1300"/>
              </a:lnSpc>
            </a:pPr>
            <a:fld id="{37F418D8-47C6-4660-8081-3D17E18E0024}" type="TxLink">
              <a:rPr lang="en-US" altLang="en-US" sz="1100" b="0" i="0" u="none" strike="noStrike">
                <a:solidFill>
                  <a:srgbClr val="000000"/>
                </a:solidFill>
                <a:effectLst/>
                <a:latin typeface="ＭＳ Ｐ明朝" panose="02020600040205080304" pitchFamily="18" charset="-128"/>
                <a:ea typeface="ＭＳ Ｐ明朝" panose="02020600040205080304" pitchFamily="18" charset="-128"/>
                <a:cs typeface="+mn-cs"/>
              </a:rPr>
              <a:pPr algn="ctr" rtl="0">
                <a:lnSpc>
                  <a:spcPts val="1300"/>
                </a:lnSpc>
              </a:pPr>
              <a:t>32,277,186</a:t>
            </a:fld>
            <a:endParaRPr lang="ja-JP" altLang="ja-JP" sz="1100">
              <a:effectLst/>
              <a:latin typeface="ＭＳ Ｐ明朝" panose="02020600040205080304" pitchFamily="18" charset="-128"/>
              <a:ea typeface="ＭＳ Ｐ明朝" panose="02020600040205080304" pitchFamily="18" charset="-128"/>
            </a:endParaRPr>
          </a:p>
        </xdr:txBody>
      </xdr:sp>
    </xdr:grpSp>
    <xdr:clientData/>
  </xdr:twoCellAnchor>
  <xdr:twoCellAnchor>
    <xdr:from>
      <xdr:col>0</xdr:col>
      <xdr:colOff>0</xdr:colOff>
      <xdr:row>0</xdr:row>
      <xdr:rowOff>142875</xdr:rowOff>
    </xdr:from>
    <xdr:to>
      <xdr:col>10</xdr:col>
      <xdr:colOff>114300</xdr:colOff>
      <xdr:row>39</xdr:row>
      <xdr:rowOff>123825</xdr:rowOff>
    </xdr:to>
    <xdr:graphicFrame macro="">
      <xdr:nvGraphicFramePr>
        <xdr:cNvPr id="6" name="グラフ 1">
          <a:extLst>
            <a:ext uri="{FF2B5EF4-FFF2-40B4-BE49-F238E27FC236}">
              <a16:creationId xmlns:a16="http://schemas.microsoft.com/office/drawing/2014/main" id="{35A8F622-EE94-4164-8EF3-E5FB81DCC6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466725</xdr:colOff>
      <xdr:row>18</xdr:row>
      <xdr:rowOff>104775</xdr:rowOff>
    </xdr:from>
    <xdr:to>
      <xdr:col>6</xdr:col>
      <xdr:colOff>581025</xdr:colOff>
      <xdr:row>26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7EC50BEE-EC92-4733-99C5-DA8A1F8E3E6B}"/>
            </a:ext>
          </a:extLst>
        </xdr:cNvPr>
        <xdr:cNvSpPr txBox="1">
          <a:spLocks noChangeArrowheads="1"/>
        </xdr:cNvSpPr>
      </xdr:nvSpPr>
      <xdr:spPr bwMode="auto">
        <a:xfrm>
          <a:off x="2686050" y="2847975"/>
          <a:ext cx="1133475" cy="1152525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  <xdr:txBody>
        <a:bodyPr wrap="square" lIns="27432" tIns="18288" rIns="27432" bIns="18288" anchor="ctr" upright="1"/>
        <a:lstStyle/>
        <a:p>
          <a:pPr algn="ctr" rtl="0">
            <a:lnSpc>
              <a:spcPts val="1300"/>
            </a:lnSpc>
          </a:pPr>
          <a:r>
            <a:rPr lang="ja-JP" altLang="en-US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輸入重量</a:t>
          </a:r>
          <a:endParaRPr lang="en-US" altLang="ja-JP">
            <a:effectLst/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 rtl="0">
            <a:lnSpc>
              <a:spcPts val="1300"/>
            </a:lnSpc>
          </a:pPr>
          <a:endParaRPr lang="en-US" altLang="ja-JP">
            <a:effectLst/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 rtl="0">
            <a:lnSpc>
              <a:spcPts val="1300"/>
            </a:lnSpc>
          </a:pPr>
          <a:r>
            <a:rPr lang="ja-JP" altLang="en-US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トン</a:t>
          </a:r>
          <a:endParaRPr lang="en-US" altLang="ja-JP">
            <a:effectLst/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0</xdr:col>
      <xdr:colOff>0</xdr:colOff>
      <xdr:row>37</xdr:row>
      <xdr:rowOff>0</xdr:rowOff>
    </xdr:from>
    <xdr:to>
      <xdr:col>10</xdr:col>
      <xdr:colOff>114300</xdr:colOff>
      <xdr:row>38</xdr:row>
      <xdr:rowOff>142879</xdr:rowOff>
    </xdr:to>
    <xdr:sp macro="" textlink="">
      <xdr:nvSpPr>
        <xdr:cNvPr id="8" name="テキスト ボックス 1">
          <a:extLst>
            <a:ext uri="{FF2B5EF4-FFF2-40B4-BE49-F238E27FC236}">
              <a16:creationId xmlns:a16="http://schemas.microsoft.com/office/drawing/2014/main" id="{0C9E1BC6-392C-479D-8154-D25FBC60929A}"/>
            </a:ext>
          </a:extLst>
        </xdr:cNvPr>
        <xdr:cNvSpPr txBox="1"/>
      </xdr:nvSpPr>
      <xdr:spPr>
        <a:xfrm>
          <a:off x="0" y="5638800"/>
          <a:ext cx="6543675" cy="2952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algn="ctr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300" b="1" i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図</a:t>
          </a:r>
          <a:r>
            <a:rPr lang="ja-JP" altLang="en-US" sz="1300" b="1" i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４</a:t>
          </a:r>
          <a:r>
            <a:rPr lang="ja-JP" altLang="ja-JP" sz="1300" b="1" i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r>
            <a:rPr lang="ja-JP" altLang="en-US" sz="1300" b="1" i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地域別輸入重量の構成</a:t>
          </a:r>
          <a:endParaRPr kumimoji="1" lang="ja-JP" altLang="en-US" sz="13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arget="file://///Landisk/disk/Documents%20and%20Settings/JYOUHOU03/My%20Documents/01_&#9733;&#9733;20050331_&#34276;&#28010;&#36578;&#20986;&#12501;&#12449;&#12452;&#12523;&#9733;&#9733;/08_H17(2005)&#24180;&#24230;&#30435;&#35222;&#25351;&#23566;&#35336;&#30011;&#12398;&#22577;&#21578;/&#34920;&#65302;&#65288;&#21629;&#20196;&#26908;&#26619;&#65289;/03_&#26368;&#32066;&#65288;&#34920;&#65302;&#65289;.xls" TargetMode="External" Type="http://schemas.openxmlformats.org/officeDocument/2006/relationships/externalLinkPath"/></Relationships>
</file>

<file path=xl/externalLinks/_rels/externalLink2.xml.rels><?xml version="1.0" encoding="UTF-8" standalone="yes"?><Relationships xmlns="http://schemas.openxmlformats.org/package/2006/relationships"><Relationship Id="rId1" Target="file://///Hs-dhtgl510/jyouhou/seq/&#36664;&#20837;&#30435;&#35222;/&#36664;&#20837;&#39135;&#21697;&#30435;&#35222;&#32113;&#35336;/H13&#30435;&#35222;&#32113;&#35336;/2002.07.03/T010_&#26465;&#25991;&#21029;&#24310;&#12409;&#37325;&#35079;&#21066;&#38500;.xls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６（命令検査）"/>
      <sheetName val="生ﾋﾟﾎﾟ"/>
      <sheetName val="03_最終（表６）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８"/>
      <sheetName val="4条 (3)"/>
      <sheetName val="4条 (2)"/>
      <sheetName val="4条"/>
      <sheetName val="5条"/>
      <sheetName val="6条 (2)"/>
      <sheetName val="6条"/>
      <sheetName val="7条"/>
      <sheetName val="10条"/>
      <sheetName val="29条"/>
      <sheetName val="全体"/>
      <sheetName val="作業用マスター"/>
      <sheetName val="T010_条文別延べ重複削除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9525">
          <a:solidFill>
            <a:srgbClr val="000000"/>
          </a:solidFill>
          <a:round/>
          <a:headEnd/>
          <a:tailEnd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="wordArtVertRtl" wrap="none" lIns="18288" tIns="0" rIns="0" bIns="0" upright="1">
        <a:spAutoFit/>
      </a:bodyPr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Relationship Id="rId2" Target="../drawings/drawing6.xml" Type="http://schemas.openxmlformats.org/officeDocument/2006/relationships/drawing"/></Relationships>
</file>

<file path=xl/worksheets/_rels/sheet11.xml.rels><?xml version="1.0" encoding="UTF-8" standalone="yes"?><Relationships xmlns="http://schemas.openxmlformats.org/package/2006/relationships"><Relationship Id="rId1" Target="../printerSettings/printerSettings1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4.xml" Type="http://schemas.openxmlformats.org/officeDocument/2006/relationships/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Relationship Id="rId2" Target="../drawings/drawing5.xml" Type="http://schemas.openxmlformats.org/officeDocument/2006/relationships/drawing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9324D-D7B7-4B1E-85A6-FF64852A9369}">
  <sheetPr>
    <pageSetUpPr fitToPage="1"/>
  </sheetPr>
  <dimension ref="A1:N89"/>
  <sheetViews>
    <sheetView view="pageLayout" topLeftCell="A51" zoomScaleNormal="100" zoomScaleSheetLayoutView="100" workbookViewId="0">
      <selection activeCell="F75" sqref="F75"/>
    </sheetView>
  </sheetViews>
  <sheetFormatPr defaultColWidth="9" defaultRowHeight="12"/>
  <cols>
    <col min="1" max="1" width="9.375" style="10" customWidth="1"/>
    <col min="2" max="14" width="9.625" style="10" customWidth="1"/>
    <col min="15" max="16384" width="9" style="10"/>
  </cols>
  <sheetData>
    <row r="1" spans="1:14" s="4" customFormat="1" ht="15.75" customHeight="1">
      <c r="A1" s="26" t="s">
        <v>0</v>
      </c>
      <c r="B1" s="305" t="s">
        <v>1</v>
      </c>
      <c r="C1" s="305" t="s">
        <v>2</v>
      </c>
      <c r="D1" s="305" t="s">
        <v>3</v>
      </c>
      <c r="E1" s="303" t="s">
        <v>4</v>
      </c>
      <c r="F1" s="303" t="s">
        <v>5</v>
      </c>
      <c r="G1" s="1" t="s">
        <v>6</v>
      </c>
      <c r="H1" s="2"/>
      <c r="I1" s="2"/>
      <c r="J1" s="2"/>
      <c r="K1" s="2"/>
      <c r="L1" s="3"/>
      <c r="M1" s="305" t="s">
        <v>7</v>
      </c>
      <c r="N1" s="307" t="s">
        <v>5</v>
      </c>
    </row>
    <row r="2" spans="1:14" s="4" customFormat="1" ht="41.25" customHeight="1">
      <c r="A2" s="25" t="s">
        <v>8</v>
      </c>
      <c r="B2" s="306"/>
      <c r="C2" s="306"/>
      <c r="D2" s="306"/>
      <c r="E2" s="304"/>
      <c r="F2" s="304"/>
      <c r="G2" s="5" t="s">
        <v>9</v>
      </c>
      <c r="H2" s="6" t="s">
        <v>5</v>
      </c>
      <c r="I2" s="6" t="s">
        <v>10</v>
      </c>
      <c r="J2" s="6" t="s">
        <v>5</v>
      </c>
      <c r="K2" s="6" t="s">
        <v>11</v>
      </c>
      <c r="L2" s="6" t="s">
        <v>5</v>
      </c>
      <c r="M2" s="306"/>
      <c r="N2" s="308"/>
    </row>
    <row r="3" spans="1:14" ht="14.25" customHeight="1">
      <c r="A3" s="7"/>
      <c r="B3" s="8" t="s">
        <v>12</v>
      </c>
      <c r="C3" s="8" t="s">
        <v>13</v>
      </c>
      <c r="D3" s="8" t="s">
        <v>14</v>
      </c>
      <c r="E3" s="8" t="s">
        <v>12</v>
      </c>
      <c r="F3" s="8" t="s">
        <v>13</v>
      </c>
      <c r="G3" s="8" t="s">
        <v>12</v>
      </c>
      <c r="H3" s="8" t="s">
        <v>13</v>
      </c>
      <c r="I3" s="8" t="s">
        <v>12</v>
      </c>
      <c r="J3" s="8" t="s">
        <v>13</v>
      </c>
      <c r="K3" s="8" t="s">
        <v>12</v>
      </c>
      <c r="L3" s="8" t="s">
        <v>13</v>
      </c>
      <c r="M3" s="8" t="s">
        <v>12</v>
      </c>
      <c r="N3" s="9" t="s">
        <v>13</v>
      </c>
    </row>
    <row r="4" spans="1:14" ht="27" customHeight="1">
      <c r="A4" s="11" t="s">
        <v>15</v>
      </c>
      <c r="B4" s="12">
        <v>94986</v>
      </c>
      <c r="C4" s="13"/>
      <c r="D4" s="12">
        <v>12765</v>
      </c>
      <c r="E4" s="12"/>
      <c r="F4" s="13"/>
      <c r="G4" s="12">
        <v>5574</v>
      </c>
      <c r="H4" s="13">
        <f t="shared" ref="H4:H21" si="0">+G4/B4*100</f>
        <v>5.8682332133156461</v>
      </c>
      <c r="I4" s="12"/>
      <c r="J4" s="13"/>
      <c r="K4" s="12"/>
      <c r="L4" s="13"/>
      <c r="M4" s="12">
        <v>679</v>
      </c>
      <c r="N4" s="14">
        <f t="shared" ref="N4:N21" si="1">+M4/B4*100</f>
        <v>0.71484218726970283</v>
      </c>
    </row>
    <row r="5" spans="1:14" ht="27" customHeight="1">
      <c r="A5" s="11" t="s">
        <v>16</v>
      </c>
      <c r="B5" s="12">
        <v>246507</v>
      </c>
      <c r="C5" s="13"/>
      <c r="D5" s="12">
        <v>20775</v>
      </c>
      <c r="E5" s="12"/>
      <c r="F5" s="13"/>
      <c r="G5" s="12">
        <v>21461</v>
      </c>
      <c r="H5" s="13">
        <f t="shared" si="0"/>
        <v>8.7060408020867559</v>
      </c>
      <c r="I5" s="12"/>
      <c r="J5" s="13"/>
      <c r="K5" s="12"/>
      <c r="L5" s="13"/>
      <c r="M5" s="12">
        <v>1634</v>
      </c>
      <c r="N5" s="14">
        <f t="shared" si="1"/>
        <v>0.66286150089044127</v>
      </c>
    </row>
    <row r="6" spans="1:14" ht="27" customHeight="1">
      <c r="A6" s="11" t="s">
        <v>17</v>
      </c>
      <c r="B6" s="12">
        <v>346711</v>
      </c>
      <c r="C6" s="13">
        <v>110.4</v>
      </c>
      <c r="D6" s="12">
        <v>23057</v>
      </c>
      <c r="E6" s="12">
        <v>39026</v>
      </c>
      <c r="F6" s="13">
        <f t="shared" ref="F6:F21" si="2">+E6/B6*100</f>
        <v>11.256060523029268</v>
      </c>
      <c r="G6" s="12">
        <v>20887</v>
      </c>
      <c r="H6" s="13">
        <f t="shared" si="0"/>
        <v>6.0243257352665474</v>
      </c>
      <c r="I6" s="12">
        <v>20528</v>
      </c>
      <c r="J6" s="13">
        <f t="shared" ref="J6:J21" si="3">+I6/B6*100</f>
        <v>5.920781284701091</v>
      </c>
      <c r="K6" s="12"/>
      <c r="L6" s="13"/>
      <c r="M6" s="12">
        <v>964</v>
      </c>
      <c r="N6" s="14">
        <f t="shared" si="1"/>
        <v>0.27804136586378858</v>
      </c>
    </row>
    <row r="7" spans="1:14" ht="27" customHeight="1">
      <c r="A7" s="11" t="s">
        <v>18</v>
      </c>
      <c r="B7" s="12">
        <v>319617</v>
      </c>
      <c r="C7" s="13">
        <f t="shared" ref="C7:C21" si="4">+B7/B6*100</f>
        <v>92.185422441168583</v>
      </c>
      <c r="D7" s="12">
        <v>21484</v>
      </c>
      <c r="E7" s="12">
        <v>34447</v>
      </c>
      <c r="F7" s="13">
        <f t="shared" si="2"/>
        <v>10.777586924350082</v>
      </c>
      <c r="G7" s="12">
        <v>17012</v>
      </c>
      <c r="H7" s="13">
        <f t="shared" si="0"/>
        <v>5.3226205114246108</v>
      </c>
      <c r="I7" s="12">
        <v>20215</v>
      </c>
      <c r="J7" s="13">
        <f t="shared" si="3"/>
        <v>6.3247574440658667</v>
      </c>
      <c r="K7" s="12"/>
      <c r="L7" s="13"/>
      <c r="M7" s="12">
        <v>569</v>
      </c>
      <c r="N7" s="14">
        <f t="shared" si="1"/>
        <v>0.17802557435931129</v>
      </c>
    </row>
    <row r="8" spans="1:14" ht="27" customHeight="1">
      <c r="A8" s="11" t="s">
        <v>19</v>
      </c>
      <c r="B8" s="12">
        <v>334829</v>
      </c>
      <c r="C8" s="13">
        <f t="shared" si="4"/>
        <v>104.75944646248479</v>
      </c>
      <c r="D8" s="12">
        <v>21924</v>
      </c>
      <c r="E8" s="12">
        <v>32835</v>
      </c>
      <c r="F8" s="13">
        <f t="shared" si="2"/>
        <v>9.8064982423864127</v>
      </c>
      <c r="G8" s="12">
        <v>16100</v>
      </c>
      <c r="H8" s="13">
        <f t="shared" si="0"/>
        <v>4.8084245988250718</v>
      </c>
      <c r="I8" s="12">
        <v>19623</v>
      </c>
      <c r="J8" s="13">
        <f t="shared" si="3"/>
        <v>5.8606034722201477</v>
      </c>
      <c r="K8" s="12">
        <v>413</v>
      </c>
      <c r="L8" s="13">
        <f t="shared" ref="L8:L21" si="5">+K8/B8*100</f>
        <v>0.12334654405681707</v>
      </c>
      <c r="M8" s="12">
        <v>469</v>
      </c>
      <c r="N8" s="14">
        <f t="shared" si="1"/>
        <v>0.14007149918316514</v>
      </c>
    </row>
    <row r="9" spans="1:14" ht="27" customHeight="1">
      <c r="A9" s="11" t="s">
        <v>20</v>
      </c>
      <c r="B9" s="12">
        <v>364227</v>
      </c>
      <c r="C9" s="13">
        <f t="shared" si="4"/>
        <v>108.78000412150679</v>
      </c>
      <c r="D9" s="12">
        <v>22465</v>
      </c>
      <c r="E9" s="12">
        <v>36062</v>
      </c>
      <c r="F9" s="13">
        <f t="shared" si="2"/>
        <v>9.9009683521540133</v>
      </c>
      <c r="G9" s="12">
        <v>16762</v>
      </c>
      <c r="H9" s="13">
        <f t="shared" si="0"/>
        <v>4.602075079552038</v>
      </c>
      <c r="I9" s="12">
        <v>22263</v>
      </c>
      <c r="J9" s="13">
        <f t="shared" si="3"/>
        <v>6.1123969392713882</v>
      </c>
      <c r="K9" s="12">
        <v>853</v>
      </c>
      <c r="L9" s="13">
        <f t="shared" si="5"/>
        <v>0.23419460940567283</v>
      </c>
      <c r="M9" s="12">
        <v>444</v>
      </c>
      <c r="N9" s="14">
        <f t="shared" si="1"/>
        <v>0.12190200067540298</v>
      </c>
    </row>
    <row r="10" spans="1:14" ht="27" customHeight="1">
      <c r="A10" s="11" t="s">
        <v>21</v>
      </c>
      <c r="B10" s="12">
        <v>384728</v>
      </c>
      <c r="C10" s="13">
        <f t="shared" si="4"/>
        <v>105.62863269334784</v>
      </c>
      <c r="D10" s="12">
        <v>22665</v>
      </c>
      <c r="E10" s="12">
        <v>39817</v>
      </c>
      <c r="F10" s="13">
        <f t="shared" si="2"/>
        <v>10.349389698696223</v>
      </c>
      <c r="G10" s="12">
        <v>14892</v>
      </c>
      <c r="H10" s="13">
        <f t="shared" si="0"/>
        <v>3.8707866336736605</v>
      </c>
      <c r="I10" s="12">
        <v>26054</v>
      </c>
      <c r="J10" s="13">
        <f t="shared" si="3"/>
        <v>6.7720571416689186</v>
      </c>
      <c r="K10" s="12">
        <v>1904</v>
      </c>
      <c r="L10" s="13">
        <f t="shared" si="5"/>
        <v>0.49489509471626708</v>
      </c>
      <c r="M10" s="12">
        <v>308</v>
      </c>
      <c r="N10" s="14">
        <f t="shared" si="1"/>
        <v>8.0056559439396144E-2</v>
      </c>
    </row>
    <row r="11" spans="1:14" ht="27" customHeight="1">
      <c r="A11" s="11" t="s">
        <v>22</v>
      </c>
      <c r="B11" s="12">
        <v>477016</v>
      </c>
      <c r="C11" s="13">
        <f t="shared" si="4"/>
        <v>123.98785635565905</v>
      </c>
      <c r="D11" s="12">
        <v>22284</v>
      </c>
      <c r="E11" s="12">
        <v>57553</v>
      </c>
      <c r="F11" s="13">
        <f t="shared" si="2"/>
        <v>12.065213745450887</v>
      </c>
      <c r="G11" s="12">
        <v>20451</v>
      </c>
      <c r="H11" s="13">
        <f t="shared" si="0"/>
        <v>4.2872775755949482</v>
      </c>
      <c r="I11" s="12">
        <v>37434</v>
      </c>
      <c r="J11" s="13">
        <f t="shared" si="3"/>
        <v>7.8475355124356412</v>
      </c>
      <c r="K11" s="12">
        <v>4127</v>
      </c>
      <c r="L11" s="13">
        <f t="shared" si="5"/>
        <v>0.865170141043487</v>
      </c>
      <c r="M11" s="12">
        <v>558</v>
      </c>
      <c r="N11" s="14">
        <f t="shared" si="1"/>
        <v>0.1169772083116709</v>
      </c>
    </row>
    <row r="12" spans="1:14" ht="27" customHeight="1">
      <c r="A12" s="11" t="s">
        <v>23</v>
      </c>
      <c r="B12" s="12">
        <v>550568</v>
      </c>
      <c r="C12" s="13">
        <f t="shared" si="4"/>
        <v>115.41918929344088</v>
      </c>
      <c r="D12" s="12">
        <v>22055</v>
      </c>
      <c r="E12" s="12">
        <v>72115</v>
      </c>
      <c r="F12" s="13">
        <f t="shared" si="2"/>
        <v>13.098291219249939</v>
      </c>
      <c r="G12" s="12">
        <v>26774</v>
      </c>
      <c r="H12" s="13">
        <f t="shared" si="0"/>
        <v>4.8629778701268505</v>
      </c>
      <c r="I12" s="12">
        <v>44944</v>
      </c>
      <c r="J12" s="13">
        <f t="shared" si="3"/>
        <v>8.1632059981691629</v>
      </c>
      <c r="K12" s="12">
        <v>6332</v>
      </c>
      <c r="L12" s="13">
        <f t="shared" si="5"/>
        <v>1.1500850031240466</v>
      </c>
      <c r="M12" s="12">
        <v>572</v>
      </c>
      <c r="N12" s="14">
        <f t="shared" si="1"/>
        <v>0.10389270716787027</v>
      </c>
    </row>
    <row r="13" spans="1:14" ht="27" customHeight="1">
      <c r="A13" s="11" t="s">
        <v>24</v>
      </c>
      <c r="B13" s="12">
        <v>655806</v>
      </c>
      <c r="C13" s="13">
        <f t="shared" si="4"/>
        <v>119.11444181281877</v>
      </c>
      <c r="D13" s="12">
        <v>21924</v>
      </c>
      <c r="E13" s="12">
        <v>99659</v>
      </c>
      <c r="F13" s="13">
        <f t="shared" si="2"/>
        <v>15.196414793399269</v>
      </c>
      <c r="G13" s="12">
        <v>24306</v>
      </c>
      <c r="H13" s="13">
        <f t="shared" si="0"/>
        <v>3.7062789910430824</v>
      </c>
      <c r="I13" s="12">
        <v>58663</v>
      </c>
      <c r="J13" s="13">
        <f t="shared" si="3"/>
        <v>8.9451758599341868</v>
      </c>
      <c r="K13" s="12">
        <v>23905</v>
      </c>
      <c r="L13" s="13">
        <f t="shared" si="5"/>
        <v>3.6451328594126919</v>
      </c>
      <c r="M13" s="12">
        <v>1000</v>
      </c>
      <c r="N13" s="14">
        <f t="shared" si="1"/>
        <v>0.15248411877902918</v>
      </c>
    </row>
    <row r="14" spans="1:14" ht="27" customHeight="1">
      <c r="A14" s="11" t="s">
        <v>25</v>
      </c>
      <c r="B14" s="12">
        <v>682182</v>
      </c>
      <c r="C14" s="13">
        <f t="shared" si="4"/>
        <v>104.02192111691568</v>
      </c>
      <c r="D14" s="12">
        <v>21866</v>
      </c>
      <c r="E14" s="12">
        <v>123294</v>
      </c>
      <c r="F14" s="13">
        <f t="shared" si="2"/>
        <v>18.073475993210021</v>
      </c>
      <c r="G14" s="12">
        <v>23613</v>
      </c>
      <c r="H14" s="13">
        <f t="shared" si="0"/>
        <v>3.4613930006948292</v>
      </c>
      <c r="I14" s="12">
        <v>70033</v>
      </c>
      <c r="J14" s="13">
        <f t="shared" si="3"/>
        <v>10.266028713745012</v>
      </c>
      <c r="K14" s="12">
        <v>38974</v>
      </c>
      <c r="L14" s="13">
        <f t="shared" si="5"/>
        <v>5.7131381361572124</v>
      </c>
      <c r="M14" s="12">
        <v>956</v>
      </c>
      <c r="N14" s="14">
        <f t="shared" si="1"/>
        <v>0.14013855540017181</v>
      </c>
    </row>
    <row r="15" spans="1:14" ht="27" customHeight="1">
      <c r="A15" s="11" t="s">
        <v>26</v>
      </c>
      <c r="B15" s="12">
        <v>678965</v>
      </c>
      <c r="C15" s="13">
        <f t="shared" si="4"/>
        <v>99.528424965771606</v>
      </c>
      <c r="D15" s="12">
        <v>21731</v>
      </c>
      <c r="E15" s="12">
        <v>119345</v>
      </c>
      <c r="F15" s="13">
        <f t="shared" si="2"/>
        <v>17.577489266751599</v>
      </c>
      <c r="G15" s="12">
        <v>25091</v>
      </c>
      <c r="H15" s="13">
        <f t="shared" si="0"/>
        <v>3.6954776755797427</v>
      </c>
      <c r="I15" s="12">
        <v>59063</v>
      </c>
      <c r="J15" s="13">
        <f t="shared" si="3"/>
        <v>8.6989756467564607</v>
      </c>
      <c r="K15" s="12">
        <v>47674</v>
      </c>
      <c r="L15" s="13">
        <f t="shared" si="5"/>
        <v>7.0215695948981169</v>
      </c>
      <c r="M15" s="12">
        <v>993</v>
      </c>
      <c r="N15" s="14">
        <f t="shared" si="1"/>
        <v>0.14625201593602027</v>
      </c>
    </row>
    <row r="16" spans="1:14" ht="27" customHeight="1">
      <c r="A16" s="11" t="s">
        <v>27</v>
      </c>
      <c r="B16" s="12">
        <v>720950</v>
      </c>
      <c r="C16" s="13">
        <f t="shared" si="4"/>
        <v>106.18367662545198</v>
      </c>
      <c r="D16" s="12">
        <v>23704</v>
      </c>
      <c r="E16" s="12">
        <v>120701</v>
      </c>
      <c r="F16" s="13">
        <f t="shared" si="2"/>
        <v>16.741937721062484</v>
      </c>
      <c r="G16" s="12">
        <v>30102</v>
      </c>
      <c r="H16" s="13">
        <f t="shared" si="0"/>
        <v>4.1753242249809279</v>
      </c>
      <c r="I16" s="12">
        <v>67063</v>
      </c>
      <c r="J16" s="13">
        <f t="shared" si="3"/>
        <v>9.3020320410569379</v>
      </c>
      <c r="K16" s="12">
        <v>38411</v>
      </c>
      <c r="L16" s="13">
        <f t="shared" si="5"/>
        <v>5.32783133365698</v>
      </c>
      <c r="M16" s="12">
        <v>968</v>
      </c>
      <c r="N16" s="14">
        <f t="shared" si="1"/>
        <v>0.1342672862195714</v>
      </c>
    </row>
    <row r="17" spans="1:14" ht="27" customHeight="1">
      <c r="A17" s="11" t="s">
        <v>28</v>
      </c>
      <c r="B17" s="12">
        <v>779460</v>
      </c>
      <c r="C17" s="13">
        <f t="shared" si="4"/>
        <v>108.1156806990776</v>
      </c>
      <c r="D17" s="12">
        <v>25035</v>
      </c>
      <c r="E17" s="12">
        <v>124572</v>
      </c>
      <c r="F17" s="13">
        <f t="shared" si="2"/>
        <v>15.981833577091834</v>
      </c>
      <c r="G17" s="12">
        <v>45632</v>
      </c>
      <c r="H17" s="13">
        <f t="shared" si="0"/>
        <v>5.8543093936828061</v>
      </c>
      <c r="I17" s="12">
        <v>72789</v>
      </c>
      <c r="J17" s="13">
        <f t="shared" si="3"/>
        <v>9.3383881148487422</v>
      </c>
      <c r="K17" s="12">
        <v>21377</v>
      </c>
      <c r="L17" s="13">
        <f t="shared" si="5"/>
        <v>2.7425397069766251</v>
      </c>
      <c r="M17" s="12">
        <v>1051</v>
      </c>
      <c r="N17" s="14">
        <f t="shared" si="1"/>
        <v>0.13483693839324659</v>
      </c>
    </row>
    <row r="18" spans="1:14" ht="27" customHeight="1">
      <c r="A18" s="11" t="s">
        <v>29</v>
      </c>
      <c r="B18" s="12">
        <v>848319</v>
      </c>
      <c r="C18" s="13">
        <f t="shared" si="4"/>
        <v>108.83419290277885</v>
      </c>
      <c r="D18" s="12">
        <v>25462</v>
      </c>
      <c r="E18" s="12">
        <v>124578</v>
      </c>
      <c r="F18" s="13">
        <f t="shared" si="2"/>
        <v>14.685277590151818</v>
      </c>
      <c r="G18" s="12">
        <v>43960</v>
      </c>
      <c r="H18" s="13">
        <f t="shared" si="0"/>
        <v>5.1820128984497575</v>
      </c>
      <c r="I18" s="12">
        <v>72396</v>
      </c>
      <c r="J18" s="13">
        <f t="shared" si="3"/>
        <v>8.5340538170193057</v>
      </c>
      <c r="K18" s="12">
        <v>19242</v>
      </c>
      <c r="L18" s="13">
        <f t="shared" si="5"/>
        <v>2.2682505048218888</v>
      </c>
      <c r="M18" s="12">
        <v>798</v>
      </c>
      <c r="N18" s="14">
        <f t="shared" si="1"/>
        <v>9.4068387010075222E-2</v>
      </c>
    </row>
    <row r="19" spans="1:14" ht="27" customHeight="1">
      <c r="A19" s="11" t="s">
        <v>30</v>
      </c>
      <c r="B19" s="12">
        <v>963359</v>
      </c>
      <c r="C19" s="13">
        <f t="shared" si="4"/>
        <v>113.5609363930314</v>
      </c>
      <c r="D19" s="12">
        <v>30594</v>
      </c>
      <c r="E19" s="12">
        <v>132659</v>
      </c>
      <c r="F19" s="13">
        <f t="shared" si="2"/>
        <v>13.770463555123271</v>
      </c>
      <c r="G19" s="12">
        <v>48446</v>
      </c>
      <c r="H19" s="13">
        <f t="shared" si="0"/>
        <v>5.0288625527970368</v>
      </c>
      <c r="I19" s="12">
        <v>74619</v>
      </c>
      <c r="J19" s="13">
        <f t="shared" si="3"/>
        <v>7.745710581413574</v>
      </c>
      <c r="K19" s="12">
        <v>21252</v>
      </c>
      <c r="L19" s="13">
        <f t="shared" si="5"/>
        <v>2.2060311887883954</v>
      </c>
      <c r="M19" s="12">
        <v>1126</v>
      </c>
      <c r="N19" s="14">
        <f t="shared" si="1"/>
        <v>0.11688269897307234</v>
      </c>
    </row>
    <row r="20" spans="1:14" ht="27" customHeight="1">
      <c r="A20" s="11" t="s">
        <v>31</v>
      </c>
      <c r="B20" s="12">
        <v>1052030</v>
      </c>
      <c r="C20" s="13">
        <f t="shared" si="4"/>
        <v>109.20435683893544</v>
      </c>
      <c r="D20" s="12">
        <v>28268</v>
      </c>
      <c r="E20" s="12">
        <v>141128</v>
      </c>
      <c r="F20" s="13">
        <f t="shared" si="2"/>
        <v>13.414826573386691</v>
      </c>
      <c r="G20" s="12">
        <v>60787</v>
      </c>
      <c r="H20" s="13">
        <f t="shared" si="0"/>
        <v>5.7780671653850177</v>
      </c>
      <c r="I20" s="12">
        <v>74634</v>
      </c>
      <c r="J20" s="13">
        <f t="shared" si="3"/>
        <v>7.094284383525185</v>
      </c>
      <c r="K20" s="12">
        <v>19760</v>
      </c>
      <c r="L20" s="13">
        <f t="shared" si="5"/>
        <v>1.8782734332671123</v>
      </c>
      <c r="M20" s="12">
        <v>948</v>
      </c>
      <c r="N20" s="14">
        <f t="shared" si="1"/>
        <v>9.0111498721519342E-2</v>
      </c>
    </row>
    <row r="21" spans="1:14" ht="13.5" customHeight="1">
      <c r="A21" s="11">
        <v>8</v>
      </c>
      <c r="B21" s="12">
        <v>1117044</v>
      </c>
      <c r="C21" s="13">
        <f t="shared" si="4"/>
        <v>106.17986179101358</v>
      </c>
      <c r="D21" s="12">
        <v>26067.660393389942</v>
      </c>
      <c r="E21" s="12">
        <v>119630</v>
      </c>
      <c r="F21" s="13">
        <f t="shared" si="2"/>
        <v>10.709515471190034</v>
      </c>
      <c r="G21" s="12">
        <v>60142</v>
      </c>
      <c r="H21" s="13">
        <f t="shared" si="0"/>
        <v>5.3840314257988044</v>
      </c>
      <c r="I21" s="12">
        <v>62385</v>
      </c>
      <c r="J21" s="13">
        <f t="shared" si="3"/>
        <v>5.5848292457593436</v>
      </c>
      <c r="K21" s="12">
        <v>6385</v>
      </c>
      <c r="L21" s="13">
        <f t="shared" si="5"/>
        <v>0.57159789587518484</v>
      </c>
      <c r="M21" s="12">
        <v>781</v>
      </c>
      <c r="N21" s="14">
        <f t="shared" si="1"/>
        <v>6.9916672933205859E-2</v>
      </c>
    </row>
    <row r="22" spans="1:14" ht="13.5" customHeight="1">
      <c r="A22" s="15" t="s">
        <v>32</v>
      </c>
      <c r="B22" s="12"/>
      <c r="C22" s="13"/>
      <c r="D22" s="12"/>
      <c r="E22" s="12"/>
      <c r="F22" s="13"/>
      <c r="G22" s="12"/>
      <c r="H22" s="16"/>
      <c r="I22" s="17" t="s">
        <v>33</v>
      </c>
      <c r="J22" s="13"/>
      <c r="K22" s="12"/>
      <c r="L22" s="13"/>
      <c r="M22" s="12"/>
      <c r="N22" s="14"/>
    </row>
    <row r="23" spans="1:14" ht="13.5" customHeight="1">
      <c r="A23" s="11">
        <v>9</v>
      </c>
      <c r="B23" s="12">
        <v>1182816</v>
      </c>
      <c r="C23" s="13">
        <f>+B23/B21*100</f>
        <v>105.88804022043894</v>
      </c>
      <c r="D23" s="12">
        <v>28906.248204569994</v>
      </c>
      <c r="E23" s="12">
        <v>98774</v>
      </c>
      <c r="F23" s="13">
        <f>+E23/B23*100</f>
        <v>8.3507493980466965</v>
      </c>
      <c r="G23" s="12">
        <v>41922</v>
      </c>
      <c r="H23" s="16">
        <f>+G23/B23*100</f>
        <v>3.5442537131726319</v>
      </c>
      <c r="I23" s="18">
        <v>55675</v>
      </c>
      <c r="J23" s="13">
        <f>+I23/B23*100</f>
        <v>4.7069873927982036</v>
      </c>
      <c r="K23" s="12">
        <v>6395</v>
      </c>
      <c r="L23" s="13">
        <f>+K23/B23*100</f>
        <v>0.54065890214538859</v>
      </c>
      <c r="M23" s="12">
        <v>775</v>
      </c>
      <c r="N23" s="14">
        <f>+M23/B23*100</f>
        <v>6.5521602683764849E-2</v>
      </c>
    </row>
    <row r="24" spans="1:14" ht="13.5" customHeight="1">
      <c r="A24" s="15" t="s">
        <v>34</v>
      </c>
      <c r="B24" s="12"/>
      <c r="C24" s="13"/>
      <c r="D24" s="12"/>
      <c r="E24" s="12"/>
      <c r="F24" s="13"/>
      <c r="G24" s="12"/>
      <c r="H24" s="16"/>
      <c r="I24" s="17" t="s">
        <v>35</v>
      </c>
      <c r="J24" s="13"/>
      <c r="K24" s="12"/>
      <c r="L24" s="13"/>
      <c r="M24" s="12"/>
      <c r="N24" s="14"/>
    </row>
    <row r="25" spans="1:14" ht="13.5" customHeight="1">
      <c r="A25" s="11">
        <v>10</v>
      </c>
      <c r="B25" s="12">
        <v>1276994</v>
      </c>
      <c r="C25" s="13">
        <f>+B25/B23*100</f>
        <v>107.96218515813109</v>
      </c>
      <c r="D25" s="12">
        <v>29150</v>
      </c>
      <c r="E25" s="12">
        <v>104918</v>
      </c>
      <c r="F25" s="13">
        <f>+E25/B25*100</f>
        <v>8.2160135443079607</v>
      </c>
      <c r="G25" s="12">
        <v>48439</v>
      </c>
      <c r="H25" s="16">
        <f>+G25/B25*100</f>
        <v>3.7932049798197953</v>
      </c>
      <c r="I25" s="18">
        <v>55911</v>
      </c>
      <c r="J25" s="13">
        <f>+I25/B25*100</f>
        <v>4.3783291072628376</v>
      </c>
      <c r="K25" s="12">
        <v>6553</v>
      </c>
      <c r="L25" s="13">
        <f>+K25/B25*100</f>
        <v>0.51315824506614749</v>
      </c>
      <c r="M25" s="12">
        <v>881</v>
      </c>
      <c r="N25" s="14">
        <f>+M25/B25*100</f>
        <v>6.8990144041397208E-2</v>
      </c>
    </row>
    <row r="26" spans="1:14" ht="13.5" customHeight="1">
      <c r="A26" s="15" t="s">
        <v>36</v>
      </c>
      <c r="B26" s="12"/>
      <c r="C26" s="13"/>
      <c r="D26" s="12"/>
      <c r="E26" s="12"/>
      <c r="F26" s="13"/>
      <c r="G26" s="12"/>
      <c r="H26" s="16"/>
      <c r="I26" s="17" t="s">
        <v>37</v>
      </c>
      <c r="J26" s="13"/>
      <c r="K26" s="12"/>
      <c r="L26" s="13"/>
      <c r="M26" s="12"/>
      <c r="N26" s="14"/>
    </row>
    <row r="27" spans="1:14" ht="13.5" customHeight="1">
      <c r="A27" s="15" t="s">
        <v>38</v>
      </c>
      <c r="B27" s="12">
        <v>1404110</v>
      </c>
      <c r="C27" s="13">
        <f>+B27/B25*100</f>
        <v>109.95431458565976</v>
      </c>
      <c r="D27" s="12">
        <v>28928</v>
      </c>
      <c r="E27" s="12">
        <v>108515</v>
      </c>
      <c r="F27" s="13">
        <f>+E27/B27*100</f>
        <v>7.7283831038878716</v>
      </c>
      <c r="G27" s="12">
        <v>49289</v>
      </c>
      <c r="H27" s="16">
        <f>+G27/B27*100</f>
        <v>3.5103375091695095</v>
      </c>
      <c r="I27" s="18">
        <v>62276</v>
      </c>
      <c r="J27" s="13">
        <f>+I27/B27*100</f>
        <v>4.4352650433370604</v>
      </c>
      <c r="K27" s="12">
        <v>4111</v>
      </c>
      <c r="L27" s="13">
        <f>+K27/B27*100</f>
        <v>0.29278332894146469</v>
      </c>
      <c r="M27" s="12">
        <v>948</v>
      </c>
      <c r="N27" s="14">
        <f>+M27/B27*100</f>
        <v>6.7516077800172353E-2</v>
      </c>
    </row>
    <row r="28" spans="1:14" ht="13.5" customHeight="1">
      <c r="A28" s="15" t="s">
        <v>39</v>
      </c>
      <c r="B28" s="12"/>
      <c r="C28" s="13"/>
      <c r="D28" s="12"/>
      <c r="E28" s="12"/>
      <c r="F28" s="13"/>
      <c r="G28" s="12"/>
      <c r="H28" s="16"/>
      <c r="I28" s="17" t="s">
        <v>40</v>
      </c>
      <c r="J28" s="13"/>
      <c r="K28" s="12"/>
      <c r="L28" s="13"/>
      <c r="M28" s="12"/>
      <c r="N28" s="14"/>
    </row>
    <row r="29" spans="1:14" ht="13.5" customHeight="1">
      <c r="A29" s="15" t="s">
        <v>41</v>
      </c>
      <c r="B29" s="12">
        <v>1550925</v>
      </c>
      <c r="C29" s="13">
        <f>+B29/B27*100</f>
        <v>110.45608962260791</v>
      </c>
      <c r="D29" s="12">
        <v>30033.821697059942</v>
      </c>
      <c r="E29" s="12">
        <v>112281</v>
      </c>
      <c r="F29" s="13">
        <f>+E29/B29*100</f>
        <v>7.2396150684269065</v>
      </c>
      <c r="G29" s="12">
        <v>52244</v>
      </c>
      <c r="H29" s="16">
        <f>+G29/B29*100</f>
        <v>3.3685703692957434</v>
      </c>
      <c r="I29" s="18">
        <v>63789</v>
      </c>
      <c r="J29" s="13">
        <f>+I29/B29*100</f>
        <v>4.1129648435610999</v>
      </c>
      <c r="K29" s="12">
        <v>3796</v>
      </c>
      <c r="L29" s="13">
        <f>+K29/B29*100</f>
        <v>0.24475716104905135</v>
      </c>
      <c r="M29" s="12">
        <v>1037</v>
      </c>
      <c r="N29" s="14">
        <f>+M29/B29*100</f>
        <v>6.6863323500491637E-2</v>
      </c>
    </row>
    <row r="30" spans="1:14" ht="13.5" customHeight="1">
      <c r="A30" s="15" t="s">
        <v>42</v>
      </c>
      <c r="B30" s="12"/>
      <c r="C30" s="13"/>
      <c r="D30" s="12"/>
      <c r="E30" s="12"/>
      <c r="F30" s="13"/>
      <c r="G30" s="12"/>
      <c r="H30" s="16"/>
      <c r="I30" s="17" t="s">
        <v>43</v>
      </c>
      <c r="J30" s="13"/>
      <c r="K30" s="12"/>
      <c r="L30" s="13"/>
      <c r="M30" s="12"/>
      <c r="N30" s="14"/>
    </row>
    <row r="31" spans="1:14" ht="13.5" customHeight="1">
      <c r="A31" s="15" t="s">
        <v>44</v>
      </c>
      <c r="B31" s="12">
        <v>1607011</v>
      </c>
      <c r="C31" s="13">
        <f>+B31/B29*100</f>
        <v>103.61629350226478</v>
      </c>
      <c r="D31" s="12">
        <v>32507.833283529901</v>
      </c>
      <c r="E31" s="12">
        <v>109733</v>
      </c>
      <c r="F31" s="13">
        <f>+E31/B31*100</f>
        <v>6.8283913426852711</v>
      </c>
      <c r="G31" s="12">
        <v>45353</v>
      </c>
      <c r="H31" s="16">
        <f>+G31/B31*100</f>
        <v>2.822195989946553</v>
      </c>
      <c r="I31" s="18">
        <v>66620</v>
      </c>
      <c r="J31" s="13">
        <f>+I31/B31*100</f>
        <v>4.1455845666271109</v>
      </c>
      <c r="K31" s="12">
        <v>4861</v>
      </c>
      <c r="L31" s="13">
        <f>+K31/B31*100</f>
        <v>0.30248703960333811</v>
      </c>
      <c r="M31" s="12">
        <v>992</v>
      </c>
      <c r="N31" s="14">
        <f>+M31/B31*100</f>
        <v>6.1729509007716808E-2</v>
      </c>
    </row>
    <row r="32" spans="1:14" ht="13.5" customHeight="1">
      <c r="A32" s="15" t="s">
        <v>45</v>
      </c>
      <c r="B32" s="12"/>
      <c r="C32" s="13"/>
      <c r="D32" s="12"/>
      <c r="E32" s="12"/>
      <c r="F32" s="13"/>
      <c r="G32" s="12"/>
      <c r="H32" s="16"/>
      <c r="I32" s="17" t="s">
        <v>46</v>
      </c>
      <c r="J32" s="13"/>
      <c r="K32" s="12"/>
      <c r="L32" s="13"/>
      <c r="M32" s="12"/>
      <c r="N32" s="14"/>
    </row>
    <row r="33" spans="1:14" ht="13.5" customHeight="1">
      <c r="A33" s="15" t="s">
        <v>47</v>
      </c>
      <c r="B33" s="12">
        <v>1618880</v>
      </c>
      <c r="C33" s="13">
        <f>+B33/B31*100</f>
        <v>100.73857615162561</v>
      </c>
      <c r="D33" s="12">
        <v>33201.94986070977</v>
      </c>
      <c r="E33" s="12">
        <v>136087</v>
      </c>
      <c r="F33" s="13">
        <f>+E33/B33*100</f>
        <v>8.4062438228898984</v>
      </c>
      <c r="G33" s="12">
        <v>63689</v>
      </c>
      <c r="H33" s="16">
        <f>+G33/B33*100</f>
        <v>3.9341396521051593</v>
      </c>
      <c r="I33" s="18">
        <v>78327</v>
      </c>
      <c r="J33" s="13">
        <f>+I33/B33*100</f>
        <v>4.8383450286617915</v>
      </c>
      <c r="K33" s="12">
        <v>6379</v>
      </c>
      <c r="L33" s="13">
        <f>+K33/B33*100</f>
        <v>0.3940378533306978</v>
      </c>
      <c r="M33" s="12">
        <v>972</v>
      </c>
      <c r="N33" s="14">
        <f>+M33/B33*100</f>
        <v>6.0041510179877446E-2</v>
      </c>
    </row>
    <row r="34" spans="1:14" ht="13.5" customHeight="1">
      <c r="A34" s="15" t="s">
        <v>48</v>
      </c>
      <c r="B34" s="12"/>
      <c r="C34" s="13"/>
      <c r="D34" s="12"/>
      <c r="E34" s="12"/>
      <c r="F34" s="13"/>
      <c r="G34" s="12"/>
      <c r="H34" s="16"/>
      <c r="I34" s="17" t="s">
        <v>49</v>
      </c>
      <c r="J34" s="13"/>
      <c r="K34" s="12"/>
      <c r="L34" s="13"/>
      <c r="M34" s="12"/>
      <c r="N34" s="14"/>
    </row>
    <row r="35" spans="1:14" ht="13.5" customHeight="1">
      <c r="A35" s="15" t="s">
        <v>50</v>
      </c>
      <c r="B35" s="12">
        <v>1683176</v>
      </c>
      <c r="C35" s="13">
        <f>+B35/B33*100</f>
        <v>103.97163471041708</v>
      </c>
      <c r="D35" s="12">
        <v>34162</v>
      </c>
      <c r="E35" s="12">
        <v>170872</v>
      </c>
      <c r="F35" s="13">
        <f>+E35/B35*100</f>
        <v>10.151760719021659</v>
      </c>
      <c r="G35" s="12">
        <v>70233</v>
      </c>
      <c r="H35" s="16">
        <f>+G35/B35*100</f>
        <v>4.1726474236799955</v>
      </c>
      <c r="I35" s="19">
        <v>107257</v>
      </c>
      <c r="J35" s="13">
        <f>+I35/B35*100</f>
        <v>6.3722985593901047</v>
      </c>
      <c r="K35" s="12">
        <v>5957</v>
      </c>
      <c r="L35" s="13">
        <f>+K35/B35*100</f>
        <v>0.35391426683840549</v>
      </c>
      <c r="M35" s="12">
        <v>1430</v>
      </c>
      <c r="N35" s="14">
        <f>+M35/B35*100</f>
        <v>8.4958435719140482E-2</v>
      </c>
    </row>
    <row r="36" spans="1:14" ht="13.5" customHeight="1">
      <c r="A36" s="15" t="s">
        <v>51</v>
      </c>
      <c r="B36" s="12"/>
      <c r="C36" s="13"/>
      <c r="D36" s="12"/>
      <c r="E36" s="12"/>
      <c r="F36" s="13"/>
      <c r="G36" s="12"/>
      <c r="H36" s="13"/>
      <c r="I36" s="20" t="s">
        <v>52</v>
      </c>
      <c r="J36" s="13"/>
      <c r="K36" s="12"/>
      <c r="L36" s="13"/>
      <c r="M36" s="12"/>
      <c r="N36" s="14"/>
    </row>
    <row r="37" spans="1:14" ht="13.5" customHeight="1">
      <c r="A37" s="15" t="s">
        <v>53</v>
      </c>
      <c r="B37" s="12">
        <v>1791224</v>
      </c>
      <c r="C37" s="13">
        <f>+B37/B35*100</f>
        <v>106.41929305075644</v>
      </c>
      <c r="D37" s="12">
        <v>34270</v>
      </c>
      <c r="E37" s="12">
        <v>188904</v>
      </c>
      <c r="F37" s="13">
        <f>+E37/B37*100</f>
        <v>10.546084688458841</v>
      </c>
      <c r="G37" s="12">
        <v>65119</v>
      </c>
      <c r="H37" s="16">
        <f>+G37/B37*100</f>
        <v>3.6354470462655706</v>
      </c>
      <c r="I37" s="19">
        <v>127294</v>
      </c>
      <c r="J37" s="13">
        <f>+I37/B37*100</f>
        <v>7.106537205843602</v>
      </c>
      <c r="K37" s="12">
        <v>6181</v>
      </c>
      <c r="L37" s="13">
        <f>+K37/B37*100</f>
        <v>0.34507130319825996</v>
      </c>
      <c r="M37" s="12">
        <v>1143</v>
      </c>
      <c r="N37" s="14">
        <f>+M37/B37*100</f>
        <v>6.3811114634462235E-2</v>
      </c>
    </row>
    <row r="38" spans="1:14" ht="13.5" customHeight="1">
      <c r="A38" s="15" t="s">
        <v>54</v>
      </c>
      <c r="B38" s="12"/>
      <c r="C38" s="13"/>
      <c r="D38" s="12"/>
      <c r="E38" s="12"/>
      <c r="F38" s="13"/>
      <c r="G38" s="12"/>
      <c r="H38" s="13"/>
      <c r="I38" s="20" t="s">
        <v>55</v>
      </c>
      <c r="J38" s="13"/>
      <c r="K38" s="12"/>
      <c r="L38" s="13"/>
      <c r="M38" s="12"/>
      <c r="N38" s="14"/>
    </row>
    <row r="39" spans="1:14" ht="13.5" customHeight="1">
      <c r="A39" s="15" t="s">
        <v>56</v>
      </c>
      <c r="B39" s="12">
        <v>1864412</v>
      </c>
      <c r="C39" s="13">
        <f>+B39/B37*100</f>
        <v>104.08592113549172</v>
      </c>
      <c r="D39" s="12">
        <v>33782</v>
      </c>
      <c r="E39" s="12">
        <v>189362</v>
      </c>
      <c r="F39" s="13">
        <f>+E39/B39*100</f>
        <v>10.156660652259264</v>
      </c>
      <c r="G39" s="12">
        <v>66147</v>
      </c>
      <c r="H39" s="16">
        <f>+G39/B39*100</f>
        <v>3.5478746114056334</v>
      </c>
      <c r="I39" s="19">
        <v>125083</v>
      </c>
      <c r="J39" s="13">
        <f>+I39/B39*100</f>
        <v>6.7089784875875083</v>
      </c>
      <c r="K39" s="12">
        <v>7919</v>
      </c>
      <c r="L39" s="13">
        <f>+K39/B39*100</f>
        <v>0.42474517434987547</v>
      </c>
      <c r="M39" s="12">
        <v>935</v>
      </c>
      <c r="N39" s="14">
        <f>+M39/B39*100</f>
        <v>5.0149859580393176E-2</v>
      </c>
    </row>
    <row r="40" spans="1:14" ht="13.5" customHeight="1">
      <c r="A40" s="15" t="s">
        <v>57</v>
      </c>
      <c r="B40" s="12"/>
      <c r="C40" s="13"/>
      <c r="D40" s="12"/>
      <c r="E40" s="12"/>
      <c r="F40" s="13"/>
      <c r="G40" s="12"/>
      <c r="H40" s="13"/>
      <c r="I40" s="20" t="s">
        <v>58</v>
      </c>
      <c r="J40" s="13"/>
      <c r="K40" s="12"/>
      <c r="L40" s="13"/>
      <c r="M40" s="12"/>
      <c r="N40" s="14"/>
    </row>
    <row r="41" spans="1:14" ht="13.5" customHeight="1">
      <c r="A41" s="15" t="s">
        <v>59</v>
      </c>
      <c r="B41" s="12">
        <v>1859281</v>
      </c>
      <c r="C41" s="13">
        <f>+B41/B39*100</f>
        <v>99.724792588762568</v>
      </c>
      <c r="D41" s="12">
        <v>34096</v>
      </c>
      <c r="E41" s="12">
        <v>198936</v>
      </c>
      <c r="F41" s="13">
        <f>+E41/B41*100</f>
        <v>10.699619906834954</v>
      </c>
      <c r="G41" s="12">
        <v>61811</v>
      </c>
      <c r="H41" s="16">
        <f>+G41/B41*100</f>
        <v>3.3244571423039333</v>
      </c>
      <c r="I41" s="19">
        <v>139991</v>
      </c>
      <c r="J41" s="13">
        <f>+I41/B41*100</f>
        <v>7.5293083724299876</v>
      </c>
      <c r="K41" s="12">
        <v>6953</v>
      </c>
      <c r="L41" s="13">
        <f>+K41/B41*100</f>
        <v>0.37396176263835318</v>
      </c>
      <c r="M41" s="12">
        <v>1530</v>
      </c>
      <c r="N41" s="14">
        <f>+M41/B41*100</f>
        <v>8.2289874419197523E-2</v>
      </c>
    </row>
    <row r="42" spans="1:14" ht="13.5" customHeight="1">
      <c r="A42" s="15" t="s">
        <v>60</v>
      </c>
      <c r="B42" s="12"/>
      <c r="C42" s="13"/>
      <c r="D42" s="12"/>
      <c r="E42" s="12"/>
      <c r="F42" s="13"/>
      <c r="G42" s="12"/>
      <c r="H42" s="13"/>
      <c r="I42" s="20" t="s">
        <v>61</v>
      </c>
      <c r="J42" s="13"/>
      <c r="K42" s="12"/>
      <c r="L42" s="13"/>
      <c r="M42" s="12"/>
      <c r="N42" s="14"/>
    </row>
    <row r="43" spans="1:14" ht="13.5" customHeight="1">
      <c r="A43" s="15" t="s">
        <v>62</v>
      </c>
      <c r="B43" s="21">
        <v>1797086</v>
      </c>
      <c r="C43" s="13">
        <f>+B43/B41*100</f>
        <v>96.654889712743795</v>
      </c>
      <c r="D43" s="21">
        <v>32261.070532891201</v>
      </c>
      <c r="E43" s="21">
        <v>198542</v>
      </c>
      <c r="F43" s="13">
        <f>+E43/B43*100</f>
        <v>11.047996590035201</v>
      </c>
      <c r="G43" s="21">
        <v>58299</v>
      </c>
      <c r="H43" s="16">
        <f>+G43/B43*100</f>
        <v>3.2440851467319871</v>
      </c>
      <c r="I43" s="22">
        <v>144846</v>
      </c>
      <c r="J43" s="13">
        <f>+I43/B43*100</f>
        <v>8.0600483226734845</v>
      </c>
      <c r="K43" s="21">
        <v>5818</v>
      </c>
      <c r="L43" s="13">
        <f>+K43/B43*100</f>
        <v>0.32374633156120519</v>
      </c>
      <c r="M43" s="21">
        <v>1150</v>
      </c>
      <c r="N43" s="14">
        <f>+M43/B43*100</f>
        <v>6.3992485612819866E-2</v>
      </c>
    </row>
    <row r="44" spans="1:14" ht="13.5" customHeight="1">
      <c r="A44" s="15" t="s">
        <v>63</v>
      </c>
      <c r="B44" s="12"/>
      <c r="C44" s="13"/>
      <c r="D44" s="12"/>
      <c r="E44" s="12"/>
      <c r="F44" s="13"/>
      <c r="G44" s="12"/>
      <c r="H44" s="13"/>
      <c r="I44" s="24">
        <v>-94598</v>
      </c>
      <c r="J44" s="13"/>
      <c r="K44" s="12"/>
      <c r="L44" s="13"/>
      <c r="M44" s="12"/>
      <c r="N44" s="14"/>
    </row>
    <row r="45" spans="1:14" ht="13.5" customHeight="1">
      <c r="A45" s="15" t="s">
        <v>64</v>
      </c>
      <c r="B45" s="21">
        <v>1759123</v>
      </c>
      <c r="C45" s="13">
        <f>+B45/B43*100</f>
        <v>97.887524581461321</v>
      </c>
      <c r="D45" s="21">
        <v>31551.097241355012</v>
      </c>
      <c r="E45" s="21">
        <v>193917</v>
      </c>
      <c r="F45" s="13">
        <f>+E45/B45*100</f>
        <v>11.02350432573504</v>
      </c>
      <c r="G45" s="21">
        <v>58706</v>
      </c>
      <c r="H45" s="16">
        <f>+G45/B45*100</f>
        <v>3.3372311089105198</v>
      </c>
      <c r="I45" s="22">
        <v>140878</v>
      </c>
      <c r="J45" s="13">
        <f>+I45/B45*100</f>
        <v>8.0084223786511792</v>
      </c>
      <c r="K45" s="21">
        <v>6208</v>
      </c>
      <c r="L45" s="13">
        <f>+K45/B45*100</f>
        <v>0.35290312274923352</v>
      </c>
      <c r="M45" s="21">
        <v>1150</v>
      </c>
      <c r="N45" s="14">
        <f>+M45/B45*100</f>
        <v>6.5373484401033924E-2</v>
      </c>
    </row>
    <row r="46" spans="1:14" ht="13.5" customHeight="1">
      <c r="A46" s="15" t="s">
        <v>65</v>
      </c>
      <c r="B46" s="12"/>
      <c r="C46" s="13"/>
      <c r="D46" s="12"/>
      <c r="E46" s="12"/>
      <c r="F46" s="13"/>
      <c r="G46" s="12"/>
      <c r="H46" s="13"/>
      <c r="I46" s="24">
        <v>-95490</v>
      </c>
      <c r="J46" s="13"/>
      <c r="K46" s="12"/>
      <c r="L46" s="13"/>
      <c r="M46" s="12"/>
      <c r="N46" s="14"/>
    </row>
    <row r="47" spans="1:14" ht="13.5" customHeight="1">
      <c r="A47" s="15" t="s">
        <v>66</v>
      </c>
      <c r="B47" s="21">
        <v>1821269</v>
      </c>
      <c r="C47" s="13">
        <f>+B47/B45*100</f>
        <v>103.53278309703187</v>
      </c>
      <c r="D47" s="21">
        <v>30605</v>
      </c>
      <c r="E47" s="21">
        <v>231638</v>
      </c>
      <c r="F47" s="13">
        <f>+E47/B47*100</f>
        <v>12.718494632039528</v>
      </c>
      <c r="G47" s="21">
        <v>56518</v>
      </c>
      <c r="H47" s="16">
        <f>+G47/B47*100</f>
        <v>3.1032208860964525</v>
      </c>
      <c r="I47" s="22">
        <v>184726</v>
      </c>
      <c r="J47" s="13">
        <f>+I47/B47*100</f>
        <v>10.142708188631113</v>
      </c>
      <c r="K47" s="21">
        <v>5925</v>
      </c>
      <c r="L47" s="13">
        <f>+K47/B47*100</f>
        <v>0.32532261845998584</v>
      </c>
      <c r="M47" s="21">
        <v>1559</v>
      </c>
      <c r="N47" s="14">
        <f>+M47/B47*100</f>
        <v>8.5599656063986146E-2</v>
      </c>
    </row>
    <row r="48" spans="1:14" ht="13.5" customHeight="1">
      <c r="A48" s="15" t="s">
        <v>67</v>
      </c>
      <c r="B48" s="12"/>
      <c r="C48" s="13"/>
      <c r="D48" s="12"/>
      <c r="E48" s="12"/>
      <c r="F48" s="13"/>
      <c r="G48" s="12"/>
      <c r="H48" s="13"/>
      <c r="I48" s="24">
        <v>-110308</v>
      </c>
      <c r="J48" s="13"/>
      <c r="K48" s="12"/>
      <c r="L48" s="13"/>
      <c r="M48" s="12"/>
      <c r="N48" s="14"/>
    </row>
    <row r="49" spans="1:14" ht="13.5" customHeight="1">
      <c r="A49" s="15" t="s">
        <v>68</v>
      </c>
      <c r="B49" s="12">
        <v>2001020</v>
      </c>
      <c r="C49" s="13">
        <f>+B49/B47*100</f>
        <v>109.86954700266682</v>
      </c>
      <c r="D49" s="12">
        <v>31801.900498454299</v>
      </c>
      <c r="E49" s="12">
        <v>247047</v>
      </c>
      <c r="F49" s="13">
        <f>+E49/B49*100</f>
        <v>12.346053512708519</v>
      </c>
      <c r="G49" s="12">
        <v>57359</v>
      </c>
      <c r="H49" s="16">
        <f>+G49/B49*100</f>
        <v>2.8664880910735526</v>
      </c>
      <c r="I49" s="22">
        <v>195954</v>
      </c>
      <c r="J49" s="13">
        <f>+I49/B49*100</f>
        <v>9.7927057200827576</v>
      </c>
      <c r="K49" s="12">
        <v>6200</v>
      </c>
      <c r="L49" s="13">
        <f>+K49/B49*100</f>
        <v>0.30984198058989915</v>
      </c>
      <c r="M49" s="12">
        <v>1376</v>
      </c>
      <c r="N49" s="14">
        <f>+M49/B49*100</f>
        <v>6.8764929885758261E-2</v>
      </c>
    </row>
    <row r="50" spans="1:14" ht="13.5" customHeight="1">
      <c r="A50" s="15" t="s">
        <v>69</v>
      </c>
      <c r="B50" s="12"/>
      <c r="C50" s="13"/>
      <c r="D50" s="12"/>
      <c r="E50" s="12"/>
      <c r="F50" s="13"/>
      <c r="G50" s="12"/>
      <c r="H50" s="13"/>
      <c r="I50" s="24">
        <v>-118721</v>
      </c>
      <c r="J50" s="13"/>
      <c r="K50" s="12"/>
      <c r="L50" s="13"/>
      <c r="M50" s="12"/>
      <c r="N50" s="14"/>
    </row>
    <row r="51" spans="1:14" ht="13.5" customHeight="1">
      <c r="A51" s="15" t="s">
        <v>70</v>
      </c>
      <c r="B51" s="12">
        <v>2096127</v>
      </c>
      <c r="C51" s="13">
        <f>+B51/B49*100</f>
        <v>104.75292600773605</v>
      </c>
      <c r="D51" s="12">
        <v>33407.239796932503</v>
      </c>
      <c r="E51" s="12">
        <v>231776</v>
      </c>
      <c r="F51" s="13">
        <f>+E51/B51*100</f>
        <v>11.057345284899245</v>
      </c>
      <c r="G51" s="12">
        <v>58941</v>
      </c>
      <c r="H51" s="16">
        <f>+G51/B51*100</f>
        <v>2.8119002331442702</v>
      </c>
      <c r="I51" s="24">
        <v>180023</v>
      </c>
      <c r="J51" s="13">
        <f>+I51/B51*100</f>
        <v>8.5883632050920582</v>
      </c>
      <c r="K51" s="12">
        <v>5546</v>
      </c>
      <c r="L51" s="13">
        <f>+K51/B51*100</f>
        <v>0.26458320512068206</v>
      </c>
      <c r="M51" s="12">
        <v>1257</v>
      </c>
      <c r="N51" s="14">
        <f>+M51/B51*100</f>
        <v>5.9967740504272879E-2</v>
      </c>
    </row>
    <row r="52" spans="1:14" ht="13.5" customHeight="1">
      <c r="A52" s="15" t="s">
        <v>71</v>
      </c>
      <c r="B52" s="12"/>
      <c r="C52" s="13"/>
      <c r="D52" s="12"/>
      <c r="E52" s="12"/>
      <c r="F52" s="13"/>
      <c r="G52" s="12"/>
      <c r="H52" s="16"/>
      <c r="I52" s="24">
        <v>-99117</v>
      </c>
      <c r="J52" s="13"/>
      <c r="K52" s="12"/>
      <c r="L52" s="13"/>
      <c r="M52" s="12"/>
      <c r="N52" s="14"/>
    </row>
    <row r="53" spans="1:14" ht="13.5" customHeight="1">
      <c r="A53" s="15" t="s">
        <v>72</v>
      </c>
      <c r="B53" s="12">
        <v>2181495</v>
      </c>
      <c r="C53" s="13">
        <f>+B53/B51*100</f>
        <v>104.07265399472456</v>
      </c>
      <c r="D53" s="12">
        <v>32155.8537969479</v>
      </c>
      <c r="E53" s="12">
        <v>223380</v>
      </c>
      <c r="F53" s="13">
        <f>+E53/B53*100</f>
        <v>10.239766765452133</v>
      </c>
      <c r="G53" s="12">
        <v>62432</v>
      </c>
      <c r="H53" s="16">
        <f>+G53/B53*100</f>
        <v>2.8618905842094526</v>
      </c>
      <c r="I53" s="24">
        <v>168475</v>
      </c>
      <c r="J53" s="13">
        <f>+I53/B53*100</f>
        <v>7.7229147900866142</v>
      </c>
      <c r="K53" s="12">
        <v>4273</v>
      </c>
      <c r="L53" s="13">
        <f>+K53/B53*100</f>
        <v>0.19587484729508892</v>
      </c>
      <c r="M53" s="12">
        <v>1053</v>
      </c>
      <c r="N53" s="14">
        <f>+M53/B53*100</f>
        <v>4.8269649941897648E-2</v>
      </c>
    </row>
    <row r="54" spans="1:14" ht="13.5" customHeight="1">
      <c r="A54" s="15" t="s">
        <v>73</v>
      </c>
      <c r="B54" s="12"/>
      <c r="C54" s="13"/>
      <c r="D54" s="12"/>
      <c r="E54" s="12"/>
      <c r="F54" s="13"/>
      <c r="G54" s="12"/>
      <c r="H54" s="13"/>
      <c r="I54" s="24">
        <v>-82448</v>
      </c>
      <c r="J54" s="13"/>
      <c r="K54" s="12"/>
      <c r="L54" s="13"/>
      <c r="M54" s="12"/>
      <c r="N54" s="14"/>
    </row>
    <row r="55" spans="1:14" ht="13.5" customHeight="1">
      <c r="A55" s="15" t="s">
        <v>74</v>
      </c>
      <c r="B55" s="12">
        <v>2185480</v>
      </c>
      <c r="C55" s="13">
        <f>+B55/B53*100</f>
        <v>100.18267289175542</v>
      </c>
      <c r="D55" s="12">
        <v>30982.369973100802</v>
      </c>
      <c r="E55" s="12">
        <v>201198</v>
      </c>
      <c r="F55" s="13">
        <f>+E55/B55*100</f>
        <v>9.2061240551274786</v>
      </c>
      <c r="G55" s="12">
        <v>60599</v>
      </c>
      <c r="H55" s="16">
        <f>+G55/B55*100</f>
        <v>2.7728004831890476</v>
      </c>
      <c r="I55" s="24">
        <v>147852</v>
      </c>
      <c r="J55" s="13">
        <f>+I55/B55*100</f>
        <v>6.7651957464721706</v>
      </c>
      <c r="K55" s="12">
        <v>4493</v>
      </c>
      <c r="L55" s="13">
        <f>+K55/B55*100</f>
        <v>0.20558412797188719</v>
      </c>
      <c r="M55" s="12">
        <v>1043</v>
      </c>
      <c r="N55" s="14">
        <f>M55/B55*100</f>
        <v>4.7724069769570075E-2</v>
      </c>
    </row>
    <row r="56" spans="1:14" ht="13.5" customHeight="1">
      <c r="A56" s="15" t="s">
        <v>75</v>
      </c>
      <c r="B56" s="12"/>
      <c r="C56" s="13"/>
      <c r="D56" s="12"/>
      <c r="E56" s="12"/>
      <c r="F56" s="13"/>
      <c r="G56" s="12"/>
      <c r="H56" s="13"/>
      <c r="I56" s="24">
        <v>-59543</v>
      </c>
      <c r="J56" s="13"/>
      <c r="K56" s="12"/>
      <c r="L56" s="13"/>
      <c r="M56" s="12"/>
      <c r="N56" s="14"/>
    </row>
    <row r="57" spans="1:14" ht="13.5" customHeight="1">
      <c r="A57" s="15" t="s">
        <v>76</v>
      </c>
      <c r="B57" s="12">
        <v>2216012</v>
      </c>
      <c r="C57" s="13">
        <f>+B57/B55*100</f>
        <v>101.39703863682119</v>
      </c>
      <c r="D57" s="12">
        <v>32411.715251091722</v>
      </c>
      <c r="E57" s="12">
        <v>195390</v>
      </c>
      <c r="F57" s="13">
        <f>+E57/B57*100</f>
        <v>8.8171905206289498</v>
      </c>
      <c r="G57" s="12">
        <v>57446</v>
      </c>
      <c r="H57" s="16">
        <f>+G57/B57*100</f>
        <v>2.5923144820515409</v>
      </c>
      <c r="I57" s="24">
        <v>149739</v>
      </c>
      <c r="J57" s="13">
        <f>+I57/B57*100</f>
        <v>6.7571384992500043</v>
      </c>
      <c r="K57" s="12">
        <v>4366</v>
      </c>
      <c r="L57" s="13">
        <f>+K57/B57*100</f>
        <v>0.19702059375129735</v>
      </c>
      <c r="M57" s="12">
        <v>877</v>
      </c>
      <c r="N57" s="14">
        <f>M57/B57*100</f>
        <v>3.9575597966076001E-2</v>
      </c>
    </row>
    <row r="58" spans="1:14" ht="13.5" customHeight="1">
      <c r="A58" s="15" t="s">
        <v>77</v>
      </c>
      <c r="B58" s="12"/>
      <c r="C58" s="13"/>
      <c r="D58" s="12"/>
      <c r="E58" s="12"/>
      <c r="F58" s="13"/>
      <c r="G58" s="12"/>
      <c r="H58" s="13"/>
      <c r="I58" s="24">
        <v>-58727</v>
      </c>
      <c r="J58" s="13"/>
      <c r="K58" s="12"/>
      <c r="L58" s="13"/>
      <c r="M58" s="12"/>
      <c r="N58" s="14"/>
    </row>
    <row r="59" spans="1:14" ht="13.5" customHeight="1">
      <c r="A59" s="15" t="s">
        <v>78</v>
      </c>
      <c r="B59" s="12">
        <v>2255019</v>
      </c>
      <c r="C59" s="13">
        <f>+B59/B57*100</f>
        <v>101.76023415035658</v>
      </c>
      <c r="D59" s="12">
        <v>31900.0829612899</v>
      </c>
      <c r="E59" s="12">
        <v>195667</v>
      </c>
      <c r="F59" s="13">
        <f>+E59/B59*100</f>
        <v>8.6769557152290062</v>
      </c>
      <c r="G59" s="12">
        <v>56466</v>
      </c>
      <c r="H59" s="16">
        <f>+G59/B59*100</f>
        <v>2.5040143785928186</v>
      </c>
      <c r="I59" s="24">
        <v>151672</v>
      </c>
      <c r="J59" s="13">
        <f>+I59/B59*100</f>
        <v>6.7259743709476503</v>
      </c>
      <c r="K59" s="12">
        <v>4195</v>
      </c>
      <c r="L59" s="13">
        <f>+K59/B59*100</f>
        <v>0.18602947469622208</v>
      </c>
      <c r="M59" s="12">
        <v>858</v>
      </c>
      <c r="N59" s="14">
        <f>M59/B59*100</f>
        <v>3.8048459902111691E-2</v>
      </c>
    </row>
    <row r="60" spans="1:14" ht="13.5" customHeight="1">
      <c r="A60" s="15" t="s">
        <v>79</v>
      </c>
      <c r="B60" s="12"/>
      <c r="C60" s="13"/>
      <c r="D60" s="12"/>
      <c r="E60" s="12"/>
      <c r="F60" s="13"/>
      <c r="G60" s="12"/>
      <c r="H60" s="13"/>
      <c r="I60" s="24">
        <v>-58874</v>
      </c>
      <c r="J60" s="13"/>
      <c r="K60" s="12"/>
      <c r="L60" s="13"/>
      <c r="M60" s="12"/>
      <c r="N60" s="14"/>
    </row>
    <row r="61" spans="1:14" ht="13.5" customHeight="1">
      <c r="A61" s="15" t="s">
        <v>80</v>
      </c>
      <c r="B61" s="12">
        <v>2338765</v>
      </c>
      <c r="C61" s="13">
        <f>+B61/B59*100</f>
        <v>103.71376028317279</v>
      </c>
      <c r="D61" s="12">
        <v>32302.112778089799</v>
      </c>
      <c r="E61" s="12">
        <v>195580</v>
      </c>
      <c r="F61" s="13">
        <f>+E61/B61*100</f>
        <v>8.3625332173176865</v>
      </c>
      <c r="G61" s="12">
        <v>60828</v>
      </c>
      <c r="H61" s="16">
        <f>+G61/B61*100</f>
        <v>2.6008598555220384</v>
      </c>
      <c r="I61" s="24">
        <v>148916</v>
      </c>
      <c r="J61" s="13">
        <f>+I61/B61*100</f>
        <v>6.3672921392273274</v>
      </c>
      <c r="K61" s="12">
        <v>4715</v>
      </c>
      <c r="L61" s="13">
        <f>+K61/B61*100</f>
        <v>0.20160212761863636</v>
      </c>
      <c r="M61" s="12">
        <v>773</v>
      </c>
      <c r="N61" s="14">
        <f>M61/B61*100</f>
        <v>3.305163195105109E-2</v>
      </c>
    </row>
    <row r="62" spans="1:14" ht="13.5" customHeight="1">
      <c r="A62" s="15" t="s">
        <v>81</v>
      </c>
      <c r="B62" s="12"/>
      <c r="C62" s="13"/>
      <c r="D62" s="12"/>
      <c r="E62" s="12"/>
      <c r="F62" s="13"/>
      <c r="G62" s="12"/>
      <c r="H62" s="13"/>
      <c r="I62" s="24">
        <v>-56877</v>
      </c>
      <c r="J62" s="13"/>
      <c r="K62" s="12"/>
      <c r="L62" s="13"/>
      <c r="M62" s="12"/>
      <c r="N62" s="14"/>
    </row>
    <row r="63" spans="1:14" ht="13.5" customHeight="1">
      <c r="A63" s="15" t="s">
        <v>82</v>
      </c>
      <c r="B63" s="12">
        <v>2430070</v>
      </c>
      <c r="C63" s="13">
        <f>+B63/B61*100</f>
        <v>103.90398351266587</v>
      </c>
      <c r="D63" s="12">
        <v>33749.489744710278</v>
      </c>
      <c r="E63" s="12">
        <v>200233</v>
      </c>
      <c r="F63" s="13">
        <f>+E63/B63*100</f>
        <v>8.2398037916603233</v>
      </c>
      <c r="G63" s="12">
        <v>64488</v>
      </c>
      <c r="H63" s="16">
        <f>+G63/B63*100</f>
        <v>2.6537507149999797</v>
      </c>
      <c r="I63" s="24">
        <v>151761</v>
      </c>
      <c r="J63" s="13">
        <f>+I63/B63*100</f>
        <v>6.2451287411473748</v>
      </c>
      <c r="K63" s="12">
        <v>4113</v>
      </c>
      <c r="L63" s="13">
        <f>+K63/B63*100</f>
        <v>0.16925438361857889</v>
      </c>
      <c r="M63" s="12">
        <v>821</v>
      </c>
      <c r="N63" s="14">
        <f>M63/B63*100</f>
        <v>3.3785034998991798E-2</v>
      </c>
    </row>
    <row r="64" spans="1:14" ht="13.5" customHeight="1">
      <c r="A64" s="15" t="s">
        <v>83</v>
      </c>
      <c r="B64" s="12"/>
      <c r="C64" s="13"/>
      <c r="D64" s="12"/>
      <c r="E64" s="12"/>
      <c r="F64" s="13"/>
      <c r="G64" s="12"/>
      <c r="H64" s="13"/>
      <c r="I64" s="24">
        <v>-59477</v>
      </c>
      <c r="J64" s="13"/>
      <c r="K64" s="12"/>
      <c r="L64" s="13"/>
      <c r="M64" s="12"/>
      <c r="N64" s="14"/>
    </row>
    <row r="65" spans="1:14" ht="13.5" customHeight="1">
      <c r="A65" s="15" t="s">
        <v>84</v>
      </c>
      <c r="B65" s="12">
        <v>2482623</v>
      </c>
      <c r="C65" s="13">
        <f>+B65/B63*100</f>
        <v>102.16261259963704</v>
      </c>
      <c r="D65" s="12">
        <v>34172.567400780084</v>
      </c>
      <c r="E65" s="12">
        <v>206594</v>
      </c>
      <c r="F65" s="13">
        <f>+E65/B65*100</f>
        <v>8.3216017897199865</v>
      </c>
      <c r="G65" s="12">
        <v>69409</v>
      </c>
      <c r="H65" s="16">
        <f>+G65/B65*100</f>
        <v>2.7957929979702918</v>
      </c>
      <c r="I65" s="24">
        <v>153833</v>
      </c>
      <c r="J65" s="13">
        <f>+I65/B65*100</f>
        <v>6.1963898666853572</v>
      </c>
      <c r="K65" s="12">
        <v>4524</v>
      </c>
      <c r="L65" s="13">
        <f>+K65/B65*100</f>
        <v>0.18222662079582763</v>
      </c>
      <c r="M65" s="12">
        <v>780</v>
      </c>
      <c r="N65" s="14">
        <f>M65/B65*100</f>
        <v>3.1418382895832354E-2</v>
      </c>
    </row>
    <row r="66" spans="1:14">
      <c r="A66" s="29" t="s">
        <v>85</v>
      </c>
      <c r="B66" s="19"/>
      <c r="C66" s="13"/>
      <c r="D66" s="12"/>
      <c r="E66" s="12"/>
      <c r="F66" s="13"/>
      <c r="G66" s="12"/>
      <c r="H66" s="13"/>
      <c r="I66" s="30">
        <v>60373</v>
      </c>
      <c r="J66" s="13"/>
      <c r="K66" s="12"/>
      <c r="L66" s="13"/>
      <c r="M66" s="12"/>
      <c r="N66" s="14"/>
    </row>
    <row r="67" spans="1:14" ht="13.5" customHeight="1">
      <c r="A67" s="15" t="s">
        <v>86</v>
      </c>
      <c r="B67" s="12">
        <v>2544674</v>
      </c>
      <c r="C67" s="13">
        <f>+B67/B65*100</f>
        <v>102.49941291931961</v>
      </c>
      <c r="D67" s="12">
        <v>33272.955154679817</v>
      </c>
      <c r="E67" s="12">
        <v>217216</v>
      </c>
      <c r="F67" s="13">
        <f>+E67/B67*100</f>
        <v>8.5361032493749693</v>
      </c>
      <c r="G67" s="12">
        <v>69483</v>
      </c>
      <c r="H67" s="16">
        <f>+G67/B67*100</f>
        <v>2.7305265821869518</v>
      </c>
      <c r="I67" s="24">
        <v>168799</v>
      </c>
      <c r="J67" s="13">
        <f>+I67/B67*100</f>
        <v>6.6334233776114342</v>
      </c>
      <c r="K67" s="12">
        <v>4414</v>
      </c>
      <c r="L67" s="13">
        <f>+K67/B67*100</f>
        <v>0.17346033322932525</v>
      </c>
      <c r="M67" s="12">
        <v>763</v>
      </c>
      <c r="N67" s="14">
        <f>M67/B67*100</f>
        <v>2.9984194439051919E-2</v>
      </c>
    </row>
    <row r="68" spans="1:14">
      <c r="A68" s="29" t="s">
        <v>87</v>
      </c>
      <c r="B68" s="19"/>
      <c r="C68" s="13"/>
      <c r="D68" s="12"/>
      <c r="E68" s="12"/>
      <c r="F68" s="13"/>
      <c r="G68" s="12"/>
      <c r="H68" s="13"/>
      <c r="I68" s="30">
        <v>69185</v>
      </c>
      <c r="J68" s="13"/>
      <c r="K68" s="12"/>
      <c r="L68" s="13"/>
      <c r="M68" s="12"/>
      <c r="N68" s="14"/>
    </row>
    <row r="69" spans="1:14" ht="13.5" customHeight="1">
      <c r="A69" s="15" t="s">
        <v>88</v>
      </c>
      <c r="B69" s="12">
        <v>2352082</v>
      </c>
      <c r="C69" s="13">
        <f>+B69/B67*100</f>
        <v>92.431564907724919</v>
      </c>
      <c r="D69" s="12">
        <v>31064.062997159901</v>
      </c>
      <c r="E69" s="12">
        <v>200876</v>
      </c>
      <c r="F69" s="13">
        <f>+E69/B69*100</f>
        <v>8.5403485082577912</v>
      </c>
      <c r="G69" s="12">
        <v>60018</v>
      </c>
      <c r="H69" s="16">
        <f>+G69/B69*100</f>
        <v>2.5516967520690179</v>
      </c>
      <c r="I69" s="24">
        <v>166100</v>
      </c>
      <c r="J69" s="13">
        <f>+I69/B69*100</f>
        <v>7.0618286267230479</v>
      </c>
      <c r="K69" s="12">
        <v>3257</v>
      </c>
      <c r="L69" s="16">
        <f>+K69/B69*100</f>
        <v>0.13847306343911481</v>
      </c>
      <c r="M69" s="31">
        <v>691</v>
      </c>
      <c r="N69" s="14">
        <f>M69/B69*100</f>
        <v>2.9378227459756934E-2</v>
      </c>
    </row>
    <row r="70" spans="1:14">
      <c r="A70" s="29" t="s">
        <v>89</v>
      </c>
      <c r="B70" s="12"/>
      <c r="C70" s="13"/>
      <c r="D70" s="12"/>
      <c r="E70" s="12"/>
      <c r="F70" s="13"/>
      <c r="G70" s="12"/>
      <c r="H70" s="13"/>
      <c r="I70" s="30">
        <v>68941</v>
      </c>
      <c r="J70" s="13"/>
      <c r="K70" s="12"/>
      <c r="L70" s="13"/>
      <c r="M70" s="12"/>
      <c r="N70" s="14"/>
    </row>
    <row r="71" spans="1:14" ht="13.5" customHeight="1">
      <c r="A71" s="15" t="s">
        <v>90</v>
      </c>
      <c r="B71" s="12">
        <v>2455182</v>
      </c>
      <c r="C71" s="13">
        <f>+B71/B69*100</f>
        <v>104.38335058046447</v>
      </c>
      <c r="D71" s="12">
        <v>31627.359985269941</v>
      </c>
      <c r="E71" s="12">
        <v>204240</v>
      </c>
      <c r="F71" s="13">
        <f>+E71/B71*100</f>
        <v>8.3187315645031603</v>
      </c>
      <c r="G71" s="12">
        <v>65166</v>
      </c>
      <c r="H71" s="16">
        <f>+G71/B71*100</f>
        <v>2.6542227826694722</v>
      </c>
      <c r="I71" s="24">
        <v>164241</v>
      </c>
      <c r="J71" s="13">
        <f>+I71/B71*100</f>
        <v>6.6895651727651968</v>
      </c>
      <c r="K71" s="12">
        <v>3172</v>
      </c>
      <c r="L71" s="16">
        <f>+K71/B71*100</f>
        <v>0.12919612476793982</v>
      </c>
      <c r="M71" s="31">
        <v>809</v>
      </c>
      <c r="N71" s="14">
        <f>M71/B71*100</f>
        <v>3.295071404075136E-2</v>
      </c>
    </row>
    <row r="72" spans="1:14">
      <c r="A72" s="29" t="s">
        <v>91</v>
      </c>
      <c r="B72" s="12"/>
      <c r="C72" s="13"/>
      <c r="D72" s="12"/>
      <c r="E72" s="12"/>
      <c r="F72" s="13"/>
      <c r="G72" s="12"/>
      <c r="H72" s="13"/>
      <c r="I72" s="30">
        <v>66018</v>
      </c>
      <c r="J72" s="13"/>
      <c r="K72" s="12"/>
      <c r="L72" s="13"/>
      <c r="M72" s="12"/>
      <c r="N72" s="14"/>
    </row>
    <row r="73" spans="1:14">
      <c r="A73" s="15" t="s">
        <v>92</v>
      </c>
      <c r="B73" s="19">
        <v>2400309</v>
      </c>
      <c r="C73" s="13">
        <f>+B73/B71*100</f>
        <v>97.765012939977566</v>
      </c>
      <c r="D73" s="19">
        <v>31918.658074989729</v>
      </c>
      <c r="E73" s="19">
        <v>202671</v>
      </c>
      <c r="F73" s="13">
        <f>+E73/B73*100</f>
        <v>8.4435378944960835</v>
      </c>
      <c r="G73" s="19">
        <v>69747</v>
      </c>
      <c r="H73" s="16">
        <f>+G73/B73*100</f>
        <v>2.9057508845736111</v>
      </c>
      <c r="I73" s="30">
        <v>155535</v>
      </c>
      <c r="J73" s="13">
        <f>+I73/B73*100</f>
        <v>6.4797907269439055</v>
      </c>
      <c r="K73" s="19">
        <v>3971</v>
      </c>
      <c r="L73" s="16">
        <f>+K73/B73*100</f>
        <v>0.165437033315294</v>
      </c>
      <c r="M73" s="19">
        <v>781</v>
      </c>
      <c r="N73" s="14">
        <f>M73/B73*100</f>
        <v>3.2537477466442859E-2</v>
      </c>
    </row>
    <row r="74" spans="1:14">
      <c r="A74" s="29" t="s">
        <v>93</v>
      </c>
      <c r="B74" s="19"/>
      <c r="C74" s="16"/>
      <c r="D74" s="19"/>
      <c r="E74" s="19"/>
      <c r="F74" s="16"/>
      <c r="G74" s="19"/>
      <c r="H74" s="16"/>
      <c r="I74" s="30">
        <v>63608</v>
      </c>
      <c r="J74" s="16"/>
      <c r="K74" s="19"/>
      <c r="L74" s="16"/>
      <c r="M74" s="19"/>
      <c r="N74" s="36"/>
    </row>
    <row r="75" spans="1:14">
      <c r="A75" s="15" t="s">
        <v>94</v>
      </c>
      <c r="B75" s="19">
        <v>2350033</v>
      </c>
      <c r="C75" s="13">
        <f>+B75/B73*100</f>
        <v>97.905436341737669</v>
      </c>
      <c r="D75" s="19">
        <v>29866.575339499996</v>
      </c>
      <c r="E75" s="19">
        <v>199272</v>
      </c>
      <c r="F75" s="13">
        <f>+E75/B75*100</f>
        <v>8.4795405000695734</v>
      </c>
      <c r="G75" s="19">
        <v>69744</v>
      </c>
      <c r="H75" s="16">
        <f>+G75/B75*100</f>
        <v>2.9677881119116201</v>
      </c>
      <c r="I75" s="30">
        <v>152304</v>
      </c>
      <c r="J75" s="13">
        <f>+I75/B75*100</f>
        <v>6.4809302677877296</v>
      </c>
      <c r="K75" s="19">
        <v>3494</v>
      </c>
      <c r="L75" s="16">
        <f>+K75/B75*100</f>
        <v>0.14867876323438864</v>
      </c>
      <c r="M75" s="19">
        <v>763</v>
      </c>
      <c r="N75" s="14">
        <f>M75/B75*100</f>
        <v>3.2467629177973245E-2</v>
      </c>
    </row>
    <row r="76" spans="1:14">
      <c r="A76" s="15" t="s">
        <v>95</v>
      </c>
      <c r="B76" s="19"/>
      <c r="C76" s="13"/>
      <c r="D76" s="19"/>
      <c r="E76" s="19"/>
      <c r="F76" s="13"/>
      <c r="G76" s="19"/>
      <c r="H76" s="16"/>
      <c r="I76" s="30">
        <v>62333</v>
      </c>
      <c r="J76" s="13"/>
      <c r="K76" s="19"/>
      <c r="L76" s="16"/>
      <c r="M76" s="19"/>
      <c r="N76" s="36"/>
    </row>
    <row r="77" spans="1:14">
      <c r="A77" s="15" t="s">
        <v>96</v>
      </c>
      <c r="B77" s="19">
        <v>2466004</v>
      </c>
      <c r="C77" s="13">
        <f>+B77/B75*100</f>
        <v>104.93486687208222</v>
      </c>
      <c r="D77" s="19">
        <v>31913.384866309749</v>
      </c>
      <c r="E77" s="19">
        <v>206227</v>
      </c>
      <c r="F77" s="13">
        <f>+E77/B77*100</f>
        <v>8.3628007091634888</v>
      </c>
      <c r="G77" s="19">
        <v>65714</v>
      </c>
      <c r="H77" s="16">
        <f>+G77/B77*100</f>
        <v>2.6647969751873881</v>
      </c>
      <c r="I77" s="30">
        <v>162335</v>
      </c>
      <c r="J77" s="13">
        <f>+I77/B77*100</f>
        <v>6.5829171404425946</v>
      </c>
      <c r="K77" s="19">
        <v>3597</v>
      </c>
      <c r="L77" s="16">
        <f>+K77/B77*100</f>
        <v>0.1458635103592695</v>
      </c>
      <c r="M77" s="19">
        <v>731</v>
      </c>
      <c r="N77" s="14">
        <f>M77/B77*100</f>
        <v>2.9643098713546288E-2</v>
      </c>
    </row>
    <row r="78" spans="1:14">
      <c r="A78" s="15" t="s">
        <v>97</v>
      </c>
      <c r="B78" s="19"/>
      <c r="C78" s="13"/>
      <c r="D78" s="19"/>
      <c r="E78" s="19"/>
      <c r="F78" s="13"/>
      <c r="G78" s="19"/>
      <c r="H78" s="16"/>
      <c r="I78" s="30">
        <v>70034</v>
      </c>
      <c r="J78" s="13"/>
      <c r="K78" s="19"/>
      <c r="L78" s="16"/>
      <c r="M78" s="19"/>
      <c r="N78" s="36"/>
    </row>
    <row r="79" spans="1:14">
      <c r="A79" s="15" t="s">
        <v>98</v>
      </c>
      <c r="B79" s="19">
        <v>2532256</v>
      </c>
      <c r="C79" s="13">
        <f>+B79/B77*100</f>
        <v>102.68661364701761</v>
      </c>
      <c r="D79" s="19">
        <v>32277.18571227026</v>
      </c>
      <c r="E79" s="19">
        <v>214030</v>
      </c>
      <c r="F79" s="13">
        <f>+E79/B79*100</f>
        <v>8.4521470183109439</v>
      </c>
      <c r="G79" s="19">
        <v>68749</v>
      </c>
      <c r="H79" s="16">
        <f>+G79/B79*100</f>
        <v>2.7149308758672106</v>
      </c>
      <c r="I79" s="30">
        <v>167020</v>
      </c>
      <c r="J79" s="13">
        <f>+I79/B79*100</f>
        <v>6.5956996449016216</v>
      </c>
      <c r="K79" s="19">
        <v>5227</v>
      </c>
      <c r="L79" s="16">
        <f>+K79/B79*100</f>
        <v>0.20641672879835216</v>
      </c>
      <c r="M79" s="19">
        <v>791</v>
      </c>
      <c r="N79" s="14">
        <f>M79/B79*100</f>
        <v>3.1236968142241542E-2</v>
      </c>
    </row>
    <row r="80" spans="1:14">
      <c r="A80" s="35" t="s">
        <v>99</v>
      </c>
      <c r="B80" s="33"/>
      <c r="C80" s="34"/>
      <c r="D80" s="33"/>
      <c r="E80" s="33"/>
      <c r="F80" s="34"/>
      <c r="G80" s="33"/>
      <c r="H80" s="34"/>
      <c r="I80" s="28">
        <v>72575</v>
      </c>
      <c r="J80" s="34"/>
      <c r="K80" s="33"/>
      <c r="L80" s="34"/>
      <c r="M80" s="33"/>
      <c r="N80" s="32"/>
    </row>
    <row r="81" spans="1:14">
      <c r="A81" s="37"/>
      <c r="B81" s="18"/>
      <c r="C81" s="23"/>
      <c r="D81" s="18"/>
      <c r="E81" s="18"/>
      <c r="F81" s="23"/>
      <c r="G81" s="18"/>
      <c r="H81" s="23"/>
      <c r="I81" s="38"/>
      <c r="J81" s="23"/>
      <c r="K81" s="18"/>
      <c r="L81" s="23"/>
      <c r="M81" s="18"/>
      <c r="N81" s="23"/>
    </row>
    <row r="82" spans="1:14">
      <c r="A82" s="27" t="s">
        <v>100</v>
      </c>
      <c r="I82" s="10" t="s">
        <v>101</v>
      </c>
    </row>
    <row r="83" spans="1:14">
      <c r="A83" s="10" t="s">
        <v>102</v>
      </c>
      <c r="I83" s="10" t="s">
        <v>103</v>
      </c>
    </row>
    <row r="84" spans="1:14">
      <c r="A84" s="10" t="s">
        <v>104</v>
      </c>
    </row>
    <row r="85" spans="1:14">
      <c r="D85" s="18"/>
    </row>
    <row r="87" spans="1:14">
      <c r="D87" s="18"/>
    </row>
    <row r="89" spans="1:14">
      <c r="D89" s="18"/>
    </row>
  </sheetData>
  <mergeCells count="7">
    <mergeCell ref="F1:F2"/>
    <mergeCell ref="M1:M2"/>
    <mergeCell ref="N1:N2"/>
    <mergeCell ref="B1:B2"/>
    <mergeCell ref="C1:C2"/>
    <mergeCell ref="D1:D2"/>
    <mergeCell ref="E1:E2"/>
  </mergeCells>
  <phoneticPr fontId="3"/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56" orientation="portrait" r:id="rId1"/>
  <headerFooter alignWithMargins="0">
    <oddHeader>&amp;C&amp;"ＭＳ Ｐゴシック,太字"&amp;16表１　年次・年度別の届出・検査・違反状況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43F8C-CB1D-4520-AB32-074774008021}">
  <dimension ref="A2:AE68"/>
  <sheetViews>
    <sheetView zoomScaleNormal="100" workbookViewId="0">
      <selection activeCell="N17" sqref="N17"/>
    </sheetView>
  </sheetViews>
  <sheetFormatPr defaultColWidth="9" defaultRowHeight="12"/>
  <cols>
    <col min="1" max="1" width="18" style="93" customWidth="1"/>
    <col min="2" max="2" width="3.25" style="93" customWidth="1"/>
    <col min="3" max="3" width="5.375" style="93" customWidth="1"/>
    <col min="4" max="4" width="2.375" style="93" customWidth="1"/>
    <col min="5" max="5" width="10.75" style="93" customWidth="1"/>
    <col min="6" max="6" width="2.625" style="93" customWidth="1"/>
    <col min="7" max="7" width="12" style="93" customWidth="1"/>
    <col min="8" max="8" width="10.25" style="93" customWidth="1"/>
    <col min="9" max="9" width="3.25" style="93" customWidth="1"/>
    <col min="10" max="10" width="16.375" style="93" customWidth="1"/>
    <col min="11" max="11" width="9" style="94"/>
    <col min="12" max="12" width="21.125" style="94" bestFit="1" customWidth="1"/>
    <col min="13" max="14" width="11.375" style="94" bestFit="1" customWidth="1"/>
    <col min="15" max="15" width="9" style="94"/>
    <col min="16" max="21" width="5" style="94" customWidth="1"/>
    <col min="22" max="23" width="5" style="94" hidden="1" customWidth="1"/>
    <col min="24" max="31" width="1.25" style="94" hidden="1" customWidth="1"/>
    <col min="32" max="16384" width="9" style="94"/>
  </cols>
  <sheetData>
    <row r="2" spans="1:27">
      <c r="B2" s="94"/>
      <c r="C2" s="94"/>
      <c r="D2" s="94"/>
      <c r="E2" s="94"/>
      <c r="F2" s="94"/>
      <c r="G2" s="94"/>
      <c r="H2" s="94"/>
      <c r="I2" s="94"/>
      <c r="L2" s="212"/>
      <c r="M2" s="212" t="s">
        <v>3</v>
      </c>
      <c r="N2" s="212" t="s">
        <v>174</v>
      </c>
    </row>
    <row r="3" spans="1:27">
      <c r="B3" s="94"/>
      <c r="C3" s="94"/>
      <c r="D3" s="94"/>
      <c r="E3" s="94"/>
      <c r="F3" s="94"/>
      <c r="G3" s="94"/>
      <c r="H3" s="94"/>
      <c r="I3" s="94"/>
      <c r="L3" s="212"/>
      <c r="M3" s="212" t="s">
        <v>578</v>
      </c>
      <c r="N3" s="212" t="s">
        <v>579</v>
      </c>
    </row>
    <row r="4" spans="1:27">
      <c r="B4" s="94"/>
      <c r="C4" s="94"/>
      <c r="D4" s="94"/>
      <c r="E4" s="94"/>
      <c r="F4" s="94"/>
      <c r="G4" s="94"/>
      <c r="H4" s="94"/>
      <c r="I4" s="94"/>
      <c r="L4" s="225" t="s">
        <v>808</v>
      </c>
      <c r="M4" s="266">
        <v>9242351.5647699311</v>
      </c>
      <c r="N4" s="226">
        <f t="shared" ref="N4:N10" si="0">M4/$M$11*100</f>
        <v>28.634316656846931</v>
      </c>
      <c r="V4" s="94" t="s">
        <v>581</v>
      </c>
      <c r="W4" s="94" t="s">
        <v>582</v>
      </c>
      <c r="X4" s="94" t="str">
        <f>TEXT(G56,"#,###")</f>
        <v/>
      </c>
      <c r="Y4" s="94" t="s">
        <v>583</v>
      </c>
      <c r="Z4" s="94" t="s">
        <v>212</v>
      </c>
      <c r="AA4" s="95" t="str">
        <f>V4&amp;W4&amp;X4&amp;Y4&amp;Z4</f>
        <v>輸入重量               トン</v>
      </c>
    </row>
    <row r="5" spans="1:27">
      <c r="B5" s="94"/>
      <c r="C5" s="94"/>
      <c r="D5" s="94"/>
      <c r="E5" s="94"/>
      <c r="F5" s="94"/>
      <c r="G5" s="94"/>
      <c r="H5" s="94"/>
      <c r="I5" s="94"/>
      <c r="L5" s="225" t="s">
        <v>809</v>
      </c>
      <c r="M5" s="266">
        <v>1986995.1098999933</v>
      </c>
      <c r="N5" s="226">
        <f t="shared" si="0"/>
        <v>6.1560358068784504</v>
      </c>
    </row>
    <row r="6" spans="1:27">
      <c r="A6" s="96"/>
      <c r="B6" s="94"/>
      <c r="C6" s="94"/>
      <c r="D6" s="94"/>
      <c r="E6" s="94"/>
      <c r="F6" s="94"/>
      <c r="G6" s="94"/>
      <c r="H6" s="94"/>
      <c r="I6" s="94"/>
      <c r="J6" s="96"/>
      <c r="L6" s="225" t="s">
        <v>810</v>
      </c>
      <c r="M6" s="266">
        <v>14896058.657170018</v>
      </c>
      <c r="N6" s="226">
        <f t="shared" si="0"/>
        <v>46.150425845545094</v>
      </c>
    </row>
    <row r="7" spans="1:27">
      <c r="A7" s="96"/>
      <c r="B7" s="94"/>
      <c r="C7" s="94"/>
      <c r="D7" s="94"/>
      <c r="E7" s="94"/>
      <c r="F7" s="94"/>
      <c r="G7" s="94"/>
      <c r="H7" s="94"/>
      <c r="I7" s="94"/>
      <c r="J7" s="96"/>
      <c r="L7" s="225" t="s">
        <v>763</v>
      </c>
      <c r="M7" s="228">
        <v>2243588.7450300064</v>
      </c>
      <c r="N7" s="226">
        <f t="shared" si="0"/>
        <v>6.9510048522511729</v>
      </c>
    </row>
    <row r="8" spans="1:27">
      <c r="A8" s="96"/>
      <c r="B8" s="94"/>
      <c r="C8" s="94"/>
      <c r="D8" s="94"/>
      <c r="E8" s="94"/>
      <c r="F8" s="94"/>
      <c r="G8" s="94"/>
      <c r="H8" s="94"/>
      <c r="I8" s="94"/>
      <c r="J8" s="96"/>
      <c r="L8" s="225" t="s">
        <v>811</v>
      </c>
      <c r="M8" s="228">
        <v>353424.44454999967</v>
      </c>
      <c r="N8" s="226">
        <f t="shared" si="0"/>
        <v>1.094966728823721</v>
      </c>
    </row>
    <row r="9" spans="1:27">
      <c r="A9" s="96"/>
      <c r="B9" s="94"/>
      <c r="C9" s="94"/>
      <c r="D9" s="94"/>
      <c r="E9" s="94"/>
      <c r="F9" s="94"/>
      <c r="G9" s="94"/>
      <c r="H9" s="94"/>
      <c r="I9" s="94"/>
      <c r="J9" s="96"/>
      <c r="L9" s="225" t="s">
        <v>812</v>
      </c>
      <c r="M9" s="228">
        <v>3554767.1908499957</v>
      </c>
      <c r="N9" s="226">
        <f t="shared" si="0"/>
        <v>11.013250109654621</v>
      </c>
    </row>
    <row r="10" spans="1:27">
      <c r="A10" s="96"/>
      <c r="B10" s="94"/>
      <c r="C10" s="94"/>
      <c r="D10" s="94"/>
      <c r="E10" s="94"/>
      <c r="F10" s="94"/>
      <c r="G10" s="94"/>
      <c r="H10" s="94"/>
      <c r="I10" s="94"/>
      <c r="J10" s="96"/>
      <c r="L10" s="225" t="s">
        <v>813</v>
      </c>
      <c r="M10" s="227"/>
      <c r="N10" s="226">
        <f t="shared" si="0"/>
        <v>0</v>
      </c>
    </row>
    <row r="11" spans="1:27">
      <c r="A11" s="96"/>
      <c r="B11" s="94"/>
      <c r="C11" s="94"/>
      <c r="D11" s="94"/>
      <c r="E11" s="94"/>
      <c r="F11" s="94"/>
      <c r="G11" s="94"/>
      <c r="H11" s="94"/>
      <c r="I11" s="94"/>
      <c r="J11" s="96"/>
      <c r="L11" s="212"/>
      <c r="M11" s="227">
        <f>SUM(M4:M10)</f>
        <v>32277185.712269947</v>
      </c>
      <c r="N11" s="226">
        <f>SUM(N4:N10)</f>
        <v>100</v>
      </c>
      <c r="P11" s="183"/>
    </row>
    <row r="12" spans="1:27">
      <c r="A12" s="96"/>
      <c r="B12" s="94"/>
      <c r="C12" s="94"/>
      <c r="D12" s="94"/>
      <c r="E12" s="94"/>
      <c r="F12" s="94"/>
      <c r="G12" s="94"/>
      <c r="H12" s="94"/>
      <c r="I12" s="94"/>
      <c r="J12" s="96"/>
      <c r="L12" s="212"/>
      <c r="M12" s="227"/>
      <c r="N12" s="224"/>
    </row>
    <row r="13" spans="1:27">
      <c r="A13" s="96"/>
      <c r="B13" s="94"/>
      <c r="C13" s="94"/>
      <c r="D13" s="94"/>
      <c r="E13" s="94"/>
      <c r="F13" s="94"/>
      <c r="G13" s="94"/>
      <c r="H13" s="94"/>
      <c r="I13" s="94"/>
      <c r="J13" s="96"/>
      <c r="L13" s="212"/>
      <c r="M13" s="212"/>
      <c r="N13" s="224"/>
    </row>
    <row r="14" spans="1:27">
      <c r="A14" s="96"/>
      <c r="B14" s="94"/>
      <c r="C14" s="94"/>
      <c r="D14" s="94"/>
      <c r="E14" s="94"/>
      <c r="F14" s="94"/>
      <c r="G14" s="94"/>
      <c r="H14" s="94"/>
      <c r="I14" s="94"/>
      <c r="J14" s="96"/>
      <c r="L14" s="212"/>
      <c r="M14" s="212"/>
      <c r="N14" s="212"/>
    </row>
    <row r="15" spans="1:27">
      <c r="A15" s="96"/>
      <c r="B15" s="94"/>
      <c r="C15" s="94"/>
      <c r="D15" s="94"/>
      <c r="E15" s="94"/>
      <c r="F15" s="94"/>
      <c r="G15" s="94"/>
      <c r="H15" s="94"/>
      <c r="I15" s="94"/>
      <c r="J15" s="96"/>
      <c r="L15" s="212"/>
      <c r="M15" s="212"/>
      <c r="N15" s="212"/>
    </row>
    <row r="16" spans="1:27">
      <c r="A16" s="96"/>
      <c r="B16" s="94"/>
      <c r="C16" s="94"/>
      <c r="D16" s="94"/>
      <c r="E16" s="94"/>
      <c r="F16" s="94"/>
      <c r="G16" s="94"/>
      <c r="H16" s="94"/>
      <c r="I16" s="94"/>
      <c r="J16" s="96"/>
      <c r="L16" s="212"/>
      <c r="M16" s="212"/>
      <c r="N16" s="212"/>
    </row>
    <row r="17" spans="1:10">
      <c r="A17" s="96"/>
      <c r="B17" s="94"/>
      <c r="C17" s="94"/>
      <c r="D17" s="94"/>
      <c r="E17" s="94"/>
      <c r="F17" s="94"/>
      <c r="G17" s="94"/>
      <c r="H17" s="94"/>
      <c r="I17" s="94"/>
      <c r="J17" s="96"/>
    </row>
    <row r="18" spans="1:10">
      <c r="A18" s="96"/>
      <c r="B18" s="94"/>
      <c r="C18" s="94"/>
      <c r="D18" s="94"/>
      <c r="E18" s="94"/>
      <c r="F18" s="94"/>
      <c r="G18" s="94"/>
      <c r="H18" s="94"/>
      <c r="I18" s="94"/>
      <c r="J18" s="96"/>
    </row>
    <row r="19" spans="1:10">
      <c r="A19" s="96"/>
      <c r="B19" s="94"/>
      <c r="C19" s="94"/>
      <c r="D19" s="94"/>
      <c r="E19" s="94"/>
      <c r="F19" s="94"/>
      <c r="G19" s="94"/>
      <c r="H19" s="94"/>
      <c r="I19" s="94"/>
      <c r="J19" s="96"/>
    </row>
    <row r="25" spans="1:10">
      <c r="A25" s="96"/>
      <c r="J25" s="96"/>
    </row>
    <row r="26" spans="1:10">
      <c r="A26" s="96"/>
      <c r="J26" s="96"/>
    </row>
    <row r="27" spans="1:10">
      <c r="A27" s="96"/>
      <c r="J27" s="96"/>
    </row>
    <row r="28" spans="1:10">
      <c r="A28" s="96"/>
      <c r="J28" s="96"/>
    </row>
    <row r="29" spans="1:10">
      <c r="A29" s="96"/>
      <c r="J29" s="96"/>
    </row>
    <row r="30" spans="1:10">
      <c r="A30" s="96"/>
      <c r="J30" s="96"/>
    </row>
    <row r="31" spans="1:10">
      <c r="A31" s="96"/>
      <c r="J31" s="96"/>
    </row>
    <row r="32" spans="1:10">
      <c r="A32" s="96"/>
      <c r="J32" s="96"/>
    </row>
    <row r="33" spans="1:14">
      <c r="A33" s="96"/>
      <c r="J33" s="96"/>
    </row>
    <row r="34" spans="1:14">
      <c r="A34" s="96"/>
      <c r="J34" s="96"/>
    </row>
    <row r="35" spans="1:14">
      <c r="A35" s="96"/>
      <c r="J35" s="96"/>
    </row>
    <row r="36" spans="1:14">
      <c r="A36" s="96"/>
      <c r="J36" s="96"/>
    </row>
    <row r="37" spans="1:14">
      <c r="A37" s="96"/>
      <c r="J37" s="96"/>
    </row>
    <row r="38" spans="1:14">
      <c r="A38" s="96"/>
      <c r="J38" s="96"/>
    </row>
    <row r="39" spans="1:14">
      <c r="A39" s="96"/>
      <c r="J39" s="96"/>
    </row>
    <row r="40" spans="1:14" ht="13.5" customHeight="1">
      <c r="A40" s="96"/>
      <c r="J40" s="96"/>
    </row>
    <row r="41" spans="1:14" s="93" customFormat="1" ht="13.5">
      <c r="B41" s="97"/>
      <c r="C41" s="98"/>
      <c r="D41" s="98"/>
      <c r="E41" s="98"/>
      <c r="F41" s="98"/>
      <c r="G41" s="98"/>
      <c r="H41" s="98"/>
      <c r="I41" s="99"/>
      <c r="L41" s="100"/>
      <c r="M41" s="101"/>
      <c r="N41" s="94"/>
    </row>
    <row r="42" spans="1:14" s="93" customFormat="1" ht="14.25" customHeight="1">
      <c r="B42" s="102"/>
      <c r="C42" s="103"/>
      <c r="D42" s="103"/>
      <c r="E42" s="104" t="s">
        <v>814</v>
      </c>
      <c r="F42" s="104"/>
      <c r="G42" s="105" t="s">
        <v>815</v>
      </c>
      <c r="H42" s="105" t="s">
        <v>816</v>
      </c>
      <c r="I42" s="106"/>
      <c r="L42" s="100"/>
      <c r="M42" s="101"/>
      <c r="N42" s="94"/>
    </row>
    <row r="43" spans="1:14" s="93" customFormat="1" ht="5.0999999999999996" customHeight="1">
      <c r="B43" s="102"/>
      <c r="C43" s="103"/>
      <c r="D43" s="103"/>
      <c r="E43" s="104"/>
      <c r="F43" s="104"/>
      <c r="G43" s="103"/>
      <c r="H43" s="103"/>
      <c r="I43" s="106"/>
      <c r="M43" s="101"/>
      <c r="N43" s="94"/>
    </row>
    <row r="44" spans="1:14" s="96" customFormat="1" ht="16.5" customHeight="1">
      <c r="B44" s="102"/>
      <c r="C44" s="108"/>
      <c r="D44" s="103"/>
      <c r="E44" s="104" t="s">
        <v>817</v>
      </c>
      <c r="F44" s="104"/>
      <c r="G44" s="109">
        <f>M4</f>
        <v>9242351.5647699311</v>
      </c>
      <c r="H44" s="122">
        <f>N4</f>
        <v>28.634316656846931</v>
      </c>
      <c r="I44" s="106"/>
      <c r="M44" s="101"/>
      <c r="N44" s="94"/>
    </row>
    <row r="45" spans="1:14" s="96" customFormat="1" ht="5.0999999999999996" customHeight="1">
      <c r="B45" s="102"/>
      <c r="C45" s="103"/>
      <c r="D45" s="103"/>
      <c r="E45" s="104"/>
      <c r="F45" s="104"/>
      <c r="G45" s="111"/>
      <c r="H45" s="184"/>
      <c r="I45" s="106"/>
      <c r="M45" s="101"/>
      <c r="N45" s="94"/>
    </row>
    <row r="46" spans="1:14" s="96" customFormat="1" ht="16.5" customHeight="1">
      <c r="B46" s="102"/>
      <c r="C46" s="113"/>
      <c r="D46" s="103"/>
      <c r="E46" s="104" t="s">
        <v>818</v>
      </c>
      <c r="F46" s="104"/>
      <c r="G46" s="111">
        <f>M5</f>
        <v>1986995.1098999933</v>
      </c>
      <c r="H46" s="122">
        <f>N5</f>
        <v>6.1560358068784504</v>
      </c>
      <c r="I46" s="106"/>
      <c r="K46" s="114"/>
      <c r="M46" s="101"/>
      <c r="N46" s="94"/>
    </row>
    <row r="47" spans="1:14" s="96" customFormat="1" ht="5.0999999999999996" customHeight="1">
      <c r="B47" s="102"/>
      <c r="C47" s="103"/>
      <c r="D47" s="103"/>
      <c r="E47" s="104"/>
      <c r="F47" s="104"/>
      <c r="G47" s="111"/>
      <c r="H47" s="184"/>
      <c r="I47" s="106"/>
      <c r="K47" s="114"/>
      <c r="N47" s="94"/>
    </row>
    <row r="48" spans="1:14" s="96" customFormat="1" ht="16.5" customHeight="1">
      <c r="B48" s="102"/>
      <c r="C48" s="185"/>
      <c r="D48" s="103"/>
      <c r="E48" s="104" t="s">
        <v>819</v>
      </c>
      <c r="F48" s="104"/>
      <c r="G48" s="111">
        <f>M6</f>
        <v>14896058.657170018</v>
      </c>
      <c r="H48" s="122">
        <f>N6</f>
        <v>46.150425845545094</v>
      </c>
      <c r="I48" s="106"/>
      <c r="K48" s="114"/>
      <c r="N48" s="94"/>
    </row>
    <row r="49" spans="1:14" s="96" customFormat="1" ht="5.0999999999999996" customHeight="1">
      <c r="B49" s="102"/>
      <c r="C49" s="103"/>
      <c r="D49" s="103"/>
      <c r="E49" s="104"/>
      <c r="F49" s="104"/>
      <c r="G49" s="111"/>
      <c r="H49" s="184"/>
      <c r="I49" s="106"/>
      <c r="K49" s="114"/>
      <c r="N49" s="94"/>
    </row>
    <row r="50" spans="1:14" s="96" customFormat="1" ht="16.5" customHeight="1">
      <c r="B50" s="102"/>
      <c r="C50" s="116"/>
      <c r="D50" s="103"/>
      <c r="E50" s="104" t="s">
        <v>820</v>
      </c>
      <c r="F50" s="104"/>
      <c r="G50" s="111">
        <f>M7</f>
        <v>2243588.7450300064</v>
      </c>
      <c r="H50" s="122">
        <f>N7</f>
        <v>6.9510048522511729</v>
      </c>
      <c r="I50" s="106"/>
      <c r="K50" s="114"/>
      <c r="N50" s="94"/>
    </row>
    <row r="51" spans="1:14" s="96" customFormat="1" ht="5.0999999999999996" customHeight="1">
      <c r="B51" s="102"/>
      <c r="C51" s="103"/>
      <c r="D51" s="103"/>
      <c r="E51" s="104"/>
      <c r="F51" s="104"/>
      <c r="G51" s="111"/>
      <c r="H51" s="184"/>
      <c r="I51" s="106"/>
      <c r="K51" s="114"/>
      <c r="N51" s="94"/>
    </row>
    <row r="52" spans="1:14" s="96" customFormat="1" ht="16.5" customHeight="1">
      <c r="B52" s="102"/>
      <c r="C52" s="186"/>
      <c r="D52" s="103"/>
      <c r="E52" s="104" t="s">
        <v>767</v>
      </c>
      <c r="F52" s="104"/>
      <c r="G52" s="111">
        <f>M8</f>
        <v>353424.44454999967</v>
      </c>
      <c r="H52" s="122">
        <f>N8</f>
        <v>1.094966728823721</v>
      </c>
      <c r="I52" s="106"/>
      <c r="K52" s="114"/>
      <c r="N52" s="94"/>
    </row>
    <row r="53" spans="1:14" s="96" customFormat="1" ht="5.0999999999999996" customHeight="1">
      <c r="B53" s="102"/>
      <c r="C53" s="103"/>
      <c r="D53" s="103"/>
      <c r="E53" s="104"/>
      <c r="F53" s="104"/>
      <c r="G53" s="111"/>
      <c r="H53" s="184"/>
      <c r="I53" s="106"/>
      <c r="K53" s="114"/>
      <c r="N53" s="94"/>
    </row>
    <row r="54" spans="1:14" s="96" customFormat="1" ht="16.5" customHeight="1">
      <c r="B54" s="102"/>
      <c r="C54" s="118"/>
      <c r="D54" s="103"/>
      <c r="E54" s="104" t="s">
        <v>821</v>
      </c>
      <c r="F54" s="104"/>
      <c r="G54" s="111">
        <f>M9</f>
        <v>3554767.1908499957</v>
      </c>
      <c r="H54" s="122">
        <f>N9</f>
        <v>11.013250109654621</v>
      </c>
      <c r="I54" s="106"/>
      <c r="K54" s="114"/>
      <c r="N54" s="94"/>
    </row>
    <row r="55" spans="1:14" s="96" customFormat="1" ht="5.0999999999999996" customHeight="1">
      <c r="B55" s="102"/>
      <c r="C55" s="103"/>
      <c r="D55" s="103"/>
      <c r="E55" s="104"/>
      <c r="F55" s="104"/>
      <c r="G55" s="111"/>
      <c r="H55" s="184"/>
      <c r="I55" s="106"/>
      <c r="K55" s="114"/>
      <c r="N55" s="94"/>
    </row>
    <row r="56" spans="1:14" s="96" customFormat="1" ht="14.25" customHeight="1">
      <c r="B56" s="102"/>
      <c r="C56" s="187"/>
      <c r="D56" s="103"/>
      <c r="E56" s="104" t="s">
        <v>822</v>
      </c>
      <c r="F56" s="104"/>
      <c r="G56" s="111">
        <f>M10</f>
        <v>0</v>
      </c>
      <c r="H56" s="122">
        <f>N10</f>
        <v>0</v>
      </c>
      <c r="I56" s="106"/>
      <c r="N56" s="94"/>
    </row>
    <row r="57" spans="1:14" s="96" customFormat="1" ht="6" customHeight="1">
      <c r="B57" s="102"/>
      <c r="D57" s="103"/>
      <c r="E57" s="104"/>
      <c r="F57" s="104"/>
      <c r="G57" s="111"/>
      <c r="H57" s="184"/>
      <c r="I57" s="106"/>
      <c r="N57" s="94"/>
    </row>
    <row r="58" spans="1:14" s="96" customFormat="1" ht="14.1" customHeight="1">
      <c r="B58" s="102"/>
      <c r="C58" s="103"/>
      <c r="D58" s="103"/>
      <c r="E58" s="104" t="s">
        <v>823</v>
      </c>
      <c r="F58" s="104"/>
      <c r="G58" s="111">
        <f>M11</f>
        <v>32277185.712269947</v>
      </c>
      <c r="H58" s="122"/>
      <c r="I58" s="106"/>
      <c r="N58" s="94"/>
    </row>
    <row r="59" spans="1:14" s="96" customFormat="1" ht="5.0999999999999996" customHeight="1">
      <c r="B59" s="123"/>
      <c r="C59" s="124"/>
      <c r="D59" s="124"/>
      <c r="E59" s="124"/>
      <c r="F59" s="124"/>
      <c r="G59" s="124"/>
      <c r="H59" s="124"/>
      <c r="I59" s="125"/>
      <c r="N59" s="94"/>
    </row>
    <row r="60" spans="1:14" s="96" customFormat="1" ht="14.1" customHeight="1">
      <c r="B60" s="94"/>
      <c r="C60" s="94"/>
      <c r="D60" s="94"/>
      <c r="E60" s="94"/>
      <c r="F60" s="94"/>
      <c r="G60" s="94"/>
      <c r="H60" s="94"/>
      <c r="I60" s="94"/>
      <c r="N60" s="94"/>
    </row>
    <row r="61" spans="1:14" s="96" customFormat="1" ht="5.0999999999999996" customHeight="1">
      <c r="B61" s="94"/>
      <c r="C61" s="94"/>
      <c r="D61" s="94"/>
      <c r="E61" s="94"/>
      <c r="F61" s="94"/>
      <c r="G61" s="94"/>
      <c r="H61" s="94"/>
      <c r="I61" s="94"/>
      <c r="N61" s="94"/>
    </row>
    <row r="62" spans="1:14" s="96" customFormat="1" ht="14.25" customHeight="1">
      <c r="B62" s="94"/>
      <c r="C62" s="94"/>
      <c r="D62" s="94"/>
      <c r="E62" s="94"/>
      <c r="F62" s="94"/>
      <c r="G62" s="94"/>
      <c r="H62" s="94"/>
      <c r="I62" s="94"/>
      <c r="N62" s="94"/>
    </row>
    <row r="63" spans="1:14" s="96" customFormat="1" ht="6" customHeight="1">
      <c r="B63" s="94"/>
      <c r="C63" s="94"/>
      <c r="D63" s="94"/>
      <c r="E63" s="94"/>
      <c r="F63" s="94"/>
      <c r="G63" s="94"/>
      <c r="H63" s="94"/>
      <c r="I63" s="94"/>
      <c r="L63" s="94"/>
      <c r="M63" s="94"/>
      <c r="N63" s="94"/>
    </row>
    <row r="64" spans="1:14">
      <c r="A64" s="96"/>
      <c r="B64" s="94"/>
      <c r="C64" s="94"/>
      <c r="D64" s="94"/>
      <c r="E64" s="94"/>
      <c r="F64" s="94"/>
      <c r="G64" s="94"/>
      <c r="H64" s="94"/>
      <c r="I64" s="94"/>
      <c r="J64" s="96"/>
    </row>
    <row r="65" spans="1:11">
      <c r="A65" s="96"/>
      <c r="B65" s="94"/>
      <c r="C65" s="94"/>
      <c r="D65" s="94"/>
      <c r="E65" s="94"/>
      <c r="F65" s="94"/>
      <c r="G65" s="94"/>
      <c r="H65" s="94"/>
      <c r="I65" s="94"/>
      <c r="J65" s="96"/>
    </row>
    <row r="67" spans="1:11">
      <c r="A67" s="339"/>
      <c r="B67" s="339"/>
      <c r="C67" s="339"/>
      <c r="D67" s="339"/>
      <c r="E67" s="339"/>
      <c r="F67" s="339"/>
      <c r="G67" s="339"/>
      <c r="H67" s="339"/>
      <c r="I67" s="339"/>
      <c r="J67" s="339"/>
    </row>
    <row r="68" spans="1:11">
      <c r="A68" s="339"/>
      <c r="B68" s="339"/>
      <c r="C68" s="339"/>
      <c r="D68" s="339"/>
      <c r="E68" s="339"/>
      <c r="F68" s="339"/>
      <c r="G68" s="339"/>
      <c r="H68" s="339"/>
      <c r="I68" s="339"/>
      <c r="J68" s="339"/>
      <c r="K68" s="126"/>
    </row>
  </sheetData>
  <mergeCells count="2">
    <mergeCell ref="A67:J67"/>
    <mergeCell ref="A68:J68"/>
  </mergeCells>
  <phoneticPr fontId="3"/>
  <pageMargins left="0.51181102362204722" right="0.51181102362204722" top="0.74803149606299213" bottom="0.74803149606299213" header="0.31496062992125984" footer="1.4960629921259843"/>
  <pageSetup paperSize="9" orientation="portrait" r:id="rId1"/>
  <headerFooter>
    <oddFooter xml:space="preserve">&amp;C&amp;"ＭＳ Ｐゴシック,太字"&amp;11図４　地域別輸入重量の構成      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45043-85E8-48D4-B600-65A620A76159}">
  <sheetPr>
    <pageSetUpPr fitToPage="1"/>
  </sheetPr>
  <dimension ref="A1:I954"/>
  <sheetViews>
    <sheetView tabSelected="1" view="pageBreakPreview" topLeftCell="A3" zoomScale="115" zoomScaleNormal="100" zoomScaleSheetLayoutView="115" workbookViewId="0">
      <selection activeCell="C32" sqref="C32"/>
    </sheetView>
  </sheetViews>
  <sheetFormatPr defaultColWidth="9" defaultRowHeight="13.5"/>
  <cols>
    <col min="1" max="1" width="6.625" style="159" customWidth="1"/>
    <col min="2" max="2" width="14.75" style="159" customWidth="1"/>
    <col min="3" max="3" width="65.75" style="159" bestFit="1" customWidth="1"/>
    <col min="4" max="4" width="9" style="159"/>
    <col min="5" max="5" width="9" style="159" customWidth="1"/>
    <col min="6" max="6" width="9" style="159"/>
    <col min="7" max="7" width="9" style="159" customWidth="1"/>
    <col min="8" max="16384" width="9" style="159"/>
  </cols>
  <sheetData>
    <row r="1" spans="1:9" ht="15.75" hidden="1" thickBot="1">
      <c r="A1" s="368" t="s">
        <v>824</v>
      </c>
      <c r="B1" s="369"/>
      <c r="C1" s="369"/>
      <c r="D1" s="369"/>
      <c r="E1" s="369"/>
      <c r="F1" s="369"/>
      <c r="G1" s="369"/>
      <c r="H1" s="369"/>
      <c r="I1" s="369"/>
    </row>
    <row r="2" spans="1:9" ht="19.5" hidden="1" thickBot="1">
      <c r="C2" s="267"/>
      <c r="D2" s="268"/>
      <c r="E2" s="268"/>
      <c r="F2" s="268"/>
      <c r="G2" s="268"/>
      <c r="H2" s="268"/>
      <c r="I2" s="268"/>
    </row>
    <row r="3" spans="1:9" s="269" customFormat="1" ht="12">
      <c r="A3" s="370" t="s">
        <v>825</v>
      </c>
      <c r="B3" s="372" t="s">
        <v>826</v>
      </c>
      <c r="C3" s="372" t="s">
        <v>827</v>
      </c>
      <c r="D3" s="374" t="s">
        <v>828</v>
      </c>
      <c r="E3" s="374"/>
      <c r="F3" s="374" t="s">
        <v>600</v>
      </c>
      <c r="G3" s="374"/>
      <c r="H3" s="374" t="s">
        <v>601</v>
      </c>
      <c r="I3" s="375"/>
    </row>
    <row r="4" spans="1:9" s="269" customFormat="1" ht="12.75" thickBot="1">
      <c r="A4" s="371"/>
      <c r="B4" s="373"/>
      <c r="C4" s="373"/>
      <c r="D4" s="270" t="s">
        <v>829</v>
      </c>
      <c r="E4" s="270" t="s">
        <v>830</v>
      </c>
      <c r="F4" s="270" t="s">
        <v>829</v>
      </c>
      <c r="G4" s="270" t="s">
        <v>830</v>
      </c>
      <c r="H4" s="271" t="s">
        <v>829</v>
      </c>
      <c r="I4" s="272" t="s">
        <v>830</v>
      </c>
    </row>
    <row r="5" spans="1:9">
      <c r="A5" s="273" t="s">
        <v>703</v>
      </c>
      <c r="B5" s="171"/>
      <c r="C5" s="274"/>
      <c r="D5" s="275"/>
      <c r="E5" s="276"/>
      <c r="F5" s="276"/>
      <c r="G5" s="276"/>
      <c r="H5" s="276"/>
      <c r="I5" s="277"/>
    </row>
    <row r="6" spans="1:9">
      <c r="A6" s="278"/>
      <c r="B6" s="167" t="s">
        <v>627</v>
      </c>
      <c r="C6" s="167"/>
      <c r="D6" s="279"/>
      <c r="E6" s="280"/>
      <c r="F6" s="280"/>
      <c r="G6" s="280"/>
      <c r="H6" s="280"/>
      <c r="I6" s="281"/>
    </row>
    <row r="7" spans="1:9">
      <c r="A7" s="278"/>
      <c r="B7" s="167"/>
      <c r="C7" s="167" t="s">
        <v>475</v>
      </c>
      <c r="D7" s="279">
        <v>2502</v>
      </c>
      <c r="E7" s="280">
        <v>94000.370130000054</v>
      </c>
      <c r="F7" s="280">
        <v>62</v>
      </c>
      <c r="G7" s="280">
        <v>1232.3652999999999</v>
      </c>
      <c r="H7" s="280">
        <v>0</v>
      </c>
      <c r="I7" s="281">
        <v>0</v>
      </c>
    </row>
    <row r="8" spans="1:9">
      <c r="A8" s="278"/>
      <c r="B8" s="167"/>
      <c r="C8" s="167" t="s">
        <v>506</v>
      </c>
      <c r="D8" s="279">
        <v>2527</v>
      </c>
      <c r="E8" s="280">
        <v>44420.466609999981</v>
      </c>
      <c r="F8" s="280">
        <v>68</v>
      </c>
      <c r="G8" s="280">
        <v>656.46128999999996</v>
      </c>
      <c r="H8" s="280">
        <v>0</v>
      </c>
      <c r="I8" s="281">
        <v>0</v>
      </c>
    </row>
    <row r="9" spans="1:9">
      <c r="A9" s="278"/>
      <c r="B9" s="167"/>
      <c r="C9" s="167" t="s">
        <v>499</v>
      </c>
      <c r="D9" s="279">
        <v>3779</v>
      </c>
      <c r="E9" s="280">
        <v>33636.467819999983</v>
      </c>
      <c r="F9" s="280">
        <v>365</v>
      </c>
      <c r="G9" s="280">
        <v>859.02772000000016</v>
      </c>
      <c r="H9" s="280">
        <v>5</v>
      </c>
      <c r="I9" s="281">
        <v>7.980000000000001E-2</v>
      </c>
    </row>
    <row r="10" spans="1:9">
      <c r="A10" s="278"/>
      <c r="B10" s="167"/>
      <c r="C10" s="167" t="s">
        <v>379</v>
      </c>
      <c r="D10" s="279">
        <v>7346</v>
      </c>
      <c r="E10" s="280">
        <v>29304.964260000004</v>
      </c>
      <c r="F10" s="280">
        <v>394</v>
      </c>
      <c r="G10" s="280">
        <v>425.24496999999985</v>
      </c>
      <c r="H10" s="280">
        <v>0</v>
      </c>
      <c r="I10" s="281">
        <v>0</v>
      </c>
    </row>
    <row r="11" spans="1:9">
      <c r="A11" s="278"/>
      <c r="B11" s="167"/>
      <c r="C11" s="167" t="s">
        <v>503</v>
      </c>
      <c r="D11" s="279">
        <v>222</v>
      </c>
      <c r="E11" s="280">
        <v>28308.889240000011</v>
      </c>
      <c r="F11" s="280">
        <v>28</v>
      </c>
      <c r="G11" s="280">
        <v>40.695399999999999</v>
      </c>
      <c r="H11" s="280">
        <v>0</v>
      </c>
      <c r="I11" s="281">
        <v>0</v>
      </c>
    </row>
    <row r="12" spans="1:9">
      <c r="A12" s="278"/>
      <c r="B12" s="167" t="s">
        <v>614</v>
      </c>
      <c r="C12" s="167"/>
      <c r="D12" s="279"/>
      <c r="E12" s="280"/>
      <c r="F12" s="280"/>
      <c r="G12" s="280"/>
      <c r="H12" s="280"/>
      <c r="I12" s="281"/>
    </row>
    <row r="13" spans="1:9">
      <c r="A13" s="278"/>
      <c r="B13" s="167"/>
      <c r="C13" s="167" t="s">
        <v>401</v>
      </c>
      <c r="D13" s="279">
        <v>71819</v>
      </c>
      <c r="E13" s="280">
        <v>571946.27458999981</v>
      </c>
      <c r="F13" s="280">
        <v>24296</v>
      </c>
      <c r="G13" s="280">
        <v>211829.36347000033</v>
      </c>
      <c r="H13" s="280">
        <v>29</v>
      </c>
      <c r="I13" s="281">
        <v>232.30799999999999</v>
      </c>
    </row>
    <row r="14" spans="1:9">
      <c r="A14" s="278"/>
      <c r="B14" s="167"/>
      <c r="C14" s="167" t="s">
        <v>357</v>
      </c>
      <c r="D14" s="279">
        <v>22606</v>
      </c>
      <c r="E14" s="280">
        <v>431987.07994999934</v>
      </c>
      <c r="F14" s="280">
        <v>11665</v>
      </c>
      <c r="G14" s="280">
        <v>327947.71183999913</v>
      </c>
      <c r="H14" s="280">
        <v>10</v>
      </c>
      <c r="I14" s="281">
        <v>168.61</v>
      </c>
    </row>
    <row r="15" spans="1:9">
      <c r="A15" s="278"/>
      <c r="B15" s="167"/>
      <c r="C15" s="167" t="s">
        <v>563</v>
      </c>
      <c r="D15" s="279">
        <v>81026</v>
      </c>
      <c r="E15" s="280">
        <v>177565.43359999941</v>
      </c>
      <c r="F15" s="280">
        <v>461</v>
      </c>
      <c r="G15" s="280">
        <v>85.139570000000006</v>
      </c>
      <c r="H15" s="280">
        <v>0</v>
      </c>
      <c r="I15" s="281">
        <v>0</v>
      </c>
    </row>
    <row r="16" spans="1:9">
      <c r="A16" s="278"/>
      <c r="B16" s="167"/>
      <c r="C16" s="167" t="s">
        <v>298</v>
      </c>
      <c r="D16" s="279">
        <v>39159</v>
      </c>
      <c r="E16" s="280">
        <v>176885.34114000006</v>
      </c>
      <c r="F16" s="280">
        <v>6800</v>
      </c>
      <c r="G16" s="280">
        <v>32622.397610000018</v>
      </c>
      <c r="H16" s="280">
        <v>6</v>
      </c>
      <c r="I16" s="281">
        <v>21.093499999999999</v>
      </c>
    </row>
    <row r="17" spans="1:9">
      <c r="A17" s="278"/>
      <c r="B17" s="167"/>
      <c r="C17" s="167" t="s">
        <v>238</v>
      </c>
      <c r="D17" s="279">
        <v>19097</v>
      </c>
      <c r="E17" s="280">
        <v>152375.55054000014</v>
      </c>
      <c r="F17" s="280">
        <v>2324</v>
      </c>
      <c r="G17" s="280">
        <v>13674.203019999994</v>
      </c>
      <c r="H17" s="280">
        <v>1</v>
      </c>
      <c r="I17" s="281">
        <v>5.32</v>
      </c>
    </row>
    <row r="18" spans="1:9">
      <c r="A18" s="278"/>
      <c r="B18" s="167" t="s">
        <v>634</v>
      </c>
      <c r="C18" s="167"/>
      <c r="D18" s="279"/>
      <c r="E18" s="280"/>
      <c r="F18" s="280"/>
      <c r="G18" s="280"/>
      <c r="H18" s="280"/>
      <c r="I18" s="281"/>
    </row>
    <row r="19" spans="1:9">
      <c r="A19" s="278"/>
      <c r="B19" s="167"/>
      <c r="C19" s="167" t="s">
        <v>267</v>
      </c>
      <c r="D19" s="279">
        <v>2424</v>
      </c>
      <c r="E19" s="280">
        <v>56932.078700000049</v>
      </c>
      <c r="F19" s="280">
        <v>3</v>
      </c>
      <c r="G19" s="280">
        <v>52.585000000000001</v>
      </c>
      <c r="H19" s="280">
        <v>0</v>
      </c>
      <c r="I19" s="281">
        <v>0</v>
      </c>
    </row>
    <row r="20" spans="1:9">
      <c r="A20" s="278"/>
      <c r="B20" s="167"/>
      <c r="C20" s="167" t="s">
        <v>401</v>
      </c>
      <c r="D20" s="279">
        <v>1572</v>
      </c>
      <c r="E20" s="280">
        <v>22874.307640000006</v>
      </c>
      <c r="F20" s="280">
        <v>181</v>
      </c>
      <c r="G20" s="280">
        <v>2134.3186199999996</v>
      </c>
      <c r="H20" s="280">
        <v>0</v>
      </c>
      <c r="I20" s="281">
        <v>0</v>
      </c>
    </row>
    <row r="21" spans="1:9">
      <c r="A21" s="278"/>
      <c r="B21" s="167"/>
      <c r="C21" s="167" t="s">
        <v>566</v>
      </c>
      <c r="D21" s="279">
        <v>3594</v>
      </c>
      <c r="E21" s="280">
        <v>21796.023560000001</v>
      </c>
      <c r="F21" s="280">
        <v>32</v>
      </c>
      <c r="G21" s="280">
        <v>35.665509999999998</v>
      </c>
      <c r="H21" s="280">
        <v>0</v>
      </c>
      <c r="I21" s="281">
        <v>0</v>
      </c>
    </row>
    <row r="22" spans="1:9">
      <c r="A22" s="278"/>
      <c r="B22" s="167"/>
      <c r="C22" s="167" t="s">
        <v>363</v>
      </c>
      <c r="D22" s="279">
        <v>1628</v>
      </c>
      <c r="E22" s="280">
        <v>17002.207300000002</v>
      </c>
      <c r="F22" s="280">
        <v>61</v>
      </c>
      <c r="G22" s="280">
        <v>148.541</v>
      </c>
      <c r="H22" s="280">
        <v>0</v>
      </c>
      <c r="I22" s="281">
        <v>0</v>
      </c>
    </row>
    <row r="23" spans="1:9">
      <c r="A23" s="278"/>
      <c r="B23" s="167"/>
      <c r="C23" s="167" t="s">
        <v>329</v>
      </c>
      <c r="D23" s="279">
        <v>159</v>
      </c>
      <c r="E23" s="280">
        <v>13871.708350000001</v>
      </c>
      <c r="F23" s="280">
        <v>35</v>
      </c>
      <c r="G23" s="280">
        <v>2675.9990000000003</v>
      </c>
      <c r="H23" s="280">
        <v>0</v>
      </c>
      <c r="I23" s="281">
        <v>0</v>
      </c>
    </row>
    <row r="24" spans="1:9">
      <c r="A24" s="278"/>
      <c r="B24" s="167" t="s">
        <v>704</v>
      </c>
      <c r="C24" s="167"/>
      <c r="D24" s="279"/>
      <c r="E24" s="280"/>
      <c r="F24" s="280"/>
      <c r="G24" s="280"/>
      <c r="H24" s="280"/>
      <c r="I24" s="281"/>
    </row>
    <row r="25" spans="1:9">
      <c r="A25" s="278"/>
      <c r="B25" s="167"/>
      <c r="C25" s="167" t="s">
        <v>499</v>
      </c>
      <c r="D25" s="279">
        <v>6</v>
      </c>
      <c r="E25" s="280">
        <v>25.619070000000001</v>
      </c>
      <c r="F25" s="280">
        <v>3</v>
      </c>
      <c r="G25" s="280">
        <v>3.4826999999999995</v>
      </c>
      <c r="H25" s="280">
        <v>0</v>
      </c>
      <c r="I25" s="281">
        <v>0</v>
      </c>
    </row>
    <row r="26" spans="1:9">
      <c r="A26" s="278"/>
      <c r="B26" s="167"/>
      <c r="C26" s="167" t="s">
        <v>219</v>
      </c>
      <c r="D26" s="279">
        <v>58</v>
      </c>
      <c r="E26" s="280">
        <v>21.102429999999998</v>
      </c>
      <c r="F26" s="280">
        <v>49</v>
      </c>
      <c r="G26" s="280">
        <v>17.070229999999999</v>
      </c>
      <c r="H26" s="280">
        <v>0</v>
      </c>
      <c r="I26" s="281">
        <v>0</v>
      </c>
    </row>
    <row r="27" spans="1:9">
      <c r="A27" s="278"/>
      <c r="B27" s="167"/>
      <c r="C27" s="167" t="s">
        <v>476</v>
      </c>
      <c r="D27" s="279">
        <v>2</v>
      </c>
      <c r="E27" s="280">
        <v>18.5</v>
      </c>
      <c r="F27" s="280">
        <v>0</v>
      </c>
      <c r="G27" s="280">
        <v>0</v>
      </c>
      <c r="H27" s="280">
        <v>0</v>
      </c>
      <c r="I27" s="281">
        <v>0</v>
      </c>
    </row>
    <row r="28" spans="1:9">
      <c r="A28" s="278"/>
      <c r="B28" s="167"/>
      <c r="C28" s="167" t="s">
        <v>256</v>
      </c>
      <c r="D28" s="279">
        <v>9</v>
      </c>
      <c r="E28" s="280">
        <v>18.319500000000001</v>
      </c>
      <c r="F28" s="280">
        <v>1</v>
      </c>
      <c r="G28" s="280">
        <v>2.6560000000000001</v>
      </c>
      <c r="H28" s="280">
        <v>0</v>
      </c>
      <c r="I28" s="281">
        <v>0</v>
      </c>
    </row>
    <row r="29" spans="1:9">
      <c r="A29" s="278"/>
      <c r="B29" s="167"/>
      <c r="C29" s="167" t="s">
        <v>231</v>
      </c>
      <c r="D29" s="279">
        <v>5</v>
      </c>
      <c r="E29" s="280">
        <v>5.54</v>
      </c>
      <c r="F29" s="280">
        <v>2</v>
      </c>
      <c r="G29" s="280">
        <v>0.52</v>
      </c>
      <c r="H29" s="280">
        <v>0</v>
      </c>
      <c r="I29" s="281">
        <v>0</v>
      </c>
    </row>
    <row r="30" spans="1:9">
      <c r="A30" s="278"/>
      <c r="B30" s="167" t="s">
        <v>681</v>
      </c>
      <c r="C30" s="167"/>
      <c r="D30" s="279"/>
      <c r="E30" s="280"/>
      <c r="F30" s="280"/>
      <c r="G30" s="280"/>
      <c r="H30" s="280"/>
      <c r="I30" s="281"/>
    </row>
    <row r="31" spans="1:9">
      <c r="A31" s="278"/>
      <c r="B31" s="167"/>
      <c r="C31" s="167" t="s">
        <v>477</v>
      </c>
      <c r="D31" s="279">
        <v>326</v>
      </c>
      <c r="E31" s="280">
        <v>3771.4403200000056</v>
      </c>
      <c r="F31" s="280">
        <v>32</v>
      </c>
      <c r="G31" s="280">
        <v>99.403199999999998</v>
      </c>
      <c r="H31" s="280">
        <v>0</v>
      </c>
      <c r="I31" s="281">
        <v>0</v>
      </c>
    </row>
    <row r="32" spans="1:9">
      <c r="A32" s="278"/>
      <c r="B32" s="167"/>
      <c r="C32" s="167" t="s">
        <v>405</v>
      </c>
      <c r="D32" s="279">
        <v>40</v>
      </c>
      <c r="E32" s="280">
        <v>165.68199999999999</v>
      </c>
      <c r="F32" s="280">
        <v>16</v>
      </c>
      <c r="G32" s="280">
        <v>18.022000000000002</v>
      </c>
      <c r="H32" s="280">
        <v>0</v>
      </c>
      <c r="I32" s="281">
        <v>0</v>
      </c>
    </row>
    <row r="33" spans="1:9">
      <c r="A33" s="278"/>
      <c r="B33" s="167"/>
      <c r="C33" s="167" t="s">
        <v>533</v>
      </c>
      <c r="D33" s="279">
        <v>41</v>
      </c>
      <c r="E33" s="280">
        <v>162.27600000000001</v>
      </c>
      <c r="F33" s="280">
        <v>0</v>
      </c>
      <c r="G33" s="280">
        <v>0</v>
      </c>
      <c r="H33" s="280">
        <v>0</v>
      </c>
      <c r="I33" s="281">
        <v>0</v>
      </c>
    </row>
    <row r="34" spans="1:9">
      <c r="A34" s="278"/>
      <c r="B34" s="167"/>
      <c r="C34" s="167" t="s">
        <v>499</v>
      </c>
      <c r="D34" s="279">
        <v>69</v>
      </c>
      <c r="E34" s="280">
        <v>97.595140000000001</v>
      </c>
      <c r="F34" s="280">
        <v>32</v>
      </c>
      <c r="G34" s="280">
        <v>37.596679999999999</v>
      </c>
      <c r="H34" s="280">
        <v>0</v>
      </c>
      <c r="I34" s="281">
        <v>0</v>
      </c>
    </row>
    <row r="35" spans="1:9">
      <c r="A35" s="278"/>
      <c r="B35" s="167"/>
      <c r="C35" s="167" t="s">
        <v>401</v>
      </c>
      <c r="D35" s="279">
        <v>6</v>
      </c>
      <c r="E35" s="280">
        <v>86.240000000000009</v>
      </c>
      <c r="F35" s="280">
        <v>2</v>
      </c>
      <c r="G35" s="280">
        <v>21.448</v>
      </c>
      <c r="H35" s="280">
        <v>0</v>
      </c>
      <c r="I35" s="281">
        <v>0</v>
      </c>
    </row>
    <row r="36" spans="1:9">
      <c r="A36" s="278"/>
      <c r="B36" s="167" t="s">
        <v>628</v>
      </c>
      <c r="C36" s="167"/>
      <c r="D36" s="279"/>
      <c r="E36" s="280"/>
      <c r="F36" s="280"/>
      <c r="G36" s="280"/>
      <c r="H36" s="280"/>
      <c r="I36" s="281"/>
    </row>
    <row r="37" spans="1:9">
      <c r="A37" s="278"/>
      <c r="B37" s="167"/>
      <c r="C37" s="167" t="s">
        <v>369</v>
      </c>
      <c r="D37" s="279">
        <v>1388</v>
      </c>
      <c r="E37" s="280">
        <v>88977.830099999963</v>
      </c>
      <c r="F37" s="280">
        <v>39</v>
      </c>
      <c r="G37" s="280">
        <v>1590.4729</v>
      </c>
      <c r="H37" s="280">
        <v>0</v>
      </c>
      <c r="I37" s="281">
        <v>0</v>
      </c>
    </row>
    <row r="38" spans="1:9">
      <c r="A38" s="278"/>
      <c r="B38" s="167"/>
      <c r="C38" s="167" t="s">
        <v>298</v>
      </c>
      <c r="D38" s="279">
        <v>11568</v>
      </c>
      <c r="E38" s="280">
        <v>60938.122249999986</v>
      </c>
      <c r="F38" s="280">
        <v>1522</v>
      </c>
      <c r="G38" s="280">
        <v>6666.4129700000067</v>
      </c>
      <c r="H38" s="280">
        <v>5</v>
      </c>
      <c r="I38" s="281">
        <v>30.169999999999998</v>
      </c>
    </row>
    <row r="39" spans="1:9">
      <c r="A39" s="278"/>
      <c r="B39" s="167"/>
      <c r="C39" s="167" t="s">
        <v>363</v>
      </c>
      <c r="D39" s="279">
        <v>2352</v>
      </c>
      <c r="E39" s="280">
        <v>50365.932039999891</v>
      </c>
      <c r="F39" s="280">
        <v>202</v>
      </c>
      <c r="G39" s="280">
        <v>3839.5800999999992</v>
      </c>
      <c r="H39" s="280">
        <v>3</v>
      </c>
      <c r="I39" s="281">
        <v>6.13</v>
      </c>
    </row>
    <row r="40" spans="1:9">
      <c r="A40" s="278"/>
      <c r="B40" s="167"/>
      <c r="C40" s="167" t="s">
        <v>313</v>
      </c>
      <c r="D40" s="279">
        <v>9688</v>
      </c>
      <c r="E40" s="280">
        <v>49434.248420000004</v>
      </c>
      <c r="F40" s="280">
        <v>8343</v>
      </c>
      <c r="G40" s="280">
        <v>43138.325550000009</v>
      </c>
      <c r="H40" s="280">
        <v>7</v>
      </c>
      <c r="I40" s="281">
        <v>29.631800000000002</v>
      </c>
    </row>
    <row r="41" spans="1:9">
      <c r="A41" s="278"/>
      <c r="B41" s="167"/>
      <c r="C41" s="167" t="s">
        <v>295</v>
      </c>
      <c r="D41" s="279">
        <v>6807</v>
      </c>
      <c r="E41" s="280">
        <v>32342.661440000007</v>
      </c>
      <c r="F41" s="280">
        <v>804</v>
      </c>
      <c r="G41" s="280">
        <v>3405.0526999999993</v>
      </c>
      <c r="H41" s="280">
        <v>0</v>
      </c>
      <c r="I41" s="281">
        <v>0</v>
      </c>
    </row>
    <row r="42" spans="1:9">
      <c r="A42" s="278"/>
      <c r="B42" s="167" t="s">
        <v>621</v>
      </c>
      <c r="C42" s="167"/>
      <c r="D42" s="279"/>
      <c r="E42" s="280"/>
      <c r="F42" s="280"/>
      <c r="G42" s="280"/>
      <c r="H42" s="280"/>
      <c r="I42" s="281"/>
    </row>
    <row r="43" spans="1:9">
      <c r="A43" s="278"/>
      <c r="B43" s="167"/>
      <c r="C43" s="167" t="s">
        <v>238</v>
      </c>
      <c r="D43" s="279">
        <v>21875</v>
      </c>
      <c r="E43" s="280">
        <v>296301.98655000026</v>
      </c>
      <c r="F43" s="280">
        <v>1495</v>
      </c>
      <c r="G43" s="280">
        <v>15438.925769999998</v>
      </c>
      <c r="H43" s="280">
        <v>1</v>
      </c>
      <c r="I43" s="281">
        <v>5.6</v>
      </c>
    </row>
    <row r="44" spans="1:9">
      <c r="A44" s="278"/>
      <c r="B44" s="167"/>
      <c r="C44" s="167" t="s">
        <v>225</v>
      </c>
      <c r="D44" s="279">
        <v>10747</v>
      </c>
      <c r="E44" s="280">
        <v>202193.97365000064</v>
      </c>
      <c r="F44" s="280">
        <v>281</v>
      </c>
      <c r="G44" s="280">
        <v>4889.5306200000005</v>
      </c>
      <c r="H44" s="280">
        <v>0</v>
      </c>
      <c r="I44" s="281">
        <v>0</v>
      </c>
    </row>
    <row r="45" spans="1:9">
      <c r="A45" s="278"/>
      <c r="B45" s="167"/>
      <c r="C45" s="167" t="s">
        <v>511</v>
      </c>
      <c r="D45" s="279">
        <v>4773</v>
      </c>
      <c r="E45" s="280">
        <v>199906.54549000011</v>
      </c>
      <c r="F45" s="280">
        <v>142</v>
      </c>
      <c r="G45" s="280">
        <v>6419.0969900000009</v>
      </c>
      <c r="H45" s="280">
        <v>0</v>
      </c>
      <c r="I45" s="281">
        <v>0</v>
      </c>
    </row>
    <row r="46" spans="1:9">
      <c r="A46" s="278"/>
      <c r="B46" s="167"/>
      <c r="C46" s="167" t="s">
        <v>329</v>
      </c>
      <c r="D46" s="279">
        <v>317</v>
      </c>
      <c r="E46" s="280">
        <v>183901.21319999997</v>
      </c>
      <c r="F46" s="280">
        <v>83</v>
      </c>
      <c r="G46" s="280">
        <v>69338.212299999999</v>
      </c>
      <c r="H46" s="280">
        <v>12</v>
      </c>
      <c r="I46" s="281">
        <v>317.61039999999997</v>
      </c>
    </row>
    <row r="47" spans="1:9">
      <c r="A47" s="278"/>
      <c r="B47" s="167"/>
      <c r="C47" s="167" t="s">
        <v>446</v>
      </c>
      <c r="D47" s="279">
        <v>260</v>
      </c>
      <c r="E47" s="280">
        <v>92779.517899999992</v>
      </c>
      <c r="F47" s="280">
        <v>167</v>
      </c>
      <c r="G47" s="280">
        <v>76281.578000000009</v>
      </c>
      <c r="H47" s="280">
        <v>0</v>
      </c>
      <c r="I47" s="281">
        <v>0</v>
      </c>
    </row>
    <row r="48" spans="1:9">
      <c r="A48" s="278"/>
      <c r="B48" s="167" t="s">
        <v>632</v>
      </c>
      <c r="C48" s="167"/>
      <c r="D48" s="279"/>
      <c r="E48" s="280"/>
      <c r="F48" s="280"/>
      <c r="G48" s="280"/>
      <c r="H48" s="280"/>
      <c r="I48" s="281"/>
    </row>
    <row r="49" spans="1:9">
      <c r="A49" s="278"/>
      <c r="B49" s="167"/>
      <c r="C49" s="167" t="s">
        <v>248</v>
      </c>
      <c r="D49" s="279">
        <v>592</v>
      </c>
      <c r="E49" s="280">
        <v>29208.459199999998</v>
      </c>
      <c r="F49" s="280">
        <v>15</v>
      </c>
      <c r="G49" s="280">
        <v>645.33500000000004</v>
      </c>
      <c r="H49" s="280">
        <v>0</v>
      </c>
      <c r="I49" s="281">
        <v>0</v>
      </c>
    </row>
    <row r="50" spans="1:9">
      <c r="A50" s="278"/>
      <c r="B50" s="167"/>
      <c r="C50" s="167" t="s">
        <v>441</v>
      </c>
      <c r="D50" s="279">
        <v>372</v>
      </c>
      <c r="E50" s="280">
        <v>14737.18844</v>
      </c>
      <c r="F50" s="280">
        <v>23</v>
      </c>
      <c r="G50" s="280">
        <v>560.13123999999993</v>
      </c>
      <c r="H50" s="280">
        <v>0</v>
      </c>
      <c r="I50" s="281">
        <v>0</v>
      </c>
    </row>
    <row r="51" spans="1:9">
      <c r="A51" s="278"/>
      <c r="B51" s="167"/>
      <c r="C51" s="167" t="s">
        <v>475</v>
      </c>
      <c r="D51" s="279">
        <v>312</v>
      </c>
      <c r="E51" s="280">
        <v>14599.624</v>
      </c>
      <c r="F51" s="280">
        <v>23</v>
      </c>
      <c r="G51" s="280">
        <v>944.17499999999984</v>
      </c>
      <c r="H51" s="280">
        <v>0</v>
      </c>
      <c r="I51" s="281">
        <v>0</v>
      </c>
    </row>
    <row r="52" spans="1:9">
      <c r="A52" s="278"/>
      <c r="B52" s="167"/>
      <c r="C52" s="167" t="s">
        <v>376</v>
      </c>
      <c r="D52" s="279">
        <v>194</v>
      </c>
      <c r="E52" s="280">
        <v>9035.375</v>
      </c>
      <c r="F52" s="280">
        <v>1</v>
      </c>
      <c r="G52" s="280">
        <v>20</v>
      </c>
      <c r="H52" s="280">
        <v>0</v>
      </c>
      <c r="I52" s="281">
        <v>0</v>
      </c>
    </row>
    <row r="53" spans="1:9">
      <c r="A53" s="278"/>
      <c r="B53" s="167"/>
      <c r="C53" s="167" t="s">
        <v>522</v>
      </c>
      <c r="D53" s="279">
        <v>34</v>
      </c>
      <c r="E53" s="280">
        <v>3350.3619999999996</v>
      </c>
      <c r="F53" s="280">
        <v>2</v>
      </c>
      <c r="G53" s="280">
        <v>903.346</v>
      </c>
      <c r="H53" s="280">
        <v>0</v>
      </c>
      <c r="I53" s="281">
        <v>0</v>
      </c>
    </row>
    <row r="54" spans="1:9">
      <c r="A54" s="278"/>
      <c r="B54" s="167" t="s">
        <v>622</v>
      </c>
      <c r="C54" s="167"/>
      <c r="D54" s="279"/>
      <c r="E54" s="280"/>
      <c r="F54" s="280"/>
      <c r="G54" s="280"/>
      <c r="H54" s="280"/>
      <c r="I54" s="281"/>
    </row>
    <row r="55" spans="1:9">
      <c r="A55" s="278"/>
      <c r="B55" s="167"/>
      <c r="C55" s="167" t="s">
        <v>441</v>
      </c>
      <c r="D55" s="279">
        <v>954</v>
      </c>
      <c r="E55" s="280">
        <v>36420.030820000007</v>
      </c>
      <c r="F55" s="280">
        <v>56</v>
      </c>
      <c r="G55" s="280">
        <v>1370.5712000000001</v>
      </c>
      <c r="H55" s="280">
        <v>0</v>
      </c>
      <c r="I55" s="281">
        <v>0</v>
      </c>
    </row>
    <row r="56" spans="1:9">
      <c r="A56" s="278"/>
      <c r="B56" s="167"/>
      <c r="C56" s="167" t="s">
        <v>475</v>
      </c>
      <c r="D56" s="279">
        <v>4237</v>
      </c>
      <c r="E56" s="280">
        <v>26983.095520000075</v>
      </c>
      <c r="F56" s="280">
        <v>410</v>
      </c>
      <c r="G56" s="280">
        <v>1369.7752399999999</v>
      </c>
      <c r="H56" s="280">
        <v>0</v>
      </c>
      <c r="I56" s="281">
        <v>0</v>
      </c>
    </row>
    <row r="57" spans="1:9">
      <c r="A57" s="278"/>
      <c r="B57" s="167"/>
      <c r="C57" s="167" t="s">
        <v>484</v>
      </c>
      <c r="D57" s="279">
        <v>4361</v>
      </c>
      <c r="E57" s="280">
        <v>21618.135359999989</v>
      </c>
      <c r="F57" s="280">
        <v>397</v>
      </c>
      <c r="G57" s="280">
        <v>996.35897000000011</v>
      </c>
      <c r="H57" s="280">
        <v>2</v>
      </c>
      <c r="I57" s="281">
        <v>0.57840000000000003</v>
      </c>
    </row>
    <row r="58" spans="1:9">
      <c r="A58" s="278"/>
      <c r="B58" s="167"/>
      <c r="C58" s="167" t="s">
        <v>558</v>
      </c>
      <c r="D58" s="279">
        <v>3784</v>
      </c>
      <c r="E58" s="280">
        <v>14628.517749999999</v>
      </c>
      <c r="F58" s="280">
        <v>34</v>
      </c>
      <c r="G58" s="280">
        <v>14.680399999999999</v>
      </c>
      <c r="H58" s="280">
        <v>0</v>
      </c>
      <c r="I58" s="281">
        <v>0</v>
      </c>
    </row>
    <row r="59" spans="1:9">
      <c r="A59" s="278"/>
      <c r="B59" s="167"/>
      <c r="C59" s="167" t="s">
        <v>447</v>
      </c>
      <c r="D59" s="279">
        <v>84</v>
      </c>
      <c r="E59" s="280">
        <v>12790.162</v>
      </c>
      <c r="F59" s="280">
        <v>3</v>
      </c>
      <c r="G59" s="280">
        <v>347</v>
      </c>
      <c r="H59" s="280">
        <v>0</v>
      </c>
      <c r="I59" s="281">
        <v>0</v>
      </c>
    </row>
    <row r="60" spans="1:9">
      <c r="A60" s="278"/>
      <c r="B60" s="167" t="s">
        <v>705</v>
      </c>
      <c r="C60" s="167"/>
      <c r="D60" s="279"/>
      <c r="E60" s="280"/>
      <c r="F60" s="280"/>
      <c r="G60" s="280"/>
      <c r="H60" s="280"/>
      <c r="I60" s="281"/>
    </row>
    <row r="61" spans="1:9">
      <c r="A61" s="278"/>
      <c r="B61" s="167"/>
      <c r="C61" s="167" t="s">
        <v>267</v>
      </c>
      <c r="D61" s="279">
        <v>23</v>
      </c>
      <c r="E61" s="280">
        <v>695.54899999999986</v>
      </c>
      <c r="F61" s="280">
        <v>2</v>
      </c>
      <c r="G61" s="280">
        <v>28.478000000000002</v>
      </c>
      <c r="H61" s="280">
        <v>0</v>
      </c>
      <c r="I61" s="281">
        <v>0</v>
      </c>
    </row>
    <row r="62" spans="1:9">
      <c r="A62" s="278"/>
      <c r="B62" s="167"/>
      <c r="C62" s="167" t="s">
        <v>496</v>
      </c>
      <c r="D62" s="279">
        <v>1</v>
      </c>
      <c r="E62" s="280">
        <v>24</v>
      </c>
      <c r="F62" s="280">
        <v>0</v>
      </c>
      <c r="G62" s="280">
        <v>0</v>
      </c>
      <c r="H62" s="280">
        <v>0</v>
      </c>
      <c r="I62" s="281">
        <v>0</v>
      </c>
    </row>
    <row r="63" spans="1:9">
      <c r="A63" s="278"/>
      <c r="B63" s="167"/>
      <c r="C63" s="167" t="s">
        <v>487</v>
      </c>
      <c r="D63" s="279">
        <v>37</v>
      </c>
      <c r="E63" s="280">
        <v>3.2744000000000009</v>
      </c>
      <c r="F63" s="280">
        <v>4</v>
      </c>
      <c r="G63" s="280">
        <v>0.98708000000000007</v>
      </c>
      <c r="H63" s="280">
        <v>0</v>
      </c>
      <c r="I63" s="281">
        <v>0</v>
      </c>
    </row>
    <row r="64" spans="1:9">
      <c r="A64" s="278"/>
      <c r="B64" s="167"/>
      <c r="C64" s="167" t="s">
        <v>295</v>
      </c>
      <c r="D64" s="279">
        <v>1</v>
      </c>
      <c r="E64" s="280">
        <v>3.2040000000000002</v>
      </c>
      <c r="F64" s="280">
        <v>1</v>
      </c>
      <c r="G64" s="280">
        <v>3.2040000000000002</v>
      </c>
      <c r="H64" s="280">
        <v>0</v>
      </c>
      <c r="I64" s="281">
        <v>0</v>
      </c>
    </row>
    <row r="65" spans="1:9">
      <c r="A65" s="278"/>
      <c r="B65" s="167" t="s">
        <v>652</v>
      </c>
      <c r="C65" s="167"/>
      <c r="D65" s="279"/>
      <c r="E65" s="280"/>
      <c r="F65" s="280"/>
      <c r="G65" s="280"/>
      <c r="H65" s="280"/>
      <c r="I65" s="281"/>
    </row>
    <row r="66" spans="1:9">
      <c r="A66" s="278"/>
      <c r="B66" s="167"/>
      <c r="C66" s="167" t="s">
        <v>363</v>
      </c>
      <c r="D66" s="279">
        <v>13211</v>
      </c>
      <c r="E66" s="280">
        <v>942499.17241000175</v>
      </c>
      <c r="F66" s="280">
        <v>668</v>
      </c>
      <c r="G66" s="280">
        <v>29554.356050000002</v>
      </c>
      <c r="H66" s="280">
        <v>1</v>
      </c>
      <c r="I66" s="281">
        <v>10.637</v>
      </c>
    </row>
    <row r="67" spans="1:9">
      <c r="A67" s="278"/>
      <c r="B67" s="167"/>
      <c r="C67" s="167" t="s">
        <v>432</v>
      </c>
      <c r="D67" s="279">
        <v>833</v>
      </c>
      <c r="E67" s="280">
        <v>12626.243930000001</v>
      </c>
      <c r="F67" s="280">
        <v>161</v>
      </c>
      <c r="G67" s="280">
        <v>2239.9260900000004</v>
      </c>
      <c r="H67" s="280">
        <v>0</v>
      </c>
      <c r="I67" s="281">
        <v>0</v>
      </c>
    </row>
    <row r="68" spans="1:9">
      <c r="A68" s="278"/>
      <c r="B68" s="167"/>
      <c r="C68" s="167" t="s">
        <v>297</v>
      </c>
      <c r="D68" s="279">
        <v>758</v>
      </c>
      <c r="E68" s="280">
        <v>7357.4829900000013</v>
      </c>
      <c r="F68" s="280">
        <v>14</v>
      </c>
      <c r="G68" s="280">
        <v>72.629350000000017</v>
      </c>
      <c r="H68" s="280">
        <v>0</v>
      </c>
      <c r="I68" s="281">
        <v>0</v>
      </c>
    </row>
    <row r="69" spans="1:9">
      <c r="A69" s="278"/>
      <c r="B69" s="167"/>
      <c r="C69" s="167" t="s">
        <v>436</v>
      </c>
      <c r="D69" s="279">
        <v>608</v>
      </c>
      <c r="E69" s="280">
        <v>5075.6821699999991</v>
      </c>
      <c r="F69" s="280">
        <v>62</v>
      </c>
      <c r="G69" s="280">
        <v>499.34409999999986</v>
      </c>
      <c r="H69" s="280">
        <v>0</v>
      </c>
      <c r="I69" s="281">
        <v>0</v>
      </c>
    </row>
    <row r="70" spans="1:9">
      <c r="A70" s="278"/>
      <c r="B70" s="167"/>
      <c r="C70" s="167" t="s">
        <v>498</v>
      </c>
      <c r="D70" s="279">
        <v>169</v>
      </c>
      <c r="E70" s="280">
        <v>4210.3508000000002</v>
      </c>
      <c r="F70" s="280">
        <v>14</v>
      </c>
      <c r="G70" s="280">
        <v>277.67420000000004</v>
      </c>
      <c r="H70" s="280">
        <v>0</v>
      </c>
      <c r="I70" s="281">
        <v>0</v>
      </c>
    </row>
    <row r="71" spans="1:9">
      <c r="A71" s="278"/>
      <c r="B71" s="167" t="s">
        <v>639</v>
      </c>
      <c r="C71" s="167"/>
      <c r="D71" s="279"/>
      <c r="E71" s="280"/>
      <c r="F71" s="280"/>
      <c r="G71" s="280"/>
      <c r="H71" s="280"/>
      <c r="I71" s="281"/>
    </row>
    <row r="72" spans="1:9">
      <c r="A72" s="278"/>
      <c r="B72" s="167"/>
      <c r="C72" s="167" t="s">
        <v>518</v>
      </c>
      <c r="D72" s="279">
        <v>991</v>
      </c>
      <c r="E72" s="280">
        <v>31421.238000000001</v>
      </c>
      <c r="F72" s="280">
        <v>31</v>
      </c>
      <c r="G72" s="280">
        <v>566.92199999999991</v>
      </c>
      <c r="H72" s="280">
        <v>0</v>
      </c>
      <c r="I72" s="281">
        <v>0</v>
      </c>
    </row>
    <row r="73" spans="1:9">
      <c r="A73" s="278"/>
      <c r="B73" s="167"/>
      <c r="C73" s="167" t="s">
        <v>522</v>
      </c>
      <c r="D73" s="279">
        <v>537</v>
      </c>
      <c r="E73" s="280">
        <v>31170.823</v>
      </c>
      <c r="F73" s="280">
        <v>11</v>
      </c>
      <c r="G73" s="280">
        <v>60.305500000000002</v>
      </c>
      <c r="H73" s="280">
        <v>0</v>
      </c>
      <c r="I73" s="281">
        <v>0</v>
      </c>
    </row>
    <row r="74" spans="1:9">
      <c r="A74" s="278"/>
      <c r="B74" s="167"/>
      <c r="C74" s="167" t="s">
        <v>267</v>
      </c>
      <c r="D74" s="279">
        <v>3306</v>
      </c>
      <c r="E74" s="280">
        <v>27658.31509</v>
      </c>
      <c r="F74" s="280">
        <v>80</v>
      </c>
      <c r="G74" s="280">
        <v>943.79499999999996</v>
      </c>
      <c r="H74" s="280">
        <v>0</v>
      </c>
      <c r="I74" s="281">
        <v>0</v>
      </c>
    </row>
    <row r="75" spans="1:9">
      <c r="A75" s="278"/>
      <c r="B75" s="167"/>
      <c r="C75" s="167" t="s">
        <v>401</v>
      </c>
      <c r="D75" s="279">
        <v>1566</v>
      </c>
      <c r="E75" s="280">
        <v>18091.222469999997</v>
      </c>
      <c r="F75" s="280">
        <v>191</v>
      </c>
      <c r="G75" s="280">
        <v>1978.7277999999997</v>
      </c>
      <c r="H75" s="280">
        <v>5</v>
      </c>
      <c r="I75" s="281">
        <v>39.799999999999997</v>
      </c>
    </row>
    <row r="76" spans="1:9">
      <c r="A76" s="278"/>
      <c r="B76" s="167"/>
      <c r="C76" s="167" t="s">
        <v>313</v>
      </c>
      <c r="D76" s="279">
        <v>3425</v>
      </c>
      <c r="E76" s="280">
        <v>17606.918450000001</v>
      </c>
      <c r="F76" s="280">
        <v>609</v>
      </c>
      <c r="G76" s="280">
        <v>2859.6400400000016</v>
      </c>
      <c r="H76" s="280">
        <v>3</v>
      </c>
      <c r="I76" s="281">
        <v>24.997</v>
      </c>
    </row>
    <row r="77" spans="1:9">
      <c r="A77" s="278"/>
      <c r="B77" s="167" t="s">
        <v>697</v>
      </c>
      <c r="C77" s="167"/>
      <c r="D77" s="279"/>
      <c r="E77" s="280"/>
      <c r="F77" s="280"/>
      <c r="G77" s="280"/>
      <c r="H77" s="280"/>
      <c r="I77" s="281"/>
    </row>
    <row r="78" spans="1:9">
      <c r="A78" s="278"/>
      <c r="B78" s="167"/>
      <c r="C78" s="167" t="s">
        <v>363</v>
      </c>
      <c r="D78" s="279">
        <v>1970</v>
      </c>
      <c r="E78" s="280">
        <v>46123.960999999865</v>
      </c>
      <c r="F78" s="280">
        <v>134</v>
      </c>
      <c r="G78" s="280">
        <v>2909.9270000000006</v>
      </c>
      <c r="H78" s="280">
        <v>0</v>
      </c>
      <c r="I78" s="281">
        <v>0</v>
      </c>
    </row>
    <row r="79" spans="1:9">
      <c r="A79" s="278"/>
      <c r="B79" s="167"/>
      <c r="C79" s="167" t="s">
        <v>429</v>
      </c>
      <c r="D79" s="279">
        <v>128</v>
      </c>
      <c r="E79" s="280">
        <v>341.2674199999999</v>
      </c>
      <c r="F79" s="280">
        <v>27</v>
      </c>
      <c r="G79" s="280">
        <v>60.457070000000002</v>
      </c>
      <c r="H79" s="280">
        <v>0</v>
      </c>
      <c r="I79" s="281">
        <v>0</v>
      </c>
    </row>
    <row r="80" spans="1:9">
      <c r="A80" s="278"/>
      <c r="B80" s="167"/>
      <c r="C80" s="167" t="s">
        <v>329</v>
      </c>
      <c r="D80" s="279">
        <v>8</v>
      </c>
      <c r="E80" s="280">
        <v>324.17500000000001</v>
      </c>
      <c r="F80" s="280">
        <v>1</v>
      </c>
      <c r="G80" s="280">
        <v>100.1</v>
      </c>
      <c r="H80" s="280">
        <v>0</v>
      </c>
      <c r="I80" s="281">
        <v>0</v>
      </c>
    </row>
    <row r="81" spans="1:9">
      <c r="A81" s="278"/>
      <c r="B81" s="167"/>
      <c r="C81" s="167" t="s">
        <v>576</v>
      </c>
      <c r="D81" s="279">
        <v>195</v>
      </c>
      <c r="E81" s="280">
        <v>295.73900999999995</v>
      </c>
      <c r="F81" s="280">
        <v>0</v>
      </c>
      <c r="G81" s="280">
        <v>0</v>
      </c>
      <c r="H81" s="280">
        <v>0</v>
      </c>
      <c r="I81" s="281">
        <v>0</v>
      </c>
    </row>
    <row r="82" spans="1:9">
      <c r="A82" s="278"/>
      <c r="B82" s="167"/>
      <c r="C82" s="167" t="s">
        <v>575</v>
      </c>
      <c r="D82" s="279">
        <v>424</v>
      </c>
      <c r="E82" s="280">
        <v>127.55146999999998</v>
      </c>
      <c r="F82" s="280">
        <v>16</v>
      </c>
      <c r="G82" s="280">
        <v>0.22355000000000003</v>
      </c>
      <c r="H82" s="280">
        <v>0</v>
      </c>
      <c r="I82" s="281">
        <v>0</v>
      </c>
    </row>
    <row r="83" spans="1:9">
      <c r="A83" s="278"/>
      <c r="B83" s="167" t="s">
        <v>659</v>
      </c>
      <c r="C83" s="167"/>
      <c r="D83" s="279"/>
      <c r="E83" s="280"/>
      <c r="F83" s="280"/>
      <c r="G83" s="280"/>
      <c r="H83" s="280"/>
      <c r="I83" s="281"/>
    </row>
    <row r="84" spans="1:9">
      <c r="A84" s="278"/>
      <c r="B84" s="167"/>
      <c r="C84" s="167" t="s">
        <v>363</v>
      </c>
      <c r="D84" s="279">
        <v>596</v>
      </c>
      <c r="E84" s="280">
        <v>12844.02</v>
      </c>
      <c r="F84" s="280">
        <v>13</v>
      </c>
      <c r="G84" s="280">
        <v>247.5</v>
      </c>
      <c r="H84" s="280">
        <v>0</v>
      </c>
      <c r="I84" s="281">
        <v>0</v>
      </c>
    </row>
    <row r="85" spans="1:9">
      <c r="A85" s="278"/>
      <c r="B85" s="167"/>
      <c r="C85" s="167" t="s">
        <v>369</v>
      </c>
      <c r="D85" s="279">
        <v>53</v>
      </c>
      <c r="E85" s="280">
        <v>1598.2800999999997</v>
      </c>
      <c r="F85" s="280">
        <v>3</v>
      </c>
      <c r="G85" s="280">
        <v>37.304000000000002</v>
      </c>
      <c r="H85" s="280">
        <v>0</v>
      </c>
      <c r="I85" s="281">
        <v>0</v>
      </c>
    </row>
    <row r="86" spans="1:9">
      <c r="A86" s="278"/>
      <c r="B86" s="167"/>
      <c r="C86" s="167" t="s">
        <v>340</v>
      </c>
      <c r="D86" s="279">
        <v>56</v>
      </c>
      <c r="E86" s="280">
        <v>1529.9539999999988</v>
      </c>
      <c r="F86" s="280">
        <v>21</v>
      </c>
      <c r="G86" s="280">
        <v>531.64400000000001</v>
      </c>
      <c r="H86" s="280">
        <v>0</v>
      </c>
      <c r="I86" s="281">
        <v>0</v>
      </c>
    </row>
    <row r="87" spans="1:9">
      <c r="A87" s="278"/>
      <c r="B87" s="167"/>
      <c r="C87" s="167" t="s">
        <v>575</v>
      </c>
      <c r="D87" s="279">
        <v>347</v>
      </c>
      <c r="E87" s="280">
        <v>786.97782000000018</v>
      </c>
      <c r="F87" s="280">
        <v>0</v>
      </c>
      <c r="G87" s="280">
        <v>0</v>
      </c>
      <c r="H87" s="280">
        <v>0</v>
      </c>
      <c r="I87" s="281">
        <v>0</v>
      </c>
    </row>
    <row r="88" spans="1:9">
      <c r="A88" s="278"/>
      <c r="B88" s="167"/>
      <c r="C88" s="167" t="s">
        <v>397</v>
      </c>
      <c r="D88" s="279">
        <v>4</v>
      </c>
      <c r="E88" s="280">
        <v>377</v>
      </c>
      <c r="F88" s="280">
        <v>0</v>
      </c>
      <c r="G88" s="280">
        <v>0</v>
      </c>
      <c r="H88" s="280">
        <v>0</v>
      </c>
      <c r="I88" s="281">
        <v>0</v>
      </c>
    </row>
    <row r="89" spans="1:9">
      <c r="A89" s="278"/>
      <c r="B89" s="167" t="s">
        <v>635</v>
      </c>
      <c r="C89" s="167"/>
      <c r="D89" s="279"/>
      <c r="E89" s="280"/>
      <c r="F89" s="280"/>
      <c r="G89" s="280"/>
      <c r="H89" s="280"/>
      <c r="I89" s="281"/>
    </row>
    <row r="90" spans="1:9">
      <c r="A90" s="278"/>
      <c r="B90" s="167"/>
      <c r="C90" s="167" t="s">
        <v>345</v>
      </c>
      <c r="D90" s="279">
        <v>258</v>
      </c>
      <c r="E90" s="280">
        <v>10250.915500000001</v>
      </c>
      <c r="F90" s="280">
        <v>142</v>
      </c>
      <c r="G90" s="280">
        <v>7597.9349499999989</v>
      </c>
      <c r="H90" s="280">
        <v>2</v>
      </c>
      <c r="I90" s="281">
        <v>126.017</v>
      </c>
    </row>
    <row r="91" spans="1:9">
      <c r="A91" s="278"/>
      <c r="B91" s="167"/>
      <c r="C91" s="167" t="s">
        <v>371</v>
      </c>
      <c r="D91" s="279">
        <v>48</v>
      </c>
      <c r="E91" s="280">
        <v>2593.8915600000005</v>
      </c>
      <c r="F91" s="280">
        <v>9</v>
      </c>
      <c r="G91" s="280">
        <v>359.2294</v>
      </c>
      <c r="H91" s="280">
        <v>0</v>
      </c>
      <c r="I91" s="281">
        <v>0</v>
      </c>
    </row>
    <row r="92" spans="1:9">
      <c r="A92" s="278"/>
      <c r="B92" s="167"/>
      <c r="C92" s="167" t="s">
        <v>348</v>
      </c>
      <c r="D92" s="279">
        <v>75</v>
      </c>
      <c r="E92" s="280">
        <v>2150.9679999999998</v>
      </c>
      <c r="F92" s="280">
        <v>5</v>
      </c>
      <c r="G92" s="280">
        <v>184.02799999999999</v>
      </c>
      <c r="H92" s="280">
        <v>0</v>
      </c>
      <c r="I92" s="281">
        <v>0</v>
      </c>
    </row>
    <row r="93" spans="1:9">
      <c r="A93" s="278"/>
      <c r="B93" s="167"/>
      <c r="C93" s="167" t="s">
        <v>368</v>
      </c>
      <c r="D93" s="279">
        <v>16</v>
      </c>
      <c r="E93" s="280">
        <v>2095.2820999999999</v>
      </c>
      <c r="F93" s="280">
        <v>4</v>
      </c>
      <c r="G93" s="280">
        <v>422.18680000000001</v>
      </c>
      <c r="H93" s="280">
        <v>0</v>
      </c>
      <c r="I93" s="281">
        <v>0</v>
      </c>
    </row>
    <row r="94" spans="1:9">
      <c r="A94" s="278"/>
      <c r="B94" s="167"/>
      <c r="C94" s="167" t="s">
        <v>260</v>
      </c>
      <c r="D94" s="279">
        <v>61</v>
      </c>
      <c r="E94" s="280">
        <v>1568.2860000000001</v>
      </c>
      <c r="F94" s="280">
        <v>0</v>
      </c>
      <c r="G94" s="280">
        <v>0</v>
      </c>
      <c r="H94" s="280">
        <v>0</v>
      </c>
      <c r="I94" s="281">
        <v>0</v>
      </c>
    </row>
    <row r="95" spans="1:9">
      <c r="A95" s="278"/>
      <c r="B95" s="167" t="s">
        <v>633</v>
      </c>
      <c r="C95" s="167"/>
      <c r="D95" s="279"/>
      <c r="E95" s="280"/>
      <c r="F95" s="280"/>
      <c r="G95" s="280"/>
      <c r="H95" s="280"/>
      <c r="I95" s="281"/>
    </row>
    <row r="96" spans="1:9">
      <c r="A96" s="278"/>
      <c r="B96" s="167"/>
      <c r="C96" s="167" t="s">
        <v>390</v>
      </c>
      <c r="D96" s="279">
        <v>580</v>
      </c>
      <c r="E96" s="280">
        <v>50007.499999999993</v>
      </c>
      <c r="F96" s="280">
        <v>7</v>
      </c>
      <c r="G96" s="280">
        <v>410.33</v>
      </c>
      <c r="H96" s="280">
        <v>0</v>
      </c>
      <c r="I96" s="281">
        <v>0</v>
      </c>
    </row>
    <row r="97" spans="1:9">
      <c r="A97" s="278"/>
      <c r="B97" s="167"/>
      <c r="C97" s="167" t="s">
        <v>300</v>
      </c>
      <c r="D97" s="279">
        <v>1794</v>
      </c>
      <c r="E97" s="280">
        <v>47569.684000000023</v>
      </c>
      <c r="F97" s="280">
        <v>70</v>
      </c>
      <c r="G97" s="280">
        <v>1781.4579999999996</v>
      </c>
      <c r="H97" s="280">
        <v>0</v>
      </c>
      <c r="I97" s="281">
        <v>0</v>
      </c>
    </row>
    <row r="98" spans="1:9">
      <c r="A98" s="278"/>
      <c r="B98" s="167"/>
      <c r="C98" s="167" t="s">
        <v>310</v>
      </c>
      <c r="D98" s="279">
        <v>1430</v>
      </c>
      <c r="E98" s="280">
        <v>22275.022939999995</v>
      </c>
      <c r="F98" s="280">
        <v>815</v>
      </c>
      <c r="G98" s="280">
        <v>13560.206439999998</v>
      </c>
      <c r="H98" s="280">
        <v>1</v>
      </c>
      <c r="I98" s="281">
        <v>21</v>
      </c>
    </row>
    <row r="99" spans="1:9">
      <c r="A99" s="278"/>
      <c r="B99" s="167"/>
      <c r="C99" s="167" t="s">
        <v>401</v>
      </c>
      <c r="D99" s="279">
        <v>874</v>
      </c>
      <c r="E99" s="280">
        <v>16861.228800000001</v>
      </c>
      <c r="F99" s="280">
        <v>125</v>
      </c>
      <c r="G99" s="280">
        <v>1692.8819800000001</v>
      </c>
      <c r="H99" s="280">
        <v>1</v>
      </c>
      <c r="I99" s="281">
        <v>1.1999999999999999E-3</v>
      </c>
    </row>
    <row r="100" spans="1:9">
      <c r="A100" s="278"/>
      <c r="B100" s="167"/>
      <c r="C100" s="167" t="s">
        <v>282</v>
      </c>
      <c r="D100" s="279">
        <v>1144</v>
      </c>
      <c r="E100" s="280">
        <v>15904.452559999992</v>
      </c>
      <c r="F100" s="280">
        <v>517</v>
      </c>
      <c r="G100" s="280">
        <v>7835.6689599999991</v>
      </c>
      <c r="H100" s="280">
        <v>2</v>
      </c>
      <c r="I100" s="281">
        <v>32.4</v>
      </c>
    </row>
    <row r="101" spans="1:9">
      <c r="A101" s="278"/>
      <c r="B101" s="167" t="s">
        <v>648</v>
      </c>
      <c r="C101" s="167"/>
      <c r="D101" s="279"/>
      <c r="E101" s="280"/>
      <c r="F101" s="280"/>
      <c r="G101" s="280"/>
      <c r="H101" s="280"/>
      <c r="I101" s="281"/>
    </row>
    <row r="102" spans="1:9">
      <c r="A102" s="278"/>
      <c r="B102" s="167"/>
      <c r="C102" s="167" t="s">
        <v>329</v>
      </c>
      <c r="D102" s="279">
        <v>54</v>
      </c>
      <c r="E102" s="280">
        <v>3276.9850000000001</v>
      </c>
      <c r="F102" s="280">
        <v>0</v>
      </c>
      <c r="G102" s="280">
        <v>0</v>
      </c>
      <c r="H102" s="280">
        <v>0</v>
      </c>
      <c r="I102" s="281">
        <v>0</v>
      </c>
    </row>
    <row r="103" spans="1:9">
      <c r="A103" s="278"/>
      <c r="B103" s="167"/>
      <c r="C103" s="167" t="s">
        <v>256</v>
      </c>
      <c r="D103" s="279">
        <v>111</v>
      </c>
      <c r="E103" s="280">
        <v>2333</v>
      </c>
      <c r="F103" s="280">
        <v>0</v>
      </c>
      <c r="G103" s="280">
        <v>0</v>
      </c>
      <c r="H103" s="280">
        <v>0</v>
      </c>
      <c r="I103" s="281">
        <v>0</v>
      </c>
    </row>
    <row r="104" spans="1:9">
      <c r="A104" s="278"/>
      <c r="B104" s="167"/>
      <c r="C104" s="167" t="s">
        <v>511</v>
      </c>
      <c r="D104" s="279">
        <v>161</v>
      </c>
      <c r="E104" s="280">
        <v>2086.0784999999996</v>
      </c>
      <c r="F104" s="280">
        <v>1</v>
      </c>
      <c r="G104" s="280">
        <v>2.5000000000000001E-2</v>
      </c>
      <c r="H104" s="280">
        <v>0</v>
      </c>
      <c r="I104" s="281">
        <v>0</v>
      </c>
    </row>
    <row r="105" spans="1:9">
      <c r="A105" s="278"/>
      <c r="B105" s="167"/>
      <c r="C105" s="167" t="s">
        <v>310</v>
      </c>
      <c r="D105" s="279">
        <v>198</v>
      </c>
      <c r="E105" s="280">
        <v>1864.7567999999994</v>
      </c>
      <c r="F105" s="280">
        <v>13</v>
      </c>
      <c r="G105" s="280">
        <v>131.37599999999998</v>
      </c>
      <c r="H105" s="280">
        <v>0</v>
      </c>
      <c r="I105" s="281">
        <v>0</v>
      </c>
    </row>
    <row r="106" spans="1:9">
      <c r="A106" s="278"/>
      <c r="B106" s="167"/>
      <c r="C106" s="167" t="s">
        <v>300</v>
      </c>
      <c r="D106" s="279">
        <v>71</v>
      </c>
      <c r="E106" s="280">
        <v>1474.62</v>
      </c>
      <c r="F106" s="280">
        <v>2</v>
      </c>
      <c r="G106" s="280">
        <v>48</v>
      </c>
      <c r="H106" s="280">
        <v>0</v>
      </c>
      <c r="I106" s="281">
        <v>0</v>
      </c>
    </row>
    <row r="107" spans="1:9">
      <c r="A107" s="278"/>
      <c r="B107" s="167" t="s">
        <v>677</v>
      </c>
      <c r="C107" s="167"/>
      <c r="D107" s="279"/>
      <c r="E107" s="280"/>
      <c r="F107" s="280"/>
      <c r="G107" s="280"/>
      <c r="H107" s="280"/>
      <c r="I107" s="281"/>
    </row>
    <row r="108" spans="1:9">
      <c r="A108" s="278"/>
      <c r="B108" s="167"/>
      <c r="C108" s="167" t="s">
        <v>427</v>
      </c>
      <c r="D108" s="279">
        <v>3346</v>
      </c>
      <c r="E108" s="280">
        <v>5731.7868599999993</v>
      </c>
      <c r="F108" s="280">
        <v>271</v>
      </c>
      <c r="G108" s="280">
        <v>192.20095000000001</v>
      </c>
      <c r="H108" s="280">
        <v>0</v>
      </c>
      <c r="I108" s="281">
        <v>0</v>
      </c>
    </row>
    <row r="109" spans="1:9">
      <c r="A109" s="278"/>
      <c r="B109" s="167"/>
      <c r="C109" s="167" t="s">
        <v>398</v>
      </c>
      <c r="D109" s="279">
        <v>309</v>
      </c>
      <c r="E109" s="280">
        <v>2731.7564200000002</v>
      </c>
      <c r="F109" s="280">
        <v>10</v>
      </c>
      <c r="G109" s="280">
        <v>11.718</v>
      </c>
      <c r="H109" s="280">
        <v>0</v>
      </c>
      <c r="I109" s="281">
        <v>0</v>
      </c>
    </row>
    <row r="110" spans="1:9">
      <c r="A110" s="278"/>
      <c r="B110" s="167"/>
      <c r="C110" s="167" t="s">
        <v>329</v>
      </c>
      <c r="D110" s="279">
        <v>62</v>
      </c>
      <c r="E110" s="280">
        <v>1011.8399999999999</v>
      </c>
      <c r="F110" s="280">
        <v>62</v>
      </c>
      <c r="G110" s="280">
        <v>1011.8399999999999</v>
      </c>
      <c r="H110" s="280">
        <v>0</v>
      </c>
      <c r="I110" s="281">
        <v>0</v>
      </c>
    </row>
    <row r="111" spans="1:9">
      <c r="A111" s="278"/>
      <c r="B111" s="167"/>
      <c r="C111" s="167" t="s">
        <v>429</v>
      </c>
      <c r="D111" s="279">
        <v>90</v>
      </c>
      <c r="E111" s="280">
        <v>683.84990000000016</v>
      </c>
      <c r="F111" s="280">
        <v>5</v>
      </c>
      <c r="G111" s="280">
        <v>58.148800000000008</v>
      </c>
      <c r="H111" s="280">
        <v>0</v>
      </c>
      <c r="I111" s="281">
        <v>0</v>
      </c>
    </row>
    <row r="112" spans="1:9">
      <c r="A112" s="278"/>
      <c r="B112" s="167"/>
      <c r="C112" s="167" t="s">
        <v>397</v>
      </c>
      <c r="D112" s="279">
        <v>23</v>
      </c>
      <c r="E112" s="280">
        <v>536.28499999999997</v>
      </c>
      <c r="F112" s="280">
        <v>0</v>
      </c>
      <c r="G112" s="280">
        <v>0</v>
      </c>
      <c r="H112" s="280">
        <v>0</v>
      </c>
      <c r="I112" s="281">
        <v>0</v>
      </c>
    </row>
    <row r="113" spans="1:9">
      <c r="A113" s="278"/>
      <c r="B113" s="167" t="s">
        <v>706</v>
      </c>
      <c r="C113" s="167"/>
      <c r="D113" s="279"/>
      <c r="E113" s="280"/>
      <c r="F113" s="280"/>
      <c r="G113" s="280"/>
      <c r="H113" s="280"/>
      <c r="I113" s="281"/>
    </row>
    <row r="114" spans="1:9">
      <c r="A114" s="278"/>
      <c r="B114" s="167"/>
      <c r="C114" s="167" t="s">
        <v>296</v>
      </c>
      <c r="D114" s="279">
        <v>37</v>
      </c>
      <c r="E114" s="280">
        <v>248.09899999999999</v>
      </c>
      <c r="F114" s="280">
        <v>0</v>
      </c>
      <c r="G114" s="280">
        <v>0</v>
      </c>
      <c r="H114" s="280">
        <v>0</v>
      </c>
      <c r="I114" s="281">
        <v>0</v>
      </c>
    </row>
    <row r="115" spans="1:9">
      <c r="A115" s="278"/>
      <c r="B115" s="167"/>
      <c r="C115" s="167" t="s">
        <v>267</v>
      </c>
      <c r="D115" s="279">
        <v>4</v>
      </c>
      <c r="E115" s="280">
        <v>49.964449999999999</v>
      </c>
      <c r="F115" s="280">
        <v>0</v>
      </c>
      <c r="G115" s="280">
        <v>0</v>
      </c>
      <c r="H115" s="280">
        <v>0</v>
      </c>
      <c r="I115" s="281">
        <v>0</v>
      </c>
    </row>
    <row r="116" spans="1:9">
      <c r="A116" s="278"/>
      <c r="B116" s="167"/>
      <c r="C116" s="167" t="s">
        <v>301</v>
      </c>
      <c r="D116" s="279">
        <v>6</v>
      </c>
      <c r="E116" s="280">
        <v>4.6160000000000005</v>
      </c>
      <c r="F116" s="280">
        <v>0</v>
      </c>
      <c r="G116" s="280">
        <v>0</v>
      </c>
      <c r="H116" s="280">
        <v>0</v>
      </c>
      <c r="I116" s="281">
        <v>0</v>
      </c>
    </row>
    <row r="117" spans="1:9">
      <c r="A117" s="278"/>
      <c r="B117" s="167"/>
      <c r="C117" s="167" t="s">
        <v>292</v>
      </c>
      <c r="D117" s="279">
        <v>1</v>
      </c>
      <c r="E117" s="280">
        <v>1.64</v>
      </c>
      <c r="F117" s="280">
        <v>0</v>
      </c>
      <c r="G117" s="280">
        <v>0</v>
      </c>
      <c r="H117" s="280">
        <v>0</v>
      </c>
      <c r="I117" s="281">
        <v>0</v>
      </c>
    </row>
    <row r="118" spans="1:9">
      <c r="A118" s="278"/>
      <c r="B118" s="167" t="s">
        <v>656</v>
      </c>
      <c r="C118" s="167"/>
      <c r="D118" s="279"/>
      <c r="E118" s="280"/>
      <c r="F118" s="280"/>
      <c r="G118" s="280"/>
      <c r="H118" s="280"/>
      <c r="I118" s="281"/>
    </row>
    <row r="119" spans="1:9">
      <c r="A119" s="278"/>
      <c r="B119" s="167"/>
      <c r="C119" s="167" t="s">
        <v>282</v>
      </c>
      <c r="D119" s="279">
        <v>120</v>
      </c>
      <c r="E119" s="280">
        <v>951.50983999999994</v>
      </c>
      <c r="F119" s="280">
        <v>9</v>
      </c>
      <c r="G119" s="280">
        <v>69.63</v>
      </c>
      <c r="H119" s="280">
        <v>0</v>
      </c>
      <c r="I119" s="281">
        <v>0</v>
      </c>
    </row>
    <row r="120" spans="1:9">
      <c r="A120" s="278"/>
      <c r="B120" s="167"/>
      <c r="C120" s="167" t="s">
        <v>368</v>
      </c>
      <c r="D120" s="279">
        <v>3</v>
      </c>
      <c r="E120" s="280">
        <v>505.13520000000005</v>
      </c>
      <c r="F120" s="280">
        <v>1</v>
      </c>
      <c r="G120" s="280">
        <v>104.79900000000001</v>
      </c>
      <c r="H120" s="280">
        <v>0</v>
      </c>
      <c r="I120" s="281">
        <v>0</v>
      </c>
    </row>
    <row r="121" spans="1:9">
      <c r="A121" s="278"/>
      <c r="B121" s="167"/>
      <c r="C121" s="167" t="s">
        <v>381</v>
      </c>
      <c r="D121" s="279">
        <v>70</v>
      </c>
      <c r="E121" s="280">
        <v>328.61619999999999</v>
      </c>
      <c r="F121" s="280">
        <v>29</v>
      </c>
      <c r="G121" s="280">
        <v>80.086599999999976</v>
      </c>
      <c r="H121" s="280">
        <v>1</v>
      </c>
      <c r="I121" s="281">
        <v>0.24</v>
      </c>
    </row>
    <row r="122" spans="1:9">
      <c r="A122" s="278"/>
      <c r="B122" s="167"/>
      <c r="C122" s="167" t="s">
        <v>296</v>
      </c>
      <c r="D122" s="279">
        <v>15</v>
      </c>
      <c r="E122" s="280">
        <v>253.00980000000001</v>
      </c>
      <c r="F122" s="280">
        <v>0</v>
      </c>
      <c r="G122" s="280">
        <v>0</v>
      </c>
      <c r="H122" s="280">
        <v>0</v>
      </c>
      <c r="I122" s="281">
        <v>0</v>
      </c>
    </row>
    <row r="123" spans="1:9">
      <c r="A123" s="278"/>
      <c r="B123" s="167"/>
      <c r="C123" s="167" t="s">
        <v>484</v>
      </c>
      <c r="D123" s="279">
        <v>246</v>
      </c>
      <c r="E123" s="280">
        <v>191.64974999999993</v>
      </c>
      <c r="F123" s="280">
        <v>18</v>
      </c>
      <c r="G123" s="280">
        <v>28.465599999999998</v>
      </c>
      <c r="H123" s="280">
        <v>0</v>
      </c>
      <c r="I123" s="281">
        <v>0</v>
      </c>
    </row>
    <row r="124" spans="1:9">
      <c r="A124" s="278"/>
      <c r="B124" s="167" t="s">
        <v>707</v>
      </c>
      <c r="C124" s="167"/>
      <c r="D124" s="279"/>
      <c r="E124" s="280"/>
      <c r="F124" s="280"/>
      <c r="G124" s="280"/>
      <c r="H124" s="280"/>
      <c r="I124" s="281"/>
    </row>
    <row r="125" spans="1:9">
      <c r="A125" s="278"/>
      <c r="B125" s="167"/>
      <c r="C125" s="167" t="s">
        <v>369</v>
      </c>
      <c r="D125" s="279">
        <v>21</v>
      </c>
      <c r="E125" s="280">
        <v>361.09160000000003</v>
      </c>
      <c r="F125" s="280">
        <v>2</v>
      </c>
      <c r="G125" s="280">
        <v>45.221699999999998</v>
      </c>
      <c r="H125" s="280">
        <v>0</v>
      </c>
      <c r="I125" s="281">
        <v>0</v>
      </c>
    </row>
    <row r="126" spans="1:9">
      <c r="A126" s="278"/>
      <c r="B126" s="167"/>
      <c r="C126" s="167" t="s">
        <v>455</v>
      </c>
      <c r="D126" s="279">
        <v>6</v>
      </c>
      <c r="E126" s="280">
        <v>0.1138</v>
      </c>
      <c r="F126" s="280">
        <v>0</v>
      </c>
      <c r="G126" s="280">
        <v>0</v>
      </c>
      <c r="H126" s="280">
        <v>0</v>
      </c>
      <c r="I126" s="281">
        <v>0</v>
      </c>
    </row>
    <row r="127" spans="1:9">
      <c r="A127" s="278"/>
      <c r="B127" s="167"/>
      <c r="C127" s="167" t="s">
        <v>423</v>
      </c>
      <c r="D127" s="279">
        <v>1</v>
      </c>
      <c r="E127" s="280">
        <v>1E-3</v>
      </c>
      <c r="F127" s="280">
        <v>0</v>
      </c>
      <c r="G127" s="280">
        <v>0</v>
      </c>
      <c r="H127" s="280">
        <v>0</v>
      </c>
      <c r="I127" s="281">
        <v>0</v>
      </c>
    </row>
    <row r="128" spans="1:9">
      <c r="A128" s="278"/>
      <c r="B128" s="167" t="s">
        <v>708</v>
      </c>
      <c r="C128" s="167"/>
      <c r="D128" s="279"/>
      <c r="E128" s="280"/>
      <c r="F128" s="280"/>
      <c r="G128" s="280"/>
      <c r="H128" s="280"/>
      <c r="I128" s="281"/>
    </row>
    <row r="129" spans="1:9">
      <c r="A129" s="278"/>
      <c r="B129" s="167"/>
      <c r="C129" s="167" t="s">
        <v>559</v>
      </c>
      <c r="D129" s="279">
        <v>1</v>
      </c>
      <c r="E129" s="280">
        <v>5.5E-2</v>
      </c>
      <c r="F129" s="280">
        <v>0</v>
      </c>
      <c r="G129" s="280">
        <v>0</v>
      </c>
      <c r="H129" s="280">
        <v>0</v>
      </c>
      <c r="I129" s="281">
        <v>0</v>
      </c>
    </row>
    <row r="130" spans="1:9">
      <c r="A130" s="278"/>
      <c r="B130" s="167"/>
      <c r="C130" s="167" t="s">
        <v>436</v>
      </c>
      <c r="D130" s="279">
        <v>1</v>
      </c>
      <c r="E130" s="280">
        <v>0.05</v>
      </c>
      <c r="F130" s="280">
        <v>1</v>
      </c>
      <c r="G130" s="280">
        <v>0.05</v>
      </c>
      <c r="H130" s="280">
        <v>0</v>
      </c>
      <c r="I130" s="281">
        <v>0</v>
      </c>
    </row>
    <row r="131" spans="1:9">
      <c r="A131" s="278"/>
      <c r="B131" s="167"/>
      <c r="C131" s="167" t="s">
        <v>326</v>
      </c>
      <c r="D131" s="279">
        <v>1</v>
      </c>
      <c r="E131" s="280">
        <v>1.4999999999999999E-2</v>
      </c>
      <c r="F131" s="280">
        <v>0</v>
      </c>
      <c r="G131" s="280">
        <v>0</v>
      </c>
      <c r="H131" s="280">
        <v>0</v>
      </c>
      <c r="I131" s="281">
        <v>0</v>
      </c>
    </row>
    <row r="132" spans="1:9">
      <c r="A132" s="278"/>
      <c r="B132" s="167" t="s">
        <v>709</v>
      </c>
      <c r="C132" s="167"/>
      <c r="D132" s="279"/>
      <c r="E132" s="280"/>
      <c r="F132" s="280"/>
      <c r="G132" s="280"/>
      <c r="H132" s="280"/>
      <c r="I132" s="281"/>
    </row>
    <row r="133" spans="1:9">
      <c r="A133" s="278"/>
      <c r="B133" s="167"/>
      <c r="C133" s="167" t="s">
        <v>429</v>
      </c>
      <c r="D133" s="279">
        <v>8</v>
      </c>
      <c r="E133" s="280">
        <v>7.173</v>
      </c>
      <c r="F133" s="280">
        <v>1</v>
      </c>
      <c r="G133" s="280">
        <v>0.12</v>
      </c>
      <c r="H133" s="280">
        <v>0</v>
      </c>
      <c r="I133" s="281">
        <v>0</v>
      </c>
    </row>
    <row r="134" spans="1:9">
      <c r="A134" s="278"/>
      <c r="B134" s="167"/>
      <c r="C134" s="167" t="s">
        <v>438</v>
      </c>
      <c r="D134" s="279">
        <v>2</v>
      </c>
      <c r="E134" s="280">
        <v>0.73</v>
      </c>
      <c r="F134" s="280">
        <v>2</v>
      </c>
      <c r="G134" s="280">
        <v>0.73</v>
      </c>
      <c r="H134" s="280">
        <v>0</v>
      </c>
      <c r="I134" s="281">
        <v>0</v>
      </c>
    </row>
    <row r="135" spans="1:9">
      <c r="A135" s="278"/>
      <c r="B135" s="167"/>
      <c r="C135" s="167" t="s">
        <v>260</v>
      </c>
      <c r="D135" s="279">
        <v>1</v>
      </c>
      <c r="E135" s="280">
        <v>0.3</v>
      </c>
      <c r="F135" s="280">
        <v>0</v>
      </c>
      <c r="G135" s="280">
        <v>0</v>
      </c>
      <c r="H135" s="280">
        <v>0</v>
      </c>
      <c r="I135" s="281">
        <v>0</v>
      </c>
    </row>
    <row r="136" spans="1:9">
      <c r="A136" s="278"/>
      <c r="B136" s="167" t="s">
        <v>676</v>
      </c>
      <c r="C136" s="167"/>
      <c r="D136" s="279"/>
      <c r="E136" s="280"/>
      <c r="F136" s="280"/>
      <c r="G136" s="280"/>
      <c r="H136" s="280"/>
      <c r="I136" s="281"/>
    </row>
    <row r="137" spans="1:9">
      <c r="A137" s="278"/>
      <c r="B137" s="167"/>
      <c r="C137" s="167" t="s">
        <v>376</v>
      </c>
      <c r="D137" s="279">
        <v>100</v>
      </c>
      <c r="E137" s="280">
        <v>1243.5759999999998</v>
      </c>
      <c r="F137" s="280">
        <v>1</v>
      </c>
      <c r="G137" s="280">
        <v>20.14</v>
      </c>
      <c r="H137" s="280">
        <v>0</v>
      </c>
      <c r="I137" s="281">
        <v>0</v>
      </c>
    </row>
    <row r="138" spans="1:9">
      <c r="A138" s="278"/>
      <c r="B138" s="167"/>
      <c r="C138" s="167" t="s">
        <v>379</v>
      </c>
      <c r="D138" s="279">
        <v>458</v>
      </c>
      <c r="E138" s="280">
        <v>944.19909000000007</v>
      </c>
      <c r="F138" s="280">
        <v>34</v>
      </c>
      <c r="G138" s="280">
        <v>33.251599999999996</v>
      </c>
      <c r="H138" s="280">
        <v>0</v>
      </c>
      <c r="I138" s="281">
        <v>0</v>
      </c>
    </row>
    <row r="139" spans="1:9">
      <c r="A139" s="278"/>
      <c r="B139" s="167"/>
      <c r="C139" s="167" t="s">
        <v>383</v>
      </c>
      <c r="D139" s="279">
        <v>263</v>
      </c>
      <c r="E139" s="280">
        <v>564.97378000000003</v>
      </c>
      <c r="F139" s="280">
        <v>16</v>
      </c>
      <c r="G139" s="280">
        <v>2.2280500000000001</v>
      </c>
      <c r="H139" s="280">
        <v>0</v>
      </c>
      <c r="I139" s="281">
        <v>0</v>
      </c>
    </row>
    <row r="140" spans="1:9">
      <c r="A140" s="278"/>
      <c r="B140" s="167"/>
      <c r="C140" s="167" t="s">
        <v>484</v>
      </c>
      <c r="D140" s="279">
        <v>606</v>
      </c>
      <c r="E140" s="280">
        <v>272.10070000000007</v>
      </c>
      <c r="F140" s="280">
        <v>40</v>
      </c>
      <c r="G140" s="280">
        <v>5.2143800000000002</v>
      </c>
      <c r="H140" s="280">
        <v>5</v>
      </c>
      <c r="I140" s="281">
        <v>1.014</v>
      </c>
    </row>
    <row r="141" spans="1:9">
      <c r="A141" s="278"/>
      <c r="B141" s="167"/>
      <c r="C141" s="167" t="s">
        <v>505</v>
      </c>
      <c r="D141" s="279">
        <v>25</v>
      </c>
      <c r="E141" s="280">
        <v>183.54199999999997</v>
      </c>
      <c r="F141" s="280">
        <v>2</v>
      </c>
      <c r="G141" s="280">
        <v>17.423999999999999</v>
      </c>
      <c r="H141" s="280">
        <v>0</v>
      </c>
      <c r="I141" s="281">
        <v>0</v>
      </c>
    </row>
    <row r="142" spans="1:9">
      <c r="A142" s="278"/>
      <c r="B142" s="167" t="s">
        <v>710</v>
      </c>
      <c r="C142" s="167"/>
      <c r="D142" s="279"/>
      <c r="E142" s="280"/>
      <c r="F142" s="280"/>
      <c r="G142" s="280"/>
      <c r="H142" s="280"/>
      <c r="I142" s="281"/>
    </row>
    <row r="143" spans="1:9">
      <c r="A143" s="278"/>
      <c r="B143" s="167"/>
      <c r="C143" s="167" t="s">
        <v>338</v>
      </c>
      <c r="D143" s="279">
        <v>1</v>
      </c>
      <c r="E143" s="280">
        <v>10.08</v>
      </c>
      <c r="F143" s="280">
        <v>0</v>
      </c>
      <c r="G143" s="280">
        <v>0</v>
      </c>
      <c r="H143" s="280">
        <v>0</v>
      </c>
      <c r="I143" s="281">
        <v>0</v>
      </c>
    </row>
    <row r="144" spans="1:9">
      <c r="A144" s="278"/>
      <c r="B144" s="167"/>
      <c r="C144" s="167" t="s">
        <v>354</v>
      </c>
      <c r="D144" s="279">
        <v>123</v>
      </c>
      <c r="E144" s="280">
        <v>9.3941999999999979</v>
      </c>
      <c r="F144" s="280">
        <v>7</v>
      </c>
      <c r="G144" s="280">
        <v>0.44299999999999995</v>
      </c>
      <c r="H144" s="280">
        <v>0</v>
      </c>
      <c r="I144" s="281">
        <v>0</v>
      </c>
    </row>
    <row r="145" spans="1:9">
      <c r="A145" s="278"/>
      <c r="B145" s="167"/>
      <c r="C145" s="167" t="s">
        <v>423</v>
      </c>
      <c r="D145" s="279">
        <v>4</v>
      </c>
      <c r="E145" s="280">
        <v>9.0900000000000009E-2</v>
      </c>
      <c r="F145" s="280">
        <v>0</v>
      </c>
      <c r="G145" s="280">
        <v>0</v>
      </c>
      <c r="H145" s="280">
        <v>0</v>
      </c>
      <c r="I145" s="281">
        <v>0</v>
      </c>
    </row>
    <row r="146" spans="1:9">
      <c r="A146" s="278"/>
      <c r="B146" s="167"/>
      <c r="C146" s="167" t="s">
        <v>489</v>
      </c>
      <c r="D146" s="279">
        <v>2</v>
      </c>
      <c r="E146" s="280">
        <v>6.5699999999999995E-3</v>
      </c>
      <c r="F146" s="280">
        <v>0</v>
      </c>
      <c r="G146" s="280">
        <v>0</v>
      </c>
      <c r="H146" s="280">
        <v>0</v>
      </c>
      <c r="I146" s="281">
        <v>0</v>
      </c>
    </row>
    <row r="147" spans="1:9">
      <c r="A147" s="278"/>
      <c r="B147" s="167" t="s">
        <v>683</v>
      </c>
      <c r="C147" s="167"/>
      <c r="D147" s="279"/>
      <c r="E147" s="280"/>
      <c r="F147" s="280"/>
      <c r="G147" s="280"/>
      <c r="H147" s="280"/>
      <c r="I147" s="281"/>
    </row>
    <row r="148" spans="1:9">
      <c r="A148" s="278"/>
      <c r="B148" s="167"/>
      <c r="C148" s="167" t="s">
        <v>429</v>
      </c>
      <c r="D148" s="279">
        <v>81</v>
      </c>
      <c r="E148" s="280">
        <v>889.03219999999988</v>
      </c>
      <c r="F148" s="280">
        <v>30</v>
      </c>
      <c r="G148" s="280">
        <v>193.33969999999999</v>
      </c>
      <c r="H148" s="280">
        <v>1</v>
      </c>
      <c r="I148" s="281">
        <v>5.85</v>
      </c>
    </row>
    <row r="149" spans="1:9">
      <c r="A149" s="278"/>
      <c r="B149" s="167"/>
      <c r="C149" s="167" t="s">
        <v>498</v>
      </c>
      <c r="D149" s="279">
        <v>14</v>
      </c>
      <c r="E149" s="280">
        <v>241.69739999999999</v>
      </c>
      <c r="F149" s="280">
        <v>7</v>
      </c>
      <c r="G149" s="280">
        <v>111.53339999999999</v>
      </c>
      <c r="H149" s="280">
        <v>0</v>
      </c>
      <c r="I149" s="281">
        <v>0</v>
      </c>
    </row>
    <row r="150" spans="1:9">
      <c r="A150" s="278"/>
      <c r="B150" s="167"/>
      <c r="C150" s="167" t="s">
        <v>367</v>
      </c>
      <c r="D150" s="279">
        <v>38</v>
      </c>
      <c r="E150" s="280">
        <v>174.93</v>
      </c>
      <c r="F150" s="280">
        <v>38</v>
      </c>
      <c r="G150" s="280">
        <v>174.93</v>
      </c>
      <c r="H150" s="280">
        <v>2</v>
      </c>
      <c r="I150" s="281">
        <v>17.850000000000001</v>
      </c>
    </row>
    <row r="151" spans="1:9">
      <c r="A151" s="278"/>
      <c r="B151" s="167"/>
      <c r="C151" s="167" t="s">
        <v>436</v>
      </c>
      <c r="D151" s="279">
        <v>29</v>
      </c>
      <c r="E151" s="280">
        <v>90.874719999999996</v>
      </c>
      <c r="F151" s="280">
        <v>0</v>
      </c>
      <c r="G151" s="280">
        <v>0</v>
      </c>
      <c r="H151" s="280">
        <v>0</v>
      </c>
      <c r="I151" s="281">
        <v>0</v>
      </c>
    </row>
    <row r="152" spans="1:9">
      <c r="A152" s="278"/>
      <c r="B152" s="167"/>
      <c r="C152" s="167" t="s">
        <v>398</v>
      </c>
      <c r="D152" s="279">
        <v>14</v>
      </c>
      <c r="E152" s="280">
        <v>15.428400000000002</v>
      </c>
      <c r="F152" s="280">
        <v>1</v>
      </c>
      <c r="G152" s="280">
        <v>0.80400000000000005</v>
      </c>
      <c r="H152" s="280">
        <v>0</v>
      </c>
      <c r="I152" s="281">
        <v>0</v>
      </c>
    </row>
    <row r="153" spans="1:9">
      <c r="A153" s="278"/>
      <c r="B153" s="167" t="s">
        <v>711</v>
      </c>
      <c r="C153" s="167"/>
      <c r="D153" s="279"/>
      <c r="E153" s="280"/>
      <c r="F153" s="280"/>
      <c r="G153" s="280"/>
      <c r="H153" s="280"/>
      <c r="I153" s="281"/>
    </row>
    <row r="154" spans="1:9">
      <c r="A154" s="278"/>
      <c r="B154" s="167"/>
      <c r="C154" s="167" t="s">
        <v>484</v>
      </c>
      <c r="D154" s="279">
        <v>1</v>
      </c>
      <c r="E154" s="280">
        <v>0.02</v>
      </c>
      <c r="F154" s="280">
        <v>0</v>
      </c>
      <c r="G154" s="280">
        <v>0</v>
      </c>
      <c r="H154" s="280">
        <v>0</v>
      </c>
      <c r="I154" s="281">
        <v>0</v>
      </c>
    </row>
    <row r="155" spans="1:9">
      <c r="A155" s="278"/>
      <c r="B155" s="167" t="s">
        <v>647</v>
      </c>
      <c r="C155" s="167"/>
      <c r="D155" s="279"/>
      <c r="E155" s="280"/>
      <c r="F155" s="280"/>
      <c r="G155" s="280"/>
      <c r="H155" s="280"/>
      <c r="I155" s="281"/>
    </row>
    <row r="156" spans="1:9">
      <c r="A156" s="278"/>
      <c r="B156" s="167"/>
      <c r="C156" s="167" t="s">
        <v>310</v>
      </c>
      <c r="D156" s="279">
        <v>36</v>
      </c>
      <c r="E156" s="280">
        <v>549.43000000000006</v>
      </c>
      <c r="F156" s="280">
        <v>1</v>
      </c>
      <c r="G156" s="280">
        <v>18.600000000000001</v>
      </c>
      <c r="H156" s="280">
        <v>0</v>
      </c>
      <c r="I156" s="281">
        <v>0</v>
      </c>
    </row>
    <row r="157" spans="1:9">
      <c r="A157" s="278"/>
      <c r="B157" s="167"/>
      <c r="C157" s="167" t="s">
        <v>283</v>
      </c>
      <c r="D157" s="279">
        <v>43</v>
      </c>
      <c r="E157" s="280">
        <v>172.03999999999996</v>
      </c>
      <c r="F157" s="280">
        <v>0</v>
      </c>
      <c r="G157" s="280">
        <v>0</v>
      </c>
      <c r="H157" s="280">
        <v>0</v>
      </c>
      <c r="I157" s="281">
        <v>0</v>
      </c>
    </row>
    <row r="158" spans="1:9">
      <c r="A158" s="278"/>
      <c r="B158" s="167" t="s">
        <v>712</v>
      </c>
      <c r="C158" s="167"/>
      <c r="D158" s="279"/>
      <c r="E158" s="280"/>
      <c r="F158" s="280"/>
      <c r="G158" s="280"/>
      <c r="H158" s="280"/>
      <c r="I158" s="281"/>
    </row>
    <row r="159" spans="1:9">
      <c r="A159" s="278"/>
      <c r="B159" s="167"/>
      <c r="C159" s="167" t="s">
        <v>282</v>
      </c>
      <c r="D159" s="279">
        <v>4</v>
      </c>
      <c r="E159" s="280">
        <v>121.53240000000001</v>
      </c>
      <c r="F159" s="280">
        <v>1</v>
      </c>
      <c r="G159" s="280">
        <v>69.12</v>
      </c>
      <c r="H159" s="280">
        <v>0</v>
      </c>
      <c r="I159" s="281">
        <v>0</v>
      </c>
    </row>
    <row r="160" spans="1:9">
      <c r="A160" s="278"/>
      <c r="B160" s="167"/>
      <c r="C160" s="167" t="s">
        <v>429</v>
      </c>
      <c r="D160" s="279">
        <v>53</v>
      </c>
      <c r="E160" s="280">
        <v>90.969770000000011</v>
      </c>
      <c r="F160" s="280">
        <v>15</v>
      </c>
      <c r="G160" s="280">
        <v>15.4437</v>
      </c>
      <c r="H160" s="280">
        <v>0</v>
      </c>
      <c r="I160" s="281">
        <v>0</v>
      </c>
    </row>
    <row r="161" spans="1:9">
      <c r="A161" s="278"/>
      <c r="B161" s="167"/>
      <c r="C161" s="167" t="s">
        <v>499</v>
      </c>
      <c r="D161" s="279">
        <v>2</v>
      </c>
      <c r="E161" s="280">
        <v>54.331000000000003</v>
      </c>
      <c r="F161" s="280">
        <v>1</v>
      </c>
      <c r="G161" s="280">
        <v>33.264000000000003</v>
      </c>
      <c r="H161" s="280">
        <v>0</v>
      </c>
      <c r="I161" s="281">
        <v>0</v>
      </c>
    </row>
    <row r="162" spans="1:9">
      <c r="A162" s="278"/>
      <c r="B162" s="167"/>
      <c r="C162" s="167" t="s">
        <v>436</v>
      </c>
      <c r="D162" s="279">
        <v>11</v>
      </c>
      <c r="E162" s="280">
        <v>52.001299999999993</v>
      </c>
      <c r="F162" s="280">
        <v>1</v>
      </c>
      <c r="G162" s="280">
        <v>8.64</v>
      </c>
      <c r="H162" s="280">
        <v>0</v>
      </c>
      <c r="I162" s="281">
        <v>0</v>
      </c>
    </row>
    <row r="163" spans="1:9">
      <c r="A163" s="278"/>
      <c r="B163" s="167"/>
      <c r="C163" s="167" t="s">
        <v>522</v>
      </c>
      <c r="D163" s="279">
        <v>4</v>
      </c>
      <c r="E163" s="280">
        <v>21.561450000000001</v>
      </c>
      <c r="F163" s="280">
        <v>1</v>
      </c>
      <c r="G163" s="280">
        <v>5.4</v>
      </c>
      <c r="H163" s="280">
        <v>0</v>
      </c>
      <c r="I163" s="281">
        <v>0</v>
      </c>
    </row>
    <row r="164" spans="1:9">
      <c r="A164" s="278"/>
      <c r="B164" s="167" t="s">
        <v>713</v>
      </c>
      <c r="C164" s="167"/>
      <c r="D164" s="279"/>
      <c r="E164" s="280"/>
      <c r="F164" s="280"/>
      <c r="G164" s="280"/>
      <c r="H164" s="280"/>
      <c r="I164" s="281"/>
    </row>
    <row r="165" spans="1:9">
      <c r="A165" s="278"/>
      <c r="B165" s="167"/>
      <c r="C165" s="167" t="s">
        <v>429</v>
      </c>
      <c r="D165" s="279">
        <v>5</v>
      </c>
      <c r="E165" s="280">
        <v>0.77400000000000002</v>
      </c>
      <c r="F165" s="280">
        <v>0</v>
      </c>
      <c r="G165" s="280">
        <v>0</v>
      </c>
      <c r="H165" s="280">
        <v>0</v>
      </c>
      <c r="I165" s="281">
        <v>0</v>
      </c>
    </row>
    <row r="166" spans="1:9">
      <c r="A166" s="278"/>
      <c r="B166" s="167"/>
      <c r="C166" s="167" t="s">
        <v>438</v>
      </c>
      <c r="D166" s="279">
        <v>1</v>
      </c>
      <c r="E166" s="280">
        <v>0.1152</v>
      </c>
      <c r="F166" s="280">
        <v>0</v>
      </c>
      <c r="G166" s="280">
        <v>0</v>
      </c>
      <c r="H166" s="280">
        <v>0</v>
      </c>
      <c r="I166" s="281">
        <v>0</v>
      </c>
    </row>
    <row r="167" spans="1:9">
      <c r="A167" s="278"/>
      <c r="B167" s="167" t="s">
        <v>714</v>
      </c>
      <c r="C167" s="167"/>
      <c r="D167" s="279"/>
      <c r="E167" s="280"/>
      <c r="F167" s="280"/>
      <c r="G167" s="280"/>
      <c r="H167" s="280"/>
      <c r="I167" s="281"/>
    </row>
    <row r="168" spans="1:9">
      <c r="A168" s="278"/>
      <c r="B168" s="167"/>
      <c r="C168" s="167" t="s">
        <v>429</v>
      </c>
      <c r="D168" s="279">
        <v>6</v>
      </c>
      <c r="E168" s="280">
        <v>0.84000000000000008</v>
      </c>
      <c r="F168" s="280">
        <v>6</v>
      </c>
      <c r="G168" s="280">
        <v>0.84000000000000008</v>
      </c>
      <c r="H168" s="280">
        <v>0</v>
      </c>
      <c r="I168" s="281">
        <v>0</v>
      </c>
    </row>
    <row r="169" spans="1:9">
      <c r="A169" s="278"/>
      <c r="B169" s="167"/>
      <c r="C169" s="167" t="s">
        <v>436</v>
      </c>
      <c r="D169" s="279">
        <v>2</v>
      </c>
      <c r="E169" s="280">
        <v>0.2</v>
      </c>
      <c r="F169" s="280">
        <v>2</v>
      </c>
      <c r="G169" s="280">
        <v>0.2</v>
      </c>
      <c r="H169" s="280">
        <v>0</v>
      </c>
      <c r="I169" s="281">
        <v>0</v>
      </c>
    </row>
    <row r="170" spans="1:9">
      <c r="A170" s="278"/>
      <c r="B170" s="167"/>
      <c r="C170" s="167" t="s">
        <v>557</v>
      </c>
      <c r="D170" s="279">
        <v>2</v>
      </c>
      <c r="E170" s="280">
        <v>9.5999999999999992E-4</v>
      </c>
      <c r="F170" s="280">
        <v>0</v>
      </c>
      <c r="G170" s="280">
        <v>0</v>
      </c>
      <c r="H170" s="280">
        <v>0</v>
      </c>
      <c r="I170" s="281">
        <v>0</v>
      </c>
    </row>
    <row r="171" spans="1:9">
      <c r="A171" s="278"/>
      <c r="B171" s="167" t="s">
        <v>715</v>
      </c>
      <c r="C171" s="167"/>
      <c r="D171" s="279"/>
      <c r="E171" s="280"/>
      <c r="F171" s="280"/>
      <c r="G171" s="280"/>
      <c r="H171" s="280"/>
      <c r="I171" s="281"/>
    </row>
    <row r="172" spans="1:9">
      <c r="A172" s="278"/>
      <c r="B172" s="167"/>
      <c r="C172" s="167" t="s">
        <v>267</v>
      </c>
      <c r="D172" s="279">
        <v>47</v>
      </c>
      <c r="E172" s="280">
        <v>991.49400000000014</v>
      </c>
      <c r="F172" s="280">
        <v>2</v>
      </c>
      <c r="G172" s="280">
        <v>21.799999999999997</v>
      </c>
      <c r="H172" s="280">
        <v>0</v>
      </c>
      <c r="I172" s="281">
        <v>0</v>
      </c>
    </row>
    <row r="173" spans="1:9">
      <c r="A173" s="278"/>
      <c r="B173" s="167"/>
      <c r="C173" s="167" t="s">
        <v>285</v>
      </c>
      <c r="D173" s="279">
        <v>5</v>
      </c>
      <c r="E173" s="280">
        <v>74.366000000000014</v>
      </c>
      <c r="F173" s="280">
        <v>0</v>
      </c>
      <c r="G173" s="280">
        <v>0</v>
      </c>
      <c r="H173" s="280">
        <v>0</v>
      </c>
      <c r="I173" s="281">
        <v>0</v>
      </c>
    </row>
    <row r="174" spans="1:9">
      <c r="A174" s="278"/>
      <c r="B174" s="167"/>
      <c r="C174" s="167" t="s">
        <v>484</v>
      </c>
      <c r="D174" s="279">
        <v>42</v>
      </c>
      <c r="E174" s="280">
        <v>25.187159999999999</v>
      </c>
      <c r="F174" s="280">
        <v>11</v>
      </c>
      <c r="G174" s="280">
        <v>6.3236400000000001</v>
      </c>
      <c r="H174" s="280">
        <v>0</v>
      </c>
      <c r="I174" s="281">
        <v>0</v>
      </c>
    </row>
    <row r="175" spans="1:9">
      <c r="A175" s="278"/>
      <c r="B175" s="167"/>
      <c r="C175" s="167" t="s">
        <v>429</v>
      </c>
      <c r="D175" s="279">
        <v>1</v>
      </c>
      <c r="E175" s="280">
        <v>12</v>
      </c>
      <c r="F175" s="280">
        <v>0</v>
      </c>
      <c r="G175" s="280">
        <v>0</v>
      </c>
      <c r="H175" s="280">
        <v>0</v>
      </c>
      <c r="I175" s="281">
        <v>0</v>
      </c>
    </row>
    <row r="176" spans="1:9">
      <c r="A176" s="278"/>
      <c r="B176" s="167"/>
      <c r="C176" s="167" t="s">
        <v>292</v>
      </c>
      <c r="D176" s="279">
        <v>4</v>
      </c>
      <c r="E176" s="280">
        <v>0.72599999999999998</v>
      </c>
      <c r="F176" s="280">
        <v>0</v>
      </c>
      <c r="G176" s="280">
        <v>0</v>
      </c>
      <c r="H176" s="280">
        <v>0</v>
      </c>
      <c r="I176" s="281">
        <v>0</v>
      </c>
    </row>
    <row r="177" spans="1:9">
      <c r="A177" s="278"/>
      <c r="B177" s="167" t="s">
        <v>695</v>
      </c>
      <c r="C177" s="167"/>
      <c r="D177" s="279"/>
      <c r="E177" s="280"/>
      <c r="F177" s="280"/>
      <c r="G177" s="280"/>
      <c r="H177" s="280"/>
      <c r="I177" s="281"/>
    </row>
    <row r="178" spans="1:9">
      <c r="A178" s="278"/>
      <c r="B178" s="167"/>
      <c r="C178" s="167" t="s">
        <v>498</v>
      </c>
      <c r="D178" s="279">
        <v>546</v>
      </c>
      <c r="E178" s="280">
        <v>20536.127999999997</v>
      </c>
      <c r="F178" s="280">
        <v>65</v>
      </c>
      <c r="G178" s="280">
        <v>1561.5519999999999</v>
      </c>
      <c r="H178" s="280">
        <v>0</v>
      </c>
      <c r="I178" s="281">
        <v>0</v>
      </c>
    </row>
    <row r="179" spans="1:9">
      <c r="A179" s="278"/>
      <c r="B179" s="167"/>
      <c r="C179" s="167" t="s">
        <v>361</v>
      </c>
      <c r="D179" s="279">
        <v>109</v>
      </c>
      <c r="E179" s="280">
        <v>2343.33</v>
      </c>
      <c r="F179" s="280">
        <v>6</v>
      </c>
      <c r="G179" s="280">
        <v>123.47200000000001</v>
      </c>
      <c r="H179" s="280">
        <v>0</v>
      </c>
      <c r="I179" s="281">
        <v>0</v>
      </c>
    </row>
    <row r="180" spans="1:9">
      <c r="A180" s="278"/>
      <c r="B180" s="167"/>
      <c r="C180" s="167" t="s">
        <v>563</v>
      </c>
      <c r="D180" s="279">
        <v>270</v>
      </c>
      <c r="E180" s="280">
        <v>671.28631999999971</v>
      </c>
      <c r="F180" s="280">
        <v>0</v>
      </c>
      <c r="G180" s="280">
        <v>0</v>
      </c>
      <c r="H180" s="280">
        <v>0</v>
      </c>
      <c r="I180" s="281">
        <v>0</v>
      </c>
    </row>
    <row r="181" spans="1:9">
      <c r="A181" s="278"/>
      <c r="B181" s="167"/>
      <c r="C181" s="167" t="s">
        <v>559</v>
      </c>
      <c r="D181" s="279">
        <v>32</v>
      </c>
      <c r="E181" s="280">
        <v>638.01688000000013</v>
      </c>
      <c r="F181" s="280">
        <v>0</v>
      </c>
      <c r="G181" s="280">
        <v>0</v>
      </c>
      <c r="H181" s="280">
        <v>0</v>
      </c>
      <c r="I181" s="281">
        <v>0</v>
      </c>
    </row>
    <row r="182" spans="1:9">
      <c r="A182" s="278"/>
      <c r="B182" s="167"/>
      <c r="C182" s="167" t="s">
        <v>436</v>
      </c>
      <c r="D182" s="279">
        <v>24</v>
      </c>
      <c r="E182" s="280">
        <v>457.70100000000002</v>
      </c>
      <c r="F182" s="280">
        <v>0</v>
      </c>
      <c r="G182" s="280">
        <v>0</v>
      </c>
      <c r="H182" s="280">
        <v>0</v>
      </c>
      <c r="I182" s="281">
        <v>0</v>
      </c>
    </row>
    <row r="183" spans="1:9">
      <c r="A183" s="278"/>
      <c r="B183" s="167" t="s">
        <v>716</v>
      </c>
      <c r="C183" s="167"/>
      <c r="D183" s="279"/>
      <c r="E183" s="280"/>
      <c r="F183" s="280"/>
      <c r="G183" s="280"/>
      <c r="H183" s="280"/>
      <c r="I183" s="281"/>
    </row>
    <row r="184" spans="1:9">
      <c r="A184" s="278"/>
      <c r="B184" s="167"/>
      <c r="C184" s="167" t="s">
        <v>429</v>
      </c>
      <c r="D184" s="279">
        <v>6</v>
      </c>
      <c r="E184" s="280">
        <v>21.090040000000002</v>
      </c>
      <c r="F184" s="280">
        <v>0</v>
      </c>
      <c r="G184" s="280">
        <v>0</v>
      </c>
      <c r="H184" s="280">
        <v>0</v>
      </c>
      <c r="I184" s="281">
        <v>0</v>
      </c>
    </row>
    <row r="185" spans="1:9">
      <c r="A185" s="278"/>
      <c r="B185" s="167"/>
      <c r="C185" s="167" t="s">
        <v>363</v>
      </c>
      <c r="D185" s="279">
        <v>1</v>
      </c>
      <c r="E185" s="280">
        <v>15.064</v>
      </c>
      <c r="F185" s="280">
        <v>0</v>
      </c>
      <c r="G185" s="280">
        <v>0</v>
      </c>
      <c r="H185" s="280">
        <v>0</v>
      </c>
      <c r="I185" s="281">
        <v>0</v>
      </c>
    </row>
    <row r="186" spans="1:9">
      <c r="A186" s="278"/>
      <c r="B186" s="167"/>
      <c r="C186" s="167" t="s">
        <v>393</v>
      </c>
      <c r="D186" s="279">
        <v>30</v>
      </c>
      <c r="E186" s="280">
        <v>9.4099800000000009</v>
      </c>
      <c r="F186" s="280">
        <v>3</v>
      </c>
      <c r="G186" s="280">
        <v>0.17664000000000002</v>
      </c>
      <c r="H186" s="280">
        <v>0</v>
      </c>
      <c r="I186" s="281">
        <v>0</v>
      </c>
    </row>
    <row r="187" spans="1:9">
      <c r="A187" s="278"/>
      <c r="B187" s="167"/>
      <c r="C187" s="167" t="s">
        <v>484</v>
      </c>
      <c r="D187" s="279">
        <v>51</v>
      </c>
      <c r="E187" s="280">
        <v>5.04664</v>
      </c>
      <c r="F187" s="280">
        <v>9</v>
      </c>
      <c r="G187" s="280">
        <v>0.29249999999999998</v>
      </c>
      <c r="H187" s="280">
        <v>0</v>
      </c>
      <c r="I187" s="281">
        <v>0</v>
      </c>
    </row>
    <row r="188" spans="1:9">
      <c r="A188" s="278"/>
      <c r="B188" s="167"/>
      <c r="C188" s="167" t="s">
        <v>504</v>
      </c>
      <c r="D188" s="279">
        <v>27</v>
      </c>
      <c r="E188" s="280">
        <v>4.5540000000000012</v>
      </c>
      <c r="F188" s="280">
        <v>21</v>
      </c>
      <c r="G188" s="280">
        <v>4.104000000000001</v>
      </c>
      <c r="H188" s="280">
        <v>0</v>
      </c>
      <c r="I188" s="281">
        <v>0</v>
      </c>
    </row>
    <row r="189" spans="1:9">
      <c r="A189" s="278"/>
      <c r="B189" s="167" t="s">
        <v>717</v>
      </c>
      <c r="C189" s="167"/>
      <c r="D189" s="279"/>
      <c r="E189" s="280"/>
      <c r="F189" s="280"/>
      <c r="G189" s="280"/>
      <c r="H189" s="280"/>
      <c r="I189" s="281"/>
    </row>
    <row r="190" spans="1:9">
      <c r="A190" s="278"/>
      <c r="B190" s="167"/>
      <c r="C190" s="167" t="s">
        <v>397</v>
      </c>
      <c r="D190" s="279">
        <v>2</v>
      </c>
      <c r="E190" s="280">
        <v>2.8559999999999999</v>
      </c>
      <c r="F190" s="280">
        <v>0</v>
      </c>
      <c r="G190" s="280">
        <v>0</v>
      </c>
      <c r="H190" s="280">
        <v>0</v>
      </c>
      <c r="I190" s="281">
        <v>0</v>
      </c>
    </row>
    <row r="191" spans="1:9">
      <c r="A191" s="278"/>
      <c r="B191" s="167"/>
      <c r="C191" s="167" t="s">
        <v>383</v>
      </c>
      <c r="D191" s="279">
        <v>3</v>
      </c>
      <c r="E191" s="280">
        <v>2.2999999999999998</v>
      </c>
      <c r="F191" s="280">
        <v>0</v>
      </c>
      <c r="G191" s="280">
        <v>0</v>
      </c>
      <c r="H191" s="280">
        <v>0</v>
      </c>
      <c r="I191" s="281">
        <v>0</v>
      </c>
    </row>
    <row r="192" spans="1:9">
      <c r="A192" s="278"/>
      <c r="B192" s="167"/>
      <c r="C192" s="167" t="s">
        <v>403</v>
      </c>
      <c r="D192" s="279">
        <v>2</v>
      </c>
      <c r="E192" s="280">
        <v>2.2367999999999997</v>
      </c>
      <c r="F192" s="280">
        <v>0</v>
      </c>
      <c r="G192" s="280">
        <v>0</v>
      </c>
      <c r="H192" s="280">
        <v>0</v>
      </c>
      <c r="I192" s="281">
        <v>0</v>
      </c>
    </row>
    <row r="193" spans="1:9">
      <c r="A193" s="278"/>
      <c r="B193" s="167"/>
      <c r="C193" s="167" t="s">
        <v>431</v>
      </c>
      <c r="D193" s="279">
        <v>6</v>
      </c>
      <c r="E193" s="280">
        <v>1.8503999999999998</v>
      </c>
      <c r="F193" s="280">
        <v>0</v>
      </c>
      <c r="G193" s="280">
        <v>0</v>
      </c>
      <c r="H193" s="280">
        <v>0</v>
      </c>
      <c r="I193" s="281">
        <v>0</v>
      </c>
    </row>
    <row r="194" spans="1:9">
      <c r="A194" s="278"/>
      <c r="B194" s="167"/>
      <c r="C194" s="167" t="s">
        <v>400</v>
      </c>
      <c r="D194" s="279">
        <v>2</v>
      </c>
      <c r="E194" s="280">
        <v>1.6848000000000001</v>
      </c>
      <c r="F194" s="280">
        <v>0</v>
      </c>
      <c r="G194" s="280">
        <v>0</v>
      </c>
      <c r="H194" s="280">
        <v>0</v>
      </c>
      <c r="I194" s="281">
        <v>0</v>
      </c>
    </row>
    <row r="195" spans="1:9">
      <c r="A195" s="278"/>
      <c r="B195" s="167" t="s">
        <v>718</v>
      </c>
      <c r="C195" s="167"/>
      <c r="D195" s="279"/>
      <c r="E195" s="280"/>
      <c r="F195" s="280"/>
      <c r="G195" s="280"/>
      <c r="H195" s="280"/>
      <c r="I195" s="281"/>
    </row>
    <row r="196" spans="1:9">
      <c r="A196" s="278"/>
      <c r="B196" s="167"/>
      <c r="C196" s="167" t="s">
        <v>505</v>
      </c>
      <c r="D196" s="279">
        <v>4</v>
      </c>
      <c r="E196" s="280">
        <v>7.9516799999999996</v>
      </c>
      <c r="F196" s="280">
        <v>0</v>
      </c>
      <c r="G196" s="280">
        <v>0</v>
      </c>
      <c r="H196" s="280">
        <v>0</v>
      </c>
      <c r="I196" s="281">
        <v>0</v>
      </c>
    </row>
    <row r="197" spans="1:9">
      <c r="A197" s="278"/>
      <c r="B197" s="167"/>
      <c r="C197" s="167" t="s">
        <v>504</v>
      </c>
      <c r="D197" s="279">
        <v>30</v>
      </c>
      <c r="E197" s="280">
        <v>6.8917499999999992</v>
      </c>
      <c r="F197" s="280">
        <v>0</v>
      </c>
      <c r="G197" s="280">
        <v>0</v>
      </c>
      <c r="H197" s="280">
        <v>0</v>
      </c>
      <c r="I197" s="281">
        <v>0</v>
      </c>
    </row>
    <row r="198" spans="1:9">
      <c r="A198" s="278"/>
      <c r="B198" s="167"/>
      <c r="C198" s="167" t="s">
        <v>439</v>
      </c>
      <c r="D198" s="279">
        <v>4</v>
      </c>
      <c r="E198" s="280">
        <v>6.50352</v>
      </c>
      <c r="F198" s="280">
        <v>4</v>
      </c>
      <c r="G198" s="280">
        <v>6.50352</v>
      </c>
      <c r="H198" s="280">
        <v>0</v>
      </c>
      <c r="I198" s="281">
        <v>0</v>
      </c>
    </row>
    <row r="199" spans="1:9">
      <c r="A199" s="278"/>
      <c r="B199" s="167"/>
      <c r="C199" s="167" t="s">
        <v>389</v>
      </c>
      <c r="D199" s="279">
        <v>2</v>
      </c>
      <c r="E199" s="280">
        <v>5.6063999999999998</v>
      </c>
      <c r="F199" s="280">
        <v>2</v>
      </c>
      <c r="G199" s="280">
        <v>5.6063999999999998</v>
      </c>
      <c r="H199" s="280">
        <v>0</v>
      </c>
      <c r="I199" s="281">
        <v>0</v>
      </c>
    </row>
    <row r="200" spans="1:9">
      <c r="A200" s="278"/>
      <c r="B200" s="167"/>
      <c r="C200" s="167" t="s">
        <v>484</v>
      </c>
      <c r="D200" s="279">
        <v>96</v>
      </c>
      <c r="E200" s="280">
        <v>1.1918600000000001</v>
      </c>
      <c r="F200" s="280">
        <v>12</v>
      </c>
      <c r="G200" s="280">
        <v>0.12608</v>
      </c>
      <c r="H200" s="280">
        <v>0</v>
      </c>
      <c r="I200" s="281">
        <v>0</v>
      </c>
    </row>
    <row r="201" spans="1:9">
      <c r="A201" s="278"/>
      <c r="B201" s="167" t="s">
        <v>696</v>
      </c>
      <c r="C201" s="167"/>
      <c r="D201" s="279"/>
      <c r="E201" s="280"/>
      <c r="F201" s="280"/>
      <c r="G201" s="280"/>
      <c r="H201" s="280"/>
      <c r="I201" s="281"/>
    </row>
    <row r="202" spans="1:9">
      <c r="A202" s="278"/>
      <c r="B202" s="167"/>
      <c r="C202" s="167" t="s">
        <v>379</v>
      </c>
      <c r="D202" s="279">
        <v>62</v>
      </c>
      <c r="E202" s="280">
        <v>2298.2100000000005</v>
      </c>
      <c r="F202" s="280">
        <v>0</v>
      </c>
      <c r="G202" s="280">
        <v>0</v>
      </c>
      <c r="H202" s="280">
        <v>0</v>
      </c>
      <c r="I202" s="281">
        <v>0</v>
      </c>
    </row>
    <row r="203" spans="1:9">
      <c r="A203" s="278"/>
      <c r="B203" s="167"/>
      <c r="C203" s="167" t="s">
        <v>484</v>
      </c>
      <c r="D203" s="279">
        <v>298</v>
      </c>
      <c r="E203" s="280">
        <v>342.17403999999999</v>
      </c>
      <c r="F203" s="280">
        <v>59</v>
      </c>
      <c r="G203" s="280">
        <v>31.531439999999996</v>
      </c>
      <c r="H203" s="280">
        <v>0</v>
      </c>
      <c r="I203" s="281">
        <v>0</v>
      </c>
    </row>
    <row r="204" spans="1:9">
      <c r="A204" s="278"/>
      <c r="B204" s="167"/>
      <c r="C204" s="167" t="s">
        <v>565</v>
      </c>
      <c r="D204" s="279">
        <v>23</v>
      </c>
      <c r="E204" s="280">
        <v>233.05023</v>
      </c>
      <c r="F204" s="280">
        <v>3</v>
      </c>
      <c r="G204" s="280">
        <v>23.752990000000004</v>
      </c>
      <c r="H204" s="280">
        <v>0</v>
      </c>
      <c r="I204" s="281">
        <v>0</v>
      </c>
    </row>
    <row r="205" spans="1:9">
      <c r="A205" s="278"/>
      <c r="B205" s="167"/>
      <c r="C205" s="167" t="s">
        <v>429</v>
      </c>
      <c r="D205" s="279">
        <v>60</v>
      </c>
      <c r="E205" s="280">
        <v>214.65539999999999</v>
      </c>
      <c r="F205" s="280">
        <v>8</v>
      </c>
      <c r="G205" s="280">
        <v>32.299000000000007</v>
      </c>
      <c r="H205" s="280">
        <v>0</v>
      </c>
      <c r="I205" s="281">
        <v>0</v>
      </c>
    </row>
    <row r="206" spans="1:9">
      <c r="A206" s="278"/>
      <c r="B206" s="167"/>
      <c r="C206" s="167" t="s">
        <v>345</v>
      </c>
      <c r="D206" s="279">
        <v>30</v>
      </c>
      <c r="E206" s="280">
        <v>143.01</v>
      </c>
      <c r="F206" s="280">
        <v>0</v>
      </c>
      <c r="G206" s="280">
        <v>0</v>
      </c>
      <c r="H206" s="280">
        <v>0</v>
      </c>
      <c r="I206" s="281">
        <v>0</v>
      </c>
    </row>
    <row r="207" spans="1:9">
      <c r="A207" s="278"/>
      <c r="B207" s="167" t="s">
        <v>719</v>
      </c>
      <c r="C207" s="167"/>
      <c r="D207" s="279"/>
      <c r="E207" s="280"/>
      <c r="F207" s="280"/>
      <c r="G207" s="280"/>
      <c r="H207" s="280"/>
      <c r="I207" s="281"/>
    </row>
    <row r="208" spans="1:9">
      <c r="A208" s="278"/>
      <c r="B208" s="167"/>
      <c r="C208" s="167" t="s">
        <v>481</v>
      </c>
      <c r="D208" s="279">
        <v>5</v>
      </c>
      <c r="E208" s="280">
        <v>22.033709999999996</v>
      </c>
      <c r="F208" s="280">
        <v>0</v>
      </c>
      <c r="G208" s="280">
        <v>0</v>
      </c>
      <c r="H208" s="280">
        <v>0</v>
      </c>
      <c r="I208" s="281">
        <v>0</v>
      </c>
    </row>
    <row r="209" spans="1:9">
      <c r="A209" s="278"/>
      <c r="B209" s="167"/>
      <c r="C209" s="167" t="s">
        <v>429</v>
      </c>
      <c r="D209" s="279">
        <v>4</v>
      </c>
      <c r="E209" s="280">
        <v>1.5780000000000001</v>
      </c>
      <c r="F209" s="280">
        <v>2</v>
      </c>
      <c r="G209" s="280">
        <v>0.81800000000000006</v>
      </c>
      <c r="H209" s="280">
        <v>0</v>
      </c>
      <c r="I209" s="281">
        <v>0</v>
      </c>
    </row>
    <row r="210" spans="1:9">
      <c r="A210" s="278"/>
      <c r="B210" s="167" t="s">
        <v>720</v>
      </c>
      <c r="C210" s="167"/>
      <c r="D210" s="279"/>
      <c r="E210" s="280"/>
      <c r="F210" s="280"/>
      <c r="G210" s="280"/>
      <c r="H210" s="280"/>
      <c r="I210" s="281"/>
    </row>
    <row r="211" spans="1:9">
      <c r="A211" s="278"/>
      <c r="B211" s="167"/>
      <c r="C211" s="167" t="s">
        <v>369</v>
      </c>
      <c r="D211" s="279">
        <v>19</v>
      </c>
      <c r="E211" s="280">
        <v>158.14067999999997</v>
      </c>
      <c r="F211" s="280">
        <v>3</v>
      </c>
      <c r="G211" s="280">
        <v>21.937080000000002</v>
      </c>
      <c r="H211" s="280">
        <v>0</v>
      </c>
      <c r="I211" s="281">
        <v>0</v>
      </c>
    </row>
    <row r="212" spans="1:9">
      <c r="A212" s="278"/>
      <c r="B212" s="167"/>
      <c r="C212" s="167" t="s">
        <v>285</v>
      </c>
      <c r="D212" s="279">
        <v>3</v>
      </c>
      <c r="E212" s="280">
        <v>53.414000000000001</v>
      </c>
      <c r="F212" s="280">
        <v>0</v>
      </c>
      <c r="G212" s="280">
        <v>0</v>
      </c>
      <c r="H212" s="280">
        <v>0</v>
      </c>
      <c r="I212" s="281">
        <v>0</v>
      </c>
    </row>
    <row r="213" spans="1:9">
      <c r="A213" s="278"/>
      <c r="B213" s="167"/>
      <c r="C213" s="167" t="s">
        <v>267</v>
      </c>
      <c r="D213" s="279">
        <v>2</v>
      </c>
      <c r="E213" s="280">
        <v>30.11</v>
      </c>
      <c r="F213" s="280">
        <v>0</v>
      </c>
      <c r="G213" s="280">
        <v>0</v>
      </c>
      <c r="H213" s="280">
        <v>0</v>
      </c>
      <c r="I213" s="281">
        <v>0</v>
      </c>
    </row>
    <row r="214" spans="1:9">
      <c r="A214" s="278"/>
      <c r="B214" s="167"/>
      <c r="C214" s="167" t="s">
        <v>282</v>
      </c>
      <c r="D214" s="279">
        <v>4</v>
      </c>
      <c r="E214" s="280">
        <v>16.47</v>
      </c>
      <c r="F214" s="280">
        <v>3</v>
      </c>
      <c r="G214" s="280">
        <v>7.1800000000000006</v>
      </c>
      <c r="H214" s="280">
        <v>0</v>
      </c>
      <c r="I214" s="281">
        <v>0</v>
      </c>
    </row>
    <row r="215" spans="1:9">
      <c r="A215" s="278"/>
      <c r="B215" s="167"/>
      <c r="C215" s="167" t="s">
        <v>298</v>
      </c>
      <c r="D215" s="279">
        <v>1</v>
      </c>
      <c r="E215" s="280">
        <v>10</v>
      </c>
      <c r="F215" s="280">
        <v>0</v>
      </c>
      <c r="G215" s="280">
        <v>0</v>
      </c>
      <c r="H215" s="280">
        <v>0</v>
      </c>
      <c r="I215" s="281">
        <v>0</v>
      </c>
    </row>
    <row r="216" spans="1:9">
      <c r="A216" s="278"/>
      <c r="B216" s="167" t="s">
        <v>721</v>
      </c>
      <c r="C216" s="167"/>
      <c r="D216" s="279"/>
      <c r="E216" s="280"/>
      <c r="F216" s="280"/>
      <c r="G216" s="280"/>
      <c r="H216" s="280"/>
      <c r="I216" s="281"/>
    </row>
    <row r="217" spans="1:9">
      <c r="A217" s="278"/>
      <c r="B217" s="167"/>
      <c r="C217" s="167" t="s">
        <v>504</v>
      </c>
      <c r="D217" s="279">
        <v>68</v>
      </c>
      <c r="E217" s="280">
        <v>45.809299999999979</v>
      </c>
      <c r="F217" s="280">
        <v>20</v>
      </c>
      <c r="G217" s="280">
        <v>19.421999999999997</v>
      </c>
      <c r="H217" s="280">
        <v>0</v>
      </c>
      <c r="I217" s="281">
        <v>0</v>
      </c>
    </row>
    <row r="218" spans="1:9">
      <c r="A218" s="278"/>
      <c r="B218" s="167"/>
      <c r="C218" s="167" t="s">
        <v>438</v>
      </c>
      <c r="D218" s="279">
        <v>1</v>
      </c>
      <c r="E218" s="280">
        <v>4</v>
      </c>
      <c r="F218" s="280">
        <v>1</v>
      </c>
      <c r="G218" s="280">
        <v>4</v>
      </c>
      <c r="H218" s="280">
        <v>0</v>
      </c>
      <c r="I218" s="281">
        <v>0</v>
      </c>
    </row>
    <row r="219" spans="1:9">
      <c r="A219" s="278"/>
      <c r="B219" s="167"/>
      <c r="C219" s="167" t="s">
        <v>433</v>
      </c>
      <c r="D219" s="279">
        <v>9</v>
      </c>
      <c r="E219" s="280">
        <v>0.29680000000000001</v>
      </c>
      <c r="F219" s="280">
        <v>0</v>
      </c>
      <c r="G219" s="280">
        <v>0</v>
      </c>
      <c r="H219" s="280">
        <v>0</v>
      </c>
      <c r="I219" s="281">
        <v>0</v>
      </c>
    </row>
    <row r="220" spans="1:9">
      <c r="A220" s="278"/>
      <c r="B220" s="167"/>
      <c r="C220" s="167" t="s">
        <v>427</v>
      </c>
      <c r="D220" s="279">
        <v>42</v>
      </c>
      <c r="E220" s="280">
        <v>0.14379999999999998</v>
      </c>
      <c r="F220" s="280">
        <v>6</v>
      </c>
      <c r="G220" s="280">
        <v>8.7540000000000007E-2</v>
      </c>
      <c r="H220" s="280">
        <v>0</v>
      </c>
      <c r="I220" s="281">
        <v>0</v>
      </c>
    </row>
    <row r="221" spans="1:9">
      <c r="A221" s="278"/>
      <c r="B221" s="167"/>
      <c r="C221" s="167" t="s">
        <v>529</v>
      </c>
      <c r="D221" s="279">
        <v>8</v>
      </c>
      <c r="E221" s="280">
        <v>0.12928000000000001</v>
      </c>
      <c r="F221" s="280">
        <v>8</v>
      </c>
      <c r="G221" s="280">
        <v>0.12928000000000001</v>
      </c>
      <c r="H221" s="280">
        <v>0</v>
      </c>
      <c r="I221" s="281">
        <v>0</v>
      </c>
    </row>
    <row r="222" spans="1:9">
      <c r="A222" s="278"/>
      <c r="B222" s="167" t="s">
        <v>722</v>
      </c>
      <c r="C222" s="167"/>
      <c r="D222" s="279"/>
      <c r="E222" s="280"/>
      <c r="F222" s="280"/>
      <c r="G222" s="280"/>
      <c r="H222" s="280"/>
      <c r="I222" s="281"/>
    </row>
    <row r="223" spans="1:9">
      <c r="A223" s="278"/>
      <c r="B223" s="167"/>
      <c r="C223" s="167" t="s">
        <v>504</v>
      </c>
      <c r="D223" s="279">
        <v>50</v>
      </c>
      <c r="E223" s="280">
        <v>5.4210000000000003</v>
      </c>
      <c r="F223" s="280">
        <v>0</v>
      </c>
      <c r="G223" s="280">
        <v>0</v>
      </c>
      <c r="H223" s="280">
        <v>0</v>
      </c>
      <c r="I223" s="281">
        <v>0</v>
      </c>
    </row>
    <row r="224" spans="1:9">
      <c r="A224" s="278"/>
      <c r="B224" s="167"/>
      <c r="C224" s="167" t="s">
        <v>505</v>
      </c>
      <c r="D224" s="279">
        <v>2</v>
      </c>
      <c r="E224" s="280">
        <v>1.52064</v>
      </c>
      <c r="F224" s="280">
        <v>0</v>
      </c>
      <c r="G224" s="280">
        <v>0</v>
      </c>
      <c r="H224" s="280">
        <v>0</v>
      </c>
      <c r="I224" s="281">
        <v>0</v>
      </c>
    </row>
    <row r="225" spans="1:9">
      <c r="A225" s="278"/>
      <c r="B225" s="167"/>
      <c r="C225" s="167" t="s">
        <v>503</v>
      </c>
      <c r="D225" s="279">
        <v>12</v>
      </c>
      <c r="E225" s="280">
        <v>0.73499999999999999</v>
      </c>
      <c r="F225" s="280">
        <v>0</v>
      </c>
      <c r="G225" s="280">
        <v>0</v>
      </c>
      <c r="H225" s="280">
        <v>0</v>
      </c>
      <c r="I225" s="281">
        <v>0</v>
      </c>
    </row>
    <row r="226" spans="1:9">
      <c r="A226" s="278"/>
      <c r="B226" s="167"/>
      <c r="C226" s="167" t="s">
        <v>491</v>
      </c>
      <c r="D226" s="279">
        <v>2</v>
      </c>
      <c r="E226" s="280">
        <v>0.14899999999999999</v>
      </c>
      <c r="F226" s="280">
        <v>0</v>
      </c>
      <c r="G226" s="280">
        <v>0</v>
      </c>
      <c r="H226" s="280">
        <v>0</v>
      </c>
      <c r="I226" s="281">
        <v>0</v>
      </c>
    </row>
    <row r="227" spans="1:9">
      <c r="A227" s="278"/>
      <c r="B227" s="167"/>
      <c r="C227" s="167" t="s">
        <v>486</v>
      </c>
      <c r="D227" s="279">
        <v>3</v>
      </c>
      <c r="E227" s="280">
        <v>7.2500000000000009E-2</v>
      </c>
      <c r="F227" s="280">
        <v>0</v>
      </c>
      <c r="G227" s="280">
        <v>0</v>
      </c>
      <c r="H227" s="280">
        <v>0</v>
      </c>
      <c r="I227" s="281">
        <v>0</v>
      </c>
    </row>
    <row r="228" spans="1:9">
      <c r="A228" s="278"/>
      <c r="B228" s="167" t="s">
        <v>723</v>
      </c>
      <c r="C228" s="167"/>
      <c r="D228" s="279"/>
      <c r="E228" s="280"/>
      <c r="F228" s="280"/>
      <c r="G228" s="280"/>
      <c r="H228" s="280"/>
      <c r="I228" s="281"/>
    </row>
    <row r="229" spans="1:9">
      <c r="A229" s="278"/>
      <c r="B229" s="167"/>
      <c r="C229" s="167" t="s">
        <v>345</v>
      </c>
      <c r="D229" s="279">
        <v>28</v>
      </c>
      <c r="E229" s="280">
        <v>3157</v>
      </c>
      <c r="F229" s="280">
        <v>3</v>
      </c>
      <c r="G229" s="280">
        <v>183</v>
      </c>
      <c r="H229" s="280">
        <v>0</v>
      </c>
      <c r="I229" s="281">
        <v>0</v>
      </c>
    </row>
    <row r="230" spans="1:9">
      <c r="A230" s="278"/>
      <c r="B230" s="167"/>
      <c r="C230" s="167" t="s">
        <v>429</v>
      </c>
      <c r="D230" s="279">
        <v>48</v>
      </c>
      <c r="E230" s="280">
        <v>83.65934</v>
      </c>
      <c r="F230" s="280">
        <v>4</v>
      </c>
      <c r="G230" s="280">
        <v>1.5264</v>
      </c>
      <c r="H230" s="280">
        <v>0</v>
      </c>
      <c r="I230" s="281">
        <v>0</v>
      </c>
    </row>
    <row r="231" spans="1:9">
      <c r="A231" s="278"/>
      <c r="B231" s="167"/>
      <c r="C231" s="167" t="s">
        <v>365</v>
      </c>
      <c r="D231" s="279">
        <v>37</v>
      </c>
      <c r="E231" s="280">
        <v>65.72775</v>
      </c>
      <c r="F231" s="280">
        <v>1</v>
      </c>
      <c r="G231" s="280">
        <v>1.8</v>
      </c>
      <c r="H231" s="280">
        <v>0</v>
      </c>
      <c r="I231" s="281">
        <v>0</v>
      </c>
    </row>
    <row r="232" spans="1:9">
      <c r="A232" s="278"/>
      <c r="B232" s="167"/>
      <c r="C232" s="167" t="s">
        <v>348</v>
      </c>
      <c r="D232" s="279">
        <v>1</v>
      </c>
      <c r="E232" s="280">
        <v>60.03</v>
      </c>
      <c r="F232" s="280">
        <v>0</v>
      </c>
      <c r="G232" s="280">
        <v>0</v>
      </c>
      <c r="H232" s="280">
        <v>0</v>
      </c>
      <c r="I232" s="281">
        <v>0</v>
      </c>
    </row>
    <row r="233" spans="1:9">
      <c r="A233" s="278"/>
      <c r="B233" s="167"/>
      <c r="C233" s="167" t="s">
        <v>499</v>
      </c>
      <c r="D233" s="279">
        <v>11</v>
      </c>
      <c r="E233" s="280">
        <v>38.530799999999999</v>
      </c>
      <c r="F233" s="280">
        <v>11</v>
      </c>
      <c r="G233" s="280">
        <v>38.530799999999999</v>
      </c>
      <c r="H233" s="280">
        <v>0</v>
      </c>
      <c r="I233" s="281">
        <v>0</v>
      </c>
    </row>
    <row r="234" spans="1:9">
      <c r="A234" s="278"/>
      <c r="B234" s="167" t="s">
        <v>658</v>
      </c>
      <c r="C234" s="167"/>
      <c r="D234" s="279"/>
      <c r="E234" s="280"/>
      <c r="F234" s="280"/>
      <c r="G234" s="280"/>
      <c r="H234" s="280"/>
      <c r="I234" s="281"/>
    </row>
    <row r="235" spans="1:9">
      <c r="A235" s="278"/>
      <c r="B235" s="167"/>
      <c r="C235" s="167" t="s">
        <v>338</v>
      </c>
      <c r="D235" s="279">
        <v>22</v>
      </c>
      <c r="E235" s="280">
        <v>1845.3440000000001</v>
      </c>
      <c r="F235" s="280">
        <v>3</v>
      </c>
      <c r="G235" s="280">
        <v>369.05399999999997</v>
      </c>
      <c r="H235" s="280">
        <v>0</v>
      </c>
      <c r="I235" s="281">
        <v>0</v>
      </c>
    </row>
    <row r="236" spans="1:9">
      <c r="A236" s="278"/>
      <c r="B236" s="167"/>
      <c r="C236" s="167" t="s">
        <v>456</v>
      </c>
      <c r="D236" s="279">
        <v>1</v>
      </c>
      <c r="E236" s="280">
        <v>20.25</v>
      </c>
      <c r="F236" s="280">
        <v>0</v>
      </c>
      <c r="G236" s="280">
        <v>0</v>
      </c>
      <c r="H236" s="280">
        <v>0</v>
      </c>
      <c r="I236" s="281">
        <v>0</v>
      </c>
    </row>
    <row r="237" spans="1:9">
      <c r="A237" s="278"/>
      <c r="B237" s="167"/>
      <c r="C237" s="167" t="s">
        <v>521</v>
      </c>
      <c r="D237" s="279">
        <v>1</v>
      </c>
      <c r="E237" s="280">
        <v>0.9</v>
      </c>
      <c r="F237" s="280">
        <v>0</v>
      </c>
      <c r="G237" s="280">
        <v>0</v>
      </c>
      <c r="H237" s="280">
        <v>0</v>
      </c>
      <c r="I237" s="281">
        <v>0</v>
      </c>
    </row>
    <row r="238" spans="1:9">
      <c r="A238" s="278"/>
      <c r="B238" s="167"/>
      <c r="C238" s="167" t="s">
        <v>260</v>
      </c>
      <c r="D238" s="279">
        <v>3</v>
      </c>
      <c r="E238" s="280">
        <v>8.6029999999999995E-2</v>
      </c>
      <c r="F238" s="280">
        <v>2</v>
      </c>
      <c r="G238" s="280">
        <v>7.4630000000000002E-2</v>
      </c>
      <c r="H238" s="280">
        <v>0</v>
      </c>
      <c r="I238" s="281">
        <v>0</v>
      </c>
    </row>
    <row r="239" spans="1:9">
      <c r="A239" s="278"/>
      <c r="B239" s="167" t="s">
        <v>724</v>
      </c>
      <c r="C239" s="167"/>
      <c r="D239" s="279"/>
      <c r="E239" s="280"/>
      <c r="F239" s="280"/>
      <c r="G239" s="280"/>
      <c r="H239" s="280"/>
      <c r="I239" s="281"/>
    </row>
    <row r="240" spans="1:9">
      <c r="A240" s="278"/>
      <c r="B240" s="167"/>
      <c r="C240" s="167" t="s">
        <v>260</v>
      </c>
      <c r="D240" s="279">
        <v>75</v>
      </c>
      <c r="E240" s="280">
        <v>34.207619999999999</v>
      </c>
      <c r="F240" s="280">
        <v>3</v>
      </c>
      <c r="G240" s="280">
        <v>0.53090000000000004</v>
      </c>
      <c r="H240" s="280">
        <v>0</v>
      </c>
      <c r="I240" s="281">
        <v>0</v>
      </c>
    </row>
    <row r="241" spans="1:9">
      <c r="A241" s="282"/>
      <c r="B241" s="169"/>
      <c r="C241" s="283" t="s">
        <v>484</v>
      </c>
      <c r="D241" s="279">
        <v>59</v>
      </c>
      <c r="E241" s="284">
        <v>0.91985999999999946</v>
      </c>
      <c r="F241" s="284">
        <v>5</v>
      </c>
      <c r="G241" s="284">
        <v>3.0599999999999999E-2</v>
      </c>
      <c r="H241" s="284">
        <v>0</v>
      </c>
      <c r="I241" s="285">
        <v>0</v>
      </c>
    </row>
    <row r="242" spans="1:9">
      <c r="A242" s="278"/>
      <c r="B242" s="167"/>
      <c r="C242" s="167" t="s">
        <v>429</v>
      </c>
      <c r="D242" s="279">
        <v>2</v>
      </c>
      <c r="E242" s="280">
        <v>0.42000000000000004</v>
      </c>
      <c r="F242" s="280">
        <v>1</v>
      </c>
      <c r="G242" s="280">
        <v>0.16800000000000001</v>
      </c>
      <c r="H242" s="280">
        <v>0</v>
      </c>
      <c r="I242" s="281">
        <v>0</v>
      </c>
    </row>
    <row r="243" spans="1:9">
      <c r="A243" s="278"/>
      <c r="B243" s="167"/>
      <c r="C243" s="167" t="s">
        <v>263</v>
      </c>
      <c r="D243" s="279">
        <v>2</v>
      </c>
      <c r="E243" s="280">
        <v>0.122</v>
      </c>
      <c r="F243" s="280">
        <v>0</v>
      </c>
      <c r="G243" s="280">
        <v>0</v>
      </c>
      <c r="H243" s="280">
        <v>0</v>
      </c>
      <c r="I243" s="281">
        <v>0</v>
      </c>
    </row>
    <row r="244" spans="1:9">
      <c r="A244" s="278"/>
      <c r="B244" s="167"/>
      <c r="C244" s="167" t="s">
        <v>499</v>
      </c>
      <c r="D244" s="279">
        <v>2</v>
      </c>
      <c r="E244" s="280">
        <v>8.6999999999999994E-2</v>
      </c>
      <c r="F244" s="280">
        <v>1</v>
      </c>
      <c r="G244" s="280">
        <v>1.6E-2</v>
      </c>
      <c r="H244" s="280">
        <v>0</v>
      </c>
      <c r="I244" s="281">
        <v>0</v>
      </c>
    </row>
    <row r="245" spans="1:9">
      <c r="A245" s="278"/>
      <c r="B245" s="167" t="s">
        <v>725</v>
      </c>
      <c r="C245" s="167"/>
      <c r="D245" s="279"/>
      <c r="E245" s="280"/>
      <c r="F245" s="280"/>
      <c r="G245" s="280"/>
      <c r="H245" s="280"/>
      <c r="I245" s="281"/>
    </row>
    <row r="246" spans="1:9">
      <c r="A246" s="278"/>
      <c r="B246" s="167"/>
      <c r="C246" s="167" t="s">
        <v>260</v>
      </c>
      <c r="D246" s="279">
        <v>1</v>
      </c>
      <c r="E246" s="280">
        <v>0.5</v>
      </c>
      <c r="F246" s="280">
        <v>0</v>
      </c>
      <c r="G246" s="280">
        <v>0</v>
      </c>
      <c r="H246" s="280">
        <v>0</v>
      </c>
      <c r="I246" s="281">
        <v>0</v>
      </c>
    </row>
    <row r="247" spans="1:9">
      <c r="A247" s="278"/>
      <c r="B247" s="167"/>
      <c r="C247" s="167" t="s">
        <v>429</v>
      </c>
      <c r="D247" s="279">
        <v>1</v>
      </c>
      <c r="E247" s="280">
        <v>0.24</v>
      </c>
      <c r="F247" s="280">
        <v>0</v>
      </c>
      <c r="G247" s="280">
        <v>0</v>
      </c>
      <c r="H247" s="280">
        <v>0</v>
      </c>
      <c r="I247" s="281">
        <v>0</v>
      </c>
    </row>
    <row r="248" spans="1:9">
      <c r="A248" s="278"/>
      <c r="B248" s="167" t="s">
        <v>726</v>
      </c>
      <c r="C248" s="167"/>
      <c r="D248" s="279"/>
      <c r="E248" s="280"/>
      <c r="F248" s="280"/>
      <c r="G248" s="280"/>
      <c r="H248" s="280"/>
      <c r="I248" s="281"/>
    </row>
    <row r="249" spans="1:9">
      <c r="A249" s="278"/>
      <c r="B249" s="167"/>
      <c r="C249" s="167" t="s">
        <v>484</v>
      </c>
      <c r="D249" s="279">
        <v>1</v>
      </c>
      <c r="E249" s="280">
        <v>0.24</v>
      </c>
      <c r="F249" s="280">
        <v>1</v>
      </c>
      <c r="G249" s="280">
        <v>0.24</v>
      </c>
      <c r="H249" s="280">
        <v>1</v>
      </c>
      <c r="I249" s="281">
        <v>0.24</v>
      </c>
    </row>
    <row r="250" spans="1:9">
      <c r="A250" s="278"/>
      <c r="B250" s="167" t="s">
        <v>727</v>
      </c>
      <c r="C250" s="167"/>
      <c r="D250" s="279"/>
      <c r="E250" s="280"/>
      <c r="F250" s="280"/>
      <c r="G250" s="280"/>
      <c r="H250" s="280"/>
      <c r="I250" s="281"/>
    </row>
    <row r="251" spans="1:9">
      <c r="A251" s="278"/>
      <c r="B251" s="167"/>
      <c r="C251" s="167" t="s">
        <v>504</v>
      </c>
      <c r="D251" s="279">
        <v>363</v>
      </c>
      <c r="E251" s="280">
        <v>231.46004000000002</v>
      </c>
      <c r="F251" s="280">
        <v>12</v>
      </c>
      <c r="G251" s="280">
        <v>0.25649999999999995</v>
      </c>
      <c r="H251" s="280">
        <v>0</v>
      </c>
      <c r="I251" s="281">
        <v>0</v>
      </c>
    </row>
    <row r="252" spans="1:9">
      <c r="A252" s="278"/>
      <c r="B252" s="167"/>
      <c r="C252" s="167" t="s">
        <v>498</v>
      </c>
      <c r="D252" s="279">
        <v>3</v>
      </c>
      <c r="E252" s="280">
        <v>226</v>
      </c>
      <c r="F252" s="280">
        <v>1</v>
      </c>
      <c r="G252" s="280">
        <v>111</v>
      </c>
      <c r="H252" s="280">
        <v>0</v>
      </c>
      <c r="I252" s="281">
        <v>0</v>
      </c>
    </row>
    <row r="253" spans="1:9">
      <c r="A253" s="278"/>
      <c r="B253" s="167"/>
      <c r="C253" s="167" t="s">
        <v>363</v>
      </c>
      <c r="D253" s="279">
        <v>12</v>
      </c>
      <c r="E253" s="280">
        <v>203.91570000000007</v>
      </c>
      <c r="F253" s="280">
        <v>0</v>
      </c>
      <c r="G253" s="280">
        <v>0</v>
      </c>
      <c r="H253" s="280">
        <v>0</v>
      </c>
      <c r="I253" s="281">
        <v>0</v>
      </c>
    </row>
    <row r="254" spans="1:9">
      <c r="A254" s="278"/>
      <c r="B254" s="167"/>
      <c r="C254" s="167" t="s">
        <v>499</v>
      </c>
      <c r="D254" s="279">
        <v>8</v>
      </c>
      <c r="E254" s="280">
        <v>29.628799999999998</v>
      </c>
      <c r="F254" s="280">
        <v>5</v>
      </c>
      <c r="G254" s="280">
        <v>10.0688</v>
      </c>
      <c r="H254" s="280">
        <v>0</v>
      </c>
      <c r="I254" s="281">
        <v>0</v>
      </c>
    </row>
    <row r="255" spans="1:9">
      <c r="A255" s="278"/>
      <c r="B255" s="167"/>
      <c r="C255" s="167" t="s">
        <v>503</v>
      </c>
      <c r="D255" s="279">
        <v>13</v>
      </c>
      <c r="E255" s="280">
        <v>1.9132400000000001</v>
      </c>
      <c r="F255" s="280">
        <v>0</v>
      </c>
      <c r="G255" s="280">
        <v>0</v>
      </c>
      <c r="H255" s="280">
        <v>0</v>
      </c>
      <c r="I255" s="281">
        <v>0</v>
      </c>
    </row>
    <row r="256" spans="1:9">
      <c r="A256" s="278"/>
      <c r="B256" s="167" t="s">
        <v>645</v>
      </c>
      <c r="C256" s="167"/>
      <c r="D256" s="279"/>
      <c r="E256" s="280"/>
      <c r="F256" s="280"/>
      <c r="G256" s="280"/>
      <c r="H256" s="280"/>
      <c r="I256" s="281"/>
    </row>
    <row r="257" spans="1:9">
      <c r="A257" s="278"/>
      <c r="B257" s="167"/>
      <c r="C257" s="167" t="s">
        <v>568</v>
      </c>
      <c r="D257" s="279">
        <v>608</v>
      </c>
      <c r="E257" s="280">
        <v>7725.5876400000034</v>
      </c>
      <c r="F257" s="280">
        <v>1</v>
      </c>
      <c r="G257" s="280">
        <v>4.7359999999999998</v>
      </c>
      <c r="H257" s="280">
        <v>0</v>
      </c>
      <c r="I257" s="281">
        <v>0</v>
      </c>
    </row>
    <row r="258" spans="1:9">
      <c r="A258" s="278"/>
      <c r="B258" s="167"/>
      <c r="C258" s="167" t="s">
        <v>559</v>
      </c>
      <c r="D258" s="279">
        <v>116</v>
      </c>
      <c r="E258" s="280">
        <v>1490.0911200000005</v>
      </c>
      <c r="F258" s="280">
        <v>1</v>
      </c>
      <c r="G258" s="280">
        <v>1.14E-3</v>
      </c>
      <c r="H258" s="280">
        <v>0</v>
      </c>
      <c r="I258" s="281">
        <v>0</v>
      </c>
    </row>
    <row r="259" spans="1:9">
      <c r="A259" s="278"/>
      <c r="B259" s="167"/>
      <c r="C259" s="167" t="s">
        <v>272</v>
      </c>
      <c r="D259" s="279">
        <v>10</v>
      </c>
      <c r="E259" s="280">
        <v>764.63160000000005</v>
      </c>
      <c r="F259" s="280">
        <v>0</v>
      </c>
      <c r="G259" s="280">
        <v>0</v>
      </c>
      <c r="H259" s="280">
        <v>0</v>
      </c>
      <c r="I259" s="281">
        <v>0</v>
      </c>
    </row>
    <row r="260" spans="1:9">
      <c r="A260" s="278"/>
      <c r="B260" s="167"/>
      <c r="C260" s="167" t="s">
        <v>312</v>
      </c>
      <c r="D260" s="279">
        <v>11</v>
      </c>
      <c r="E260" s="280">
        <v>268.75399999999996</v>
      </c>
      <c r="F260" s="280">
        <v>0</v>
      </c>
      <c r="G260" s="280">
        <v>0</v>
      </c>
      <c r="H260" s="280">
        <v>0</v>
      </c>
      <c r="I260" s="281">
        <v>0</v>
      </c>
    </row>
    <row r="261" spans="1:9">
      <c r="A261" s="278"/>
      <c r="B261" s="167"/>
      <c r="C261" s="167" t="s">
        <v>270</v>
      </c>
      <c r="D261" s="279">
        <v>7</v>
      </c>
      <c r="E261" s="280">
        <v>191.59</v>
      </c>
      <c r="F261" s="280">
        <v>0</v>
      </c>
      <c r="G261" s="280">
        <v>0</v>
      </c>
      <c r="H261" s="280">
        <v>0</v>
      </c>
      <c r="I261" s="281">
        <v>0</v>
      </c>
    </row>
    <row r="262" spans="1:9">
      <c r="A262" s="286" t="s">
        <v>728</v>
      </c>
      <c r="B262" s="174"/>
      <c r="C262" s="174"/>
      <c r="D262" s="287"/>
      <c r="E262" s="288"/>
      <c r="F262" s="288"/>
      <c r="G262" s="288"/>
      <c r="H262" s="288"/>
      <c r="I262" s="289"/>
    </row>
    <row r="263" spans="1:9">
      <c r="A263" s="278"/>
      <c r="B263" s="167" t="s">
        <v>615</v>
      </c>
      <c r="C263" s="167"/>
      <c r="D263" s="279"/>
      <c r="E263" s="280"/>
      <c r="F263" s="280"/>
      <c r="G263" s="280"/>
      <c r="H263" s="280"/>
      <c r="I263" s="281"/>
    </row>
    <row r="264" spans="1:9">
      <c r="A264" s="278"/>
      <c r="B264" s="167"/>
      <c r="C264" s="167" t="s">
        <v>277</v>
      </c>
      <c r="D264" s="279">
        <v>112</v>
      </c>
      <c r="E264" s="280">
        <v>1544.2531100000003</v>
      </c>
      <c r="F264" s="280">
        <v>9</v>
      </c>
      <c r="G264" s="280">
        <v>36.971760000000003</v>
      </c>
      <c r="H264" s="280">
        <v>0</v>
      </c>
      <c r="I264" s="281">
        <v>0</v>
      </c>
    </row>
    <row r="265" spans="1:9">
      <c r="A265" s="278"/>
      <c r="B265" s="167"/>
      <c r="C265" s="167" t="s">
        <v>269</v>
      </c>
      <c r="D265" s="279">
        <v>94</v>
      </c>
      <c r="E265" s="280">
        <v>762.84799999999962</v>
      </c>
      <c r="F265" s="280">
        <v>0</v>
      </c>
      <c r="G265" s="280">
        <v>0</v>
      </c>
      <c r="H265" s="280">
        <v>0</v>
      </c>
      <c r="I265" s="281">
        <v>0</v>
      </c>
    </row>
    <row r="266" spans="1:9">
      <c r="A266" s="278"/>
      <c r="B266" s="167"/>
      <c r="C266" s="167" t="s">
        <v>272</v>
      </c>
      <c r="D266" s="279">
        <v>41</v>
      </c>
      <c r="E266" s="280">
        <v>435.35699999999997</v>
      </c>
      <c r="F266" s="280">
        <v>0</v>
      </c>
      <c r="G266" s="280">
        <v>0</v>
      </c>
      <c r="H266" s="280">
        <v>0</v>
      </c>
      <c r="I266" s="281">
        <v>0</v>
      </c>
    </row>
    <row r="267" spans="1:9">
      <c r="A267" s="278"/>
      <c r="B267" s="167"/>
      <c r="C267" s="167" t="s">
        <v>292</v>
      </c>
      <c r="D267" s="279">
        <v>15</v>
      </c>
      <c r="E267" s="280">
        <v>344.911</v>
      </c>
      <c r="F267" s="280">
        <v>0</v>
      </c>
      <c r="G267" s="280">
        <v>0</v>
      </c>
      <c r="H267" s="280">
        <v>0</v>
      </c>
      <c r="I267" s="281">
        <v>0</v>
      </c>
    </row>
    <row r="268" spans="1:9">
      <c r="A268" s="278"/>
      <c r="B268" s="167"/>
      <c r="C268" s="167" t="s">
        <v>267</v>
      </c>
      <c r="D268" s="279">
        <v>5</v>
      </c>
      <c r="E268" s="280">
        <v>306.95</v>
      </c>
      <c r="F268" s="280">
        <v>0</v>
      </c>
      <c r="G268" s="280">
        <v>0</v>
      </c>
      <c r="H268" s="280">
        <v>0</v>
      </c>
      <c r="I268" s="281">
        <v>0</v>
      </c>
    </row>
    <row r="269" spans="1:9">
      <c r="A269" s="278"/>
      <c r="B269" s="167" t="s">
        <v>640</v>
      </c>
      <c r="C269" s="167"/>
      <c r="D269" s="279"/>
      <c r="E269" s="280"/>
      <c r="F269" s="280"/>
      <c r="G269" s="280"/>
      <c r="H269" s="280"/>
      <c r="I269" s="281"/>
    </row>
    <row r="270" spans="1:9">
      <c r="A270" s="278"/>
      <c r="B270" s="167"/>
      <c r="C270" s="167" t="s">
        <v>267</v>
      </c>
      <c r="D270" s="279">
        <v>437</v>
      </c>
      <c r="E270" s="280">
        <v>23465.188000000002</v>
      </c>
      <c r="F270" s="280">
        <v>19</v>
      </c>
      <c r="G270" s="280">
        <v>812.56999999999994</v>
      </c>
      <c r="H270" s="280">
        <v>0</v>
      </c>
      <c r="I270" s="281">
        <v>0</v>
      </c>
    </row>
    <row r="271" spans="1:9">
      <c r="A271" s="278"/>
      <c r="B271" s="167"/>
      <c r="C271" s="167" t="s">
        <v>295</v>
      </c>
      <c r="D271" s="279">
        <v>8234</v>
      </c>
      <c r="E271" s="280">
        <v>23153.626520000005</v>
      </c>
      <c r="F271" s="280">
        <v>405</v>
      </c>
      <c r="G271" s="280">
        <v>993.54255999999998</v>
      </c>
      <c r="H271" s="280">
        <v>0</v>
      </c>
      <c r="I271" s="281">
        <v>0</v>
      </c>
    </row>
    <row r="272" spans="1:9">
      <c r="A272" s="278"/>
      <c r="B272" s="167"/>
      <c r="C272" s="167" t="s">
        <v>277</v>
      </c>
      <c r="D272" s="279">
        <v>6696</v>
      </c>
      <c r="E272" s="280">
        <v>13716.576100000006</v>
      </c>
      <c r="F272" s="280">
        <v>350</v>
      </c>
      <c r="G272" s="280">
        <v>705.97459000000003</v>
      </c>
      <c r="H272" s="280">
        <v>0</v>
      </c>
      <c r="I272" s="281">
        <v>0</v>
      </c>
    </row>
    <row r="273" spans="1:9">
      <c r="A273" s="278"/>
      <c r="B273" s="167"/>
      <c r="C273" s="167" t="s">
        <v>269</v>
      </c>
      <c r="D273" s="279">
        <v>29</v>
      </c>
      <c r="E273" s="280">
        <v>1398.4854999999998</v>
      </c>
      <c r="F273" s="280">
        <v>1</v>
      </c>
      <c r="G273" s="280">
        <v>1.01</v>
      </c>
      <c r="H273" s="280">
        <v>0</v>
      </c>
      <c r="I273" s="281">
        <v>0</v>
      </c>
    </row>
    <row r="274" spans="1:9">
      <c r="A274" s="278"/>
      <c r="B274" s="167"/>
      <c r="C274" s="167" t="s">
        <v>246</v>
      </c>
      <c r="D274" s="279">
        <v>51</v>
      </c>
      <c r="E274" s="280">
        <v>1008.7954</v>
      </c>
      <c r="F274" s="280">
        <v>0</v>
      </c>
      <c r="G274" s="280">
        <v>0</v>
      </c>
      <c r="H274" s="280">
        <v>0</v>
      </c>
      <c r="I274" s="281">
        <v>0</v>
      </c>
    </row>
    <row r="275" spans="1:9">
      <c r="A275" s="278"/>
      <c r="B275" s="167" t="s">
        <v>690</v>
      </c>
      <c r="C275" s="167"/>
      <c r="D275" s="279"/>
      <c r="E275" s="280"/>
      <c r="F275" s="280"/>
      <c r="G275" s="280"/>
      <c r="H275" s="280"/>
      <c r="I275" s="281"/>
    </row>
    <row r="276" spans="1:9">
      <c r="A276" s="278"/>
      <c r="B276" s="167"/>
      <c r="C276" s="167" t="s">
        <v>511</v>
      </c>
      <c r="D276" s="279">
        <v>224</v>
      </c>
      <c r="E276" s="280">
        <v>8537.57</v>
      </c>
      <c r="F276" s="280">
        <v>23</v>
      </c>
      <c r="G276" s="280">
        <v>897</v>
      </c>
      <c r="H276" s="280">
        <v>0</v>
      </c>
      <c r="I276" s="281">
        <v>0</v>
      </c>
    </row>
    <row r="277" spans="1:9">
      <c r="A277" s="278"/>
      <c r="B277" s="167"/>
      <c r="C277" s="167" t="s">
        <v>449</v>
      </c>
      <c r="D277" s="279">
        <v>9</v>
      </c>
      <c r="E277" s="280">
        <v>784</v>
      </c>
      <c r="F277" s="280">
        <v>1</v>
      </c>
      <c r="G277" s="280">
        <v>100</v>
      </c>
      <c r="H277" s="280">
        <v>0</v>
      </c>
      <c r="I277" s="281">
        <v>0</v>
      </c>
    </row>
    <row r="278" spans="1:9">
      <c r="A278" s="278"/>
      <c r="B278" s="167"/>
      <c r="C278" s="167" t="s">
        <v>526</v>
      </c>
      <c r="D278" s="279">
        <v>14</v>
      </c>
      <c r="E278" s="280">
        <v>340</v>
      </c>
      <c r="F278" s="280">
        <v>0</v>
      </c>
      <c r="G278" s="280">
        <v>0</v>
      </c>
      <c r="H278" s="280">
        <v>0</v>
      </c>
      <c r="I278" s="281">
        <v>0</v>
      </c>
    </row>
    <row r="279" spans="1:9">
      <c r="A279" s="278"/>
      <c r="B279" s="167"/>
      <c r="C279" s="167" t="s">
        <v>504</v>
      </c>
      <c r="D279" s="279">
        <v>158</v>
      </c>
      <c r="E279" s="280">
        <v>239.68889999999985</v>
      </c>
      <c r="F279" s="280">
        <v>4</v>
      </c>
      <c r="G279" s="280">
        <v>5.67</v>
      </c>
      <c r="H279" s="280">
        <v>0</v>
      </c>
      <c r="I279" s="281">
        <v>0</v>
      </c>
    </row>
    <row r="280" spans="1:9">
      <c r="A280" s="278"/>
      <c r="B280" s="167"/>
      <c r="C280" s="167" t="s">
        <v>503</v>
      </c>
      <c r="D280" s="279">
        <v>89</v>
      </c>
      <c r="E280" s="280">
        <v>179.41490000000002</v>
      </c>
      <c r="F280" s="280">
        <v>0</v>
      </c>
      <c r="G280" s="280">
        <v>0</v>
      </c>
      <c r="H280" s="280">
        <v>0</v>
      </c>
      <c r="I280" s="281">
        <v>0</v>
      </c>
    </row>
    <row r="281" spans="1:9">
      <c r="A281" s="278"/>
      <c r="B281" s="167" t="s">
        <v>626</v>
      </c>
      <c r="C281" s="167"/>
      <c r="D281" s="279"/>
      <c r="E281" s="280"/>
      <c r="F281" s="280"/>
      <c r="G281" s="280"/>
      <c r="H281" s="280"/>
      <c r="I281" s="281"/>
    </row>
    <row r="282" spans="1:9">
      <c r="A282" s="278"/>
      <c r="B282" s="167"/>
      <c r="C282" s="167" t="s">
        <v>217</v>
      </c>
      <c r="D282" s="279">
        <v>2380</v>
      </c>
      <c r="E282" s="280">
        <v>39479.777680000007</v>
      </c>
      <c r="F282" s="280">
        <v>74</v>
      </c>
      <c r="G282" s="280">
        <v>807.71193000000005</v>
      </c>
      <c r="H282" s="280">
        <v>0</v>
      </c>
      <c r="I282" s="281">
        <v>0</v>
      </c>
    </row>
    <row r="283" spans="1:9">
      <c r="A283" s="278"/>
      <c r="B283" s="167"/>
      <c r="C283" s="167" t="s">
        <v>511</v>
      </c>
      <c r="D283" s="279">
        <v>552</v>
      </c>
      <c r="E283" s="280">
        <v>23160.513000000003</v>
      </c>
      <c r="F283" s="280">
        <v>36</v>
      </c>
      <c r="G283" s="280">
        <v>802.30800000000011</v>
      </c>
      <c r="H283" s="280">
        <v>0</v>
      </c>
      <c r="I283" s="281">
        <v>0</v>
      </c>
    </row>
    <row r="284" spans="1:9">
      <c r="A284" s="278"/>
      <c r="B284" s="167"/>
      <c r="C284" s="167" t="s">
        <v>246</v>
      </c>
      <c r="D284" s="279">
        <v>1261</v>
      </c>
      <c r="E284" s="280">
        <v>12277.45527</v>
      </c>
      <c r="F284" s="280">
        <v>156</v>
      </c>
      <c r="G284" s="280">
        <v>708.88176999999996</v>
      </c>
      <c r="H284" s="280">
        <v>0</v>
      </c>
      <c r="I284" s="281">
        <v>0</v>
      </c>
    </row>
    <row r="285" spans="1:9">
      <c r="A285" s="278"/>
      <c r="B285" s="167"/>
      <c r="C285" s="167" t="s">
        <v>449</v>
      </c>
      <c r="D285" s="279">
        <v>63</v>
      </c>
      <c r="E285" s="280">
        <v>7203.75</v>
      </c>
      <c r="F285" s="280">
        <v>7</v>
      </c>
      <c r="G285" s="280">
        <v>689.25</v>
      </c>
      <c r="H285" s="280">
        <v>0</v>
      </c>
      <c r="I285" s="281">
        <v>0</v>
      </c>
    </row>
    <row r="286" spans="1:9">
      <c r="A286" s="278"/>
      <c r="B286" s="167"/>
      <c r="C286" s="167" t="s">
        <v>237</v>
      </c>
      <c r="D286" s="279">
        <v>183</v>
      </c>
      <c r="E286" s="280">
        <v>3165.0937399999989</v>
      </c>
      <c r="F286" s="280">
        <v>21</v>
      </c>
      <c r="G286" s="280">
        <v>336.34819999999996</v>
      </c>
      <c r="H286" s="280">
        <v>0</v>
      </c>
      <c r="I286" s="281">
        <v>0</v>
      </c>
    </row>
    <row r="287" spans="1:9">
      <c r="A287" s="278"/>
      <c r="B287" s="167" t="s">
        <v>729</v>
      </c>
      <c r="C287" s="167"/>
      <c r="D287" s="279"/>
      <c r="E287" s="280"/>
      <c r="F287" s="280"/>
      <c r="G287" s="280"/>
      <c r="H287" s="280"/>
      <c r="I287" s="281"/>
    </row>
    <row r="288" spans="1:9">
      <c r="A288" s="278"/>
      <c r="B288" s="167"/>
      <c r="C288" s="167" t="s">
        <v>267</v>
      </c>
      <c r="D288" s="279">
        <v>10</v>
      </c>
      <c r="E288" s="280">
        <v>451.15299999999996</v>
      </c>
      <c r="F288" s="280">
        <v>1</v>
      </c>
      <c r="G288" s="280">
        <v>0.41</v>
      </c>
      <c r="H288" s="280">
        <v>0</v>
      </c>
      <c r="I288" s="281">
        <v>0</v>
      </c>
    </row>
    <row r="289" spans="1:9">
      <c r="A289" s="278"/>
      <c r="B289" s="167"/>
      <c r="C289" s="167" t="s">
        <v>277</v>
      </c>
      <c r="D289" s="279">
        <v>41</v>
      </c>
      <c r="E289" s="280">
        <v>349.42147999999997</v>
      </c>
      <c r="F289" s="280">
        <v>3</v>
      </c>
      <c r="G289" s="280">
        <v>43.017979999999994</v>
      </c>
      <c r="H289" s="280">
        <v>0</v>
      </c>
      <c r="I289" s="281">
        <v>0</v>
      </c>
    </row>
    <row r="290" spans="1:9">
      <c r="A290" s="278"/>
      <c r="B290" s="167"/>
      <c r="C290" s="167" t="s">
        <v>269</v>
      </c>
      <c r="D290" s="279">
        <v>2</v>
      </c>
      <c r="E290" s="280">
        <v>41.67</v>
      </c>
      <c r="F290" s="280">
        <v>0</v>
      </c>
      <c r="G290" s="280">
        <v>0</v>
      </c>
      <c r="H290" s="280">
        <v>0</v>
      </c>
      <c r="I290" s="281">
        <v>0</v>
      </c>
    </row>
    <row r="291" spans="1:9">
      <c r="A291" s="278"/>
      <c r="B291" s="167"/>
      <c r="C291" s="167" t="s">
        <v>295</v>
      </c>
      <c r="D291" s="279">
        <v>8</v>
      </c>
      <c r="E291" s="280">
        <v>0.25797000000000003</v>
      </c>
      <c r="F291" s="280">
        <v>3</v>
      </c>
      <c r="G291" s="280">
        <v>0.14036999999999999</v>
      </c>
      <c r="H291" s="280">
        <v>0</v>
      </c>
      <c r="I291" s="281">
        <v>0</v>
      </c>
    </row>
    <row r="292" spans="1:9">
      <c r="A292" s="278"/>
      <c r="B292" s="167" t="s">
        <v>617</v>
      </c>
      <c r="C292" s="167"/>
      <c r="D292" s="279"/>
      <c r="E292" s="280"/>
      <c r="F292" s="280"/>
      <c r="G292" s="280"/>
      <c r="H292" s="280"/>
      <c r="I292" s="281"/>
    </row>
    <row r="293" spans="1:9">
      <c r="A293" s="278"/>
      <c r="B293" s="167"/>
      <c r="C293" s="167" t="s">
        <v>503</v>
      </c>
      <c r="D293" s="279">
        <v>10795</v>
      </c>
      <c r="E293" s="280">
        <v>25998.133099999974</v>
      </c>
      <c r="F293" s="280">
        <v>231</v>
      </c>
      <c r="G293" s="280">
        <v>158.80955000000006</v>
      </c>
      <c r="H293" s="280">
        <v>0</v>
      </c>
      <c r="I293" s="281">
        <v>0</v>
      </c>
    </row>
    <row r="294" spans="1:9">
      <c r="A294" s="278"/>
      <c r="B294" s="167"/>
      <c r="C294" s="167" t="s">
        <v>502</v>
      </c>
      <c r="D294" s="279">
        <v>489</v>
      </c>
      <c r="E294" s="280">
        <v>13057.247600000001</v>
      </c>
      <c r="F294" s="280">
        <v>0</v>
      </c>
      <c r="G294" s="280">
        <v>0</v>
      </c>
      <c r="H294" s="280">
        <v>0</v>
      </c>
      <c r="I294" s="281">
        <v>0</v>
      </c>
    </row>
    <row r="295" spans="1:9">
      <c r="A295" s="278"/>
      <c r="B295" s="167"/>
      <c r="C295" s="167" t="s">
        <v>267</v>
      </c>
      <c r="D295" s="279">
        <v>69</v>
      </c>
      <c r="E295" s="280">
        <v>4901.2050000000008</v>
      </c>
      <c r="F295" s="280">
        <v>2</v>
      </c>
      <c r="G295" s="280">
        <v>83.2</v>
      </c>
      <c r="H295" s="280">
        <v>0</v>
      </c>
      <c r="I295" s="281">
        <v>0</v>
      </c>
    </row>
    <row r="296" spans="1:9">
      <c r="A296" s="278"/>
      <c r="B296" s="167"/>
      <c r="C296" s="167" t="s">
        <v>499</v>
      </c>
      <c r="D296" s="279">
        <v>322</v>
      </c>
      <c r="E296" s="280">
        <v>2464.2308599999983</v>
      </c>
      <c r="F296" s="280">
        <v>71</v>
      </c>
      <c r="G296" s="280">
        <v>205.70513</v>
      </c>
      <c r="H296" s="280">
        <v>0</v>
      </c>
      <c r="I296" s="281">
        <v>0</v>
      </c>
    </row>
    <row r="297" spans="1:9">
      <c r="A297" s="278"/>
      <c r="B297" s="167"/>
      <c r="C297" s="167" t="s">
        <v>347</v>
      </c>
      <c r="D297" s="279">
        <v>62</v>
      </c>
      <c r="E297" s="280">
        <v>2013.6909000000001</v>
      </c>
      <c r="F297" s="280">
        <v>15</v>
      </c>
      <c r="G297" s="280">
        <v>493.09399999999999</v>
      </c>
      <c r="H297" s="280">
        <v>0</v>
      </c>
      <c r="I297" s="281">
        <v>0</v>
      </c>
    </row>
    <row r="298" spans="1:9">
      <c r="A298" s="278"/>
      <c r="B298" s="167" t="s">
        <v>616</v>
      </c>
      <c r="C298" s="167"/>
      <c r="D298" s="279"/>
      <c r="E298" s="280"/>
      <c r="F298" s="280"/>
      <c r="G298" s="280"/>
      <c r="H298" s="280"/>
      <c r="I298" s="281"/>
    </row>
    <row r="299" spans="1:9">
      <c r="A299" s="278"/>
      <c r="B299" s="167"/>
      <c r="C299" s="167" t="s">
        <v>217</v>
      </c>
      <c r="D299" s="279">
        <v>557</v>
      </c>
      <c r="E299" s="280">
        <v>11236.772180000002</v>
      </c>
      <c r="F299" s="280">
        <v>13</v>
      </c>
      <c r="G299" s="280">
        <v>168.35664999999997</v>
      </c>
      <c r="H299" s="280">
        <v>0</v>
      </c>
      <c r="I299" s="281">
        <v>0</v>
      </c>
    </row>
    <row r="300" spans="1:9">
      <c r="A300" s="278"/>
      <c r="B300" s="167"/>
      <c r="C300" s="167" t="s">
        <v>246</v>
      </c>
      <c r="D300" s="279">
        <v>279</v>
      </c>
      <c r="E300" s="280">
        <v>9469.3537099999994</v>
      </c>
      <c r="F300" s="280">
        <v>8</v>
      </c>
      <c r="G300" s="280">
        <v>363.02530000000002</v>
      </c>
      <c r="H300" s="280">
        <v>0</v>
      </c>
      <c r="I300" s="281">
        <v>0</v>
      </c>
    </row>
    <row r="301" spans="1:9">
      <c r="A301" s="278"/>
      <c r="B301" s="167"/>
      <c r="C301" s="167" t="s">
        <v>267</v>
      </c>
      <c r="D301" s="279">
        <v>39</v>
      </c>
      <c r="E301" s="280">
        <v>4184.6961199999996</v>
      </c>
      <c r="F301" s="280">
        <v>1</v>
      </c>
      <c r="G301" s="280">
        <v>98</v>
      </c>
      <c r="H301" s="280">
        <v>0</v>
      </c>
      <c r="I301" s="281">
        <v>0</v>
      </c>
    </row>
    <row r="302" spans="1:9">
      <c r="A302" s="278"/>
      <c r="B302" s="167"/>
      <c r="C302" s="167" t="s">
        <v>503</v>
      </c>
      <c r="D302" s="279">
        <v>507</v>
      </c>
      <c r="E302" s="280">
        <v>2157.4268099999986</v>
      </c>
      <c r="F302" s="280">
        <v>8</v>
      </c>
      <c r="G302" s="280">
        <v>11.4429</v>
      </c>
      <c r="H302" s="280">
        <v>0</v>
      </c>
      <c r="I302" s="281">
        <v>0</v>
      </c>
    </row>
    <row r="303" spans="1:9">
      <c r="A303" s="278"/>
      <c r="B303" s="167"/>
      <c r="C303" s="167" t="s">
        <v>215</v>
      </c>
      <c r="D303" s="279">
        <v>510</v>
      </c>
      <c r="E303" s="280">
        <v>2038.5299599999998</v>
      </c>
      <c r="F303" s="280">
        <v>81</v>
      </c>
      <c r="G303" s="280">
        <v>436.1074799999999</v>
      </c>
      <c r="H303" s="280">
        <v>1</v>
      </c>
      <c r="I303" s="281">
        <v>0.67262</v>
      </c>
    </row>
    <row r="304" spans="1:9">
      <c r="A304" s="278"/>
      <c r="B304" s="167" t="s">
        <v>629</v>
      </c>
      <c r="C304" s="167"/>
      <c r="D304" s="279"/>
      <c r="E304" s="280"/>
      <c r="F304" s="280"/>
      <c r="G304" s="280"/>
      <c r="H304" s="280"/>
      <c r="I304" s="281"/>
    </row>
    <row r="305" spans="1:9">
      <c r="A305" s="278"/>
      <c r="B305" s="167"/>
      <c r="C305" s="167" t="s">
        <v>401</v>
      </c>
      <c r="D305" s="279">
        <v>1180</v>
      </c>
      <c r="E305" s="280">
        <v>30963.131399999995</v>
      </c>
      <c r="F305" s="280">
        <v>85</v>
      </c>
      <c r="G305" s="280">
        <v>1866.9679999999996</v>
      </c>
      <c r="H305" s="280">
        <v>0</v>
      </c>
      <c r="I305" s="281">
        <v>0</v>
      </c>
    </row>
    <row r="306" spans="1:9">
      <c r="A306" s="278"/>
      <c r="B306" s="167"/>
      <c r="C306" s="167" t="s">
        <v>246</v>
      </c>
      <c r="D306" s="279">
        <v>1335</v>
      </c>
      <c r="E306" s="280">
        <v>20110.254599999993</v>
      </c>
      <c r="F306" s="280">
        <v>121</v>
      </c>
      <c r="G306" s="280">
        <v>486.83952999999997</v>
      </c>
      <c r="H306" s="280">
        <v>0</v>
      </c>
      <c r="I306" s="281">
        <v>0</v>
      </c>
    </row>
    <row r="307" spans="1:9">
      <c r="A307" s="278"/>
      <c r="B307" s="167"/>
      <c r="C307" s="167" t="s">
        <v>217</v>
      </c>
      <c r="D307" s="279">
        <v>550</v>
      </c>
      <c r="E307" s="280">
        <v>12212.242319999999</v>
      </c>
      <c r="F307" s="280">
        <v>14</v>
      </c>
      <c r="G307" s="280">
        <v>312.20461</v>
      </c>
      <c r="H307" s="280">
        <v>0</v>
      </c>
      <c r="I307" s="281">
        <v>0</v>
      </c>
    </row>
    <row r="308" spans="1:9">
      <c r="A308" s="278"/>
      <c r="B308" s="167"/>
      <c r="C308" s="167" t="s">
        <v>441</v>
      </c>
      <c r="D308" s="279">
        <v>408</v>
      </c>
      <c r="E308" s="280">
        <v>7713.4260000000004</v>
      </c>
      <c r="F308" s="280">
        <v>43</v>
      </c>
      <c r="G308" s="280">
        <v>673.5200000000001</v>
      </c>
      <c r="H308" s="280">
        <v>0</v>
      </c>
      <c r="I308" s="281">
        <v>0</v>
      </c>
    </row>
    <row r="309" spans="1:9">
      <c r="A309" s="278"/>
      <c r="B309" s="167"/>
      <c r="C309" s="167" t="s">
        <v>248</v>
      </c>
      <c r="D309" s="279">
        <v>201</v>
      </c>
      <c r="E309" s="280">
        <v>4665.7841400000007</v>
      </c>
      <c r="F309" s="280">
        <v>14</v>
      </c>
      <c r="G309" s="280">
        <v>237.34700000000001</v>
      </c>
      <c r="H309" s="280">
        <v>0</v>
      </c>
      <c r="I309" s="281">
        <v>0</v>
      </c>
    </row>
    <row r="310" spans="1:9">
      <c r="A310" s="278"/>
      <c r="B310" s="167" t="s">
        <v>631</v>
      </c>
      <c r="C310" s="167"/>
      <c r="D310" s="279"/>
      <c r="E310" s="280"/>
      <c r="F310" s="280"/>
      <c r="G310" s="280"/>
      <c r="H310" s="280"/>
      <c r="I310" s="281"/>
    </row>
    <row r="311" spans="1:9">
      <c r="A311" s="278"/>
      <c r="B311" s="167"/>
      <c r="C311" s="167" t="s">
        <v>401</v>
      </c>
      <c r="D311" s="279">
        <v>1843</v>
      </c>
      <c r="E311" s="280">
        <v>34789.525430000023</v>
      </c>
      <c r="F311" s="280">
        <v>230</v>
      </c>
      <c r="G311" s="280">
        <v>3039.5872200000003</v>
      </c>
      <c r="H311" s="280">
        <v>0</v>
      </c>
      <c r="I311" s="281">
        <v>0</v>
      </c>
    </row>
    <row r="312" spans="1:9">
      <c r="A312" s="278"/>
      <c r="B312" s="167"/>
      <c r="C312" s="167" t="s">
        <v>484</v>
      </c>
      <c r="D312" s="279">
        <v>7390</v>
      </c>
      <c r="E312" s="280">
        <v>8252.6769100000056</v>
      </c>
      <c r="F312" s="280">
        <v>738</v>
      </c>
      <c r="G312" s="280">
        <v>447.20701000000008</v>
      </c>
      <c r="H312" s="280">
        <v>1</v>
      </c>
      <c r="I312" s="281">
        <v>3.2000000000000002E-3</v>
      </c>
    </row>
    <row r="313" spans="1:9">
      <c r="A313" s="278"/>
      <c r="B313" s="167"/>
      <c r="C313" s="167" t="s">
        <v>498</v>
      </c>
      <c r="D313" s="279">
        <v>22</v>
      </c>
      <c r="E313" s="280">
        <v>3520.2200000000003</v>
      </c>
      <c r="F313" s="280">
        <v>2</v>
      </c>
      <c r="G313" s="280">
        <v>122.72</v>
      </c>
      <c r="H313" s="280">
        <v>0</v>
      </c>
      <c r="I313" s="281">
        <v>0</v>
      </c>
    </row>
    <row r="314" spans="1:9">
      <c r="A314" s="278"/>
      <c r="B314" s="167"/>
      <c r="C314" s="167" t="s">
        <v>383</v>
      </c>
      <c r="D314" s="279">
        <v>155</v>
      </c>
      <c r="E314" s="280">
        <v>3372.7873099999993</v>
      </c>
      <c r="F314" s="280">
        <v>7</v>
      </c>
      <c r="G314" s="280">
        <v>11.58624</v>
      </c>
      <c r="H314" s="280">
        <v>0</v>
      </c>
      <c r="I314" s="281">
        <v>0</v>
      </c>
    </row>
    <row r="315" spans="1:9">
      <c r="A315" s="278"/>
      <c r="B315" s="167"/>
      <c r="C315" s="167" t="s">
        <v>506</v>
      </c>
      <c r="D315" s="279">
        <v>420</v>
      </c>
      <c r="E315" s="280">
        <v>2221.7384300000003</v>
      </c>
      <c r="F315" s="280">
        <v>42</v>
      </c>
      <c r="G315" s="280">
        <v>43.606399999999987</v>
      </c>
      <c r="H315" s="280">
        <v>0</v>
      </c>
      <c r="I315" s="281">
        <v>0</v>
      </c>
    </row>
    <row r="316" spans="1:9">
      <c r="A316" s="278"/>
      <c r="B316" s="167" t="s">
        <v>730</v>
      </c>
      <c r="C316" s="167"/>
      <c r="D316" s="279"/>
      <c r="E316" s="280"/>
      <c r="F316" s="280"/>
      <c r="G316" s="280"/>
      <c r="H316" s="280"/>
      <c r="I316" s="281"/>
    </row>
    <row r="317" spans="1:9">
      <c r="A317" s="278"/>
      <c r="B317" s="167"/>
      <c r="C317" s="167" t="s">
        <v>504</v>
      </c>
      <c r="D317" s="279">
        <v>74</v>
      </c>
      <c r="E317" s="280">
        <v>10.87815</v>
      </c>
      <c r="F317" s="280">
        <v>10</v>
      </c>
      <c r="G317" s="280">
        <v>1.4129999999999998</v>
      </c>
      <c r="H317" s="280">
        <v>0</v>
      </c>
      <c r="I317" s="281">
        <v>0</v>
      </c>
    </row>
    <row r="318" spans="1:9">
      <c r="A318" s="278"/>
      <c r="B318" s="167"/>
      <c r="C318" s="167" t="s">
        <v>381</v>
      </c>
      <c r="D318" s="279">
        <v>24</v>
      </c>
      <c r="E318" s="280">
        <v>10.654599999999999</v>
      </c>
      <c r="F318" s="280">
        <v>15</v>
      </c>
      <c r="G318" s="280">
        <v>6.6146000000000003</v>
      </c>
      <c r="H318" s="280">
        <v>0</v>
      </c>
      <c r="I318" s="281">
        <v>0</v>
      </c>
    </row>
    <row r="319" spans="1:9">
      <c r="A319" s="278"/>
      <c r="B319" s="167"/>
      <c r="C319" s="167" t="s">
        <v>505</v>
      </c>
      <c r="D319" s="279">
        <v>2</v>
      </c>
      <c r="E319" s="280">
        <v>7.68</v>
      </c>
      <c r="F319" s="280">
        <v>0</v>
      </c>
      <c r="G319" s="280">
        <v>0</v>
      </c>
      <c r="H319" s="280">
        <v>0</v>
      </c>
      <c r="I319" s="281">
        <v>0</v>
      </c>
    </row>
    <row r="320" spans="1:9">
      <c r="A320" s="278"/>
      <c r="B320" s="167"/>
      <c r="C320" s="167" t="s">
        <v>484</v>
      </c>
      <c r="D320" s="279">
        <v>34</v>
      </c>
      <c r="E320" s="280">
        <v>1.0679599999999998</v>
      </c>
      <c r="F320" s="280">
        <v>2</v>
      </c>
      <c r="G320" s="280">
        <v>0.06</v>
      </c>
      <c r="H320" s="280">
        <v>0</v>
      </c>
      <c r="I320" s="281">
        <v>0</v>
      </c>
    </row>
    <row r="321" spans="1:9">
      <c r="A321" s="278"/>
      <c r="B321" s="167" t="s">
        <v>619</v>
      </c>
      <c r="C321" s="167"/>
      <c r="D321" s="279"/>
      <c r="E321" s="280"/>
      <c r="F321" s="280"/>
      <c r="G321" s="280"/>
      <c r="H321" s="280"/>
      <c r="I321" s="281"/>
    </row>
    <row r="322" spans="1:9">
      <c r="A322" s="278"/>
      <c r="B322" s="167"/>
      <c r="C322" s="167" t="s">
        <v>504</v>
      </c>
      <c r="D322" s="279">
        <v>85362</v>
      </c>
      <c r="E322" s="280">
        <v>54918.963129997544</v>
      </c>
      <c r="F322" s="280">
        <v>878</v>
      </c>
      <c r="G322" s="280">
        <v>906.2543100000006</v>
      </c>
      <c r="H322" s="280">
        <v>0</v>
      </c>
      <c r="I322" s="281">
        <v>0</v>
      </c>
    </row>
    <row r="323" spans="1:9">
      <c r="A323" s="278"/>
      <c r="B323" s="167"/>
      <c r="C323" s="167" t="s">
        <v>496</v>
      </c>
      <c r="D323" s="279">
        <v>1165</v>
      </c>
      <c r="E323" s="280">
        <v>48979.730460000013</v>
      </c>
      <c r="F323" s="280">
        <v>67</v>
      </c>
      <c r="G323" s="280">
        <v>1887.7813800000004</v>
      </c>
      <c r="H323" s="280">
        <v>0</v>
      </c>
      <c r="I323" s="281">
        <v>0</v>
      </c>
    </row>
    <row r="324" spans="1:9">
      <c r="A324" s="278"/>
      <c r="B324" s="167"/>
      <c r="C324" s="167" t="s">
        <v>511</v>
      </c>
      <c r="D324" s="279">
        <v>763</v>
      </c>
      <c r="E324" s="280">
        <v>17033.427399999997</v>
      </c>
      <c r="F324" s="280">
        <v>43</v>
      </c>
      <c r="G324" s="280">
        <v>238.41500000000002</v>
      </c>
      <c r="H324" s="280">
        <v>0</v>
      </c>
      <c r="I324" s="281">
        <v>0</v>
      </c>
    </row>
    <row r="325" spans="1:9">
      <c r="A325" s="278"/>
      <c r="B325" s="167"/>
      <c r="C325" s="167" t="s">
        <v>217</v>
      </c>
      <c r="D325" s="279">
        <v>878</v>
      </c>
      <c r="E325" s="280">
        <v>13849.8977</v>
      </c>
      <c r="F325" s="280">
        <v>36</v>
      </c>
      <c r="G325" s="280">
        <v>516.19960000000003</v>
      </c>
      <c r="H325" s="280">
        <v>0</v>
      </c>
      <c r="I325" s="281">
        <v>0</v>
      </c>
    </row>
    <row r="326" spans="1:9">
      <c r="A326" s="278"/>
      <c r="B326" s="167"/>
      <c r="C326" s="167" t="s">
        <v>381</v>
      </c>
      <c r="D326" s="279">
        <v>2704</v>
      </c>
      <c r="E326" s="280">
        <v>13700.077809999988</v>
      </c>
      <c r="F326" s="280">
        <v>226</v>
      </c>
      <c r="G326" s="280">
        <v>470.40735999999998</v>
      </c>
      <c r="H326" s="280">
        <v>0</v>
      </c>
      <c r="I326" s="281">
        <v>0</v>
      </c>
    </row>
    <row r="327" spans="1:9">
      <c r="A327" s="278"/>
      <c r="B327" s="167" t="s">
        <v>731</v>
      </c>
      <c r="C327" s="167"/>
      <c r="D327" s="279"/>
      <c r="E327" s="280"/>
      <c r="F327" s="280"/>
      <c r="G327" s="280"/>
      <c r="H327" s="280"/>
      <c r="I327" s="281"/>
    </row>
    <row r="328" spans="1:9">
      <c r="A328" s="278"/>
      <c r="B328" s="167"/>
      <c r="C328" s="167" t="s">
        <v>503</v>
      </c>
      <c r="D328" s="279">
        <v>2</v>
      </c>
      <c r="E328" s="280">
        <v>1E-3</v>
      </c>
      <c r="F328" s="280">
        <v>0</v>
      </c>
      <c r="G328" s="280">
        <v>0</v>
      </c>
      <c r="H328" s="280">
        <v>0</v>
      </c>
      <c r="I328" s="281">
        <v>0</v>
      </c>
    </row>
    <row r="329" spans="1:9">
      <c r="A329" s="278"/>
      <c r="B329" s="167" t="s">
        <v>630</v>
      </c>
      <c r="C329" s="167"/>
      <c r="D329" s="279"/>
      <c r="E329" s="280"/>
      <c r="F329" s="280"/>
      <c r="G329" s="280"/>
      <c r="H329" s="280"/>
      <c r="I329" s="281"/>
    </row>
    <row r="330" spans="1:9">
      <c r="A330" s="278"/>
      <c r="B330" s="167"/>
      <c r="C330" s="167" t="s">
        <v>475</v>
      </c>
      <c r="D330" s="279">
        <v>335</v>
      </c>
      <c r="E330" s="280">
        <v>18568.083000000002</v>
      </c>
      <c r="F330" s="280">
        <v>34</v>
      </c>
      <c r="G330" s="280">
        <v>613.16099999999994</v>
      </c>
      <c r="H330" s="280">
        <v>0</v>
      </c>
      <c r="I330" s="281">
        <v>0</v>
      </c>
    </row>
    <row r="331" spans="1:9">
      <c r="A331" s="278"/>
      <c r="B331" s="167"/>
      <c r="C331" s="167" t="s">
        <v>246</v>
      </c>
      <c r="D331" s="279">
        <v>601</v>
      </c>
      <c r="E331" s="280">
        <v>12122.618380000004</v>
      </c>
      <c r="F331" s="280">
        <v>39</v>
      </c>
      <c r="G331" s="280">
        <v>635.07666000000006</v>
      </c>
      <c r="H331" s="280">
        <v>0</v>
      </c>
      <c r="I331" s="281">
        <v>0</v>
      </c>
    </row>
    <row r="332" spans="1:9">
      <c r="A332" s="278"/>
      <c r="B332" s="167"/>
      <c r="C332" s="167" t="s">
        <v>334</v>
      </c>
      <c r="D332" s="279">
        <v>21</v>
      </c>
      <c r="E332" s="280">
        <v>6690.0650000000005</v>
      </c>
      <c r="F332" s="280">
        <v>2</v>
      </c>
      <c r="G332" s="280">
        <v>980.40499999999997</v>
      </c>
      <c r="H332" s="280">
        <v>0</v>
      </c>
      <c r="I332" s="281">
        <v>0</v>
      </c>
    </row>
    <row r="333" spans="1:9">
      <c r="A333" s="278"/>
      <c r="B333" s="167"/>
      <c r="C333" s="167" t="s">
        <v>522</v>
      </c>
      <c r="D333" s="279">
        <v>847</v>
      </c>
      <c r="E333" s="280">
        <v>6598.1779000000024</v>
      </c>
      <c r="F333" s="280">
        <v>43</v>
      </c>
      <c r="G333" s="280">
        <v>149.65800000000004</v>
      </c>
      <c r="H333" s="280">
        <v>0</v>
      </c>
      <c r="I333" s="281">
        <v>0</v>
      </c>
    </row>
    <row r="334" spans="1:9">
      <c r="A334" s="278"/>
      <c r="B334" s="167"/>
      <c r="C334" s="167" t="s">
        <v>499</v>
      </c>
      <c r="D334" s="279">
        <v>394</v>
      </c>
      <c r="E334" s="280">
        <v>6588.5144200000022</v>
      </c>
      <c r="F334" s="280">
        <v>85</v>
      </c>
      <c r="G334" s="280">
        <v>324.65380999999991</v>
      </c>
      <c r="H334" s="280">
        <v>0</v>
      </c>
      <c r="I334" s="281">
        <v>0</v>
      </c>
    </row>
    <row r="335" spans="1:9">
      <c r="A335" s="278"/>
      <c r="B335" s="167" t="s">
        <v>679</v>
      </c>
      <c r="C335" s="167"/>
      <c r="D335" s="279"/>
      <c r="E335" s="280"/>
      <c r="F335" s="280"/>
      <c r="G335" s="280"/>
      <c r="H335" s="280"/>
      <c r="I335" s="281"/>
    </row>
    <row r="336" spans="1:9">
      <c r="A336" s="278"/>
      <c r="B336" s="167"/>
      <c r="C336" s="167" t="s">
        <v>499</v>
      </c>
      <c r="D336" s="279">
        <v>1168</v>
      </c>
      <c r="E336" s="280">
        <v>91929.605589999759</v>
      </c>
      <c r="F336" s="280">
        <v>31</v>
      </c>
      <c r="G336" s="280">
        <v>1125.8031800000001</v>
      </c>
      <c r="H336" s="280">
        <v>2</v>
      </c>
      <c r="I336" s="281">
        <v>6.3899999999999998E-2</v>
      </c>
    </row>
    <row r="337" spans="1:9">
      <c r="A337" s="278"/>
      <c r="B337" s="167"/>
      <c r="C337" s="167" t="s">
        <v>484</v>
      </c>
      <c r="D337" s="279">
        <v>3872</v>
      </c>
      <c r="E337" s="280">
        <v>1656.0122500000002</v>
      </c>
      <c r="F337" s="280">
        <v>201</v>
      </c>
      <c r="G337" s="280">
        <v>152.53979000000001</v>
      </c>
      <c r="H337" s="280">
        <v>0</v>
      </c>
      <c r="I337" s="281">
        <v>0</v>
      </c>
    </row>
    <row r="338" spans="1:9">
      <c r="A338" s="278"/>
      <c r="B338" s="167"/>
      <c r="C338" s="167" t="s">
        <v>440</v>
      </c>
      <c r="D338" s="279">
        <v>2930</v>
      </c>
      <c r="E338" s="280">
        <v>938.75066000000277</v>
      </c>
      <c r="F338" s="280">
        <v>32</v>
      </c>
      <c r="G338" s="280">
        <v>16.59646</v>
      </c>
      <c r="H338" s="280">
        <v>0</v>
      </c>
      <c r="I338" s="281">
        <v>0</v>
      </c>
    </row>
    <row r="339" spans="1:9">
      <c r="A339" s="278"/>
      <c r="B339" s="167"/>
      <c r="C339" s="167" t="s">
        <v>248</v>
      </c>
      <c r="D339" s="279">
        <v>30</v>
      </c>
      <c r="E339" s="280">
        <v>710.60399999999981</v>
      </c>
      <c r="F339" s="280">
        <v>2</v>
      </c>
      <c r="G339" s="280">
        <v>42.66</v>
      </c>
      <c r="H339" s="280">
        <v>0</v>
      </c>
      <c r="I339" s="281">
        <v>0</v>
      </c>
    </row>
    <row r="340" spans="1:9">
      <c r="A340" s="278"/>
      <c r="B340" s="167"/>
      <c r="C340" s="167" t="s">
        <v>246</v>
      </c>
      <c r="D340" s="279">
        <v>529</v>
      </c>
      <c r="E340" s="280">
        <v>502.37801999999999</v>
      </c>
      <c r="F340" s="280">
        <v>33</v>
      </c>
      <c r="G340" s="280">
        <v>59.149290000000001</v>
      </c>
      <c r="H340" s="280">
        <v>0</v>
      </c>
      <c r="I340" s="281">
        <v>0</v>
      </c>
    </row>
    <row r="341" spans="1:9">
      <c r="A341" s="278"/>
      <c r="B341" s="167" t="s">
        <v>732</v>
      </c>
      <c r="C341" s="167"/>
      <c r="D341" s="279"/>
      <c r="E341" s="280"/>
      <c r="F341" s="280"/>
      <c r="G341" s="280"/>
      <c r="H341" s="280"/>
      <c r="I341" s="281"/>
    </row>
    <row r="342" spans="1:9">
      <c r="A342" s="278"/>
      <c r="B342" s="167"/>
      <c r="C342" s="167" t="s">
        <v>545</v>
      </c>
      <c r="D342" s="279">
        <v>2</v>
      </c>
      <c r="E342" s="280">
        <v>0.43959999999999999</v>
      </c>
      <c r="F342" s="280">
        <v>0</v>
      </c>
      <c r="G342" s="280">
        <v>0</v>
      </c>
      <c r="H342" s="280">
        <v>0</v>
      </c>
      <c r="I342" s="281">
        <v>0</v>
      </c>
    </row>
    <row r="343" spans="1:9">
      <c r="A343" s="278"/>
      <c r="B343" s="167" t="s">
        <v>678</v>
      </c>
      <c r="C343" s="167"/>
      <c r="D343" s="279"/>
      <c r="E343" s="280"/>
      <c r="F343" s="280"/>
      <c r="G343" s="280"/>
      <c r="H343" s="280"/>
      <c r="I343" s="281"/>
    </row>
    <row r="344" spans="1:9">
      <c r="A344" s="278"/>
      <c r="B344" s="167"/>
      <c r="C344" s="167" t="s">
        <v>400</v>
      </c>
      <c r="D344" s="279">
        <v>500</v>
      </c>
      <c r="E344" s="280">
        <v>29174.192679999996</v>
      </c>
      <c r="F344" s="280">
        <v>0</v>
      </c>
      <c r="G344" s="280">
        <v>0</v>
      </c>
      <c r="H344" s="280">
        <v>0</v>
      </c>
      <c r="I344" s="281">
        <v>0</v>
      </c>
    </row>
    <row r="345" spans="1:9">
      <c r="A345" s="278"/>
      <c r="B345" s="167"/>
      <c r="C345" s="167" t="s">
        <v>504</v>
      </c>
      <c r="D345" s="279">
        <v>2085</v>
      </c>
      <c r="E345" s="280">
        <v>1960.9071900000006</v>
      </c>
      <c r="F345" s="280">
        <v>35</v>
      </c>
      <c r="G345" s="280">
        <v>28.65</v>
      </c>
      <c r="H345" s="280">
        <v>0</v>
      </c>
      <c r="I345" s="281">
        <v>0</v>
      </c>
    </row>
    <row r="346" spans="1:9">
      <c r="A346" s="278"/>
      <c r="B346" s="167"/>
      <c r="C346" s="167" t="s">
        <v>401</v>
      </c>
      <c r="D346" s="279">
        <v>221</v>
      </c>
      <c r="E346" s="280">
        <v>1612.8860000000004</v>
      </c>
      <c r="F346" s="280">
        <v>15</v>
      </c>
      <c r="G346" s="280">
        <v>146.476</v>
      </c>
      <c r="H346" s="280">
        <v>0</v>
      </c>
      <c r="I346" s="281">
        <v>0</v>
      </c>
    </row>
    <row r="347" spans="1:9">
      <c r="A347" s="278"/>
      <c r="B347" s="167"/>
      <c r="C347" s="167" t="s">
        <v>217</v>
      </c>
      <c r="D347" s="279">
        <v>54</v>
      </c>
      <c r="E347" s="280">
        <v>1250.5096699999999</v>
      </c>
      <c r="F347" s="280">
        <v>2</v>
      </c>
      <c r="G347" s="280">
        <v>48.47654</v>
      </c>
      <c r="H347" s="280">
        <v>0</v>
      </c>
      <c r="I347" s="281">
        <v>0</v>
      </c>
    </row>
    <row r="348" spans="1:9">
      <c r="A348" s="278"/>
      <c r="B348" s="167"/>
      <c r="C348" s="167" t="s">
        <v>267</v>
      </c>
      <c r="D348" s="279">
        <v>15</v>
      </c>
      <c r="E348" s="280">
        <v>591.50340000000006</v>
      </c>
      <c r="F348" s="280">
        <v>0</v>
      </c>
      <c r="G348" s="280">
        <v>0</v>
      </c>
      <c r="H348" s="280">
        <v>0</v>
      </c>
      <c r="I348" s="281">
        <v>0</v>
      </c>
    </row>
    <row r="349" spans="1:9">
      <c r="A349" s="278"/>
      <c r="B349" s="167" t="s">
        <v>610</v>
      </c>
      <c r="C349" s="167"/>
      <c r="D349" s="279"/>
      <c r="E349" s="280"/>
      <c r="F349" s="280"/>
      <c r="G349" s="280"/>
      <c r="H349" s="280"/>
      <c r="I349" s="281"/>
    </row>
    <row r="350" spans="1:9">
      <c r="A350" s="278"/>
      <c r="B350" s="167"/>
      <c r="C350" s="167" t="s">
        <v>217</v>
      </c>
      <c r="D350" s="279">
        <v>6573</v>
      </c>
      <c r="E350" s="280">
        <v>147484.33373999991</v>
      </c>
      <c r="F350" s="280">
        <v>105</v>
      </c>
      <c r="G350" s="280">
        <v>2088.9830999999999</v>
      </c>
      <c r="H350" s="280">
        <v>0</v>
      </c>
      <c r="I350" s="281">
        <v>0</v>
      </c>
    </row>
    <row r="351" spans="1:9">
      <c r="A351" s="278"/>
      <c r="B351" s="167"/>
      <c r="C351" s="167" t="s">
        <v>504</v>
      </c>
      <c r="D351" s="279">
        <v>11479</v>
      </c>
      <c r="E351" s="280">
        <v>43613.658320000075</v>
      </c>
      <c r="F351" s="280">
        <v>197</v>
      </c>
      <c r="G351" s="280">
        <v>367.33755000000002</v>
      </c>
      <c r="H351" s="280">
        <v>0</v>
      </c>
      <c r="I351" s="281">
        <v>0</v>
      </c>
    </row>
    <row r="352" spans="1:9">
      <c r="A352" s="278"/>
      <c r="B352" s="167"/>
      <c r="C352" s="167" t="s">
        <v>481</v>
      </c>
      <c r="D352" s="279">
        <v>2255</v>
      </c>
      <c r="E352" s="280">
        <v>28789.488059999989</v>
      </c>
      <c r="F352" s="280">
        <v>135</v>
      </c>
      <c r="G352" s="280">
        <v>367.09546</v>
      </c>
      <c r="H352" s="280">
        <v>0</v>
      </c>
      <c r="I352" s="281">
        <v>0</v>
      </c>
    </row>
    <row r="353" spans="1:9">
      <c r="A353" s="278"/>
      <c r="B353" s="167"/>
      <c r="C353" s="167" t="s">
        <v>400</v>
      </c>
      <c r="D353" s="279">
        <v>192</v>
      </c>
      <c r="E353" s="280">
        <v>10592.280799999999</v>
      </c>
      <c r="F353" s="280">
        <v>1</v>
      </c>
      <c r="G353" s="280">
        <v>19.277000000000001</v>
      </c>
      <c r="H353" s="280">
        <v>0</v>
      </c>
      <c r="I353" s="281">
        <v>0</v>
      </c>
    </row>
    <row r="354" spans="1:9">
      <c r="A354" s="278"/>
      <c r="B354" s="167"/>
      <c r="C354" s="167" t="s">
        <v>499</v>
      </c>
      <c r="D354" s="279">
        <v>548</v>
      </c>
      <c r="E354" s="280">
        <v>7773.1042299999999</v>
      </c>
      <c r="F354" s="280">
        <v>120</v>
      </c>
      <c r="G354" s="280">
        <v>1290.4090399999998</v>
      </c>
      <c r="H354" s="280">
        <v>0</v>
      </c>
      <c r="I354" s="281">
        <v>0</v>
      </c>
    </row>
    <row r="355" spans="1:9">
      <c r="A355" s="278"/>
      <c r="B355" s="167" t="s">
        <v>620</v>
      </c>
      <c r="C355" s="167"/>
      <c r="D355" s="279"/>
      <c r="E355" s="280"/>
      <c r="F355" s="280"/>
      <c r="G355" s="280"/>
      <c r="H355" s="280"/>
      <c r="I355" s="281"/>
    </row>
    <row r="356" spans="1:9">
      <c r="A356" s="278"/>
      <c r="B356" s="167"/>
      <c r="C356" s="167" t="s">
        <v>379</v>
      </c>
      <c r="D356" s="279">
        <v>6037</v>
      </c>
      <c r="E356" s="280">
        <v>75112.103740000079</v>
      </c>
      <c r="F356" s="280">
        <v>141</v>
      </c>
      <c r="G356" s="280">
        <v>682.65884000000005</v>
      </c>
      <c r="H356" s="280">
        <v>0</v>
      </c>
      <c r="I356" s="281">
        <v>0</v>
      </c>
    </row>
    <row r="357" spans="1:9">
      <c r="A357" s="278"/>
      <c r="B357" s="167"/>
      <c r="C357" s="167" t="s">
        <v>399</v>
      </c>
      <c r="D357" s="279">
        <v>2886</v>
      </c>
      <c r="E357" s="280">
        <v>66833.944679999957</v>
      </c>
      <c r="F357" s="280">
        <v>48</v>
      </c>
      <c r="G357" s="280">
        <v>758.05749999999989</v>
      </c>
      <c r="H357" s="280">
        <v>0</v>
      </c>
      <c r="I357" s="281">
        <v>0</v>
      </c>
    </row>
    <row r="358" spans="1:9">
      <c r="A358" s="278"/>
      <c r="B358" s="167"/>
      <c r="C358" s="167" t="s">
        <v>504</v>
      </c>
      <c r="D358" s="279">
        <v>31363</v>
      </c>
      <c r="E358" s="280">
        <v>45180.555060000333</v>
      </c>
      <c r="F358" s="280">
        <v>502</v>
      </c>
      <c r="G358" s="280">
        <v>605.98039999999992</v>
      </c>
      <c r="H358" s="280">
        <v>0</v>
      </c>
      <c r="I358" s="281">
        <v>0</v>
      </c>
    </row>
    <row r="359" spans="1:9">
      <c r="A359" s="278"/>
      <c r="B359" s="167"/>
      <c r="C359" s="167" t="s">
        <v>403</v>
      </c>
      <c r="D359" s="279">
        <v>1047</v>
      </c>
      <c r="E359" s="280">
        <v>18861.045359999993</v>
      </c>
      <c r="F359" s="280">
        <v>40</v>
      </c>
      <c r="G359" s="280">
        <v>435.20675000000006</v>
      </c>
      <c r="H359" s="280">
        <v>0</v>
      </c>
      <c r="I359" s="281">
        <v>0</v>
      </c>
    </row>
    <row r="360" spans="1:9">
      <c r="A360" s="278"/>
      <c r="B360" s="167"/>
      <c r="C360" s="167" t="s">
        <v>481</v>
      </c>
      <c r="D360" s="279">
        <v>4044</v>
      </c>
      <c r="E360" s="280">
        <v>17779.461000000007</v>
      </c>
      <c r="F360" s="280">
        <v>276</v>
      </c>
      <c r="G360" s="280">
        <v>470.8374399999999</v>
      </c>
      <c r="H360" s="280">
        <v>0</v>
      </c>
      <c r="I360" s="281">
        <v>0</v>
      </c>
    </row>
    <row r="361" spans="1:9">
      <c r="A361" s="278"/>
      <c r="B361" s="167" t="s">
        <v>733</v>
      </c>
      <c r="C361" s="167"/>
      <c r="D361" s="279"/>
      <c r="E361" s="280"/>
      <c r="F361" s="280"/>
      <c r="G361" s="280"/>
      <c r="H361" s="280"/>
      <c r="I361" s="281"/>
    </row>
    <row r="362" spans="1:9">
      <c r="A362" s="278"/>
      <c r="B362" s="167"/>
      <c r="C362" s="167" t="s">
        <v>504</v>
      </c>
      <c r="D362" s="279">
        <v>58</v>
      </c>
      <c r="E362" s="280">
        <v>12.794999999999998</v>
      </c>
      <c r="F362" s="280">
        <v>0</v>
      </c>
      <c r="G362" s="280">
        <v>0</v>
      </c>
      <c r="H362" s="280">
        <v>0</v>
      </c>
      <c r="I362" s="281">
        <v>0</v>
      </c>
    </row>
    <row r="363" spans="1:9">
      <c r="A363" s="278"/>
      <c r="B363" s="167"/>
      <c r="C363" s="167" t="s">
        <v>475</v>
      </c>
      <c r="D363" s="279">
        <v>6</v>
      </c>
      <c r="E363" s="280">
        <v>0.48199999999999998</v>
      </c>
      <c r="F363" s="280">
        <v>0</v>
      </c>
      <c r="G363" s="280">
        <v>0</v>
      </c>
      <c r="H363" s="280">
        <v>0</v>
      </c>
      <c r="I363" s="281">
        <v>0</v>
      </c>
    </row>
    <row r="364" spans="1:9">
      <c r="A364" s="278"/>
      <c r="B364" s="167"/>
      <c r="C364" s="167" t="s">
        <v>529</v>
      </c>
      <c r="D364" s="279">
        <v>4</v>
      </c>
      <c r="E364" s="280">
        <v>0.15160000000000001</v>
      </c>
      <c r="F364" s="280">
        <v>0</v>
      </c>
      <c r="G364" s="280">
        <v>0</v>
      </c>
      <c r="H364" s="280">
        <v>0</v>
      </c>
      <c r="I364" s="281">
        <v>0</v>
      </c>
    </row>
    <row r="365" spans="1:9">
      <c r="A365" s="278"/>
      <c r="B365" s="167"/>
      <c r="C365" s="167" t="s">
        <v>249</v>
      </c>
      <c r="D365" s="279">
        <v>1</v>
      </c>
      <c r="E365" s="280">
        <v>0.09</v>
      </c>
      <c r="F365" s="280">
        <v>0</v>
      </c>
      <c r="G365" s="280">
        <v>0</v>
      </c>
      <c r="H365" s="280">
        <v>0</v>
      </c>
      <c r="I365" s="281">
        <v>0</v>
      </c>
    </row>
    <row r="366" spans="1:9">
      <c r="A366" s="278"/>
      <c r="B366" s="167"/>
      <c r="C366" s="167" t="s">
        <v>441</v>
      </c>
      <c r="D366" s="279">
        <v>2</v>
      </c>
      <c r="E366" s="280">
        <v>1.44E-2</v>
      </c>
      <c r="F366" s="280">
        <v>0</v>
      </c>
      <c r="G366" s="280">
        <v>0</v>
      </c>
      <c r="H366" s="280">
        <v>0</v>
      </c>
      <c r="I366" s="281">
        <v>0</v>
      </c>
    </row>
    <row r="367" spans="1:9">
      <c r="A367" s="278"/>
      <c r="B367" s="167" t="s">
        <v>734</v>
      </c>
      <c r="C367" s="167"/>
      <c r="D367" s="279"/>
      <c r="E367" s="280"/>
      <c r="F367" s="280"/>
      <c r="G367" s="280"/>
      <c r="H367" s="280"/>
      <c r="I367" s="281"/>
    </row>
    <row r="368" spans="1:9">
      <c r="A368" s="278"/>
      <c r="B368" s="167"/>
      <c r="C368" s="167" t="s">
        <v>267</v>
      </c>
      <c r="D368" s="279">
        <v>641</v>
      </c>
      <c r="E368" s="280">
        <v>11262.316900000005</v>
      </c>
      <c r="F368" s="280">
        <v>0</v>
      </c>
      <c r="G368" s="280">
        <v>0</v>
      </c>
      <c r="H368" s="280">
        <v>0</v>
      </c>
      <c r="I368" s="281">
        <v>0</v>
      </c>
    </row>
    <row r="369" spans="1:9">
      <c r="A369" s="278"/>
      <c r="B369" s="167"/>
      <c r="C369" s="167" t="s">
        <v>505</v>
      </c>
      <c r="D369" s="279">
        <v>2</v>
      </c>
      <c r="E369" s="280">
        <v>19.008000000000003</v>
      </c>
      <c r="F369" s="280">
        <v>0</v>
      </c>
      <c r="G369" s="280">
        <v>0</v>
      </c>
      <c r="H369" s="280">
        <v>0</v>
      </c>
      <c r="I369" s="281">
        <v>0</v>
      </c>
    </row>
    <row r="370" spans="1:9">
      <c r="A370" s="278"/>
      <c r="B370" s="167"/>
      <c r="C370" s="167" t="s">
        <v>292</v>
      </c>
      <c r="D370" s="279">
        <v>39</v>
      </c>
      <c r="E370" s="280">
        <v>2.3009999999999997</v>
      </c>
      <c r="F370" s="280">
        <v>2</v>
      </c>
      <c r="G370" s="280">
        <v>0.16400000000000001</v>
      </c>
      <c r="H370" s="280">
        <v>0</v>
      </c>
      <c r="I370" s="281">
        <v>0</v>
      </c>
    </row>
    <row r="371" spans="1:9">
      <c r="A371" s="278"/>
      <c r="B371" s="167"/>
      <c r="C371" s="167" t="s">
        <v>476</v>
      </c>
      <c r="D371" s="279">
        <v>6</v>
      </c>
      <c r="E371" s="280">
        <v>9.8280000000000006E-2</v>
      </c>
      <c r="F371" s="280">
        <v>0</v>
      </c>
      <c r="G371" s="280">
        <v>0</v>
      </c>
      <c r="H371" s="280">
        <v>0</v>
      </c>
      <c r="I371" s="281">
        <v>0</v>
      </c>
    </row>
    <row r="372" spans="1:9">
      <c r="A372" s="278"/>
      <c r="B372" s="167"/>
      <c r="C372" s="167" t="s">
        <v>400</v>
      </c>
      <c r="D372" s="279">
        <v>2</v>
      </c>
      <c r="E372" s="280">
        <v>9.7500000000000003E-2</v>
      </c>
      <c r="F372" s="280">
        <v>0</v>
      </c>
      <c r="G372" s="280">
        <v>0</v>
      </c>
      <c r="H372" s="280">
        <v>0</v>
      </c>
      <c r="I372" s="281">
        <v>0</v>
      </c>
    </row>
    <row r="373" spans="1:9">
      <c r="A373" s="278"/>
      <c r="B373" s="167" t="s">
        <v>657</v>
      </c>
      <c r="C373" s="167"/>
      <c r="D373" s="279"/>
      <c r="E373" s="280"/>
      <c r="F373" s="280"/>
      <c r="G373" s="280"/>
      <c r="H373" s="280"/>
      <c r="I373" s="281"/>
    </row>
    <row r="374" spans="1:9">
      <c r="A374" s="278"/>
      <c r="B374" s="167"/>
      <c r="C374" s="167" t="s">
        <v>563</v>
      </c>
      <c r="D374" s="279">
        <v>81</v>
      </c>
      <c r="E374" s="280">
        <v>4401.3177700000006</v>
      </c>
      <c r="F374" s="280">
        <v>0</v>
      </c>
      <c r="G374" s="280">
        <v>0</v>
      </c>
      <c r="H374" s="280">
        <v>0</v>
      </c>
      <c r="I374" s="281">
        <v>0</v>
      </c>
    </row>
    <row r="375" spans="1:9">
      <c r="A375" s="278"/>
      <c r="B375" s="167"/>
      <c r="C375" s="167" t="s">
        <v>383</v>
      </c>
      <c r="D375" s="279">
        <v>113</v>
      </c>
      <c r="E375" s="280">
        <v>3773.8950000000009</v>
      </c>
      <c r="F375" s="280">
        <v>8</v>
      </c>
      <c r="G375" s="280">
        <v>179.47000000000003</v>
      </c>
      <c r="H375" s="280">
        <v>0</v>
      </c>
      <c r="I375" s="281">
        <v>0</v>
      </c>
    </row>
    <row r="376" spans="1:9">
      <c r="A376" s="278"/>
      <c r="B376" s="167"/>
      <c r="C376" s="167" t="s">
        <v>508</v>
      </c>
      <c r="D376" s="279">
        <v>51</v>
      </c>
      <c r="E376" s="280">
        <v>1911.0250000000001</v>
      </c>
      <c r="F376" s="280">
        <v>5</v>
      </c>
      <c r="G376" s="280">
        <v>378.02499999999998</v>
      </c>
      <c r="H376" s="280">
        <v>0</v>
      </c>
      <c r="I376" s="281">
        <v>0</v>
      </c>
    </row>
    <row r="377" spans="1:9">
      <c r="A377" s="278"/>
      <c r="B377" s="167"/>
      <c r="C377" s="167" t="s">
        <v>217</v>
      </c>
      <c r="D377" s="279">
        <v>134</v>
      </c>
      <c r="E377" s="280">
        <v>1861.9515399999998</v>
      </c>
      <c r="F377" s="280">
        <v>7</v>
      </c>
      <c r="G377" s="280">
        <v>121.1996</v>
      </c>
      <c r="H377" s="280">
        <v>0</v>
      </c>
      <c r="I377" s="281">
        <v>0</v>
      </c>
    </row>
    <row r="378" spans="1:9">
      <c r="A378" s="278"/>
      <c r="B378" s="167"/>
      <c r="C378" s="167" t="s">
        <v>243</v>
      </c>
      <c r="D378" s="279">
        <v>28</v>
      </c>
      <c r="E378" s="280">
        <v>1151.1750000000002</v>
      </c>
      <c r="F378" s="280">
        <v>8</v>
      </c>
      <c r="G378" s="280">
        <v>380.07499999999999</v>
      </c>
      <c r="H378" s="280">
        <v>0</v>
      </c>
      <c r="I378" s="281">
        <v>0</v>
      </c>
    </row>
    <row r="379" spans="1:9">
      <c r="A379" s="278"/>
      <c r="B379" s="167" t="s">
        <v>638</v>
      </c>
      <c r="C379" s="167"/>
      <c r="D379" s="279"/>
      <c r="E379" s="280"/>
      <c r="F379" s="280"/>
      <c r="G379" s="280"/>
      <c r="H379" s="280"/>
      <c r="I379" s="281"/>
    </row>
    <row r="380" spans="1:9">
      <c r="A380" s="278"/>
      <c r="B380" s="167"/>
      <c r="C380" s="167" t="s">
        <v>460</v>
      </c>
      <c r="D380" s="279">
        <v>72</v>
      </c>
      <c r="E380" s="280">
        <v>4648.9680000000026</v>
      </c>
      <c r="F380" s="280">
        <v>1</v>
      </c>
      <c r="G380" s="280">
        <v>0.39300000000000002</v>
      </c>
      <c r="H380" s="280">
        <v>0</v>
      </c>
      <c r="I380" s="281">
        <v>0</v>
      </c>
    </row>
    <row r="381" spans="1:9">
      <c r="A381" s="278"/>
      <c r="B381" s="167"/>
      <c r="C381" s="167" t="s">
        <v>498</v>
      </c>
      <c r="D381" s="279">
        <v>51</v>
      </c>
      <c r="E381" s="280">
        <v>2577.61</v>
      </c>
      <c r="F381" s="280">
        <v>12</v>
      </c>
      <c r="G381" s="280">
        <v>354.06</v>
      </c>
      <c r="H381" s="280">
        <v>0</v>
      </c>
      <c r="I381" s="281">
        <v>0</v>
      </c>
    </row>
    <row r="382" spans="1:9">
      <c r="A382" s="278"/>
      <c r="B382" s="167"/>
      <c r="C382" s="167" t="s">
        <v>215</v>
      </c>
      <c r="D382" s="279">
        <v>112</v>
      </c>
      <c r="E382" s="280">
        <v>1588.69541</v>
      </c>
      <c r="F382" s="280">
        <v>22</v>
      </c>
      <c r="G382" s="280">
        <v>311.94523999999996</v>
      </c>
      <c r="H382" s="280">
        <v>0</v>
      </c>
      <c r="I382" s="281">
        <v>0</v>
      </c>
    </row>
    <row r="383" spans="1:9">
      <c r="A383" s="278"/>
      <c r="B383" s="167"/>
      <c r="C383" s="167" t="s">
        <v>484</v>
      </c>
      <c r="D383" s="279">
        <v>643</v>
      </c>
      <c r="E383" s="280">
        <v>1286.5698000000002</v>
      </c>
      <c r="F383" s="280">
        <v>105</v>
      </c>
      <c r="G383" s="280">
        <v>77.58711000000001</v>
      </c>
      <c r="H383" s="280">
        <v>0</v>
      </c>
      <c r="I383" s="281">
        <v>0</v>
      </c>
    </row>
    <row r="384" spans="1:9">
      <c r="A384" s="278"/>
      <c r="B384" s="167"/>
      <c r="C384" s="167" t="s">
        <v>449</v>
      </c>
      <c r="D384" s="279">
        <v>21</v>
      </c>
      <c r="E384" s="280">
        <v>1098</v>
      </c>
      <c r="F384" s="280">
        <v>1</v>
      </c>
      <c r="G384" s="280">
        <v>22</v>
      </c>
      <c r="H384" s="280">
        <v>0</v>
      </c>
      <c r="I384" s="281">
        <v>0</v>
      </c>
    </row>
    <row r="385" spans="1:9">
      <c r="A385" s="278"/>
      <c r="B385" s="167" t="s">
        <v>643</v>
      </c>
      <c r="C385" s="167"/>
      <c r="D385" s="279"/>
      <c r="E385" s="280"/>
      <c r="F385" s="280"/>
      <c r="G385" s="280"/>
      <c r="H385" s="280"/>
      <c r="I385" s="281"/>
    </row>
    <row r="386" spans="1:9">
      <c r="A386" s="278"/>
      <c r="B386" s="167"/>
      <c r="C386" s="167" t="s">
        <v>300</v>
      </c>
      <c r="D386" s="279">
        <v>836</v>
      </c>
      <c r="E386" s="280">
        <v>26045.899999999987</v>
      </c>
      <c r="F386" s="280">
        <v>18</v>
      </c>
      <c r="G386" s="280">
        <v>461.67999999999995</v>
      </c>
      <c r="H386" s="280">
        <v>0</v>
      </c>
      <c r="I386" s="281">
        <v>0</v>
      </c>
    </row>
    <row r="387" spans="1:9">
      <c r="A387" s="278"/>
      <c r="B387" s="167"/>
      <c r="C387" s="167" t="s">
        <v>277</v>
      </c>
      <c r="D387" s="279">
        <v>668</v>
      </c>
      <c r="E387" s="280">
        <v>24387.931969999998</v>
      </c>
      <c r="F387" s="280">
        <v>34</v>
      </c>
      <c r="G387" s="280">
        <v>1233.8615400000001</v>
      </c>
      <c r="H387" s="280">
        <v>0</v>
      </c>
      <c r="I387" s="281">
        <v>0</v>
      </c>
    </row>
    <row r="388" spans="1:9">
      <c r="A388" s="278"/>
      <c r="B388" s="167"/>
      <c r="C388" s="167" t="s">
        <v>292</v>
      </c>
      <c r="D388" s="279">
        <v>1008</v>
      </c>
      <c r="E388" s="280">
        <v>23027.234759999988</v>
      </c>
      <c r="F388" s="280">
        <v>44</v>
      </c>
      <c r="G388" s="280">
        <v>462.60615000000001</v>
      </c>
      <c r="H388" s="280">
        <v>0</v>
      </c>
      <c r="I388" s="281">
        <v>0</v>
      </c>
    </row>
    <row r="389" spans="1:9">
      <c r="A389" s="278"/>
      <c r="B389" s="167"/>
      <c r="C389" s="167" t="s">
        <v>285</v>
      </c>
      <c r="D389" s="279">
        <v>711</v>
      </c>
      <c r="E389" s="280">
        <v>8717.6895000000059</v>
      </c>
      <c r="F389" s="280">
        <v>0</v>
      </c>
      <c r="G389" s="280">
        <v>0</v>
      </c>
      <c r="H389" s="280">
        <v>0</v>
      </c>
      <c r="I389" s="281">
        <v>0</v>
      </c>
    </row>
    <row r="390" spans="1:9">
      <c r="A390" s="278"/>
      <c r="B390" s="167"/>
      <c r="C390" s="167" t="s">
        <v>312</v>
      </c>
      <c r="D390" s="279">
        <v>604</v>
      </c>
      <c r="E390" s="280">
        <v>6468.4273399999993</v>
      </c>
      <c r="F390" s="280">
        <v>180</v>
      </c>
      <c r="G390" s="280">
        <v>2039.3481300000001</v>
      </c>
      <c r="H390" s="280">
        <v>0</v>
      </c>
      <c r="I390" s="281">
        <v>0</v>
      </c>
    </row>
    <row r="391" spans="1:9">
      <c r="A391" s="278"/>
      <c r="B391" s="167" t="s">
        <v>625</v>
      </c>
      <c r="C391" s="167"/>
      <c r="D391" s="279"/>
      <c r="E391" s="280"/>
      <c r="F391" s="280"/>
      <c r="G391" s="280"/>
      <c r="H391" s="280"/>
      <c r="I391" s="281"/>
    </row>
    <row r="392" spans="1:9">
      <c r="A392" s="278"/>
      <c r="B392" s="167"/>
      <c r="C392" s="167" t="s">
        <v>499</v>
      </c>
      <c r="D392" s="279">
        <v>276</v>
      </c>
      <c r="E392" s="280">
        <v>7093.3902400000024</v>
      </c>
      <c r="F392" s="280">
        <v>57</v>
      </c>
      <c r="G392" s="280">
        <v>243.22387999999998</v>
      </c>
      <c r="H392" s="280">
        <v>0</v>
      </c>
      <c r="I392" s="281">
        <v>0</v>
      </c>
    </row>
    <row r="393" spans="1:9">
      <c r="A393" s="278"/>
      <c r="B393" s="167"/>
      <c r="C393" s="167" t="s">
        <v>517</v>
      </c>
      <c r="D393" s="279">
        <v>83</v>
      </c>
      <c r="E393" s="280">
        <v>4726</v>
      </c>
      <c r="F393" s="280">
        <v>3</v>
      </c>
      <c r="G393" s="280">
        <v>141</v>
      </c>
      <c r="H393" s="280">
        <v>0</v>
      </c>
      <c r="I393" s="281">
        <v>0</v>
      </c>
    </row>
    <row r="394" spans="1:9">
      <c r="A394" s="278"/>
      <c r="B394" s="167"/>
      <c r="C394" s="167" t="s">
        <v>498</v>
      </c>
      <c r="D394" s="279">
        <v>252</v>
      </c>
      <c r="E394" s="280">
        <v>4180.3316100000002</v>
      </c>
      <c r="F394" s="280">
        <v>123</v>
      </c>
      <c r="G394" s="280">
        <v>951.32719999999949</v>
      </c>
      <c r="H394" s="280">
        <v>0</v>
      </c>
      <c r="I394" s="281">
        <v>0</v>
      </c>
    </row>
    <row r="395" spans="1:9">
      <c r="A395" s="278"/>
      <c r="B395" s="167"/>
      <c r="C395" s="167" t="s">
        <v>217</v>
      </c>
      <c r="D395" s="279">
        <v>107</v>
      </c>
      <c r="E395" s="280">
        <v>2394.9069199999999</v>
      </c>
      <c r="F395" s="280">
        <v>1</v>
      </c>
      <c r="G395" s="280">
        <v>0.03</v>
      </c>
      <c r="H395" s="280">
        <v>0</v>
      </c>
      <c r="I395" s="281">
        <v>0</v>
      </c>
    </row>
    <row r="396" spans="1:9">
      <c r="A396" s="278"/>
      <c r="B396" s="167"/>
      <c r="C396" s="167" t="s">
        <v>518</v>
      </c>
      <c r="D396" s="279">
        <v>54</v>
      </c>
      <c r="E396" s="280">
        <v>1862.9749999999999</v>
      </c>
      <c r="F396" s="280">
        <v>2</v>
      </c>
      <c r="G396" s="280">
        <v>41</v>
      </c>
      <c r="H396" s="280">
        <v>0</v>
      </c>
      <c r="I396" s="281">
        <v>0</v>
      </c>
    </row>
    <row r="397" spans="1:9">
      <c r="A397" s="278"/>
      <c r="B397" s="167" t="s">
        <v>618</v>
      </c>
      <c r="C397" s="167"/>
      <c r="D397" s="279"/>
      <c r="E397" s="280"/>
      <c r="F397" s="280"/>
      <c r="G397" s="280"/>
      <c r="H397" s="280"/>
      <c r="I397" s="281"/>
    </row>
    <row r="398" spans="1:9">
      <c r="A398" s="278"/>
      <c r="B398" s="167"/>
      <c r="C398" s="167" t="s">
        <v>484</v>
      </c>
      <c r="D398" s="279">
        <v>360</v>
      </c>
      <c r="E398" s="280">
        <v>1867.9192000000032</v>
      </c>
      <c r="F398" s="280">
        <v>19</v>
      </c>
      <c r="G398" s="280">
        <v>10.36102</v>
      </c>
      <c r="H398" s="280">
        <v>1</v>
      </c>
      <c r="I398" s="281">
        <v>2.7000000000000001E-3</v>
      </c>
    </row>
    <row r="399" spans="1:9">
      <c r="A399" s="278"/>
      <c r="B399" s="167"/>
      <c r="C399" s="167" t="s">
        <v>381</v>
      </c>
      <c r="D399" s="279">
        <v>80</v>
      </c>
      <c r="E399" s="280">
        <v>1335.87274</v>
      </c>
      <c r="F399" s="280">
        <v>10</v>
      </c>
      <c r="G399" s="280">
        <v>151.82399999999998</v>
      </c>
      <c r="H399" s="280">
        <v>0</v>
      </c>
      <c r="I399" s="281">
        <v>0</v>
      </c>
    </row>
    <row r="400" spans="1:9">
      <c r="A400" s="278"/>
      <c r="B400" s="167"/>
      <c r="C400" s="167" t="s">
        <v>260</v>
      </c>
      <c r="D400" s="279">
        <v>90</v>
      </c>
      <c r="E400" s="280">
        <v>984.18904000000009</v>
      </c>
      <c r="F400" s="280">
        <v>16</v>
      </c>
      <c r="G400" s="280">
        <v>110.92819999999999</v>
      </c>
      <c r="H400" s="280">
        <v>0</v>
      </c>
      <c r="I400" s="281">
        <v>0</v>
      </c>
    </row>
    <row r="401" spans="1:9">
      <c r="A401" s="278"/>
      <c r="B401" s="167"/>
      <c r="C401" s="167" t="s">
        <v>243</v>
      </c>
      <c r="D401" s="279">
        <v>18</v>
      </c>
      <c r="E401" s="280">
        <v>500</v>
      </c>
      <c r="F401" s="280">
        <v>3</v>
      </c>
      <c r="G401" s="280">
        <v>75</v>
      </c>
      <c r="H401" s="280">
        <v>0</v>
      </c>
      <c r="I401" s="281">
        <v>0</v>
      </c>
    </row>
    <row r="402" spans="1:9">
      <c r="A402" s="278"/>
      <c r="B402" s="167"/>
      <c r="C402" s="167" t="s">
        <v>401</v>
      </c>
      <c r="D402" s="279">
        <v>67</v>
      </c>
      <c r="E402" s="280">
        <v>496.584</v>
      </c>
      <c r="F402" s="280">
        <v>8</v>
      </c>
      <c r="G402" s="280">
        <v>59.616</v>
      </c>
      <c r="H402" s="280">
        <v>0</v>
      </c>
      <c r="I402" s="281">
        <v>0</v>
      </c>
    </row>
    <row r="403" spans="1:9">
      <c r="A403" s="278"/>
      <c r="B403" s="167" t="s">
        <v>675</v>
      </c>
      <c r="C403" s="167"/>
      <c r="D403" s="279"/>
      <c r="E403" s="280"/>
      <c r="F403" s="280"/>
      <c r="G403" s="280"/>
      <c r="H403" s="280"/>
      <c r="I403" s="281"/>
    </row>
    <row r="404" spans="1:9">
      <c r="A404" s="278"/>
      <c r="B404" s="167"/>
      <c r="C404" s="167" t="s">
        <v>364</v>
      </c>
      <c r="D404" s="279">
        <v>115</v>
      </c>
      <c r="E404" s="280">
        <v>834.96999999999991</v>
      </c>
      <c r="F404" s="280">
        <v>115</v>
      </c>
      <c r="G404" s="280">
        <v>834.96999999999991</v>
      </c>
      <c r="H404" s="280">
        <v>0</v>
      </c>
      <c r="I404" s="281">
        <v>0</v>
      </c>
    </row>
    <row r="405" spans="1:9">
      <c r="A405" s="278"/>
      <c r="B405" s="167"/>
      <c r="C405" s="167" t="s">
        <v>493</v>
      </c>
      <c r="D405" s="279">
        <v>78</v>
      </c>
      <c r="E405" s="280">
        <v>596.92999999999972</v>
      </c>
      <c r="F405" s="280">
        <v>1</v>
      </c>
      <c r="G405" s="280">
        <v>1.1399999999999999</v>
      </c>
      <c r="H405" s="280">
        <v>0</v>
      </c>
      <c r="I405" s="281">
        <v>0</v>
      </c>
    </row>
    <row r="406" spans="1:9">
      <c r="A406" s="278"/>
      <c r="B406" s="167"/>
      <c r="C406" s="167" t="s">
        <v>456</v>
      </c>
      <c r="D406" s="279">
        <v>16</v>
      </c>
      <c r="E406" s="280">
        <v>314.97699999999998</v>
      </c>
      <c r="F406" s="280">
        <v>0</v>
      </c>
      <c r="G406" s="280">
        <v>0</v>
      </c>
      <c r="H406" s="280">
        <v>0</v>
      </c>
      <c r="I406" s="281">
        <v>0</v>
      </c>
    </row>
    <row r="407" spans="1:9">
      <c r="A407" s="278"/>
      <c r="B407" s="167"/>
      <c r="C407" s="167" t="s">
        <v>390</v>
      </c>
      <c r="D407" s="279">
        <v>13</v>
      </c>
      <c r="E407" s="280">
        <v>192.85</v>
      </c>
      <c r="F407" s="280">
        <v>1</v>
      </c>
      <c r="G407" s="280">
        <v>21</v>
      </c>
      <c r="H407" s="280">
        <v>0</v>
      </c>
      <c r="I407" s="281">
        <v>0</v>
      </c>
    </row>
    <row r="408" spans="1:9">
      <c r="A408" s="278"/>
      <c r="B408" s="167"/>
      <c r="C408" s="167" t="s">
        <v>385</v>
      </c>
      <c r="D408" s="279">
        <v>5</v>
      </c>
      <c r="E408" s="280">
        <v>116.20000000000002</v>
      </c>
      <c r="F408" s="280">
        <v>0</v>
      </c>
      <c r="G408" s="280">
        <v>0</v>
      </c>
      <c r="H408" s="280">
        <v>0</v>
      </c>
      <c r="I408" s="281">
        <v>0</v>
      </c>
    </row>
    <row r="409" spans="1:9">
      <c r="A409" s="278"/>
      <c r="B409" s="167" t="s">
        <v>735</v>
      </c>
      <c r="C409" s="167"/>
      <c r="D409" s="279"/>
      <c r="E409" s="280"/>
      <c r="F409" s="280"/>
      <c r="G409" s="280"/>
      <c r="H409" s="280"/>
      <c r="I409" s="281"/>
    </row>
    <row r="410" spans="1:9">
      <c r="A410" s="278"/>
      <c r="B410" s="167"/>
      <c r="C410" s="167" t="s">
        <v>267</v>
      </c>
      <c r="D410" s="279">
        <v>4</v>
      </c>
      <c r="E410" s="280">
        <v>80.403000000000006</v>
      </c>
      <c r="F410" s="280">
        <v>0</v>
      </c>
      <c r="G410" s="280">
        <v>0</v>
      </c>
      <c r="H410" s="280">
        <v>0</v>
      </c>
      <c r="I410" s="281">
        <v>0</v>
      </c>
    </row>
    <row r="411" spans="1:9">
      <c r="A411" s="278"/>
      <c r="B411" s="167"/>
      <c r="C411" s="167" t="s">
        <v>297</v>
      </c>
      <c r="D411" s="279">
        <v>53</v>
      </c>
      <c r="E411" s="280">
        <v>44.68319000000001</v>
      </c>
      <c r="F411" s="280">
        <v>2</v>
      </c>
      <c r="G411" s="280">
        <v>2.26478</v>
      </c>
      <c r="H411" s="280">
        <v>0</v>
      </c>
      <c r="I411" s="281">
        <v>0</v>
      </c>
    </row>
    <row r="412" spans="1:9">
      <c r="A412" s="278"/>
      <c r="B412" s="167"/>
      <c r="C412" s="167" t="s">
        <v>423</v>
      </c>
      <c r="D412" s="279">
        <v>12</v>
      </c>
      <c r="E412" s="280">
        <v>17.895000000000003</v>
      </c>
      <c r="F412" s="280">
        <v>2</v>
      </c>
      <c r="G412" s="280">
        <v>8</v>
      </c>
      <c r="H412" s="280">
        <v>0</v>
      </c>
      <c r="I412" s="281">
        <v>0</v>
      </c>
    </row>
    <row r="413" spans="1:9">
      <c r="A413" s="278"/>
      <c r="B413" s="167"/>
      <c r="C413" s="167" t="s">
        <v>504</v>
      </c>
      <c r="D413" s="279">
        <v>4</v>
      </c>
      <c r="E413" s="280">
        <v>2.6999999999999997</v>
      </c>
      <c r="F413" s="280">
        <v>0</v>
      </c>
      <c r="G413" s="280">
        <v>0</v>
      </c>
      <c r="H413" s="280">
        <v>0</v>
      </c>
      <c r="I413" s="281">
        <v>0</v>
      </c>
    </row>
    <row r="414" spans="1:9">
      <c r="A414" s="278"/>
      <c r="B414" s="167"/>
      <c r="C414" s="167" t="s">
        <v>434</v>
      </c>
      <c r="D414" s="279">
        <v>1</v>
      </c>
      <c r="E414" s="280">
        <v>1</v>
      </c>
      <c r="F414" s="280">
        <v>1</v>
      </c>
      <c r="G414" s="280">
        <v>1</v>
      </c>
      <c r="H414" s="280">
        <v>0</v>
      </c>
      <c r="I414" s="281">
        <v>0</v>
      </c>
    </row>
    <row r="415" spans="1:9">
      <c r="A415" s="278"/>
      <c r="B415" s="167" t="s">
        <v>687</v>
      </c>
      <c r="C415" s="167"/>
      <c r="D415" s="279"/>
      <c r="E415" s="280"/>
      <c r="F415" s="280"/>
      <c r="G415" s="280"/>
      <c r="H415" s="280"/>
      <c r="I415" s="281"/>
    </row>
    <row r="416" spans="1:9">
      <c r="A416" s="278"/>
      <c r="B416" s="167"/>
      <c r="C416" s="167" t="s">
        <v>368</v>
      </c>
      <c r="D416" s="279">
        <v>13</v>
      </c>
      <c r="E416" s="280">
        <v>7380.9300000000012</v>
      </c>
      <c r="F416" s="280">
        <v>0</v>
      </c>
      <c r="G416" s="280">
        <v>0</v>
      </c>
      <c r="H416" s="280">
        <v>0</v>
      </c>
      <c r="I416" s="281">
        <v>0</v>
      </c>
    </row>
    <row r="417" spans="1:9">
      <c r="A417" s="278"/>
      <c r="B417" s="167"/>
      <c r="C417" s="167" t="s">
        <v>432</v>
      </c>
      <c r="D417" s="279">
        <v>148</v>
      </c>
      <c r="E417" s="280">
        <v>3135.8777200000009</v>
      </c>
      <c r="F417" s="280">
        <v>8</v>
      </c>
      <c r="G417" s="280">
        <v>140.10916</v>
      </c>
      <c r="H417" s="280">
        <v>0</v>
      </c>
      <c r="I417" s="281">
        <v>0</v>
      </c>
    </row>
    <row r="418" spans="1:9">
      <c r="A418" s="278"/>
      <c r="B418" s="167"/>
      <c r="C418" s="167" t="s">
        <v>379</v>
      </c>
      <c r="D418" s="279">
        <v>80</v>
      </c>
      <c r="E418" s="280">
        <v>2501.2096000000001</v>
      </c>
      <c r="F418" s="280">
        <v>1</v>
      </c>
      <c r="G418" s="280">
        <v>20.916</v>
      </c>
      <c r="H418" s="280">
        <v>0</v>
      </c>
      <c r="I418" s="281">
        <v>0</v>
      </c>
    </row>
    <row r="419" spans="1:9">
      <c r="A419" s="278"/>
      <c r="B419" s="167"/>
      <c r="C419" s="167" t="s">
        <v>499</v>
      </c>
      <c r="D419" s="279">
        <v>52</v>
      </c>
      <c r="E419" s="280">
        <v>1041.19003</v>
      </c>
      <c r="F419" s="280">
        <v>20</v>
      </c>
      <c r="G419" s="280">
        <v>212.97996000000003</v>
      </c>
      <c r="H419" s="280">
        <v>0</v>
      </c>
      <c r="I419" s="281">
        <v>0</v>
      </c>
    </row>
    <row r="420" spans="1:9">
      <c r="A420" s="278"/>
      <c r="B420" s="167"/>
      <c r="C420" s="167" t="s">
        <v>498</v>
      </c>
      <c r="D420" s="279">
        <v>15</v>
      </c>
      <c r="E420" s="280">
        <v>733.04629999999997</v>
      </c>
      <c r="F420" s="280">
        <v>3</v>
      </c>
      <c r="G420" s="280">
        <v>75.206299999999999</v>
      </c>
      <c r="H420" s="280">
        <v>0</v>
      </c>
      <c r="I420" s="281">
        <v>0</v>
      </c>
    </row>
    <row r="421" spans="1:9">
      <c r="A421" s="278"/>
      <c r="B421" s="167" t="s">
        <v>689</v>
      </c>
      <c r="C421" s="167"/>
      <c r="D421" s="279"/>
      <c r="E421" s="280"/>
      <c r="F421" s="280"/>
      <c r="G421" s="280"/>
      <c r="H421" s="280"/>
      <c r="I421" s="281"/>
    </row>
    <row r="422" spans="1:9">
      <c r="A422" s="278"/>
      <c r="B422" s="167"/>
      <c r="C422" s="167" t="s">
        <v>260</v>
      </c>
      <c r="D422" s="279">
        <v>36</v>
      </c>
      <c r="E422" s="280">
        <v>534.06899999999996</v>
      </c>
      <c r="F422" s="280">
        <v>2</v>
      </c>
      <c r="G422" s="280">
        <v>2</v>
      </c>
      <c r="H422" s="280">
        <v>0</v>
      </c>
      <c r="I422" s="281">
        <v>0</v>
      </c>
    </row>
    <row r="423" spans="1:9">
      <c r="A423" s="278"/>
      <c r="B423" s="167"/>
      <c r="C423" s="167" t="s">
        <v>563</v>
      </c>
      <c r="D423" s="279">
        <v>418</v>
      </c>
      <c r="E423" s="280">
        <v>489.66031000000004</v>
      </c>
      <c r="F423" s="280">
        <v>0</v>
      </c>
      <c r="G423" s="280">
        <v>0</v>
      </c>
      <c r="H423" s="280">
        <v>0</v>
      </c>
      <c r="I423" s="281">
        <v>0</v>
      </c>
    </row>
    <row r="424" spans="1:9">
      <c r="A424" s="278"/>
      <c r="B424" s="167"/>
      <c r="C424" s="167" t="s">
        <v>545</v>
      </c>
      <c r="D424" s="279">
        <v>188</v>
      </c>
      <c r="E424" s="280">
        <v>181.84128999999999</v>
      </c>
      <c r="F424" s="280">
        <v>0</v>
      </c>
      <c r="G424" s="280">
        <v>0</v>
      </c>
      <c r="H424" s="280">
        <v>0</v>
      </c>
      <c r="I424" s="281">
        <v>0</v>
      </c>
    </row>
    <row r="425" spans="1:9">
      <c r="A425" s="278"/>
      <c r="B425" s="167"/>
      <c r="C425" s="167" t="s">
        <v>504</v>
      </c>
      <c r="D425" s="279">
        <v>322</v>
      </c>
      <c r="E425" s="280">
        <v>179.67324000000002</v>
      </c>
      <c r="F425" s="280">
        <v>30</v>
      </c>
      <c r="G425" s="280">
        <v>26.802989999999994</v>
      </c>
      <c r="H425" s="280">
        <v>1</v>
      </c>
      <c r="I425" s="281">
        <v>0.42749999999999999</v>
      </c>
    </row>
    <row r="426" spans="1:9">
      <c r="A426" s="278"/>
      <c r="B426" s="167"/>
      <c r="C426" s="167" t="s">
        <v>484</v>
      </c>
      <c r="D426" s="279">
        <v>28</v>
      </c>
      <c r="E426" s="280">
        <v>135.16978</v>
      </c>
      <c r="F426" s="280">
        <v>11</v>
      </c>
      <c r="G426" s="280">
        <v>3.9150800000000001</v>
      </c>
      <c r="H426" s="280">
        <v>2</v>
      </c>
      <c r="I426" s="281">
        <v>1.6480000000000001</v>
      </c>
    </row>
    <row r="427" spans="1:9">
      <c r="A427" s="278"/>
      <c r="B427" s="167" t="s">
        <v>623</v>
      </c>
      <c r="C427" s="167"/>
      <c r="D427" s="279"/>
      <c r="E427" s="280"/>
      <c r="F427" s="280"/>
      <c r="G427" s="280"/>
      <c r="H427" s="280"/>
      <c r="I427" s="281"/>
    </row>
    <row r="428" spans="1:9">
      <c r="A428" s="278"/>
      <c r="B428" s="167"/>
      <c r="C428" s="167" t="s">
        <v>433</v>
      </c>
      <c r="D428" s="279">
        <v>101</v>
      </c>
      <c r="E428" s="280">
        <v>762.68196</v>
      </c>
      <c r="F428" s="280">
        <v>53</v>
      </c>
      <c r="G428" s="280">
        <v>527.04247999999995</v>
      </c>
      <c r="H428" s="280">
        <v>0</v>
      </c>
      <c r="I428" s="281">
        <v>0</v>
      </c>
    </row>
    <row r="429" spans="1:9">
      <c r="A429" s="278"/>
      <c r="B429" s="167"/>
      <c r="C429" s="167" t="s">
        <v>260</v>
      </c>
      <c r="D429" s="279">
        <v>56</v>
      </c>
      <c r="E429" s="280">
        <v>273.17498000000001</v>
      </c>
      <c r="F429" s="280">
        <v>8</v>
      </c>
      <c r="G429" s="280">
        <v>7.3250000000000002</v>
      </c>
      <c r="H429" s="280">
        <v>0</v>
      </c>
      <c r="I429" s="281">
        <v>0</v>
      </c>
    </row>
    <row r="430" spans="1:9">
      <c r="A430" s="278"/>
      <c r="B430" s="167"/>
      <c r="C430" s="167" t="s">
        <v>383</v>
      </c>
      <c r="D430" s="279">
        <v>54</v>
      </c>
      <c r="E430" s="280">
        <v>235.98</v>
      </c>
      <c r="F430" s="280">
        <v>8</v>
      </c>
      <c r="G430" s="280">
        <v>32.400000000000006</v>
      </c>
      <c r="H430" s="280">
        <v>0</v>
      </c>
      <c r="I430" s="281">
        <v>0</v>
      </c>
    </row>
    <row r="431" spans="1:9">
      <c r="A431" s="278"/>
      <c r="B431" s="167"/>
      <c r="C431" s="167" t="s">
        <v>475</v>
      </c>
      <c r="D431" s="279">
        <v>36</v>
      </c>
      <c r="E431" s="280">
        <v>232.21959999999999</v>
      </c>
      <c r="F431" s="280">
        <v>5</v>
      </c>
      <c r="G431" s="280">
        <v>41.080800000000004</v>
      </c>
      <c r="H431" s="280">
        <v>0</v>
      </c>
      <c r="I431" s="281">
        <v>0</v>
      </c>
    </row>
    <row r="432" spans="1:9">
      <c r="A432" s="278"/>
      <c r="B432" s="167"/>
      <c r="C432" s="167" t="s">
        <v>504</v>
      </c>
      <c r="D432" s="279">
        <v>122</v>
      </c>
      <c r="E432" s="280">
        <v>198.05250000000001</v>
      </c>
      <c r="F432" s="280">
        <v>0</v>
      </c>
      <c r="G432" s="280">
        <v>0</v>
      </c>
      <c r="H432" s="280">
        <v>0</v>
      </c>
      <c r="I432" s="281">
        <v>0</v>
      </c>
    </row>
    <row r="433" spans="1:9">
      <c r="A433" s="278"/>
      <c r="B433" s="167" t="s">
        <v>736</v>
      </c>
      <c r="C433" s="167"/>
      <c r="D433" s="279"/>
      <c r="E433" s="280"/>
      <c r="F433" s="280"/>
      <c r="G433" s="280"/>
      <c r="H433" s="280"/>
      <c r="I433" s="281"/>
    </row>
    <row r="434" spans="1:9">
      <c r="A434" s="278"/>
      <c r="B434" s="167"/>
      <c r="C434" s="167" t="s">
        <v>499</v>
      </c>
      <c r="D434" s="279">
        <v>149</v>
      </c>
      <c r="E434" s="280">
        <v>1310.6042999999997</v>
      </c>
      <c r="F434" s="280">
        <v>18</v>
      </c>
      <c r="G434" s="280">
        <v>204.37180000000001</v>
      </c>
      <c r="H434" s="280">
        <v>0</v>
      </c>
      <c r="I434" s="281">
        <v>0</v>
      </c>
    </row>
    <row r="435" spans="1:9">
      <c r="A435" s="278"/>
      <c r="B435" s="167"/>
      <c r="C435" s="167" t="s">
        <v>505</v>
      </c>
      <c r="D435" s="279">
        <v>1</v>
      </c>
      <c r="E435" s="280">
        <v>22.175999999999998</v>
      </c>
      <c r="F435" s="280">
        <v>0</v>
      </c>
      <c r="G435" s="280">
        <v>0</v>
      </c>
      <c r="H435" s="280">
        <v>0</v>
      </c>
      <c r="I435" s="281">
        <v>0</v>
      </c>
    </row>
    <row r="436" spans="1:9">
      <c r="A436" s="278"/>
      <c r="B436" s="167"/>
      <c r="C436" s="167" t="s">
        <v>476</v>
      </c>
      <c r="D436" s="279">
        <v>18</v>
      </c>
      <c r="E436" s="280">
        <v>9.6129999999999995</v>
      </c>
      <c r="F436" s="280">
        <v>0</v>
      </c>
      <c r="G436" s="280">
        <v>0</v>
      </c>
      <c r="H436" s="280">
        <v>0</v>
      </c>
      <c r="I436" s="281">
        <v>0</v>
      </c>
    </row>
    <row r="437" spans="1:9">
      <c r="A437" s="278"/>
      <c r="B437" s="167"/>
      <c r="C437" s="167" t="s">
        <v>379</v>
      </c>
      <c r="D437" s="279">
        <v>3</v>
      </c>
      <c r="E437" s="280">
        <v>2.52</v>
      </c>
      <c r="F437" s="280">
        <v>0</v>
      </c>
      <c r="G437" s="280">
        <v>0</v>
      </c>
      <c r="H437" s="280">
        <v>0</v>
      </c>
      <c r="I437" s="281">
        <v>0</v>
      </c>
    </row>
    <row r="438" spans="1:9">
      <c r="A438" s="278"/>
      <c r="B438" s="167"/>
      <c r="C438" s="167" t="s">
        <v>246</v>
      </c>
      <c r="D438" s="279">
        <v>4</v>
      </c>
      <c r="E438" s="280">
        <v>1.5099999999999998</v>
      </c>
      <c r="F438" s="280">
        <v>3</v>
      </c>
      <c r="G438" s="280">
        <v>0.11</v>
      </c>
      <c r="H438" s="280">
        <v>0</v>
      </c>
      <c r="I438" s="281">
        <v>0</v>
      </c>
    </row>
    <row r="439" spans="1:9">
      <c r="A439" s="278"/>
      <c r="B439" s="167" t="s">
        <v>637</v>
      </c>
      <c r="C439" s="167"/>
      <c r="D439" s="279"/>
      <c r="E439" s="280"/>
      <c r="F439" s="280"/>
      <c r="G439" s="280"/>
      <c r="H439" s="280"/>
      <c r="I439" s="281"/>
    </row>
    <row r="440" spans="1:9">
      <c r="A440" s="278"/>
      <c r="B440" s="167"/>
      <c r="C440" s="167" t="s">
        <v>379</v>
      </c>
      <c r="D440" s="279">
        <v>1808</v>
      </c>
      <c r="E440" s="280">
        <v>76620.595499999967</v>
      </c>
      <c r="F440" s="280">
        <v>19</v>
      </c>
      <c r="G440" s="280">
        <v>212.71479999999997</v>
      </c>
      <c r="H440" s="280">
        <v>0</v>
      </c>
      <c r="I440" s="281">
        <v>0</v>
      </c>
    </row>
    <row r="441" spans="1:9">
      <c r="A441" s="278"/>
      <c r="B441" s="167"/>
      <c r="C441" s="167" t="s">
        <v>361</v>
      </c>
      <c r="D441" s="279">
        <v>164</v>
      </c>
      <c r="E441" s="280">
        <v>9784.7573999999986</v>
      </c>
      <c r="F441" s="280">
        <v>6</v>
      </c>
      <c r="G441" s="280">
        <v>119.258</v>
      </c>
      <c r="H441" s="280">
        <v>0</v>
      </c>
      <c r="I441" s="281">
        <v>0</v>
      </c>
    </row>
    <row r="442" spans="1:9">
      <c r="A442" s="278"/>
      <c r="B442" s="167"/>
      <c r="C442" s="167" t="s">
        <v>400</v>
      </c>
      <c r="D442" s="279">
        <v>184</v>
      </c>
      <c r="E442" s="280">
        <v>8438.7246800000012</v>
      </c>
      <c r="F442" s="280">
        <v>1</v>
      </c>
      <c r="G442" s="280">
        <v>4.4820000000000002</v>
      </c>
      <c r="H442" s="280">
        <v>0</v>
      </c>
      <c r="I442" s="281">
        <v>0</v>
      </c>
    </row>
    <row r="443" spans="1:9">
      <c r="A443" s="278"/>
      <c r="B443" s="167"/>
      <c r="C443" s="167" t="s">
        <v>481</v>
      </c>
      <c r="D443" s="279">
        <v>412</v>
      </c>
      <c r="E443" s="280">
        <v>7200.7764299999981</v>
      </c>
      <c r="F443" s="280">
        <v>25</v>
      </c>
      <c r="G443" s="280">
        <v>157.72776999999999</v>
      </c>
      <c r="H443" s="280">
        <v>0</v>
      </c>
      <c r="I443" s="281">
        <v>0</v>
      </c>
    </row>
    <row r="444" spans="1:9">
      <c r="A444" s="278"/>
      <c r="B444" s="167"/>
      <c r="C444" s="167" t="s">
        <v>429</v>
      </c>
      <c r="D444" s="279">
        <v>728</v>
      </c>
      <c r="E444" s="280">
        <v>7132.233269999997</v>
      </c>
      <c r="F444" s="280">
        <v>278</v>
      </c>
      <c r="G444" s="280">
        <v>1548.7919999999999</v>
      </c>
      <c r="H444" s="280">
        <v>1</v>
      </c>
      <c r="I444" s="281">
        <v>7.5</v>
      </c>
    </row>
    <row r="445" spans="1:9">
      <c r="A445" s="278"/>
      <c r="B445" s="167" t="s">
        <v>694</v>
      </c>
      <c r="C445" s="167"/>
      <c r="D445" s="279"/>
      <c r="E445" s="280"/>
      <c r="F445" s="280"/>
      <c r="G445" s="280"/>
      <c r="H445" s="280"/>
      <c r="I445" s="281"/>
    </row>
    <row r="446" spans="1:9">
      <c r="A446" s="278"/>
      <c r="B446" s="167"/>
      <c r="C446" s="167" t="s">
        <v>481</v>
      </c>
      <c r="D446" s="279">
        <v>6</v>
      </c>
      <c r="E446" s="280">
        <v>147.72460000000001</v>
      </c>
      <c r="F446" s="280">
        <v>2</v>
      </c>
      <c r="G446" s="280">
        <v>48.936999999999998</v>
      </c>
      <c r="H446" s="280">
        <v>0</v>
      </c>
      <c r="I446" s="281">
        <v>0</v>
      </c>
    </row>
    <row r="447" spans="1:9">
      <c r="A447" s="278"/>
      <c r="B447" s="167"/>
      <c r="C447" s="167" t="s">
        <v>493</v>
      </c>
      <c r="D447" s="279">
        <v>63</v>
      </c>
      <c r="E447" s="280">
        <v>125.19000000000001</v>
      </c>
      <c r="F447" s="280">
        <v>1</v>
      </c>
      <c r="G447" s="280">
        <v>1.1499999999999999</v>
      </c>
      <c r="H447" s="280">
        <v>0</v>
      </c>
      <c r="I447" s="281">
        <v>0</v>
      </c>
    </row>
    <row r="448" spans="1:9">
      <c r="A448" s="278"/>
      <c r="B448" s="167"/>
      <c r="C448" s="167" t="s">
        <v>491</v>
      </c>
      <c r="D448" s="279">
        <v>35</v>
      </c>
      <c r="E448" s="280">
        <v>102.02500000000001</v>
      </c>
      <c r="F448" s="280">
        <v>1</v>
      </c>
      <c r="G448" s="280">
        <v>0.15</v>
      </c>
      <c r="H448" s="280">
        <v>0</v>
      </c>
      <c r="I448" s="281">
        <v>0</v>
      </c>
    </row>
    <row r="449" spans="1:9">
      <c r="A449" s="278"/>
      <c r="B449" s="167"/>
      <c r="C449" s="167" t="s">
        <v>243</v>
      </c>
      <c r="D449" s="279">
        <v>3</v>
      </c>
      <c r="E449" s="280">
        <v>96</v>
      </c>
      <c r="F449" s="280">
        <v>2</v>
      </c>
      <c r="G449" s="280">
        <v>72</v>
      </c>
      <c r="H449" s="280">
        <v>0</v>
      </c>
      <c r="I449" s="281">
        <v>0</v>
      </c>
    </row>
    <row r="450" spans="1:9">
      <c r="A450" s="278"/>
      <c r="B450" s="167"/>
      <c r="C450" s="167" t="s">
        <v>272</v>
      </c>
      <c r="D450" s="279">
        <v>1</v>
      </c>
      <c r="E450" s="280">
        <v>44.186</v>
      </c>
      <c r="F450" s="280">
        <v>0</v>
      </c>
      <c r="G450" s="280">
        <v>0</v>
      </c>
      <c r="H450" s="280">
        <v>0</v>
      </c>
      <c r="I450" s="281">
        <v>0</v>
      </c>
    </row>
    <row r="451" spans="1:9">
      <c r="A451" s="278"/>
      <c r="B451" s="167" t="s">
        <v>644</v>
      </c>
      <c r="C451" s="167"/>
      <c r="D451" s="279"/>
      <c r="E451" s="280"/>
      <c r="F451" s="280"/>
      <c r="G451" s="280"/>
      <c r="H451" s="280"/>
      <c r="I451" s="281"/>
    </row>
    <row r="452" spans="1:9">
      <c r="A452" s="278"/>
      <c r="B452" s="167"/>
      <c r="C452" s="167" t="s">
        <v>364</v>
      </c>
      <c r="D452" s="279">
        <v>19</v>
      </c>
      <c r="E452" s="280">
        <v>1450</v>
      </c>
      <c r="F452" s="280">
        <v>8</v>
      </c>
      <c r="G452" s="280">
        <v>350</v>
      </c>
      <c r="H452" s="280">
        <v>0</v>
      </c>
      <c r="I452" s="281">
        <v>0</v>
      </c>
    </row>
    <row r="453" spans="1:9">
      <c r="A453" s="278"/>
      <c r="B453" s="167"/>
      <c r="C453" s="167" t="s">
        <v>383</v>
      </c>
      <c r="D453" s="279">
        <v>50</v>
      </c>
      <c r="E453" s="280">
        <v>978.78300000000013</v>
      </c>
      <c r="F453" s="280">
        <v>5</v>
      </c>
      <c r="G453" s="280">
        <v>119.619</v>
      </c>
      <c r="H453" s="280">
        <v>0</v>
      </c>
      <c r="I453" s="281">
        <v>0</v>
      </c>
    </row>
    <row r="454" spans="1:9">
      <c r="A454" s="278"/>
      <c r="B454" s="167"/>
      <c r="C454" s="167" t="s">
        <v>270</v>
      </c>
      <c r="D454" s="279">
        <v>21</v>
      </c>
      <c r="E454" s="280">
        <v>397.07499999999999</v>
      </c>
      <c r="F454" s="280">
        <v>4</v>
      </c>
      <c r="G454" s="280">
        <v>80.64</v>
      </c>
      <c r="H454" s="280">
        <v>0</v>
      </c>
      <c r="I454" s="281">
        <v>0</v>
      </c>
    </row>
    <row r="455" spans="1:9">
      <c r="A455" s="278"/>
      <c r="B455" s="167"/>
      <c r="C455" s="167" t="s">
        <v>379</v>
      </c>
      <c r="D455" s="279">
        <v>20</v>
      </c>
      <c r="E455" s="280">
        <v>342.22199999999998</v>
      </c>
      <c r="F455" s="280">
        <v>0</v>
      </c>
      <c r="G455" s="280">
        <v>0</v>
      </c>
      <c r="H455" s="280">
        <v>0</v>
      </c>
      <c r="I455" s="281">
        <v>0</v>
      </c>
    </row>
    <row r="456" spans="1:9">
      <c r="A456" s="278"/>
      <c r="B456" s="167"/>
      <c r="C456" s="167" t="s">
        <v>297</v>
      </c>
      <c r="D456" s="279">
        <v>19</v>
      </c>
      <c r="E456" s="280">
        <v>112.46778</v>
      </c>
      <c r="F456" s="280">
        <v>2</v>
      </c>
      <c r="G456" s="280">
        <v>9.6404999999999994</v>
      </c>
      <c r="H456" s="280">
        <v>0</v>
      </c>
      <c r="I456" s="281">
        <v>0</v>
      </c>
    </row>
    <row r="457" spans="1:9">
      <c r="A457" s="278"/>
      <c r="B457" s="167" t="s">
        <v>680</v>
      </c>
      <c r="C457" s="167"/>
      <c r="D457" s="279"/>
      <c r="E457" s="280"/>
      <c r="F457" s="280"/>
      <c r="G457" s="280"/>
      <c r="H457" s="280"/>
      <c r="I457" s="281"/>
    </row>
    <row r="458" spans="1:9">
      <c r="A458" s="278"/>
      <c r="B458" s="167"/>
      <c r="C458" s="167" t="s">
        <v>456</v>
      </c>
      <c r="D458" s="279">
        <v>28</v>
      </c>
      <c r="E458" s="280">
        <v>1446.6</v>
      </c>
      <c r="F458" s="280">
        <v>1</v>
      </c>
      <c r="G458" s="280">
        <v>3</v>
      </c>
      <c r="H458" s="280">
        <v>0</v>
      </c>
      <c r="I458" s="281">
        <v>0</v>
      </c>
    </row>
    <row r="459" spans="1:9">
      <c r="A459" s="278"/>
      <c r="B459" s="167"/>
      <c r="C459" s="167" t="s">
        <v>238</v>
      </c>
      <c r="D459" s="279">
        <v>44</v>
      </c>
      <c r="E459" s="280">
        <v>745.28908000000013</v>
      </c>
      <c r="F459" s="280">
        <v>8</v>
      </c>
      <c r="G459" s="280">
        <v>66.221759999999989</v>
      </c>
      <c r="H459" s="280">
        <v>0</v>
      </c>
      <c r="I459" s="281">
        <v>0</v>
      </c>
    </row>
    <row r="460" spans="1:9">
      <c r="A460" s="278"/>
      <c r="B460" s="167"/>
      <c r="C460" s="167" t="s">
        <v>487</v>
      </c>
      <c r="D460" s="279">
        <v>71</v>
      </c>
      <c r="E460" s="280">
        <v>671.23387999999943</v>
      </c>
      <c r="F460" s="280">
        <v>5</v>
      </c>
      <c r="G460" s="280">
        <v>26.231160000000003</v>
      </c>
      <c r="H460" s="280">
        <v>0</v>
      </c>
      <c r="I460" s="281">
        <v>0</v>
      </c>
    </row>
    <row r="461" spans="1:9">
      <c r="A461" s="278"/>
      <c r="B461" s="167"/>
      <c r="C461" s="167" t="s">
        <v>381</v>
      </c>
      <c r="D461" s="279">
        <v>64</v>
      </c>
      <c r="E461" s="280">
        <v>580.44852000000003</v>
      </c>
      <c r="F461" s="280">
        <v>42</v>
      </c>
      <c r="G461" s="280">
        <v>243.34152</v>
      </c>
      <c r="H461" s="280">
        <v>0</v>
      </c>
      <c r="I461" s="281">
        <v>0</v>
      </c>
    </row>
    <row r="462" spans="1:9">
      <c r="A462" s="278"/>
      <c r="B462" s="167"/>
      <c r="C462" s="167" t="s">
        <v>383</v>
      </c>
      <c r="D462" s="279">
        <v>37</v>
      </c>
      <c r="E462" s="280">
        <v>492.58800000000002</v>
      </c>
      <c r="F462" s="280">
        <v>2</v>
      </c>
      <c r="G462" s="280">
        <v>28.119499999999999</v>
      </c>
      <c r="H462" s="280">
        <v>0</v>
      </c>
      <c r="I462" s="281">
        <v>0</v>
      </c>
    </row>
    <row r="463" spans="1:9">
      <c r="A463" s="278"/>
      <c r="B463" s="167" t="s">
        <v>684</v>
      </c>
      <c r="C463" s="167"/>
      <c r="D463" s="279"/>
      <c r="E463" s="280"/>
      <c r="F463" s="280"/>
      <c r="G463" s="280"/>
      <c r="H463" s="280"/>
      <c r="I463" s="281"/>
    </row>
    <row r="464" spans="1:9">
      <c r="A464" s="278"/>
      <c r="B464" s="167"/>
      <c r="C464" s="167" t="s">
        <v>400</v>
      </c>
      <c r="D464" s="279">
        <v>13</v>
      </c>
      <c r="E464" s="280">
        <v>744.53800000000001</v>
      </c>
      <c r="F464" s="280">
        <v>0</v>
      </c>
      <c r="G464" s="280">
        <v>0</v>
      </c>
      <c r="H464" s="280">
        <v>0</v>
      </c>
      <c r="I464" s="281">
        <v>0</v>
      </c>
    </row>
    <row r="465" spans="1:9">
      <c r="A465" s="278"/>
      <c r="B465" s="167"/>
      <c r="C465" s="167" t="s">
        <v>260</v>
      </c>
      <c r="D465" s="279">
        <v>13</v>
      </c>
      <c r="E465" s="280">
        <v>386.81900000000002</v>
      </c>
      <c r="F465" s="280">
        <v>0</v>
      </c>
      <c r="G465" s="280">
        <v>0</v>
      </c>
      <c r="H465" s="280">
        <v>0</v>
      </c>
      <c r="I465" s="281">
        <v>0</v>
      </c>
    </row>
    <row r="466" spans="1:9">
      <c r="A466" s="278"/>
      <c r="B466" s="167"/>
      <c r="C466" s="167" t="s">
        <v>345</v>
      </c>
      <c r="D466" s="279">
        <v>14</v>
      </c>
      <c r="E466" s="280">
        <v>278.0299</v>
      </c>
      <c r="F466" s="280">
        <v>0</v>
      </c>
      <c r="G466" s="280">
        <v>0</v>
      </c>
      <c r="H466" s="280">
        <v>0</v>
      </c>
      <c r="I466" s="281">
        <v>0</v>
      </c>
    </row>
    <row r="467" spans="1:9">
      <c r="A467" s="278"/>
      <c r="B467" s="167"/>
      <c r="C467" s="167" t="s">
        <v>295</v>
      </c>
      <c r="D467" s="279">
        <v>10</v>
      </c>
      <c r="E467" s="280">
        <v>181.87299999999999</v>
      </c>
      <c r="F467" s="280">
        <v>1</v>
      </c>
      <c r="G467" s="280">
        <v>11.320499999999999</v>
      </c>
      <c r="H467" s="280">
        <v>0</v>
      </c>
      <c r="I467" s="281">
        <v>0</v>
      </c>
    </row>
    <row r="468" spans="1:9">
      <c r="A468" s="278"/>
      <c r="B468" s="167"/>
      <c r="C468" s="167" t="s">
        <v>563</v>
      </c>
      <c r="D468" s="279">
        <v>124</v>
      </c>
      <c r="E468" s="280">
        <v>179.71089000000003</v>
      </c>
      <c r="F468" s="280">
        <v>0</v>
      </c>
      <c r="G468" s="280">
        <v>0</v>
      </c>
      <c r="H468" s="280">
        <v>0</v>
      </c>
      <c r="I468" s="281">
        <v>0</v>
      </c>
    </row>
    <row r="469" spans="1:9">
      <c r="A469" s="278"/>
      <c r="B469" s="167" t="s">
        <v>737</v>
      </c>
      <c r="C469" s="167"/>
      <c r="D469" s="279"/>
      <c r="E469" s="280"/>
      <c r="F469" s="280"/>
      <c r="G469" s="280"/>
      <c r="H469" s="280"/>
      <c r="I469" s="281"/>
    </row>
    <row r="470" spans="1:9">
      <c r="A470" s="278"/>
      <c r="B470" s="167"/>
      <c r="C470" s="167" t="s">
        <v>484</v>
      </c>
      <c r="D470" s="279">
        <v>13</v>
      </c>
      <c r="E470" s="280">
        <v>37.376400000000011</v>
      </c>
      <c r="F470" s="280">
        <v>0</v>
      </c>
      <c r="G470" s="280">
        <v>0</v>
      </c>
      <c r="H470" s="280">
        <v>0</v>
      </c>
      <c r="I470" s="281">
        <v>0</v>
      </c>
    </row>
    <row r="471" spans="1:9">
      <c r="A471" s="278"/>
      <c r="B471" s="167"/>
      <c r="C471" s="167" t="s">
        <v>400</v>
      </c>
      <c r="D471" s="279">
        <v>2</v>
      </c>
      <c r="E471" s="280">
        <v>0.18060000000000001</v>
      </c>
      <c r="F471" s="280">
        <v>0</v>
      </c>
      <c r="G471" s="280">
        <v>0</v>
      </c>
      <c r="H471" s="280">
        <v>0</v>
      </c>
      <c r="I471" s="281">
        <v>0</v>
      </c>
    </row>
    <row r="472" spans="1:9">
      <c r="A472" s="278"/>
      <c r="B472" s="167"/>
      <c r="C472" s="167" t="s">
        <v>389</v>
      </c>
      <c r="D472" s="279">
        <v>1</v>
      </c>
      <c r="E472" s="280">
        <v>8.1000000000000003E-2</v>
      </c>
      <c r="F472" s="280">
        <v>0</v>
      </c>
      <c r="G472" s="280">
        <v>0</v>
      </c>
      <c r="H472" s="280">
        <v>0</v>
      </c>
      <c r="I472" s="281">
        <v>0</v>
      </c>
    </row>
    <row r="473" spans="1:9">
      <c r="A473" s="278"/>
      <c r="B473" s="167"/>
      <c r="C473" s="167" t="s">
        <v>533</v>
      </c>
      <c r="D473" s="279">
        <v>1</v>
      </c>
      <c r="E473" s="280">
        <v>1.8E-3</v>
      </c>
      <c r="F473" s="280">
        <v>0</v>
      </c>
      <c r="G473" s="280">
        <v>0</v>
      </c>
      <c r="H473" s="280">
        <v>0</v>
      </c>
      <c r="I473" s="281">
        <v>0</v>
      </c>
    </row>
    <row r="474" spans="1:9">
      <c r="A474" s="278"/>
      <c r="B474" s="167" t="s">
        <v>738</v>
      </c>
      <c r="C474" s="167"/>
      <c r="D474" s="279"/>
      <c r="E474" s="280"/>
      <c r="F474" s="280"/>
      <c r="G474" s="280"/>
      <c r="H474" s="280"/>
      <c r="I474" s="281"/>
    </row>
    <row r="475" spans="1:9">
      <c r="A475" s="278"/>
      <c r="B475" s="167"/>
      <c r="C475" s="167" t="s">
        <v>504</v>
      </c>
      <c r="D475" s="279">
        <v>578</v>
      </c>
      <c r="E475" s="280">
        <v>491.84144999999984</v>
      </c>
      <c r="F475" s="280">
        <v>62</v>
      </c>
      <c r="G475" s="280">
        <v>49.182249999999989</v>
      </c>
      <c r="H475" s="280">
        <v>0</v>
      </c>
      <c r="I475" s="281">
        <v>0</v>
      </c>
    </row>
    <row r="476" spans="1:9">
      <c r="A476" s="278"/>
      <c r="B476" s="167"/>
      <c r="C476" s="167" t="s">
        <v>502</v>
      </c>
      <c r="D476" s="279">
        <v>3</v>
      </c>
      <c r="E476" s="280">
        <v>13.35</v>
      </c>
      <c r="F476" s="280">
        <v>0</v>
      </c>
      <c r="G476" s="280">
        <v>0</v>
      </c>
      <c r="H476" s="280">
        <v>0</v>
      </c>
      <c r="I476" s="281">
        <v>0</v>
      </c>
    </row>
    <row r="477" spans="1:9">
      <c r="A477" s="278"/>
      <c r="B477" s="167"/>
      <c r="C477" s="167" t="s">
        <v>521</v>
      </c>
      <c r="D477" s="279">
        <v>2</v>
      </c>
      <c r="E477" s="280">
        <v>0.23980000000000001</v>
      </c>
      <c r="F477" s="280">
        <v>0</v>
      </c>
      <c r="G477" s="280">
        <v>0</v>
      </c>
      <c r="H477" s="280">
        <v>0</v>
      </c>
      <c r="I477" s="281">
        <v>0</v>
      </c>
    </row>
    <row r="478" spans="1:9">
      <c r="A478" s="278"/>
      <c r="B478" s="167"/>
      <c r="C478" s="167" t="s">
        <v>503</v>
      </c>
      <c r="D478" s="279">
        <v>3</v>
      </c>
      <c r="E478" s="280">
        <v>0.22239999999999999</v>
      </c>
      <c r="F478" s="280">
        <v>1</v>
      </c>
      <c r="G478" s="280">
        <v>1.84E-2</v>
      </c>
      <c r="H478" s="280">
        <v>0</v>
      </c>
      <c r="I478" s="281">
        <v>0</v>
      </c>
    </row>
    <row r="479" spans="1:9">
      <c r="A479" s="278"/>
      <c r="B479" s="167" t="s">
        <v>739</v>
      </c>
      <c r="C479" s="167"/>
      <c r="D479" s="279"/>
      <c r="E479" s="280"/>
      <c r="F479" s="280"/>
      <c r="G479" s="280"/>
      <c r="H479" s="280"/>
      <c r="I479" s="281"/>
    </row>
    <row r="480" spans="1:9">
      <c r="A480" s="278"/>
      <c r="B480" s="167"/>
      <c r="C480" s="167" t="s">
        <v>267</v>
      </c>
      <c r="D480" s="279">
        <v>102</v>
      </c>
      <c r="E480" s="280">
        <v>3415.982199999999</v>
      </c>
      <c r="F480" s="280">
        <v>0</v>
      </c>
      <c r="G480" s="280">
        <v>0</v>
      </c>
      <c r="H480" s="280">
        <v>0</v>
      </c>
      <c r="I480" s="281">
        <v>0</v>
      </c>
    </row>
    <row r="481" spans="1:9">
      <c r="A481" s="278"/>
      <c r="B481" s="167"/>
      <c r="C481" s="167" t="s">
        <v>504</v>
      </c>
      <c r="D481" s="279">
        <v>25</v>
      </c>
      <c r="E481" s="280">
        <v>7.173</v>
      </c>
      <c r="F481" s="280">
        <v>0</v>
      </c>
      <c r="G481" s="280">
        <v>0</v>
      </c>
      <c r="H481" s="280">
        <v>0</v>
      </c>
      <c r="I481" s="281">
        <v>0</v>
      </c>
    </row>
    <row r="482" spans="1:9">
      <c r="A482" s="278"/>
      <c r="B482" s="167"/>
      <c r="C482" s="167" t="s">
        <v>536</v>
      </c>
      <c r="D482" s="279">
        <v>241</v>
      </c>
      <c r="E482" s="280">
        <v>3.9996799999999988</v>
      </c>
      <c r="F482" s="280">
        <v>4</v>
      </c>
      <c r="G482" s="280">
        <v>1.1599999999999999E-2</v>
      </c>
      <c r="H482" s="280">
        <v>0</v>
      </c>
      <c r="I482" s="281">
        <v>0</v>
      </c>
    </row>
    <row r="483" spans="1:9">
      <c r="A483" s="278"/>
      <c r="B483" s="167"/>
      <c r="C483" s="167" t="s">
        <v>477</v>
      </c>
      <c r="D483" s="279">
        <v>8</v>
      </c>
      <c r="E483" s="280">
        <v>3.6331199999999999</v>
      </c>
      <c r="F483" s="280">
        <v>0</v>
      </c>
      <c r="G483" s="280">
        <v>0</v>
      </c>
      <c r="H483" s="280">
        <v>0</v>
      </c>
      <c r="I483" s="281">
        <v>0</v>
      </c>
    </row>
    <row r="484" spans="1:9">
      <c r="A484" s="278"/>
      <c r="B484" s="167"/>
      <c r="C484" s="167" t="s">
        <v>559</v>
      </c>
      <c r="D484" s="279">
        <v>5</v>
      </c>
      <c r="E484" s="280">
        <v>2.7360000000000007</v>
      </c>
      <c r="F484" s="280">
        <v>0</v>
      </c>
      <c r="G484" s="280">
        <v>0</v>
      </c>
      <c r="H484" s="280">
        <v>0</v>
      </c>
      <c r="I484" s="281">
        <v>0</v>
      </c>
    </row>
    <row r="485" spans="1:9">
      <c r="A485" s="278"/>
      <c r="B485" s="167" t="s">
        <v>624</v>
      </c>
      <c r="C485" s="167"/>
      <c r="D485" s="279"/>
      <c r="E485" s="280"/>
      <c r="F485" s="280"/>
      <c r="G485" s="280"/>
      <c r="H485" s="280"/>
      <c r="I485" s="281"/>
    </row>
    <row r="486" spans="1:9">
      <c r="A486" s="278"/>
      <c r="B486" s="167"/>
      <c r="C486" s="167" t="s">
        <v>504</v>
      </c>
      <c r="D486" s="279">
        <v>140</v>
      </c>
      <c r="E486" s="280">
        <v>121.15650000000001</v>
      </c>
      <c r="F486" s="280">
        <v>3</v>
      </c>
      <c r="G486" s="280">
        <v>0.27</v>
      </c>
      <c r="H486" s="280">
        <v>0</v>
      </c>
      <c r="I486" s="281">
        <v>0</v>
      </c>
    </row>
    <row r="487" spans="1:9">
      <c r="A487" s="278"/>
      <c r="B487" s="167"/>
      <c r="C487" s="167" t="s">
        <v>235</v>
      </c>
      <c r="D487" s="279">
        <v>36</v>
      </c>
      <c r="E487" s="280">
        <v>66.13330999999998</v>
      </c>
      <c r="F487" s="280">
        <v>10</v>
      </c>
      <c r="G487" s="280">
        <v>11.43507</v>
      </c>
      <c r="H487" s="280">
        <v>0</v>
      </c>
      <c r="I487" s="281">
        <v>0</v>
      </c>
    </row>
    <row r="488" spans="1:9">
      <c r="A488" s="278"/>
      <c r="B488" s="167"/>
      <c r="C488" s="167" t="s">
        <v>521</v>
      </c>
      <c r="D488" s="279">
        <v>178</v>
      </c>
      <c r="E488" s="280">
        <v>23.690259999999991</v>
      </c>
      <c r="F488" s="280">
        <v>2</v>
      </c>
      <c r="G488" s="280">
        <v>0.18</v>
      </c>
      <c r="H488" s="280">
        <v>0</v>
      </c>
      <c r="I488" s="281">
        <v>0</v>
      </c>
    </row>
    <row r="489" spans="1:9">
      <c r="A489" s="278"/>
      <c r="B489" s="167"/>
      <c r="C489" s="167" t="s">
        <v>565</v>
      </c>
      <c r="D489" s="279">
        <v>2</v>
      </c>
      <c r="E489" s="280">
        <v>18.417400000000001</v>
      </c>
      <c r="F489" s="280">
        <v>0</v>
      </c>
      <c r="G489" s="280">
        <v>0</v>
      </c>
      <c r="H489" s="280">
        <v>0</v>
      </c>
      <c r="I489" s="281">
        <v>0</v>
      </c>
    </row>
    <row r="490" spans="1:9">
      <c r="A490" s="278"/>
      <c r="B490" s="167"/>
      <c r="C490" s="167" t="s">
        <v>550</v>
      </c>
      <c r="D490" s="279">
        <v>27</v>
      </c>
      <c r="E490" s="280">
        <v>16.450780000000002</v>
      </c>
      <c r="F490" s="280">
        <v>0</v>
      </c>
      <c r="G490" s="280">
        <v>0</v>
      </c>
      <c r="H490" s="280">
        <v>0</v>
      </c>
      <c r="I490" s="281">
        <v>0</v>
      </c>
    </row>
    <row r="491" spans="1:9">
      <c r="A491" s="278"/>
      <c r="B491" s="167" t="s">
        <v>740</v>
      </c>
      <c r="C491" s="167"/>
      <c r="D491" s="279"/>
      <c r="E491" s="280"/>
      <c r="F491" s="280"/>
      <c r="G491" s="280"/>
      <c r="H491" s="280"/>
      <c r="I491" s="281"/>
    </row>
    <row r="492" spans="1:9">
      <c r="A492" s="278"/>
      <c r="B492" s="167"/>
      <c r="C492" s="167" t="s">
        <v>575</v>
      </c>
      <c r="D492" s="279">
        <v>174</v>
      </c>
      <c r="E492" s="280">
        <v>16.457700000000006</v>
      </c>
      <c r="F492" s="280">
        <v>0</v>
      </c>
      <c r="G492" s="280">
        <v>0</v>
      </c>
      <c r="H492" s="280">
        <v>0</v>
      </c>
      <c r="I492" s="281">
        <v>0</v>
      </c>
    </row>
    <row r="493" spans="1:9">
      <c r="A493" s="278"/>
      <c r="B493" s="167"/>
      <c r="C493" s="167" t="s">
        <v>504</v>
      </c>
      <c r="D493" s="279">
        <v>11</v>
      </c>
      <c r="E493" s="280">
        <v>3.8294999999999999</v>
      </c>
      <c r="F493" s="280">
        <v>0</v>
      </c>
      <c r="G493" s="280">
        <v>0</v>
      </c>
      <c r="H493" s="280">
        <v>0</v>
      </c>
      <c r="I493" s="281">
        <v>0</v>
      </c>
    </row>
    <row r="494" spans="1:9">
      <c r="A494" s="278"/>
      <c r="B494" s="167"/>
      <c r="C494" s="167" t="s">
        <v>576</v>
      </c>
      <c r="D494" s="279">
        <v>9</v>
      </c>
      <c r="E494" s="280">
        <v>1.1642900000000003</v>
      </c>
      <c r="F494" s="280">
        <v>0</v>
      </c>
      <c r="G494" s="280">
        <v>0</v>
      </c>
      <c r="H494" s="280">
        <v>0</v>
      </c>
      <c r="I494" s="281">
        <v>0</v>
      </c>
    </row>
    <row r="495" spans="1:9">
      <c r="A495" s="278"/>
      <c r="B495" s="167"/>
      <c r="C495" s="167" t="s">
        <v>354</v>
      </c>
      <c r="D495" s="279">
        <v>2</v>
      </c>
      <c r="E495" s="280">
        <v>0.29099999999999998</v>
      </c>
      <c r="F495" s="280">
        <v>2</v>
      </c>
      <c r="G495" s="280">
        <v>0.29099999999999998</v>
      </c>
      <c r="H495" s="280">
        <v>0</v>
      </c>
      <c r="I495" s="281">
        <v>0</v>
      </c>
    </row>
    <row r="496" spans="1:9">
      <c r="A496" s="278"/>
      <c r="B496" s="167"/>
      <c r="C496" s="167" t="s">
        <v>545</v>
      </c>
      <c r="D496" s="279">
        <v>2</v>
      </c>
      <c r="E496" s="280">
        <v>0.13164999999999999</v>
      </c>
      <c r="F496" s="280">
        <v>2</v>
      </c>
      <c r="G496" s="280">
        <v>0.13164999999999999</v>
      </c>
      <c r="H496" s="280">
        <v>0</v>
      </c>
      <c r="I496" s="281">
        <v>0</v>
      </c>
    </row>
    <row r="497" spans="1:9">
      <c r="A497" s="278"/>
      <c r="B497" s="167" t="s">
        <v>741</v>
      </c>
      <c r="C497" s="167"/>
      <c r="D497" s="279"/>
      <c r="E497" s="280"/>
      <c r="F497" s="280"/>
      <c r="G497" s="280"/>
      <c r="H497" s="280"/>
      <c r="I497" s="281"/>
    </row>
    <row r="498" spans="1:9">
      <c r="A498" s="278"/>
      <c r="B498" s="167"/>
      <c r="C498" s="167" t="s">
        <v>441</v>
      </c>
      <c r="D498" s="279">
        <v>16</v>
      </c>
      <c r="E498" s="280">
        <v>89.251199999999997</v>
      </c>
      <c r="F498" s="280">
        <v>6</v>
      </c>
      <c r="G498" s="280">
        <v>33.542400000000001</v>
      </c>
      <c r="H498" s="280">
        <v>0</v>
      </c>
      <c r="I498" s="281">
        <v>0</v>
      </c>
    </row>
    <row r="499" spans="1:9" ht="14.25" thickBot="1">
      <c r="A499" s="278"/>
      <c r="B499" s="167"/>
      <c r="C499" s="167" t="s">
        <v>484</v>
      </c>
      <c r="D499" s="279">
        <v>19</v>
      </c>
      <c r="E499" s="280">
        <v>63.797999999999988</v>
      </c>
      <c r="F499" s="280">
        <v>0</v>
      </c>
      <c r="G499" s="280">
        <v>0</v>
      </c>
      <c r="H499" s="280">
        <v>0</v>
      </c>
      <c r="I499" s="281">
        <v>0</v>
      </c>
    </row>
    <row r="500" spans="1:9">
      <c r="A500" s="290"/>
      <c r="B500" s="291"/>
      <c r="C500" s="292" t="s">
        <v>423</v>
      </c>
      <c r="D500" s="293">
        <v>45</v>
      </c>
      <c r="E500" s="294">
        <v>7.1461700000000006</v>
      </c>
      <c r="F500" s="294">
        <v>1</v>
      </c>
      <c r="G500" s="294">
        <v>1.575</v>
      </c>
      <c r="H500" s="294">
        <v>0</v>
      </c>
      <c r="I500" s="295">
        <v>0</v>
      </c>
    </row>
    <row r="501" spans="1:9">
      <c r="A501" s="278"/>
      <c r="B501" s="167"/>
      <c r="C501" s="167" t="s">
        <v>354</v>
      </c>
      <c r="D501" s="279">
        <v>6</v>
      </c>
      <c r="E501" s="280">
        <v>1.0389999999999999</v>
      </c>
      <c r="F501" s="280">
        <v>6</v>
      </c>
      <c r="G501" s="280">
        <v>1.0389999999999999</v>
      </c>
      <c r="H501" s="280">
        <v>0</v>
      </c>
      <c r="I501" s="281">
        <v>0</v>
      </c>
    </row>
    <row r="502" spans="1:9">
      <c r="A502" s="278"/>
      <c r="B502" s="167"/>
      <c r="C502" s="167" t="s">
        <v>504</v>
      </c>
      <c r="D502" s="279">
        <v>9</v>
      </c>
      <c r="E502" s="280">
        <v>0.26545000000000002</v>
      </c>
      <c r="F502" s="280">
        <v>0</v>
      </c>
      <c r="G502" s="280">
        <v>0</v>
      </c>
      <c r="H502" s="280">
        <v>0</v>
      </c>
      <c r="I502" s="281">
        <v>0</v>
      </c>
    </row>
    <row r="503" spans="1:9">
      <c r="A503" s="278"/>
      <c r="B503" s="167" t="s">
        <v>742</v>
      </c>
      <c r="C503" s="167"/>
      <c r="D503" s="279"/>
      <c r="E503" s="280"/>
      <c r="F503" s="280"/>
      <c r="G503" s="280"/>
      <c r="H503" s="280"/>
      <c r="I503" s="281"/>
    </row>
    <row r="504" spans="1:9">
      <c r="A504" s="278"/>
      <c r="B504" s="167"/>
      <c r="C504" s="167" t="s">
        <v>505</v>
      </c>
      <c r="D504" s="279">
        <v>265</v>
      </c>
      <c r="E504" s="280">
        <v>768.77790999999945</v>
      </c>
      <c r="F504" s="280">
        <v>4</v>
      </c>
      <c r="G504" s="280">
        <v>0.72</v>
      </c>
      <c r="H504" s="280">
        <v>0</v>
      </c>
      <c r="I504" s="281">
        <v>0</v>
      </c>
    </row>
    <row r="505" spans="1:9">
      <c r="A505" s="278"/>
      <c r="B505" s="167"/>
      <c r="C505" s="167" t="s">
        <v>383</v>
      </c>
      <c r="D505" s="279">
        <v>37</v>
      </c>
      <c r="E505" s="280">
        <v>209.43</v>
      </c>
      <c r="F505" s="280">
        <v>10</v>
      </c>
      <c r="G505" s="280">
        <v>53.893749999999997</v>
      </c>
      <c r="H505" s="280">
        <v>0</v>
      </c>
      <c r="I505" s="281">
        <v>0</v>
      </c>
    </row>
    <row r="506" spans="1:9">
      <c r="A506" s="278"/>
      <c r="B506" s="167"/>
      <c r="C506" s="167" t="s">
        <v>456</v>
      </c>
      <c r="D506" s="279">
        <v>21</v>
      </c>
      <c r="E506" s="280">
        <v>105.74000000000001</v>
      </c>
      <c r="F506" s="280">
        <v>0</v>
      </c>
      <c r="G506" s="280">
        <v>0</v>
      </c>
      <c r="H506" s="280">
        <v>0</v>
      </c>
      <c r="I506" s="281">
        <v>0</v>
      </c>
    </row>
    <row r="507" spans="1:9">
      <c r="A507" s="278"/>
      <c r="B507" s="167"/>
      <c r="C507" s="167" t="s">
        <v>522</v>
      </c>
      <c r="D507" s="279">
        <v>7</v>
      </c>
      <c r="E507" s="280">
        <v>104.52500000000001</v>
      </c>
      <c r="F507" s="280">
        <v>0</v>
      </c>
      <c r="G507" s="280">
        <v>0</v>
      </c>
      <c r="H507" s="280">
        <v>0</v>
      </c>
      <c r="I507" s="281">
        <v>0</v>
      </c>
    </row>
    <row r="508" spans="1:9">
      <c r="A508" s="278"/>
      <c r="B508" s="167"/>
      <c r="C508" s="167" t="s">
        <v>484</v>
      </c>
      <c r="D508" s="279">
        <v>74</v>
      </c>
      <c r="E508" s="280">
        <v>86.603970000000004</v>
      </c>
      <c r="F508" s="280">
        <v>2</v>
      </c>
      <c r="G508" s="280">
        <v>3.2000000000000002E-3</v>
      </c>
      <c r="H508" s="280">
        <v>0</v>
      </c>
      <c r="I508" s="281">
        <v>0</v>
      </c>
    </row>
    <row r="509" spans="1:9">
      <c r="A509" s="278"/>
      <c r="B509" s="167" t="s">
        <v>743</v>
      </c>
      <c r="C509" s="167"/>
      <c r="D509" s="279"/>
      <c r="E509" s="280"/>
      <c r="F509" s="280"/>
      <c r="G509" s="280"/>
      <c r="H509" s="280"/>
      <c r="I509" s="281"/>
    </row>
    <row r="510" spans="1:9">
      <c r="A510" s="278"/>
      <c r="B510" s="167"/>
      <c r="C510" s="167" t="s">
        <v>529</v>
      </c>
      <c r="D510" s="279">
        <v>961</v>
      </c>
      <c r="E510" s="280">
        <v>184.69730000000004</v>
      </c>
      <c r="F510" s="280">
        <v>74</v>
      </c>
      <c r="G510" s="280">
        <v>6.26844</v>
      </c>
      <c r="H510" s="280">
        <v>3</v>
      </c>
      <c r="I510" s="281">
        <v>1.3469999999999999E-2</v>
      </c>
    </row>
    <row r="511" spans="1:9">
      <c r="A511" s="278"/>
      <c r="B511" s="167"/>
      <c r="C511" s="167" t="s">
        <v>246</v>
      </c>
      <c r="D511" s="279">
        <v>25</v>
      </c>
      <c r="E511" s="280">
        <v>75.521299999999982</v>
      </c>
      <c r="F511" s="280">
        <v>2</v>
      </c>
      <c r="G511" s="280">
        <v>4.5158399999999999</v>
      </c>
      <c r="H511" s="280">
        <v>0</v>
      </c>
      <c r="I511" s="281">
        <v>0</v>
      </c>
    </row>
    <row r="512" spans="1:9">
      <c r="A512" s="278"/>
      <c r="B512" s="167"/>
      <c r="C512" s="167" t="s">
        <v>256</v>
      </c>
      <c r="D512" s="279">
        <v>5</v>
      </c>
      <c r="E512" s="280">
        <v>31.000400000000003</v>
      </c>
      <c r="F512" s="280">
        <v>0</v>
      </c>
      <c r="G512" s="280">
        <v>0</v>
      </c>
      <c r="H512" s="280">
        <v>0</v>
      </c>
      <c r="I512" s="281">
        <v>0</v>
      </c>
    </row>
    <row r="513" spans="1:9">
      <c r="A513" s="278"/>
      <c r="B513" s="167"/>
      <c r="C513" s="167" t="s">
        <v>504</v>
      </c>
      <c r="D513" s="279">
        <v>120</v>
      </c>
      <c r="E513" s="280">
        <v>23.229000000000003</v>
      </c>
      <c r="F513" s="280">
        <v>11</v>
      </c>
      <c r="G513" s="280">
        <v>0.19199999999999995</v>
      </c>
      <c r="H513" s="280">
        <v>0</v>
      </c>
      <c r="I513" s="281">
        <v>0</v>
      </c>
    </row>
    <row r="514" spans="1:9">
      <c r="A514" s="278"/>
      <c r="B514" s="167"/>
      <c r="C514" s="167" t="s">
        <v>248</v>
      </c>
      <c r="D514" s="279">
        <v>5</v>
      </c>
      <c r="E514" s="280">
        <v>23.07</v>
      </c>
      <c r="F514" s="280">
        <v>0</v>
      </c>
      <c r="G514" s="280">
        <v>0</v>
      </c>
      <c r="H514" s="280">
        <v>0</v>
      </c>
      <c r="I514" s="281">
        <v>0</v>
      </c>
    </row>
    <row r="515" spans="1:9">
      <c r="A515" s="278"/>
      <c r="B515" s="167" t="s">
        <v>744</v>
      </c>
      <c r="C515" s="167"/>
      <c r="D515" s="279"/>
      <c r="E515" s="280"/>
      <c r="F515" s="280"/>
      <c r="G515" s="280"/>
      <c r="H515" s="280"/>
      <c r="I515" s="281"/>
    </row>
    <row r="516" spans="1:9">
      <c r="A516" s="278"/>
      <c r="B516" s="167"/>
      <c r="C516" s="167" t="s">
        <v>504</v>
      </c>
      <c r="D516" s="279">
        <v>4</v>
      </c>
      <c r="E516" s="280">
        <v>0.30599999999999999</v>
      </c>
      <c r="F516" s="280">
        <v>0</v>
      </c>
      <c r="G516" s="280">
        <v>0</v>
      </c>
      <c r="H516" s="280">
        <v>0</v>
      </c>
      <c r="I516" s="281">
        <v>0</v>
      </c>
    </row>
    <row r="517" spans="1:9">
      <c r="A517" s="286" t="s">
        <v>745</v>
      </c>
      <c r="B517" s="174"/>
      <c r="C517" s="174"/>
      <c r="D517" s="287"/>
      <c r="E517" s="288"/>
      <c r="F517" s="288"/>
      <c r="G517" s="288"/>
      <c r="H517" s="288"/>
      <c r="I517" s="289"/>
    </row>
    <row r="518" spans="1:9">
      <c r="A518" s="278"/>
      <c r="B518" s="167" t="s">
        <v>746</v>
      </c>
      <c r="C518" s="167"/>
      <c r="D518" s="279"/>
      <c r="E518" s="280"/>
      <c r="F518" s="280"/>
      <c r="G518" s="280"/>
      <c r="H518" s="280"/>
      <c r="I518" s="281"/>
    </row>
    <row r="519" spans="1:9">
      <c r="A519" s="278"/>
      <c r="B519" s="167"/>
      <c r="C519" s="167" t="s">
        <v>282</v>
      </c>
      <c r="D519" s="279">
        <v>49</v>
      </c>
      <c r="E519" s="280">
        <v>564.99300000000005</v>
      </c>
      <c r="F519" s="280">
        <v>4</v>
      </c>
      <c r="G519" s="280">
        <v>51.33</v>
      </c>
      <c r="H519" s="280">
        <v>1</v>
      </c>
      <c r="I519" s="281">
        <v>20.52</v>
      </c>
    </row>
    <row r="520" spans="1:9">
      <c r="A520" s="278"/>
      <c r="B520" s="167"/>
      <c r="C520" s="167" t="s">
        <v>277</v>
      </c>
      <c r="D520" s="279">
        <v>11</v>
      </c>
      <c r="E520" s="280">
        <v>305.947</v>
      </c>
      <c r="F520" s="280">
        <v>0</v>
      </c>
      <c r="G520" s="280">
        <v>0</v>
      </c>
      <c r="H520" s="280">
        <v>0</v>
      </c>
      <c r="I520" s="281">
        <v>0</v>
      </c>
    </row>
    <row r="521" spans="1:9">
      <c r="A521" s="278"/>
      <c r="B521" s="167"/>
      <c r="C521" s="167" t="s">
        <v>313</v>
      </c>
      <c r="D521" s="279">
        <v>26</v>
      </c>
      <c r="E521" s="280">
        <v>170.715</v>
      </c>
      <c r="F521" s="280">
        <v>6</v>
      </c>
      <c r="G521" s="280">
        <v>42.155000000000001</v>
      </c>
      <c r="H521" s="280">
        <v>0</v>
      </c>
      <c r="I521" s="281">
        <v>0</v>
      </c>
    </row>
    <row r="522" spans="1:9">
      <c r="A522" s="278"/>
      <c r="B522" s="167"/>
      <c r="C522" s="167" t="s">
        <v>269</v>
      </c>
      <c r="D522" s="279">
        <v>13</v>
      </c>
      <c r="E522" s="280">
        <v>162.31399999999999</v>
      </c>
      <c r="F522" s="280">
        <v>0</v>
      </c>
      <c r="G522" s="280">
        <v>0</v>
      </c>
      <c r="H522" s="280">
        <v>0</v>
      </c>
      <c r="I522" s="281">
        <v>0</v>
      </c>
    </row>
    <row r="523" spans="1:9">
      <c r="A523" s="278"/>
      <c r="B523" s="167"/>
      <c r="C523" s="167" t="s">
        <v>272</v>
      </c>
      <c r="D523" s="279">
        <v>9</v>
      </c>
      <c r="E523" s="280">
        <v>97.331999999999994</v>
      </c>
      <c r="F523" s="280">
        <v>1</v>
      </c>
      <c r="G523" s="280">
        <v>9.3000000000000007</v>
      </c>
      <c r="H523" s="280">
        <v>0</v>
      </c>
      <c r="I523" s="281">
        <v>0</v>
      </c>
    </row>
    <row r="524" spans="1:9">
      <c r="A524" s="278"/>
      <c r="B524" s="167" t="s">
        <v>607</v>
      </c>
      <c r="C524" s="167"/>
      <c r="D524" s="279"/>
      <c r="E524" s="280"/>
      <c r="F524" s="280"/>
      <c r="G524" s="280"/>
      <c r="H524" s="280"/>
      <c r="I524" s="281"/>
    </row>
    <row r="525" spans="1:9">
      <c r="A525" s="278"/>
      <c r="B525" s="167"/>
      <c r="C525" s="167" t="s">
        <v>333</v>
      </c>
      <c r="D525" s="279">
        <v>55</v>
      </c>
      <c r="E525" s="280">
        <v>2107670.3008099995</v>
      </c>
      <c r="F525" s="280">
        <v>36</v>
      </c>
      <c r="G525" s="280">
        <v>159195.26914000002</v>
      </c>
      <c r="H525" s="280">
        <v>1</v>
      </c>
      <c r="I525" s="281">
        <v>1.9650000000000001</v>
      </c>
    </row>
    <row r="526" spans="1:9">
      <c r="A526" s="278"/>
      <c r="B526" s="167"/>
      <c r="C526" s="167" t="s">
        <v>368</v>
      </c>
      <c r="D526" s="279">
        <v>12</v>
      </c>
      <c r="E526" s="280">
        <v>1570224.62573</v>
      </c>
      <c r="F526" s="280">
        <v>12</v>
      </c>
      <c r="G526" s="280">
        <v>153.02273</v>
      </c>
      <c r="H526" s="280">
        <v>3</v>
      </c>
      <c r="I526" s="281">
        <v>52.787999999999997</v>
      </c>
    </row>
    <row r="527" spans="1:9">
      <c r="A527" s="278"/>
      <c r="B527" s="167"/>
      <c r="C527" s="167" t="s">
        <v>344</v>
      </c>
      <c r="D527" s="279">
        <v>936</v>
      </c>
      <c r="E527" s="280">
        <v>358763.49239999993</v>
      </c>
      <c r="F527" s="280">
        <v>80</v>
      </c>
      <c r="G527" s="280">
        <v>4706.9253999999992</v>
      </c>
      <c r="H527" s="280">
        <v>0</v>
      </c>
      <c r="I527" s="281">
        <v>0</v>
      </c>
    </row>
    <row r="528" spans="1:9">
      <c r="A528" s="278"/>
      <c r="B528" s="167"/>
      <c r="C528" s="167" t="s">
        <v>217</v>
      </c>
      <c r="D528" s="279">
        <v>16479</v>
      </c>
      <c r="E528" s="280">
        <v>318746.66975999961</v>
      </c>
      <c r="F528" s="280">
        <v>192</v>
      </c>
      <c r="G528" s="280">
        <v>3657.0536900000011</v>
      </c>
      <c r="H528" s="280">
        <v>0</v>
      </c>
      <c r="I528" s="281">
        <v>0</v>
      </c>
    </row>
    <row r="529" spans="1:9">
      <c r="A529" s="278"/>
      <c r="B529" s="167"/>
      <c r="C529" s="167" t="s">
        <v>332</v>
      </c>
      <c r="D529" s="279">
        <v>14</v>
      </c>
      <c r="E529" s="280">
        <v>46550.937000000005</v>
      </c>
      <c r="F529" s="280">
        <v>2</v>
      </c>
      <c r="G529" s="280">
        <v>8128.1770000000006</v>
      </c>
      <c r="H529" s="280">
        <v>0</v>
      </c>
      <c r="I529" s="281">
        <v>0</v>
      </c>
    </row>
    <row r="530" spans="1:9">
      <c r="A530" s="278"/>
      <c r="B530" s="167" t="s">
        <v>606</v>
      </c>
      <c r="C530" s="167"/>
      <c r="D530" s="279"/>
      <c r="E530" s="280"/>
      <c r="F530" s="280"/>
      <c r="G530" s="280"/>
      <c r="H530" s="280"/>
      <c r="I530" s="281"/>
    </row>
    <row r="531" spans="1:9">
      <c r="A531" s="278"/>
      <c r="B531" s="167"/>
      <c r="C531" s="167" t="s">
        <v>337</v>
      </c>
      <c r="D531" s="279">
        <v>3279</v>
      </c>
      <c r="E531" s="280">
        <v>3148068.94606</v>
      </c>
      <c r="F531" s="280">
        <v>3279</v>
      </c>
      <c r="G531" s="280">
        <v>3148068.9460599995</v>
      </c>
      <c r="H531" s="280">
        <v>14</v>
      </c>
      <c r="I531" s="281">
        <v>13424.948</v>
      </c>
    </row>
    <row r="532" spans="1:9">
      <c r="A532" s="278"/>
      <c r="B532" s="167"/>
      <c r="C532" s="167" t="s">
        <v>344</v>
      </c>
      <c r="D532" s="279">
        <v>761</v>
      </c>
      <c r="E532" s="280">
        <v>2226793.165409999</v>
      </c>
      <c r="F532" s="280">
        <v>75</v>
      </c>
      <c r="G532" s="280">
        <v>4216.3167999999996</v>
      </c>
      <c r="H532" s="280">
        <v>0</v>
      </c>
      <c r="I532" s="281">
        <v>0</v>
      </c>
    </row>
    <row r="533" spans="1:9">
      <c r="A533" s="278"/>
      <c r="B533" s="167"/>
      <c r="C533" s="167" t="s">
        <v>333</v>
      </c>
      <c r="D533" s="279">
        <v>89</v>
      </c>
      <c r="E533" s="280">
        <v>1979419.0848499995</v>
      </c>
      <c r="F533" s="280">
        <v>40</v>
      </c>
      <c r="G533" s="280">
        <v>128119.26785000002</v>
      </c>
      <c r="H533" s="280">
        <v>0</v>
      </c>
      <c r="I533" s="281">
        <v>0</v>
      </c>
    </row>
    <row r="534" spans="1:9">
      <c r="A534" s="278"/>
      <c r="B534" s="167"/>
      <c r="C534" s="167" t="s">
        <v>329</v>
      </c>
      <c r="D534" s="279">
        <v>1114</v>
      </c>
      <c r="E534" s="280">
        <v>447769.27399000002</v>
      </c>
      <c r="F534" s="280">
        <v>219</v>
      </c>
      <c r="G534" s="280">
        <v>142764.08703999998</v>
      </c>
      <c r="H534" s="280">
        <v>15</v>
      </c>
      <c r="I534" s="281">
        <v>102.29839999999999</v>
      </c>
    </row>
    <row r="535" spans="1:9">
      <c r="A535" s="278"/>
      <c r="B535" s="167"/>
      <c r="C535" s="167" t="s">
        <v>217</v>
      </c>
      <c r="D535" s="279">
        <v>17843</v>
      </c>
      <c r="E535" s="280">
        <v>312454.55622999975</v>
      </c>
      <c r="F535" s="280">
        <v>327</v>
      </c>
      <c r="G535" s="280">
        <v>5440.8135199999979</v>
      </c>
      <c r="H535" s="280">
        <v>0</v>
      </c>
      <c r="I535" s="281">
        <v>0</v>
      </c>
    </row>
    <row r="536" spans="1:9">
      <c r="A536" s="278"/>
      <c r="B536" s="167" t="s">
        <v>609</v>
      </c>
      <c r="C536" s="167"/>
      <c r="D536" s="279"/>
      <c r="E536" s="280"/>
      <c r="F536" s="280"/>
      <c r="G536" s="280"/>
      <c r="H536" s="280"/>
      <c r="I536" s="281"/>
    </row>
    <row r="537" spans="1:9">
      <c r="A537" s="278"/>
      <c r="B537" s="167"/>
      <c r="C537" s="167" t="s">
        <v>476</v>
      </c>
      <c r="D537" s="279">
        <v>96</v>
      </c>
      <c r="E537" s="280">
        <v>287908.06</v>
      </c>
      <c r="F537" s="280">
        <v>0</v>
      </c>
      <c r="G537" s="280">
        <v>0</v>
      </c>
      <c r="H537" s="280">
        <v>0</v>
      </c>
      <c r="I537" s="281">
        <v>0</v>
      </c>
    </row>
    <row r="538" spans="1:9">
      <c r="A538" s="278"/>
      <c r="B538" s="167"/>
      <c r="C538" s="167" t="s">
        <v>217</v>
      </c>
      <c r="D538" s="279">
        <v>6804</v>
      </c>
      <c r="E538" s="280">
        <v>114325.45911999994</v>
      </c>
      <c r="F538" s="280">
        <v>65</v>
      </c>
      <c r="G538" s="280">
        <v>1069.4663400000002</v>
      </c>
      <c r="H538" s="280">
        <v>0</v>
      </c>
      <c r="I538" s="281">
        <v>0</v>
      </c>
    </row>
    <row r="539" spans="1:9">
      <c r="A539" s="278"/>
      <c r="B539" s="167"/>
      <c r="C539" s="167" t="s">
        <v>363</v>
      </c>
      <c r="D539" s="279">
        <v>4569</v>
      </c>
      <c r="E539" s="280">
        <v>94548.385300000184</v>
      </c>
      <c r="F539" s="280">
        <v>220</v>
      </c>
      <c r="G539" s="280">
        <v>3485.8314999999998</v>
      </c>
      <c r="H539" s="280">
        <v>0</v>
      </c>
      <c r="I539" s="281">
        <v>0</v>
      </c>
    </row>
    <row r="540" spans="1:9">
      <c r="A540" s="278"/>
      <c r="B540" s="167"/>
      <c r="C540" s="167" t="s">
        <v>352</v>
      </c>
      <c r="D540" s="279">
        <v>352</v>
      </c>
      <c r="E540" s="280">
        <v>26040.114999999991</v>
      </c>
      <c r="F540" s="280">
        <v>15</v>
      </c>
      <c r="G540" s="280">
        <v>1036.7778000000001</v>
      </c>
      <c r="H540" s="280">
        <v>0</v>
      </c>
      <c r="I540" s="281">
        <v>0</v>
      </c>
    </row>
    <row r="541" spans="1:9">
      <c r="A541" s="278"/>
      <c r="B541" s="167"/>
      <c r="C541" s="167" t="s">
        <v>215</v>
      </c>
      <c r="D541" s="279">
        <v>3346</v>
      </c>
      <c r="E541" s="280">
        <v>10767.325259999996</v>
      </c>
      <c r="F541" s="280">
        <v>17</v>
      </c>
      <c r="G541" s="280">
        <v>62.470419999999997</v>
      </c>
      <c r="H541" s="280">
        <v>0</v>
      </c>
      <c r="I541" s="281">
        <v>0</v>
      </c>
    </row>
    <row r="542" spans="1:9">
      <c r="A542" s="278"/>
      <c r="B542" s="167" t="s">
        <v>668</v>
      </c>
      <c r="C542" s="167"/>
      <c r="D542" s="279"/>
      <c r="E542" s="280"/>
      <c r="F542" s="280"/>
      <c r="G542" s="280"/>
      <c r="H542" s="280"/>
      <c r="I542" s="281"/>
    </row>
    <row r="543" spans="1:9">
      <c r="A543" s="278"/>
      <c r="B543" s="167"/>
      <c r="C543" s="167" t="s">
        <v>369</v>
      </c>
      <c r="D543" s="279">
        <v>555</v>
      </c>
      <c r="E543" s="280">
        <v>18702.210440000003</v>
      </c>
      <c r="F543" s="280">
        <v>69</v>
      </c>
      <c r="G543" s="280">
        <v>2052.49532</v>
      </c>
      <c r="H543" s="280">
        <v>0</v>
      </c>
      <c r="I543" s="281">
        <v>0</v>
      </c>
    </row>
    <row r="544" spans="1:9">
      <c r="A544" s="278"/>
      <c r="B544" s="167"/>
      <c r="C544" s="167" t="s">
        <v>363</v>
      </c>
      <c r="D544" s="279">
        <v>270</v>
      </c>
      <c r="E544" s="280">
        <v>12058.565600000002</v>
      </c>
      <c r="F544" s="280">
        <v>12</v>
      </c>
      <c r="G544" s="280">
        <v>433.08299999999997</v>
      </c>
      <c r="H544" s="280">
        <v>0</v>
      </c>
      <c r="I544" s="281">
        <v>0</v>
      </c>
    </row>
    <row r="545" spans="1:9">
      <c r="A545" s="278"/>
      <c r="B545" s="167"/>
      <c r="C545" s="167" t="s">
        <v>371</v>
      </c>
      <c r="D545" s="279">
        <v>33</v>
      </c>
      <c r="E545" s="280">
        <v>2005.2528</v>
      </c>
      <c r="F545" s="280">
        <v>4</v>
      </c>
      <c r="G545" s="280">
        <v>194.55</v>
      </c>
      <c r="H545" s="280">
        <v>0</v>
      </c>
      <c r="I545" s="281">
        <v>0</v>
      </c>
    </row>
    <row r="546" spans="1:9">
      <c r="A546" s="278"/>
      <c r="B546" s="167"/>
      <c r="C546" s="167" t="s">
        <v>368</v>
      </c>
      <c r="D546" s="279">
        <v>10</v>
      </c>
      <c r="E546" s="280">
        <v>749.58</v>
      </c>
      <c r="F546" s="280">
        <v>3</v>
      </c>
      <c r="G546" s="280">
        <v>214.102</v>
      </c>
      <c r="H546" s="280">
        <v>0</v>
      </c>
      <c r="I546" s="281">
        <v>0</v>
      </c>
    </row>
    <row r="547" spans="1:9">
      <c r="A547" s="278"/>
      <c r="B547" s="167"/>
      <c r="C547" s="167" t="s">
        <v>401</v>
      </c>
      <c r="D547" s="279">
        <v>54</v>
      </c>
      <c r="E547" s="280">
        <v>529.0233599999998</v>
      </c>
      <c r="F547" s="280">
        <v>2</v>
      </c>
      <c r="G547" s="280">
        <v>27.525390000000002</v>
      </c>
      <c r="H547" s="280">
        <v>0</v>
      </c>
      <c r="I547" s="281">
        <v>0</v>
      </c>
    </row>
    <row r="548" spans="1:9">
      <c r="A548" s="278"/>
      <c r="B548" s="167" t="s">
        <v>682</v>
      </c>
      <c r="C548" s="167"/>
      <c r="D548" s="279"/>
      <c r="E548" s="280"/>
      <c r="F548" s="280"/>
      <c r="G548" s="280"/>
      <c r="H548" s="280"/>
      <c r="I548" s="281"/>
    </row>
    <row r="549" spans="1:9">
      <c r="A549" s="278"/>
      <c r="B549" s="167"/>
      <c r="C549" s="167" t="s">
        <v>369</v>
      </c>
      <c r="D549" s="279">
        <v>234</v>
      </c>
      <c r="E549" s="280">
        <v>7310.8938399999997</v>
      </c>
      <c r="F549" s="280">
        <v>18</v>
      </c>
      <c r="G549" s="280">
        <v>784.31439999999998</v>
      </c>
      <c r="H549" s="280">
        <v>0</v>
      </c>
      <c r="I549" s="281">
        <v>0</v>
      </c>
    </row>
    <row r="550" spans="1:9">
      <c r="A550" s="278"/>
      <c r="B550" s="167"/>
      <c r="C550" s="167" t="s">
        <v>365</v>
      </c>
      <c r="D550" s="279">
        <v>116</v>
      </c>
      <c r="E550" s="280">
        <v>2480.1510000000003</v>
      </c>
      <c r="F550" s="280">
        <v>0</v>
      </c>
      <c r="G550" s="280">
        <v>0</v>
      </c>
      <c r="H550" s="280">
        <v>0</v>
      </c>
      <c r="I550" s="281">
        <v>0</v>
      </c>
    </row>
    <row r="551" spans="1:9">
      <c r="A551" s="278"/>
      <c r="B551" s="167"/>
      <c r="C551" s="167" t="s">
        <v>371</v>
      </c>
      <c r="D551" s="279">
        <v>15</v>
      </c>
      <c r="E551" s="280">
        <v>526.80449999999996</v>
      </c>
      <c r="F551" s="280">
        <v>4</v>
      </c>
      <c r="G551" s="280">
        <v>145.30699999999999</v>
      </c>
      <c r="H551" s="280">
        <v>0</v>
      </c>
      <c r="I551" s="281">
        <v>0</v>
      </c>
    </row>
    <row r="552" spans="1:9">
      <c r="A552" s="278"/>
      <c r="B552" s="167"/>
      <c r="C552" s="167" t="s">
        <v>310</v>
      </c>
      <c r="D552" s="279">
        <v>43</v>
      </c>
      <c r="E552" s="280">
        <v>460.96079999999984</v>
      </c>
      <c r="F552" s="280">
        <v>0</v>
      </c>
      <c r="G552" s="280">
        <v>0</v>
      </c>
      <c r="H552" s="280">
        <v>0</v>
      </c>
      <c r="I552" s="281">
        <v>0</v>
      </c>
    </row>
    <row r="553" spans="1:9">
      <c r="A553" s="278"/>
      <c r="B553" s="167"/>
      <c r="C553" s="167" t="s">
        <v>412</v>
      </c>
      <c r="D553" s="279">
        <v>1</v>
      </c>
      <c r="E553" s="280">
        <v>20</v>
      </c>
      <c r="F553" s="280">
        <v>0</v>
      </c>
      <c r="G553" s="280">
        <v>0</v>
      </c>
      <c r="H553" s="280">
        <v>0</v>
      </c>
      <c r="I553" s="281">
        <v>0</v>
      </c>
    </row>
    <row r="554" spans="1:9">
      <c r="A554" s="278"/>
      <c r="B554" s="167" t="s">
        <v>691</v>
      </c>
      <c r="C554" s="167"/>
      <c r="D554" s="279"/>
      <c r="E554" s="280"/>
      <c r="F554" s="280"/>
      <c r="G554" s="280"/>
      <c r="H554" s="280"/>
      <c r="I554" s="281"/>
    </row>
    <row r="555" spans="1:9">
      <c r="A555" s="278"/>
      <c r="B555" s="167"/>
      <c r="C555" s="167" t="s">
        <v>472</v>
      </c>
      <c r="D555" s="279">
        <v>75</v>
      </c>
      <c r="E555" s="280">
        <v>114.17015999999997</v>
      </c>
      <c r="F555" s="280">
        <v>0</v>
      </c>
      <c r="G555" s="280">
        <v>0</v>
      </c>
      <c r="H555" s="280">
        <v>0</v>
      </c>
      <c r="I555" s="281">
        <v>0</v>
      </c>
    </row>
    <row r="556" spans="1:9">
      <c r="A556" s="278"/>
      <c r="B556" s="167"/>
      <c r="C556" s="167" t="s">
        <v>498</v>
      </c>
      <c r="D556" s="279">
        <v>1</v>
      </c>
      <c r="E556" s="280">
        <v>45.73</v>
      </c>
      <c r="F556" s="280">
        <v>1</v>
      </c>
      <c r="G556" s="280">
        <v>45.73</v>
      </c>
      <c r="H556" s="280">
        <v>0</v>
      </c>
      <c r="I556" s="281">
        <v>0</v>
      </c>
    </row>
    <row r="557" spans="1:9">
      <c r="A557" s="278"/>
      <c r="B557" s="167"/>
      <c r="C557" s="167" t="s">
        <v>313</v>
      </c>
      <c r="D557" s="279">
        <v>2</v>
      </c>
      <c r="E557" s="280">
        <v>5.4399999999999995</v>
      </c>
      <c r="F557" s="280">
        <v>1</v>
      </c>
      <c r="G557" s="280">
        <v>0.55000000000000004</v>
      </c>
      <c r="H557" s="280">
        <v>0</v>
      </c>
      <c r="I557" s="281">
        <v>0</v>
      </c>
    </row>
    <row r="558" spans="1:9">
      <c r="A558" s="278"/>
      <c r="B558" s="167"/>
      <c r="C558" s="167" t="s">
        <v>370</v>
      </c>
      <c r="D558" s="279">
        <v>1</v>
      </c>
      <c r="E558" s="280">
        <v>2</v>
      </c>
      <c r="F558" s="280">
        <v>0</v>
      </c>
      <c r="G558" s="280">
        <v>0</v>
      </c>
      <c r="H558" s="280">
        <v>0</v>
      </c>
      <c r="I558" s="281">
        <v>0</v>
      </c>
    </row>
    <row r="559" spans="1:9">
      <c r="A559" s="278"/>
      <c r="B559" s="167"/>
      <c r="C559" s="167" t="s">
        <v>529</v>
      </c>
      <c r="D559" s="279">
        <v>5</v>
      </c>
      <c r="E559" s="280">
        <v>1.1372800000000001</v>
      </c>
      <c r="F559" s="280">
        <v>0</v>
      </c>
      <c r="G559" s="280">
        <v>0</v>
      </c>
      <c r="H559" s="280">
        <v>0</v>
      </c>
      <c r="I559" s="281">
        <v>0</v>
      </c>
    </row>
    <row r="560" spans="1:9">
      <c r="A560" s="278"/>
      <c r="B560" s="167" t="s">
        <v>747</v>
      </c>
      <c r="C560" s="167"/>
      <c r="D560" s="279"/>
      <c r="E560" s="280"/>
      <c r="F560" s="280"/>
      <c r="G560" s="280"/>
      <c r="H560" s="280"/>
      <c r="I560" s="281"/>
    </row>
    <row r="561" spans="1:9">
      <c r="A561" s="278"/>
      <c r="B561" s="167"/>
      <c r="C561" s="167" t="s">
        <v>369</v>
      </c>
      <c r="D561" s="279">
        <v>81</v>
      </c>
      <c r="E561" s="280">
        <v>945.95839999999987</v>
      </c>
      <c r="F561" s="280">
        <v>1</v>
      </c>
      <c r="G561" s="280">
        <v>19.0686</v>
      </c>
      <c r="H561" s="280">
        <v>0</v>
      </c>
      <c r="I561" s="281">
        <v>0</v>
      </c>
    </row>
    <row r="562" spans="1:9">
      <c r="A562" s="278"/>
      <c r="B562" s="167"/>
      <c r="C562" s="167" t="s">
        <v>370</v>
      </c>
      <c r="D562" s="279">
        <v>1</v>
      </c>
      <c r="E562" s="280">
        <v>2.5</v>
      </c>
      <c r="F562" s="280">
        <v>0</v>
      </c>
      <c r="G562" s="280">
        <v>0</v>
      </c>
      <c r="H562" s="280">
        <v>0</v>
      </c>
      <c r="I562" s="281">
        <v>0</v>
      </c>
    </row>
    <row r="563" spans="1:9">
      <c r="A563" s="278"/>
      <c r="B563" s="167"/>
      <c r="C563" s="167" t="s">
        <v>503</v>
      </c>
      <c r="D563" s="279">
        <v>5</v>
      </c>
      <c r="E563" s="280">
        <v>5.6700000000000007E-2</v>
      </c>
      <c r="F563" s="280">
        <v>5</v>
      </c>
      <c r="G563" s="280">
        <v>5.6700000000000007E-2</v>
      </c>
      <c r="H563" s="280">
        <v>0</v>
      </c>
      <c r="I563" s="281">
        <v>0</v>
      </c>
    </row>
    <row r="564" spans="1:9">
      <c r="A564" s="278"/>
      <c r="B564" s="167"/>
      <c r="C564" s="167" t="s">
        <v>429</v>
      </c>
      <c r="D564" s="279">
        <v>1</v>
      </c>
      <c r="E564" s="280">
        <v>3.628E-2</v>
      </c>
      <c r="F564" s="280">
        <v>0</v>
      </c>
      <c r="G564" s="280">
        <v>0</v>
      </c>
      <c r="H564" s="280">
        <v>0</v>
      </c>
      <c r="I564" s="281">
        <v>0</v>
      </c>
    </row>
    <row r="565" spans="1:9">
      <c r="A565" s="278"/>
      <c r="B565" s="167" t="s">
        <v>748</v>
      </c>
      <c r="C565" s="167"/>
      <c r="D565" s="279"/>
      <c r="E565" s="280"/>
      <c r="F565" s="280"/>
      <c r="G565" s="280"/>
      <c r="H565" s="280"/>
      <c r="I565" s="281"/>
    </row>
    <row r="566" spans="1:9">
      <c r="A566" s="278"/>
      <c r="B566" s="167"/>
      <c r="C566" s="167" t="s">
        <v>369</v>
      </c>
      <c r="D566" s="279">
        <v>85</v>
      </c>
      <c r="E566" s="280">
        <v>958.45263999999975</v>
      </c>
      <c r="F566" s="280">
        <v>1</v>
      </c>
      <c r="G566" s="280">
        <v>3.4500000000000003E-2</v>
      </c>
      <c r="H566" s="280">
        <v>0</v>
      </c>
      <c r="I566" s="281">
        <v>0</v>
      </c>
    </row>
    <row r="567" spans="1:9">
      <c r="A567" s="278"/>
      <c r="B567" s="167"/>
      <c r="C567" s="167" t="s">
        <v>215</v>
      </c>
      <c r="D567" s="279">
        <v>179</v>
      </c>
      <c r="E567" s="280">
        <v>374.67029999999988</v>
      </c>
      <c r="F567" s="280">
        <v>0</v>
      </c>
      <c r="G567" s="280">
        <v>0</v>
      </c>
      <c r="H567" s="280">
        <v>0</v>
      </c>
      <c r="I567" s="281">
        <v>0</v>
      </c>
    </row>
    <row r="568" spans="1:9">
      <c r="A568" s="278"/>
      <c r="B568" s="167"/>
      <c r="C568" s="167" t="s">
        <v>371</v>
      </c>
      <c r="D568" s="279">
        <v>4</v>
      </c>
      <c r="E568" s="280">
        <v>352.57399999999996</v>
      </c>
      <c r="F568" s="280">
        <v>2</v>
      </c>
      <c r="G568" s="280">
        <v>222.298</v>
      </c>
      <c r="H568" s="280">
        <v>0</v>
      </c>
      <c r="I568" s="281">
        <v>0</v>
      </c>
    </row>
    <row r="569" spans="1:9">
      <c r="A569" s="278"/>
      <c r="B569" s="167"/>
      <c r="C569" s="167" t="s">
        <v>503</v>
      </c>
      <c r="D569" s="279">
        <v>26</v>
      </c>
      <c r="E569" s="280">
        <v>7.3348100000000001</v>
      </c>
      <c r="F569" s="280">
        <v>0</v>
      </c>
      <c r="G569" s="280">
        <v>0</v>
      </c>
      <c r="H569" s="280">
        <v>0</v>
      </c>
      <c r="I569" s="281">
        <v>0</v>
      </c>
    </row>
    <row r="570" spans="1:9">
      <c r="A570" s="278"/>
      <c r="B570" s="167"/>
      <c r="C570" s="167" t="s">
        <v>506</v>
      </c>
      <c r="D570" s="279">
        <v>1</v>
      </c>
      <c r="E570" s="280">
        <v>0.42</v>
      </c>
      <c r="F570" s="280">
        <v>0</v>
      </c>
      <c r="G570" s="280">
        <v>0</v>
      </c>
      <c r="H570" s="280">
        <v>0</v>
      </c>
      <c r="I570" s="281">
        <v>0</v>
      </c>
    </row>
    <row r="571" spans="1:9">
      <c r="A571" s="278"/>
      <c r="B571" s="167" t="s">
        <v>749</v>
      </c>
      <c r="C571" s="167"/>
      <c r="D571" s="279"/>
      <c r="E571" s="280"/>
      <c r="F571" s="280"/>
      <c r="G571" s="280"/>
      <c r="H571" s="280"/>
      <c r="I571" s="281"/>
    </row>
    <row r="572" spans="1:9">
      <c r="A572" s="278"/>
      <c r="B572" s="167"/>
      <c r="C572" s="167" t="s">
        <v>369</v>
      </c>
      <c r="D572" s="279">
        <v>145</v>
      </c>
      <c r="E572" s="280">
        <v>1464.5684999999999</v>
      </c>
      <c r="F572" s="280">
        <v>2</v>
      </c>
      <c r="G572" s="280">
        <v>23.939299999999999</v>
      </c>
      <c r="H572" s="280">
        <v>0</v>
      </c>
      <c r="I572" s="281">
        <v>0</v>
      </c>
    </row>
    <row r="573" spans="1:9">
      <c r="A573" s="278"/>
      <c r="B573" s="167"/>
      <c r="C573" s="167" t="s">
        <v>498</v>
      </c>
      <c r="D573" s="279">
        <v>63</v>
      </c>
      <c r="E573" s="280">
        <v>1283.8725999999999</v>
      </c>
      <c r="F573" s="280">
        <v>13</v>
      </c>
      <c r="G573" s="280">
        <v>234.22320000000002</v>
      </c>
      <c r="H573" s="280">
        <v>0</v>
      </c>
      <c r="I573" s="281">
        <v>0</v>
      </c>
    </row>
    <row r="574" spans="1:9">
      <c r="A574" s="278"/>
      <c r="B574" s="167"/>
      <c r="C574" s="167" t="s">
        <v>436</v>
      </c>
      <c r="D574" s="279">
        <v>71</v>
      </c>
      <c r="E574" s="280">
        <v>1146.7761600000003</v>
      </c>
      <c r="F574" s="280">
        <v>1</v>
      </c>
      <c r="G574" s="280">
        <v>0.93914999999999993</v>
      </c>
      <c r="H574" s="280">
        <v>0</v>
      </c>
      <c r="I574" s="281">
        <v>0</v>
      </c>
    </row>
    <row r="575" spans="1:9">
      <c r="A575" s="278"/>
      <c r="B575" s="167"/>
      <c r="C575" s="167" t="s">
        <v>363</v>
      </c>
      <c r="D575" s="279">
        <v>62</v>
      </c>
      <c r="E575" s="280">
        <v>671.21560000000011</v>
      </c>
      <c r="F575" s="280">
        <v>7</v>
      </c>
      <c r="G575" s="280">
        <v>81.760999999999996</v>
      </c>
      <c r="H575" s="280">
        <v>0</v>
      </c>
      <c r="I575" s="281">
        <v>0</v>
      </c>
    </row>
    <row r="576" spans="1:9">
      <c r="A576" s="278"/>
      <c r="B576" s="167"/>
      <c r="C576" s="167" t="s">
        <v>434</v>
      </c>
      <c r="D576" s="279">
        <v>31</v>
      </c>
      <c r="E576" s="280">
        <v>659.28000000000009</v>
      </c>
      <c r="F576" s="280">
        <v>4</v>
      </c>
      <c r="G576" s="280">
        <v>84.84</v>
      </c>
      <c r="H576" s="280">
        <v>0</v>
      </c>
      <c r="I576" s="281">
        <v>0</v>
      </c>
    </row>
    <row r="577" spans="1:9">
      <c r="A577" s="278"/>
      <c r="B577" s="167" t="s">
        <v>750</v>
      </c>
      <c r="C577" s="167"/>
      <c r="D577" s="279"/>
      <c r="E577" s="280"/>
      <c r="F577" s="280"/>
      <c r="G577" s="280"/>
      <c r="H577" s="280"/>
      <c r="I577" s="281"/>
    </row>
    <row r="578" spans="1:9">
      <c r="A578" s="278"/>
      <c r="B578" s="167"/>
      <c r="C578" s="167" t="s">
        <v>267</v>
      </c>
      <c r="D578" s="279">
        <v>7</v>
      </c>
      <c r="E578" s="280">
        <v>206.83099999999999</v>
      </c>
      <c r="F578" s="280">
        <v>0</v>
      </c>
      <c r="G578" s="280">
        <v>0</v>
      </c>
      <c r="H578" s="280">
        <v>0</v>
      </c>
      <c r="I578" s="281">
        <v>0</v>
      </c>
    </row>
    <row r="579" spans="1:9">
      <c r="A579" s="278"/>
      <c r="B579" s="167"/>
      <c r="C579" s="167" t="s">
        <v>215</v>
      </c>
      <c r="D579" s="279">
        <v>86</v>
      </c>
      <c r="E579" s="280">
        <v>200.23048999999995</v>
      </c>
      <c r="F579" s="280">
        <v>0</v>
      </c>
      <c r="G579" s="280">
        <v>0</v>
      </c>
      <c r="H579" s="280">
        <v>0</v>
      </c>
      <c r="I579" s="281">
        <v>0</v>
      </c>
    </row>
    <row r="580" spans="1:9">
      <c r="A580" s="278"/>
      <c r="B580" s="167"/>
      <c r="C580" s="167" t="s">
        <v>369</v>
      </c>
      <c r="D580" s="279">
        <v>591</v>
      </c>
      <c r="E580" s="280">
        <v>166.13014999999996</v>
      </c>
      <c r="F580" s="280">
        <v>28</v>
      </c>
      <c r="G580" s="280">
        <v>1.8977999999999995</v>
      </c>
      <c r="H580" s="280">
        <v>0</v>
      </c>
      <c r="I580" s="281">
        <v>0</v>
      </c>
    </row>
    <row r="581" spans="1:9">
      <c r="A581" s="278"/>
      <c r="B581" s="167"/>
      <c r="C581" s="167" t="s">
        <v>217</v>
      </c>
      <c r="D581" s="279">
        <v>27</v>
      </c>
      <c r="E581" s="280">
        <v>47.793039999999998</v>
      </c>
      <c r="F581" s="280">
        <v>0</v>
      </c>
      <c r="G581" s="280">
        <v>0</v>
      </c>
      <c r="H581" s="280">
        <v>0</v>
      </c>
      <c r="I581" s="281">
        <v>0</v>
      </c>
    </row>
    <row r="582" spans="1:9">
      <c r="A582" s="278"/>
      <c r="B582" s="167"/>
      <c r="C582" s="167" t="s">
        <v>503</v>
      </c>
      <c r="D582" s="279">
        <v>15</v>
      </c>
      <c r="E582" s="280">
        <v>15.912600000000001</v>
      </c>
      <c r="F582" s="280">
        <v>0</v>
      </c>
      <c r="G582" s="280">
        <v>0</v>
      </c>
      <c r="H582" s="280">
        <v>0</v>
      </c>
      <c r="I582" s="281">
        <v>0</v>
      </c>
    </row>
    <row r="583" spans="1:9">
      <c r="A583" s="278"/>
      <c r="B583" s="167" t="s">
        <v>751</v>
      </c>
      <c r="C583" s="167"/>
      <c r="D583" s="279"/>
      <c r="E583" s="280"/>
      <c r="F583" s="280"/>
      <c r="G583" s="280"/>
      <c r="H583" s="280"/>
      <c r="I583" s="281"/>
    </row>
    <row r="584" spans="1:9">
      <c r="A584" s="278"/>
      <c r="B584" s="167"/>
      <c r="C584" s="167" t="s">
        <v>369</v>
      </c>
      <c r="D584" s="279">
        <v>44</v>
      </c>
      <c r="E584" s="280">
        <v>246.81940000000003</v>
      </c>
      <c r="F584" s="280">
        <v>0</v>
      </c>
      <c r="G584" s="280">
        <v>0</v>
      </c>
      <c r="H584" s="280">
        <v>0</v>
      </c>
      <c r="I584" s="281">
        <v>0</v>
      </c>
    </row>
    <row r="585" spans="1:9">
      <c r="A585" s="278"/>
      <c r="B585" s="167"/>
      <c r="C585" s="167" t="s">
        <v>503</v>
      </c>
      <c r="D585" s="279">
        <v>37</v>
      </c>
      <c r="E585" s="280">
        <v>95.960970000000003</v>
      </c>
      <c r="F585" s="280">
        <v>0</v>
      </c>
      <c r="G585" s="280">
        <v>0</v>
      </c>
      <c r="H585" s="280">
        <v>0</v>
      </c>
      <c r="I585" s="281">
        <v>0</v>
      </c>
    </row>
    <row r="586" spans="1:9">
      <c r="A586" s="278"/>
      <c r="B586" s="167"/>
      <c r="C586" s="167" t="s">
        <v>502</v>
      </c>
      <c r="D586" s="279">
        <v>4</v>
      </c>
      <c r="E586" s="280">
        <v>65.399900000000002</v>
      </c>
      <c r="F586" s="280">
        <v>0</v>
      </c>
      <c r="G586" s="280">
        <v>0</v>
      </c>
      <c r="H586" s="280">
        <v>0</v>
      </c>
      <c r="I586" s="281">
        <v>0</v>
      </c>
    </row>
    <row r="587" spans="1:9">
      <c r="A587" s="278"/>
      <c r="B587" s="167"/>
      <c r="C587" s="167" t="s">
        <v>470</v>
      </c>
      <c r="D587" s="279">
        <v>1</v>
      </c>
      <c r="E587" s="280">
        <v>7.0202499999999999</v>
      </c>
      <c r="F587" s="280">
        <v>0</v>
      </c>
      <c r="G587" s="280">
        <v>0</v>
      </c>
      <c r="H587" s="280">
        <v>0</v>
      </c>
      <c r="I587" s="281">
        <v>0</v>
      </c>
    </row>
    <row r="588" spans="1:9">
      <c r="A588" s="278"/>
      <c r="B588" s="167"/>
      <c r="C588" s="167" t="s">
        <v>477</v>
      </c>
      <c r="D588" s="279">
        <v>2</v>
      </c>
      <c r="E588" s="280">
        <v>0.59533999999999998</v>
      </c>
      <c r="F588" s="280">
        <v>0</v>
      </c>
      <c r="G588" s="280">
        <v>0</v>
      </c>
      <c r="H588" s="280">
        <v>0</v>
      </c>
      <c r="I588" s="281">
        <v>0</v>
      </c>
    </row>
    <row r="589" spans="1:9">
      <c r="A589" s="278"/>
      <c r="B589" s="167" t="s">
        <v>752</v>
      </c>
      <c r="C589" s="167"/>
      <c r="D589" s="279"/>
      <c r="E589" s="280"/>
      <c r="F589" s="280"/>
      <c r="G589" s="280"/>
      <c r="H589" s="280"/>
      <c r="I589" s="281"/>
    </row>
    <row r="590" spans="1:9">
      <c r="A590" s="278"/>
      <c r="B590" s="167"/>
      <c r="C590" s="167" t="s">
        <v>503</v>
      </c>
      <c r="D590" s="279">
        <v>28</v>
      </c>
      <c r="E590" s="280">
        <v>4.5793999999999997</v>
      </c>
      <c r="F590" s="280">
        <v>5</v>
      </c>
      <c r="G590" s="280">
        <v>0.96599999999999997</v>
      </c>
      <c r="H590" s="280">
        <v>0</v>
      </c>
      <c r="I590" s="281">
        <v>0</v>
      </c>
    </row>
    <row r="591" spans="1:9">
      <c r="A591" s="278"/>
      <c r="B591" s="167"/>
      <c r="C591" s="167" t="s">
        <v>506</v>
      </c>
      <c r="D591" s="279">
        <v>2</v>
      </c>
      <c r="E591" s="280">
        <v>0.21840000000000001</v>
      </c>
      <c r="F591" s="280">
        <v>0</v>
      </c>
      <c r="G591" s="280">
        <v>0</v>
      </c>
      <c r="H591" s="280">
        <v>0</v>
      </c>
      <c r="I591" s="281">
        <v>0</v>
      </c>
    </row>
    <row r="592" spans="1:9">
      <c r="A592" s="278"/>
      <c r="B592" s="167" t="s">
        <v>753</v>
      </c>
      <c r="C592" s="167"/>
      <c r="D592" s="279"/>
      <c r="E592" s="280"/>
      <c r="F592" s="280"/>
      <c r="G592" s="280"/>
      <c r="H592" s="280"/>
      <c r="I592" s="281"/>
    </row>
    <row r="593" spans="1:9">
      <c r="A593" s="278"/>
      <c r="B593" s="167"/>
      <c r="C593" s="167" t="s">
        <v>503</v>
      </c>
      <c r="D593" s="279">
        <v>18</v>
      </c>
      <c r="E593" s="280">
        <v>4.9109999999999996</v>
      </c>
      <c r="F593" s="280">
        <v>0</v>
      </c>
      <c r="G593" s="280">
        <v>0</v>
      </c>
      <c r="H593" s="280">
        <v>0</v>
      </c>
      <c r="I593" s="281">
        <v>0</v>
      </c>
    </row>
    <row r="594" spans="1:9">
      <c r="A594" s="278"/>
      <c r="B594" s="167"/>
      <c r="C594" s="167" t="s">
        <v>370</v>
      </c>
      <c r="D594" s="279">
        <v>3</v>
      </c>
      <c r="E594" s="280">
        <v>4.5579999999999998</v>
      </c>
      <c r="F594" s="280">
        <v>0</v>
      </c>
      <c r="G594" s="280">
        <v>0</v>
      </c>
      <c r="H594" s="280">
        <v>0</v>
      </c>
      <c r="I594" s="281">
        <v>0</v>
      </c>
    </row>
    <row r="595" spans="1:9">
      <c r="A595" s="278"/>
      <c r="B595" s="167"/>
      <c r="C595" s="167" t="s">
        <v>506</v>
      </c>
      <c r="D595" s="279">
        <v>4</v>
      </c>
      <c r="E595" s="280">
        <v>3.5712000000000002</v>
      </c>
      <c r="F595" s="280">
        <v>3</v>
      </c>
      <c r="G595" s="280">
        <v>3.3311999999999999</v>
      </c>
      <c r="H595" s="280">
        <v>0</v>
      </c>
      <c r="I595" s="281">
        <v>0</v>
      </c>
    </row>
    <row r="596" spans="1:9">
      <c r="A596" s="278"/>
      <c r="B596" s="167" t="s">
        <v>754</v>
      </c>
      <c r="C596" s="167"/>
      <c r="D596" s="279"/>
      <c r="E596" s="280"/>
      <c r="F596" s="280"/>
      <c r="G596" s="280"/>
      <c r="H596" s="280"/>
      <c r="I596" s="281"/>
    </row>
    <row r="597" spans="1:9">
      <c r="A597" s="278"/>
      <c r="B597" s="167"/>
      <c r="C597" s="167" t="s">
        <v>313</v>
      </c>
      <c r="D597" s="279">
        <v>2</v>
      </c>
      <c r="E597" s="280">
        <v>20.939999999999998</v>
      </c>
      <c r="F597" s="280">
        <v>1</v>
      </c>
      <c r="G597" s="280">
        <v>7.66</v>
      </c>
      <c r="H597" s="280">
        <v>0</v>
      </c>
      <c r="I597" s="281">
        <v>0</v>
      </c>
    </row>
    <row r="598" spans="1:9">
      <c r="A598" s="278"/>
      <c r="B598" s="167"/>
      <c r="C598" s="167" t="s">
        <v>282</v>
      </c>
      <c r="D598" s="279">
        <v>3</v>
      </c>
      <c r="E598" s="280">
        <v>11.7</v>
      </c>
      <c r="F598" s="280">
        <v>2</v>
      </c>
      <c r="G598" s="280">
        <v>9</v>
      </c>
      <c r="H598" s="280">
        <v>0</v>
      </c>
      <c r="I598" s="281">
        <v>0</v>
      </c>
    </row>
    <row r="599" spans="1:9">
      <c r="A599" s="278"/>
      <c r="B599" s="167"/>
      <c r="C599" s="167" t="s">
        <v>503</v>
      </c>
      <c r="D599" s="279">
        <v>26</v>
      </c>
      <c r="E599" s="280">
        <v>5.9982999999999986</v>
      </c>
      <c r="F599" s="280">
        <v>2</v>
      </c>
      <c r="G599" s="280">
        <v>1.5162</v>
      </c>
      <c r="H599" s="280">
        <v>0</v>
      </c>
      <c r="I599" s="281">
        <v>0</v>
      </c>
    </row>
    <row r="600" spans="1:9">
      <c r="A600" s="278"/>
      <c r="B600" s="167"/>
      <c r="C600" s="167" t="s">
        <v>370</v>
      </c>
      <c r="D600" s="279">
        <v>1</v>
      </c>
      <c r="E600" s="280">
        <v>0.3</v>
      </c>
      <c r="F600" s="280">
        <v>0</v>
      </c>
      <c r="G600" s="280">
        <v>0</v>
      </c>
      <c r="H600" s="280">
        <v>0</v>
      </c>
      <c r="I600" s="281">
        <v>0</v>
      </c>
    </row>
    <row r="601" spans="1:9">
      <c r="A601" s="278"/>
      <c r="B601" s="167"/>
      <c r="C601" s="167" t="s">
        <v>493</v>
      </c>
      <c r="D601" s="279">
        <v>4</v>
      </c>
      <c r="E601" s="280">
        <v>1.7420000000000001E-2</v>
      </c>
      <c r="F601" s="280">
        <v>0</v>
      </c>
      <c r="G601" s="280">
        <v>0</v>
      </c>
      <c r="H601" s="280">
        <v>0</v>
      </c>
      <c r="I601" s="281">
        <v>0</v>
      </c>
    </row>
    <row r="602" spans="1:9">
      <c r="A602" s="278"/>
      <c r="B602" s="167" t="s">
        <v>755</v>
      </c>
      <c r="C602" s="167"/>
      <c r="D602" s="279"/>
      <c r="E602" s="280"/>
      <c r="F602" s="280"/>
      <c r="G602" s="280"/>
      <c r="H602" s="280"/>
      <c r="I602" s="281"/>
    </row>
    <row r="603" spans="1:9">
      <c r="A603" s="278"/>
      <c r="B603" s="167"/>
      <c r="C603" s="167" t="s">
        <v>369</v>
      </c>
      <c r="D603" s="279">
        <v>3</v>
      </c>
      <c r="E603" s="280">
        <v>10.5448</v>
      </c>
      <c r="F603" s="280">
        <v>0</v>
      </c>
      <c r="G603" s="280">
        <v>0</v>
      </c>
      <c r="H603" s="280">
        <v>0</v>
      </c>
      <c r="I603" s="281">
        <v>0</v>
      </c>
    </row>
    <row r="604" spans="1:9">
      <c r="A604" s="278"/>
      <c r="B604" s="167"/>
      <c r="C604" s="167" t="s">
        <v>503</v>
      </c>
      <c r="D604" s="279">
        <v>7</v>
      </c>
      <c r="E604" s="280">
        <v>1.1910000000000001</v>
      </c>
      <c r="F604" s="280">
        <v>0</v>
      </c>
      <c r="G604" s="280">
        <v>0</v>
      </c>
      <c r="H604" s="280">
        <v>0</v>
      </c>
      <c r="I604" s="281">
        <v>0</v>
      </c>
    </row>
    <row r="605" spans="1:9">
      <c r="A605" s="278"/>
      <c r="B605" s="167" t="s">
        <v>756</v>
      </c>
      <c r="C605" s="167"/>
      <c r="D605" s="279"/>
      <c r="E605" s="280"/>
      <c r="F605" s="280"/>
      <c r="G605" s="280"/>
      <c r="H605" s="280"/>
      <c r="I605" s="281"/>
    </row>
    <row r="606" spans="1:9">
      <c r="A606" s="278"/>
      <c r="B606" s="167"/>
      <c r="C606" s="167" t="s">
        <v>370</v>
      </c>
      <c r="D606" s="279">
        <v>36</v>
      </c>
      <c r="E606" s="280">
        <v>1556.1459999999997</v>
      </c>
      <c r="F606" s="280">
        <v>0</v>
      </c>
      <c r="G606" s="280">
        <v>0</v>
      </c>
      <c r="H606" s="280">
        <v>0</v>
      </c>
      <c r="I606" s="281">
        <v>0</v>
      </c>
    </row>
    <row r="607" spans="1:9">
      <c r="A607" s="278"/>
      <c r="B607" s="167"/>
      <c r="C607" s="167" t="s">
        <v>369</v>
      </c>
      <c r="D607" s="279">
        <v>11</v>
      </c>
      <c r="E607" s="280">
        <v>145.22949999999997</v>
      </c>
      <c r="F607" s="280">
        <v>0</v>
      </c>
      <c r="G607" s="280">
        <v>0</v>
      </c>
      <c r="H607" s="280">
        <v>0</v>
      </c>
      <c r="I607" s="281">
        <v>0</v>
      </c>
    </row>
    <row r="608" spans="1:9">
      <c r="A608" s="278"/>
      <c r="B608" s="167"/>
      <c r="C608" s="167" t="s">
        <v>503</v>
      </c>
      <c r="D608" s="279">
        <v>22</v>
      </c>
      <c r="E608" s="280">
        <v>2.9298000000000002</v>
      </c>
      <c r="F608" s="280">
        <v>0</v>
      </c>
      <c r="G608" s="280">
        <v>0</v>
      </c>
      <c r="H608" s="280">
        <v>0</v>
      </c>
      <c r="I608" s="281">
        <v>0</v>
      </c>
    </row>
    <row r="609" spans="1:9">
      <c r="A609" s="278"/>
      <c r="B609" s="167"/>
      <c r="C609" s="167" t="s">
        <v>441</v>
      </c>
      <c r="D609" s="279">
        <v>1</v>
      </c>
      <c r="E609" s="280">
        <v>2.5000000000000001E-2</v>
      </c>
      <c r="F609" s="280">
        <v>1</v>
      </c>
      <c r="G609" s="280">
        <v>2.5000000000000001E-2</v>
      </c>
      <c r="H609" s="280">
        <v>0</v>
      </c>
      <c r="I609" s="281">
        <v>0</v>
      </c>
    </row>
    <row r="610" spans="1:9">
      <c r="A610" s="278"/>
      <c r="B610" s="167"/>
      <c r="C610" s="167" t="s">
        <v>506</v>
      </c>
      <c r="D610" s="279">
        <v>1</v>
      </c>
      <c r="E610" s="280">
        <v>4.2000000000000006E-3</v>
      </c>
      <c r="F610" s="280">
        <v>0</v>
      </c>
      <c r="G610" s="280">
        <v>0</v>
      </c>
      <c r="H610" s="280">
        <v>0</v>
      </c>
      <c r="I610" s="281">
        <v>0</v>
      </c>
    </row>
    <row r="611" spans="1:9">
      <c r="A611" s="278"/>
      <c r="B611" s="167" t="s">
        <v>757</v>
      </c>
      <c r="C611" s="167"/>
      <c r="D611" s="279"/>
      <c r="E611" s="280"/>
      <c r="F611" s="280"/>
      <c r="G611" s="280"/>
      <c r="H611" s="280"/>
      <c r="I611" s="281"/>
    </row>
    <row r="612" spans="1:9">
      <c r="A612" s="278"/>
      <c r="B612" s="167"/>
      <c r="C612" s="167" t="s">
        <v>503</v>
      </c>
      <c r="D612" s="279">
        <v>15</v>
      </c>
      <c r="E612" s="280">
        <v>20.626800000000003</v>
      </c>
      <c r="F612" s="280">
        <v>0</v>
      </c>
      <c r="G612" s="280">
        <v>0</v>
      </c>
      <c r="H612" s="280">
        <v>0</v>
      </c>
      <c r="I612" s="281">
        <v>0</v>
      </c>
    </row>
    <row r="613" spans="1:9">
      <c r="A613" s="278"/>
      <c r="B613" s="167"/>
      <c r="C613" s="167" t="s">
        <v>563</v>
      </c>
      <c r="D613" s="279">
        <v>6</v>
      </c>
      <c r="E613" s="280">
        <v>0.13708000000000001</v>
      </c>
      <c r="F613" s="280">
        <v>0</v>
      </c>
      <c r="G613" s="280">
        <v>0</v>
      </c>
      <c r="H613" s="280">
        <v>0</v>
      </c>
      <c r="I613" s="281">
        <v>0</v>
      </c>
    </row>
    <row r="614" spans="1:9">
      <c r="A614" s="278"/>
      <c r="B614" s="167" t="s">
        <v>758</v>
      </c>
      <c r="C614" s="167"/>
      <c r="D614" s="279"/>
      <c r="E614" s="280"/>
      <c r="F614" s="280"/>
      <c r="G614" s="280"/>
      <c r="H614" s="280"/>
      <c r="I614" s="281"/>
    </row>
    <row r="615" spans="1:9">
      <c r="A615" s="278"/>
      <c r="B615" s="167"/>
      <c r="C615" s="167" t="s">
        <v>503</v>
      </c>
      <c r="D615" s="279">
        <v>3</v>
      </c>
      <c r="E615" s="280">
        <v>1.0649999999999999</v>
      </c>
      <c r="F615" s="280">
        <v>0</v>
      </c>
      <c r="G615" s="280">
        <v>0</v>
      </c>
      <c r="H615" s="280">
        <v>0</v>
      </c>
      <c r="I615" s="281">
        <v>0</v>
      </c>
    </row>
    <row r="616" spans="1:9">
      <c r="A616" s="278"/>
      <c r="B616" s="167" t="s">
        <v>759</v>
      </c>
      <c r="C616" s="167"/>
      <c r="D616" s="279"/>
      <c r="E616" s="280"/>
      <c r="F616" s="280"/>
      <c r="G616" s="280"/>
      <c r="H616" s="280"/>
      <c r="I616" s="281"/>
    </row>
    <row r="617" spans="1:9">
      <c r="A617" s="278"/>
      <c r="B617" s="167"/>
      <c r="C617" s="167" t="s">
        <v>503</v>
      </c>
      <c r="D617" s="279">
        <v>20</v>
      </c>
      <c r="E617" s="280">
        <v>1.4533999999999998</v>
      </c>
      <c r="F617" s="280">
        <v>0</v>
      </c>
      <c r="G617" s="280">
        <v>0</v>
      </c>
      <c r="H617" s="280">
        <v>0</v>
      </c>
      <c r="I617" s="281">
        <v>0</v>
      </c>
    </row>
    <row r="618" spans="1:9">
      <c r="A618" s="278"/>
      <c r="B618" s="167" t="s">
        <v>760</v>
      </c>
      <c r="C618" s="167"/>
      <c r="D618" s="279"/>
      <c r="E618" s="280"/>
      <c r="F618" s="280"/>
      <c r="G618" s="280"/>
      <c r="H618" s="280"/>
      <c r="I618" s="281"/>
    </row>
    <row r="619" spans="1:9">
      <c r="A619" s="278"/>
      <c r="B619" s="167"/>
      <c r="C619" s="167" t="s">
        <v>503</v>
      </c>
      <c r="D619" s="279">
        <v>54</v>
      </c>
      <c r="E619" s="280">
        <v>3.1562999999999999</v>
      </c>
      <c r="F619" s="280">
        <v>2</v>
      </c>
      <c r="G619" s="280">
        <v>5.4600000000000003E-2</v>
      </c>
      <c r="H619" s="280">
        <v>0</v>
      </c>
      <c r="I619" s="281">
        <v>0</v>
      </c>
    </row>
    <row r="620" spans="1:9">
      <c r="A620" s="278"/>
      <c r="B620" s="167"/>
      <c r="C620" s="167" t="s">
        <v>506</v>
      </c>
      <c r="D620" s="279">
        <v>2</v>
      </c>
      <c r="E620" s="280">
        <v>1.6800000000000002E-2</v>
      </c>
      <c r="F620" s="280">
        <v>0</v>
      </c>
      <c r="G620" s="280">
        <v>0</v>
      </c>
      <c r="H620" s="280">
        <v>0</v>
      </c>
      <c r="I620" s="281">
        <v>0</v>
      </c>
    </row>
    <row r="621" spans="1:9">
      <c r="A621" s="278"/>
      <c r="B621" s="167" t="s">
        <v>761</v>
      </c>
      <c r="C621" s="167"/>
      <c r="D621" s="279"/>
      <c r="E621" s="280"/>
      <c r="F621" s="280"/>
      <c r="G621" s="280"/>
      <c r="H621" s="280"/>
      <c r="I621" s="281"/>
    </row>
    <row r="622" spans="1:9" ht="14.25" thickBot="1">
      <c r="A622" s="278"/>
      <c r="B622" s="167"/>
      <c r="C622" s="167" t="s">
        <v>503</v>
      </c>
      <c r="D622" s="279">
        <v>1</v>
      </c>
      <c r="E622" s="280">
        <v>1.26E-2</v>
      </c>
      <c r="F622" s="280">
        <v>0</v>
      </c>
      <c r="G622" s="280">
        <v>0</v>
      </c>
      <c r="H622" s="280">
        <v>0</v>
      </c>
      <c r="I622" s="281">
        <v>0</v>
      </c>
    </row>
    <row r="623" spans="1:9">
      <c r="A623" s="290"/>
      <c r="B623" s="291" t="s">
        <v>762</v>
      </c>
      <c r="C623" s="292"/>
      <c r="D623" s="293"/>
      <c r="E623" s="294"/>
      <c r="F623" s="294"/>
      <c r="G623" s="294"/>
      <c r="H623" s="294"/>
      <c r="I623" s="295"/>
    </row>
    <row r="624" spans="1:9">
      <c r="A624" s="278"/>
      <c r="B624" s="167"/>
      <c r="C624" s="167" t="s">
        <v>503</v>
      </c>
      <c r="D624" s="279">
        <v>4</v>
      </c>
      <c r="E624" s="280">
        <v>0.26880000000000004</v>
      </c>
      <c r="F624" s="280">
        <v>1</v>
      </c>
      <c r="G624" s="280">
        <v>3.3600000000000005E-2</v>
      </c>
      <c r="H624" s="280">
        <v>0</v>
      </c>
      <c r="I624" s="281">
        <v>0</v>
      </c>
    </row>
    <row r="625" spans="1:9">
      <c r="A625" s="286" t="s">
        <v>763</v>
      </c>
      <c r="B625" s="174"/>
      <c r="C625" s="174"/>
      <c r="D625" s="287"/>
      <c r="E625" s="288"/>
      <c r="F625" s="288"/>
      <c r="G625" s="288"/>
      <c r="H625" s="288"/>
      <c r="I625" s="289"/>
    </row>
    <row r="626" spans="1:9">
      <c r="A626" s="278"/>
      <c r="B626" s="167" t="s">
        <v>667</v>
      </c>
      <c r="C626" s="167"/>
      <c r="D626" s="279"/>
      <c r="E626" s="280"/>
      <c r="F626" s="280"/>
      <c r="G626" s="280"/>
      <c r="H626" s="280"/>
      <c r="I626" s="281"/>
    </row>
    <row r="627" spans="1:9">
      <c r="A627" s="278"/>
      <c r="B627" s="167"/>
      <c r="C627" s="167" t="s">
        <v>369</v>
      </c>
      <c r="D627" s="279">
        <v>1206</v>
      </c>
      <c r="E627" s="280">
        <v>38003.286389999987</v>
      </c>
      <c r="F627" s="280">
        <v>193</v>
      </c>
      <c r="G627" s="280">
        <v>5530.4163999999992</v>
      </c>
      <c r="H627" s="280">
        <v>0</v>
      </c>
      <c r="I627" s="281">
        <v>0</v>
      </c>
    </row>
    <row r="628" spans="1:9">
      <c r="A628" s="278"/>
      <c r="B628" s="167"/>
      <c r="C628" s="167" t="s">
        <v>440</v>
      </c>
      <c r="D628" s="279">
        <v>158</v>
      </c>
      <c r="E628" s="280">
        <v>3020.7907799999998</v>
      </c>
      <c r="F628" s="280">
        <v>20</v>
      </c>
      <c r="G628" s="280">
        <v>66.984690000000015</v>
      </c>
      <c r="H628" s="280">
        <v>0</v>
      </c>
      <c r="I628" s="281">
        <v>0</v>
      </c>
    </row>
    <row r="629" spans="1:9">
      <c r="A629" s="278"/>
      <c r="B629" s="167"/>
      <c r="C629" s="167" t="s">
        <v>434</v>
      </c>
      <c r="D629" s="279">
        <v>201</v>
      </c>
      <c r="E629" s="280">
        <v>1023.6630999999995</v>
      </c>
      <c r="F629" s="280">
        <v>11</v>
      </c>
      <c r="G629" s="280">
        <v>34.617200000000004</v>
      </c>
      <c r="H629" s="280">
        <v>0</v>
      </c>
      <c r="I629" s="281">
        <v>0</v>
      </c>
    </row>
    <row r="630" spans="1:9">
      <c r="A630" s="278"/>
      <c r="B630" s="167"/>
      <c r="C630" s="167" t="s">
        <v>481</v>
      </c>
      <c r="D630" s="279">
        <v>24</v>
      </c>
      <c r="E630" s="280">
        <v>473.85578000000015</v>
      </c>
      <c r="F630" s="280">
        <v>4</v>
      </c>
      <c r="G630" s="280">
        <v>75.518640000000005</v>
      </c>
      <c r="H630" s="280">
        <v>0</v>
      </c>
      <c r="I630" s="281">
        <v>0</v>
      </c>
    </row>
    <row r="631" spans="1:9">
      <c r="A631" s="278"/>
      <c r="B631" s="167"/>
      <c r="C631" s="167" t="s">
        <v>370</v>
      </c>
      <c r="D631" s="279">
        <v>12</v>
      </c>
      <c r="E631" s="280">
        <v>235.8372</v>
      </c>
      <c r="F631" s="280">
        <v>0</v>
      </c>
      <c r="G631" s="280">
        <v>0</v>
      </c>
      <c r="H631" s="280">
        <v>0</v>
      </c>
      <c r="I631" s="281">
        <v>0</v>
      </c>
    </row>
    <row r="632" spans="1:9">
      <c r="A632" s="278"/>
      <c r="B632" s="167" t="s">
        <v>670</v>
      </c>
      <c r="C632" s="167"/>
      <c r="D632" s="279"/>
      <c r="E632" s="280"/>
      <c r="F632" s="280"/>
      <c r="G632" s="280"/>
      <c r="H632" s="280"/>
      <c r="I632" s="281"/>
    </row>
    <row r="633" spans="1:9">
      <c r="A633" s="278"/>
      <c r="B633" s="167"/>
      <c r="C633" s="167" t="s">
        <v>370</v>
      </c>
      <c r="D633" s="279">
        <v>195</v>
      </c>
      <c r="E633" s="280">
        <v>4973.1349000000018</v>
      </c>
      <c r="F633" s="280">
        <v>195</v>
      </c>
      <c r="G633" s="280">
        <v>4973.1349000000018</v>
      </c>
      <c r="H633" s="280">
        <v>2</v>
      </c>
      <c r="I633" s="281">
        <v>50.083500000000001</v>
      </c>
    </row>
    <row r="634" spans="1:9">
      <c r="A634" s="278"/>
      <c r="B634" s="167"/>
      <c r="C634" s="167" t="s">
        <v>285</v>
      </c>
      <c r="D634" s="279">
        <v>1</v>
      </c>
      <c r="E634" s="280">
        <v>24.34</v>
      </c>
      <c r="F634" s="280">
        <v>0</v>
      </c>
      <c r="G634" s="280">
        <v>0</v>
      </c>
      <c r="H634" s="280">
        <v>0</v>
      </c>
      <c r="I634" s="281">
        <v>0</v>
      </c>
    </row>
    <row r="635" spans="1:9">
      <c r="A635" s="278"/>
      <c r="B635" s="167"/>
      <c r="C635" s="167" t="s">
        <v>369</v>
      </c>
      <c r="D635" s="279">
        <v>3</v>
      </c>
      <c r="E635" s="280">
        <v>18.986099999999997</v>
      </c>
      <c r="F635" s="280">
        <v>0</v>
      </c>
      <c r="G635" s="280">
        <v>0</v>
      </c>
      <c r="H635" s="280">
        <v>0</v>
      </c>
      <c r="I635" s="281">
        <v>0</v>
      </c>
    </row>
    <row r="636" spans="1:9">
      <c r="A636" s="278"/>
      <c r="B636" s="167"/>
      <c r="C636" s="167" t="s">
        <v>503</v>
      </c>
      <c r="D636" s="279">
        <v>29</v>
      </c>
      <c r="E636" s="280">
        <v>12.439799999999998</v>
      </c>
      <c r="F636" s="280">
        <v>0</v>
      </c>
      <c r="G636" s="280">
        <v>0</v>
      </c>
      <c r="H636" s="280">
        <v>0</v>
      </c>
      <c r="I636" s="281">
        <v>0</v>
      </c>
    </row>
    <row r="637" spans="1:9">
      <c r="A637" s="278"/>
      <c r="B637" s="167" t="s">
        <v>764</v>
      </c>
      <c r="C637" s="167"/>
      <c r="D637" s="279"/>
      <c r="E637" s="280"/>
      <c r="F637" s="280"/>
      <c r="G637" s="280"/>
      <c r="H637" s="280"/>
      <c r="I637" s="281"/>
    </row>
    <row r="638" spans="1:9">
      <c r="A638" s="278"/>
      <c r="B638" s="167"/>
      <c r="C638" s="167" t="s">
        <v>503</v>
      </c>
      <c r="D638" s="279">
        <v>47</v>
      </c>
      <c r="E638" s="280">
        <v>10.756200000000003</v>
      </c>
      <c r="F638" s="280">
        <v>0</v>
      </c>
      <c r="G638" s="280">
        <v>0</v>
      </c>
      <c r="H638" s="280">
        <v>0</v>
      </c>
      <c r="I638" s="281">
        <v>0</v>
      </c>
    </row>
    <row r="639" spans="1:9">
      <c r="A639" s="278"/>
      <c r="B639" s="167" t="s">
        <v>765</v>
      </c>
      <c r="C639" s="167"/>
      <c r="D639" s="279"/>
      <c r="E639" s="280"/>
      <c r="F639" s="280"/>
      <c r="G639" s="280"/>
      <c r="H639" s="280"/>
      <c r="I639" s="281"/>
    </row>
    <row r="640" spans="1:9">
      <c r="A640" s="278"/>
      <c r="B640" s="167"/>
      <c r="C640" s="167" t="s">
        <v>300</v>
      </c>
      <c r="D640" s="279">
        <v>108</v>
      </c>
      <c r="E640" s="280">
        <v>629.2000000000005</v>
      </c>
      <c r="F640" s="280">
        <v>0</v>
      </c>
      <c r="G640" s="280">
        <v>0</v>
      </c>
      <c r="H640" s="280">
        <v>0</v>
      </c>
      <c r="I640" s="281">
        <v>0</v>
      </c>
    </row>
    <row r="641" spans="1:9">
      <c r="A641" s="278"/>
      <c r="B641" s="167"/>
      <c r="C641" s="167" t="s">
        <v>282</v>
      </c>
      <c r="D641" s="279">
        <v>1</v>
      </c>
      <c r="E641" s="280">
        <v>11.94</v>
      </c>
      <c r="F641" s="280">
        <v>0</v>
      </c>
      <c r="G641" s="280">
        <v>0</v>
      </c>
      <c r="H641" s="280">
        <v>0</v>
      </c>
      <c r="I641" s="281">
        <v>0</v>
      </c>
    </row>
    <row r="642" spans="1:9">
      <c r="A642" s="278"/>
      <c r="B642" s="167"/>
      <c r="C642" s="167" t="s">
        <v>503</v>
      </c>
      <c r="D642" s="279">
        <v>1</v>
      </c>
      <c r="E642" s="280">
        <v>4.2000000000000003E-2</v>
      </c>
      <c r="F642" s="280">
        <v>0</v>
      </c>
      <c r="G642" s="280">
        <v>0</v>
      </c>
      <c r="H642" s="280">
        <v>0</v>
      </c>
      <c r="I642" s="281">
        <v>0</v>
      </c>
    </row>
    <row r="643" spans="1:9">
      <c r="A643" s="278"/>
      <c r="B643" s="167" t="s">
        <v>646</v>
      </c>
      <c r="C643" s="167"/>
      <c r="D643" s="279"/>
      <c r="E643" s="280"/>
      <c r="F643" s="280"/>
      <c r="G643" s="280"/>
      <c r="H643" s="280"/>
      <c r="I643" s="281"/>
    </row>
    <row r="644" spans="1:9">
      <c r="A644" s="278"/>
      <c r="B644" s="167"/>
      <c r="C644" s="167" t="s">
        <v>363</v>
      </c>
      <c r="D644" s="279">
        <v>3462</v>
      </c>
      <c r="E644" s="280">
        <v>92565.212090000001</v>
      </c>
      <c r="F644" s="280">
        <v>104</v>
      </c>
      <c r="G644" s="280">
        <v>2508.9543100000001</v>
      </c>
      <c r="H644" s="280">
        <v>0</v>
      </c>
      <c r="I644" s="281">
        <v>0</v>
      </c>
    </row>
    <row r="645" spans="1:9">
      <c r="A645" s="278"/>
      <c r="B645" s="167"/>
      <c r="C645" s="167" t="s">
        <v>401</v>
      </c>
      <c r="D645" s="279">
        <v>3027</v>
      </c>
      <c r="E645" s="280">
        <v>41720.378069999941</v>
      </c>
      <c r="F645" s="280">
        <v>117</v>
      </c>
      <c r="G645" s="280">
        <v>1474.3741200000002</v>
      </c>
      <c r="H645" s="280">
        <v>0</v>
      </c>
      <c r="I645" s="281">
        <v>0</v>
      </c>
    </row>
    <row r="646" spans="1:9">
      <c r="A646" s="278"/>
      <c r="B646" s="167"/>
      <c r="C646" s="167" t="s">
        <v>282</v>
      </c>
      <c r="D646" s="279">
        <v>960</v>
      </c>
      <c r="E646" s="280">
        <v>17978.572600000018</v>
      </c>
      <c r="F646" s="280">
        <v>148</v>
      </c>
      <c r="G646" s="280">
        <v>2622.966600000002</v>
      </c>
      <c r="H646" s="280">
        <v>2</v>
      </c>
      <c r="I646" s="281">
        <v>39.96</v>
      </c>
    </row>
    <row r="647" spans="1:9">
      <c r="A647" s="278"/>
      <c r="B647" s="167"/>
      <c r="C647" s="167" t="s">
        <v>370</v>
      </c>
      <c r="D647" s="279">
        <v>145</v>
      </c>
      <c r="E647" s="280">
        <v>5198.9678999999996</v>
      </c>
      <c r="F647" s="280">
        <v>145</v>
      </c>
      <c r="G647" s="280">
        <v>5198.9678999999996</v>
      </c>
      <c r="H647" s="280">
        <v>2</v>
      </c>
      <c r="I647" s="281">
        <v>174.04929999999999</v>
      </c>
    </row>
    <row r="648" spans="1:9">
      <c r="A648" s="278"/>
      <c r="B648" s="167"/>
      <c r="C648" s="167" t="s">
        <v>436</v>
      </c>
      <c r="D648" s="279">
        <v>56</v>
      </c>
      <c r="E648" s="280">
        <v>1277.42419</v>
      </c>
      <c r="F648" s="280">
        <v>2</v>
      </c>
      <c r="G648" s="280">
        <v>18.402999999999999</v>
      </c>
      <c r="H648" s="280">
        <v>0</v>
      </c>
      <c r="I648" s="281">
        <v>0</v>
      </c>
    </row>
    <row r="649" spans="1:9">
      <c r="A649" s="278"/>
      <c r="B649" s="167" t="s">
        <v>649</v>
      </c>
      <c r="C649" s="167"/>
      <c r="D649" s="279"/>
      <c r="E649" s="280"/>
      <c r="F649" s="280"/>
      <c r="G649" s="280"/>
      <c r="H649" s="280"/>
      <c r="I649" s="281"/>
    </row>
    <row r="650" spans="1:9">
      <c r="A650" s="278"/>
      <c r="B650" s="167"/>
      <c r="C650" s="167" t="s">
        <v>363</v>
      </c>
      <c r="D650" s="279">
        <v>1449</v>
      </c>
      <c r="E650" s="280">
        <v>24998.025619999989</v>
      </c>
      <c r="F650" s="280">
        <v>56</v>
      </c>
      <c r="G650" s="280">
        <v>797.51449999999977</v>
      </c>
      <c r="H650" s="280">
        <v>0</v>
      </c>
      <c r="I650" s="281">
        <v>0</v>
      </c>
    </row>
    <row r="651" spans="1:9">
      <c r="A651" s="278"/>
      <c r="B651" s="167"/>
      <c r="C651" s="167" t="s">
        <v>310</v>
      </c>
      <c r="D651" s="279">
        <v>475</v>
      </c>
      <c r="E651" s="280">
        <v>11096.888800000006</v>
      </c>
      <c r="F651" s="280">
        <v>33</v>
      </c>
      <c r="G651" s="280">
        <v>455.27070000000003</v>
      </c>
      <c r="H651" s="280">
        <v>0</v>
      </c>
      <c r="I651" s="281">
        <v>0</v>
      </c>
    </row>
    <row r="652" spans="1:9">
      <c r="A652" s="278"/>
      <c r="B652" s="167"/>
      <c r="C652" s="167" t="s">
        <v>285</v>
      </c>
      <c r="D652" s="279">
        <v>285</v>
      </c>
      <c r="E652" s="280">
        <v>7587.7810000000018</v>
      </c>
      <c r="F652" s="280">
        <v>4</v>
      </c>
      <c r="G652" s="280">
        <v>94.009999999999991</v>
      </c>
      <c r="H652" s="280">
        <v>0</v>
      </c>
      <c r="I652" s="281">
        <v>0</v>
      </c>
    </row>
    <row r="653" spans="1:9">
      <c r="A653" s="278"/>
      <c r="B653" s="167"/>
      <c r="C653" s="167" t="s">
        <v>365</v>
      </c>
      <c r="D653" s="279">
        <v>361</v>
      </c>
      <c r="E653" s="280">
        <v>5405.8216000000048</v>
      </c>
      <c r="F653" s="280">
        <v>92</v>
      </c>
      <c r="G653" s="280">
        <v>1366.3716000000002</v>
      </c>
      <c r="H653" s="280">
        <v>2</v>
      </c>
      <c r="I653" s="281">
        <v>36.4572</v>
      </c>
    </row>
    <row r="654" spans="1:9">
      <c r="A654" s="278"/>
      <c r="B654" s="167"/>
      <c r="C654" s="167" t="s">
        <v>434</v>
      </c>
      <c r="D654" s="279">
        <v>277</v>
      </c>
      <c r="E654" s="280">
        <v>4826.8445499999998</v>
      </c>
      <c r="F654" s="280">
        <v>63</v>
      </c>
      <c r="G654" s="280">
        <v>970.10804999999993</v>
      </c>
      <c r="H654" s="280">
        <v>4</v>
      </c>
      <c r="I654" s="281">
        <v>18.608000000000001</v>
      </c>
    </row>
    <row r="655" spans="1:9">
      <c r="A655" s="278"/>
      <c r="B655" s="167" t="s">
        <v>766</v>
      </c>
      <c r="C655" s="167"/>
      <c r="D655" s="279"/>
      <c r="E655" s="280"/>
      <c r="F655" s="280"/>
      <c r="G655" s="280"/>
      <c r="H655" s="280"/>
      <c r="I655" s="281"/>
    </row>
    <row r="656" spans="1:9">
      <c r="A656" s="278"/>
      <c r="B656" s="167"/>
      <c r="C656" s="167" t="s">
        <v>371</v>
      </c>
      <c r="D656" s="279">
        <v>68</v>
      </c>
      <c r="E656" s="280">
        <v>3230.8713199999993</v>
      </c>
      <c r="F656" s="280">
        <v>34</v>
      </c>
      <c r="G656" s="280">
        <v>1607.80322</v>
      </c>
      <c r="H656" s="280">
        <v>0</v>
      </c>
      <c r="I656" s="281">
        <v>0</v>
      </c>
    </row>
    <row r="657" spans="1:9">
      <c r="A657" s="278"/>
      <c r="B657" s="167"/>
      <c r="C657" s="167" t="s">
        <v>368</v>
      </c>
      <c r="D657" s="279">
        <v>5</v>
      </c>
      <c r="E657" s="280">
        <v>362.79089999999997</v>
      </c>
      <c r="F657" s="280">
        <v>5</v>
      </c>
      <c r="G657" s="280">
        <v>362.79089999999997</v>
      </c>
      <c r="H657" s="280">
        <v>0</v>
      </c>
      <c r="I657" s="281">
        <v>0</v>
      </c>
    </row>
    <row r="658" spans="1:9">
      <c r="A658" s="278"/>
      <c r="B658" s="167"/>
      <c r="C658" s="167" t="s">
        <v>476</v>
      </c>
      <c r="D658" s="279">
        <v>9</v>
      </c>
      <c r="E658" s="280">
        <v>170.01</v>
      </c>
      <c r="F658" s="280">
        <v>0</v>
      </c>
      <c r="G658" s="280">
        <v>0</v>
      </c>
      <c r="H658" s="280">
        <v>0</v>
      </c>
      <c r="I658" s="281">
        <v>0</v>
      </c>
    </row>
    <row r="659" spans="1:9">
      <c r="A659" s="278"/>
      <c r="B659" s="167"/>
      <c r="C659" s="167" t="s">
        <v>475</v>
      </c>
      <c r="D659" s="279">
        <v>2</v>
      </c>
      <c r="E659" s="280">
        <v>103.2</v>
      </c>
      <c r="F659" s="280">
        <v>0</v>
      </c>
      <c r="G659" s="280">
        <v>0</v>
      </c>
      <c r="H659" s="280">
        <v>0</v>
      </c>
      <c r="I659" s="281">
        <v>0</v>
      </c>
    </row>
    <row r="660" spans="1:9">
      <c r="A660" s="278"/>
      <c r="B660" s="167"/>
      <c r="C660" s="167" t="s">
        <v>369</v>
      </c>
      <c r="D660" s="279">
        <v>27</v>
      </c>
      <c r="E660" s="280">
        <v>78.578859999999992</v>
      </c>
      <c r="F660" s="280">
        <v>0</v>
      </c>
      <c r="G660" s="280">
        <v>0</v>
      </c>
      <c r="H660" s="280">
        <v>0</v>
      </c>
      <c r="I660" s="281">
        <v>0</v>
      </c>
    </row>
    <row r="661" spans="1:9">
      <c r="A661" s="278"/>
      <c r="B661" s="167" t="s">
        <v>641</v>
      </c>
      <c r="C661" s="167"/>
      <c r="D661" s="279"/>
      <c r="E661" s="280"/>
      <c r="F661" s="280"/>
      <c r="G661" s="280"/>
      <c r="H661" s="280"/>
      <c r="I661" s="281"/>
    </row>
    <row r="662" spans="1:9">
      <c r="A662" s="278"/>
      <c r="B662" s="167"/>
      <c r="C662" s="167" t="s">
        <v>277</v>
      </c>
      <c r="D662" s="279">
        <v>5039</v>
      </c>
      <c r="E662" s="280">
        <v>94888.323050000079</v>
      </c>
      <c r="F662" s="280">
        <v>107</v>
      </c>
      <c r="G662" s="280">
        <v>2054.2609399999997</v>
      </c>
      <c r="H662" s="280">
        <v>0</v>
      </c>
      <c r="I662" s="281">
        <v>0</v>
      </c>
    </row>
    <row r="663" spans="1:9">
      <c r="A663" s="278"/>
      <c r="B663" s="167"/>
      <c r="C663" s="167" t="s">
        <v>504</v>
      </c>
      <c r="D663" s="279">
        <v>7034</v>
      </c>
      <c r="E663" s="280">
        <v>55005.667290000049</v>
      </c>
      <c r="F663" s="280">
        <v>61</v>
      </c>
      <c r="G663" s="280">
        <v>232.25459999999995</v>
      </c>
      <c r="H663" s="280">
        <v>0</v>
      </c>
      <c r="I663" s="281">
        <v>0</v>
      </c>
    </row>
    <row r="664" spans="1:9">
      <c r="A664" s="278"/>
      <c r="B664" s="167"/>
      <c r="C664" s="167" t="s">
        <v>217</v>
      </c>
      <c r="D664" s="279">
        <v>2927</v>
      </c>
      <c r="E664" s="280">
        <v>49784.949189999992</v>
      </c>
      <c r="F664" s="280">
        <v>25</v>
      </c>
      <c r="G664" s="280">
        <v>418.16391999999996</v>
      </c>
      <c r="H664" s="280">
        <v>0</v>
      </c>
      <c r="I664" s="281">
        <v>0</v>
      </c>
    </row>
    <row r="665" spans="1:9">
      <c r="A665" s="278"/>
      <c r="B665" s="167"/>
      <c r="C665" s="167" t="s">
        <v>295</v>
      </c>
      <c r="D665" s="279">
        <v>4446</v>
      </c>
      <c r="E665" s="280">
        <v>45750.972719999991</v>
      </c>
      <c r="F665" s="280">
        <v>344</v>
      </c>
      <c r="G665" s="280">
        <v>4248.2371199999989</v>
      </c>
      <c r="H665" s="280">
        <v>0</v>
      </c>
      <c r="I665" s="281">
        <v>0</v>
      </c>
    </row>
    <row r="666" spans="1:9">
      <c r="A666" s="278"/>
      <c r="B666" s="167"/>
      <c r="C666" s="167" t="s">
        <v>400</v>
      </c>
      <c r="D666" s="279">
        <v>334</v>
      </c>
      <c r="E666" s="280">
        <v>23281.886600000005</v>
      </c>
      <c r="F666" s="280">
        <v>1</v>
      </c>
      <c r="G666" s="280">
        <v>6.7999999999999996E-3</v>
      </c>
      <c r="H666" s="280">
        <v>0</v>
      </c>
      <c r="I666" s="281">
        <v>0</v>
      </c>
    </row>
    <row r="667" spans="1:9">
      <c r="A667" s="278"/>
      <c r="B667" s="167" t="s">
        <v>611</v>
      </c>
      <c r="C667" s="167"/>
      <c r="D667" s="279"/>
      <c r="E667" s="280"/>
      <c r="F667" s="280"/>
      <c r="G667" s="280"/>
      <c r="H667" s="280"/>
      <c r="I667" s="281"/>
    </row>
    <row r="668" spans="1:9">
      <c r="A668" s="278"/>
      <c r="B668" s="167"/>
      <c r="C668" s="167" t="s">
        <v>344</v>
      </c>
      <c r="D668" s="279">
        <v>11</v>
      </c>
      <c r="E668" s="280">
        <v>599569.47398999997</v>
      </c>
      <c r="F668" s="280">
        <v>11</v>
      </c>
      <c r="G668" s="280">
        <v>80.022999999999996</v>
      </c>
      <c r="H668" s="280">
        <v>2</v>
      </c>
      <c r="I668" s="281">
        <v>2.5860000000000003</v>
      </c>
    </row>
    <row r="669" spans="1:9">
      <c r="A669" s="278"/>
      <c r="B669" s="167"/>
      <c r="C669" s="167" t="s">
        <v>225</v>
      </c>
      <c r="D669" s="279">
        <v>19936</v>
      </c>
      <c r="E669" s="280">
        <v>407222.20832000324</v>
      </c>
      <c r="F669" s="280">
        <v>813</v>
      </c>
      <c r="G669" s="280">
        <v>16384.895</v>
      </c>
      <c r="H669" s="280">
        <v>2</v>
      </c>
      <c r="I669" s="281">
        <v>48</v>
      </c>
    </row>
    <row r="670" spans="1:9">
      <c r="A670" s="278"/>
      <c r="B670" s="167"/>
      <c r="C670" s="167" t="s">
        <v>369</v>
      </c>
      <c r="D670" s="279">
        <v>2632</v>
      </c>
      <c r="E670" s="280">
        <v>149371.18768999993</v>
      </c>
      <c r="F670" s="280">
        <v>236</v>
      </c>
      <c r="G670" s="280">
        <v>8705.5709000000006</v>
      </c>
      <c r="H670" s="280">
        <v>0</v>
      </c>
      <c r="I670" s="281">
        <v>0</v>
      </c>
    </row>
    <row r="671" spans="1:9">
      <c r="A671" s="278"/>
      <c r="B671" s="167"/>
      <c r="C671" s="167" t="s">
        <v>337</v>
      </c>
      <c r="D671" s="279">
        <v>68</v>
      </c>
      <c r="E671" s="280">
        <v>126537.74400000001</v>
      </c>
      <c r="F671" s="280">
        <v>0</v>
      </c>
      <c r="G671" s="280">
        <v>0</v>
      </c>
      <c r="H671" s="280">
        <v>0</v>
      </c>
      <c r="I671" s="281">
        <v>0</v>
      </c>
    </row>
    <row r="672" spans="1:9">
      <c r="A672" s="278"/>
      <c r="B672" s="167"/>
      <c r="C672" s="167" t="s">
        <v>217</v>
      </c>
      <c r="D672" s="279">
        <v>7767</v>
      </c>
      <c r="E672" s="280">
        <v>116809.49780999993</v>
      </c>
      <c r="F672" s="280">
        <v>93</v>
      </c>
      <c r="G672" s="280">
        <v>1241.6607100000003</v>
      </c>
      <c r="H672" s="280">
        <v>0</v>
      </c>
      <c r="I672" s="281">
        <v>0</v>
      </c>
    </row>
    <row r="673" spans="1:9">
      <c r="A673" s="278"/>
      <c r="B673" s="167" t="s">
        <v>673</v>
      </c>
      <c r="C673" s="167"/>
      <c r="D673" s="279"/>
      <c r="E673" s="280"/>
      <c r="F673" s="280"/>
      <c r="G673" s="280"/>
      <c r="H673" s="280"/>
      <c r="I673" s="281"/>
    </row>
    <row r="674" spans="1:9">
      <c r="A674" s="278"/>
      <c r="B674" s="167"/>
      <c r="C674" s="167" t="s">
        <v>371</v>
      </c>
      <c r="D674" s="279">
        <v>85</v>
      </c>
      <c r="E674" s="280">
        <v>6188.9905999999992</v>
      </c>
      <c r="F674" s="280">
        <v>22</v>
      </c>
      <c r="G674" s="280">
        <v>977.14340000000004</v>
      </c>
      <c r="H674" s="280">
        <v>1</v>
      </c>
      <c r="I674" s="281">
        <v>5</v>
      </c>
    </row>
    <row r="675" spans="1:9">
      <c r="A675" s="278"/>
      <c r="B675" s="167"/>
      <c r="C675" s="167" t="s">
        <v>368</v>
      </c>
      <c r="D675" s="279">
        <v>27</v>
      </c>
      <c r="E675" s="280">
        <v>3191.6541000000002</v>
      </c>
      <c r="F675" s="280">
        <v>7</v>
      </c>
      <c r="G675" s="280">
        <v>735.62130000000002</v>
      </c>
      <c r="H675" s="280">
        <v>0</v>
      </c>
      <c r="I675" s="281">
        <v>0</v>
      </c>
    </row>
    <row r="676" spans="1:9">
      <c r="A676" s="278"/>
      <c r="B676" s="167"/>
      <c r="C676" s="167" t="s">
        <v>343</v>
      </c>
      <c r="D676" s="279">
        <v>4</v>
      </c>
      <c r="E676" s="280">
        <v>71.355999999999995</v>
      </c>
      <c r="F676" s="280">
        <v>0</v>
      </c>
      <c r="G676" s="280">
        <v>0</v>
      </c>
      <c r="H676" s="280">
        <v>0</v>
      </c>
      <c r="I676" s="281">
        <v>0</v>
      </c>
    </row>
    <row r="677" spans="1:9">
      <c r="A677" s="278"/>
      <c r="B677" s="167"/>
      <c r="C677" s="167" t="s">
        <v>344</v>
      </c>
      <c r="D677" s="279">
        <v>1</v>
      </c>
      <c r="E677" s="280">
        <v>23</v>
      </c>
      <c r="F677" s="280">
        <v>1</v>
      </c>
      <c r="G677" s="280">
        <v>23</v>
      </c>
      <c r="H677" s="280">
        <v>0</v>
      </c>
      <c r="I677" s="281">
        <v>0</v>
      </c>
    </row>
    <row r="678" spans="1:9">
      <c r="A678" s="278"/>
      <c r="B678" s="167"/>
      <c r="C678" s="167" t="s">
        <v>367</v>
      </c>
      <c r="D678" s="279">
        <v>1</v>
      </c>
      <c r="E678" s="280">
        <v>2</v>
      </c>
      <c r="F678" s="280">
        <v>0</v>
      </c>
      <c r="G678" s="280">
        <v>0</v>
      </c>
      <c r="H678" s="280">
        <v>0</v>
      </c>
      <c r="I678" s="281">
        <v>0</v>
      </c>
    </row>
    <row r="679" spans="1:9">
      <c r="A679" s="278"/>
      <c r="B679" s="167" t="s">
        <v>636</v>
      </c>
      <c r="C679" s="167"/>
      <c r="D679" s="279"/>
      <c r="E679" s="280"/>
      <c r="F679" s="280"/>
      <c r="G679" s="280"/>
      <c r="H679" s="280"/>
      <c r="I679" s="281"/>
    </row>
    <row r="680" spans="1:9">
      <c r="A680" s="278"/>
      <c r="B680" s="167"/>
      <c r="C680" s="167" t="s">
        <v>215</v>
      </c>
      <c r="D680" s="279">
        <v>855</v>
      </c>
      <c r="E680" s="280">
        <v>8579.063470000001</v>
      </c>
      <c r="F680" s="280">
        <v>6</v>
      </c>
      <c r="G680" s="280">
        <v>68.383330000000001</v>
      </c>
      <c r="H680" s="280">
        <v>0</v>
      </c>
      <c r="I680" s="281">
        <v>0</v>
      </c>
    </row>
    <row r="681" spans="1:9">
      <c r="A681" s="278"/>
      <c r="B681" s="167"/>
      <c r="C681" s="167" t="s">
        <v>219</v>
      </c>
      <c r="D681" s="279">
        <v>604</v>
      </c>
      <c r="E681" s="280">
        <v>1326.2411099999999</v>
      </c>
      <c r="F681" s="280">
        <v>232</v>
      </c>
      <c r="G681" s="280">
        <v>831.82245999999986</v>
      </c>
      <c r="H681" s="280">
        <v>0</v>
      </c>
      <c r="I681" s="281">
        <v>0</v>
      </c>
    </row>
    <row r="682" spans="1:9">
      <c r="A682" s="278"/>
      <c r="B682" s="167"/>
      <c r="C682" s="167" t="s">
        <v>277</v>
      </c>
      <c r="D682" s="279">
        <v>7</v>
      </c>
      <c r="E682" s="280">
        <v>76.379200000000012</v>
      </c>
      <c r="F682" s="280">
        <v>0</v>
      </c>
      <c r="G682" s="280">
        <v>0</v>
      </c>
      <c r="H682" s="280">
        <v>0</v>
      </c>
      <c r="I682" s="281">
        <v>0</v>
      </c>
    </row>
    <row r="683" spans="1:9">
      <c r="A683" s="278"/>
      <c r="B683" s="167"/>
      <c r="C683" s="167" t="s">
        <v>504</v>
      </c>
      <c r="D683" s="279">
        <v>146</v>
      </c>
      <c r="E683" s="280">
        <v>39.363749999999996</v>
      </c>
      <c r="F683" s="280">
        <v>9</v>
      </c>
      <c r="G683" s="280">
        <v>0.09</v>
      </c>
      <c r="H683" s="280">
        <v>0</v>
      </c>
      <c r="I683" s="281">
        <v>0</v>
      </c>
    </row>
    <row r="684" spans="1:9">
      <c r="A684" s="278"/>
      <c r="B684" s="167"/>
      <c r="C684" s="167" t="s">
        <v>269</v>
      </c>
      <c r="D684" s="279">
        <v>2</v>
      </c>
      <c r="E684" s="280">
        <v>36.909999999999997</v>
      </c>
      <c r="F684" s="280">
        <v>1</v>
      </c>
      <c r="G684" s="280">
        <v>19.010000000000002</v>
      </c>
      <c r="H684" s="280">
        <v>0</v>
      </c>
      <c r="I684" s="281">
        <v>0</v>
      </c>
    </row>
    <row r="685" spans="1:9">
      <c r="A685" s="278"/>
      <c r="B685" s="167" t="s">
        <v>612</v>
      </c>
      <c r="C685" s="167"/>
      <c r="D685" s="279"/>
      <c r="E685" s="280"/>
      <c r="F685" s="280"/>
      <c r="G685" s="280"/>
      <c r="H685" s="280"/>
      <c r="I685" s="281"/>
    </row>
    <row r="686" spans="1:9">
      <c r="A686" s="278"/>
      <c r="B686" s="167"/>
      <c r="C686" s="167" t="s">
        <v>498</v>
      </c>
      <c r="D686" s="279">
        <v>458</v>
      </c>
      <c r="E686" s="280">
        <v>16319.170449999998</v>
      </c>
      <c r="F686" s="280">
        <v>49</v>
      </c>
      <c r="G686" s="280">
        <v>1507.5536199999999</v>
      </c>
      <c r="H686" s="280">
        <v>0</v>
      </c>
      <c r="I686" s="281">
        <v>0</v>
      </c>
    </row>
    <row r="687" spans="1:9">
      <c r="A687" s="278"/>
      <c r="B687" s="167"/>
      <c r="C687" s="167" t="s">
        <v>282</v>
      </c>
      <c r="D687" s="279">
        <v>500</v>
      </c>
      <c r="E687" s="280">
        <v>9191.9640000000145</v>
      </c>
      <c r="F687" s="280">
        <v>146</v>
      </c>
      <c r="G687" s="280">
        <v>2239.9979999999991</v>
      </c>
      <c r="H687" s="280">
        <v>0</v>
      </c>
      <c r="I687" s="281">
        <v>0</v>
      </c>
    </row>
    <row r="688" spans="1:9">
      <c r="A688" s="278"/>
      <c r="B688" s="167"/>
      <c r="C688" s="167" t="s">
        <v>285</v>
      </c>
      <c r="D688" s="279">
        <v>133</v>
      </c>
      <c r="E688" s="280">
        <v>4403.5632100000003</v>
      </c>
      <c r="F688" s="280">
        <v>0</v>
      </c>
      <c r="G688" s="280">
        <v>0</v>
      </c>
      <c r="H688" s="280">
        <v>0</v>
      </c>
      <c r="I688" s="281">
        <v>0</v>
      </c>
    </row>
    <row r="689" spans="1:9">
      <c r="A689" s="278"/>
      <c r="B689" s="167"/>
      <c r="C689" s="167" t="s">
        <v>300</v>
      </c>
      <c r="D689" s="279">
        <v>99</v>
      </c>
      <c r="E689" s="280">
        <v>3943.8699999999994</v>
      </c>
      <c r="F689" s="280">
        <v>12</v>
      </c>
      <c r="G689" s="280">
        <v>222.6</v>
      </c>
      <c r="H689" s="280">
        <v>0</v>
      </c>
      <c r="I689" s="281">
        <v>0</v>
      </c>
    </row>
    <row r="690" spans="1:9">
      <c r="A690" s="278"/>
      <c r="B690" s="167"/>
      <c r="C690" s="167" t="s">
        <v>260</v>
      </c>
      <c r="D690" s="279">
        <v>113</v>
      </c>
      <c r="E690" s="280">
        <v>3285.7080000000001</v>
      </c>
      <c r="F690" s="280">
        <v>3</v>
      </c>
      <c r="G690" s="280">
        <v>68</v>
      </c>
      <c r="H690" s="280">
        <v>0</v>
      </c>
      <c r="I690" s="281">
        <v>0</v>
      </c>
    </row>
    <row r="691" spans="1:9">
      <c r="A691" s="286" t="s">
        <v>767</v>
      </c>
      <c r="B691" s="174"/>
      <c r="C691" s="174"/>
      <c r="D691" s="287"/>
      <c r="E691" s="288"/>
      <c r="F691" s="288"/>
      <c r="G691" s="288"/>
      <c r="H691" s="288"/>
      <c r="I691" s="289"/>
    </row>
    <row r="692" spans="1:9">
      <c r="A692" s="278"/>
      <c r="B692" s="167" t="s">
        <v>655</v>
      </c>
      <c r="C692" s="167"/>
      <c r="D692" s="279"/>
      <c r="E692" s="280"/>
      <c r="F692" s="280"/>
      <c r="G692" s="280"/>
      <c r="H692" s="280"/>
      <c r="I692" s="281"/>
    </row>
    <row r="693" spans="1:9">
      <c r="A693" s="296"/>
      <c r="B693" s="177"/>
      <c r="C693" s="297" t="s">
        <v>364</v>
      </c>
      <c r="D693" s="298">
        <v>239</v>
      </c>
      <c r="E693" s="299">
        <v>5704.0244000000002</v>
      </c>
      <c r="F693" s="299">
        <v>7</v>
      </c>
      <c r="G693" s="299">
        <v>135.04</v>
      </c>
      <c r="H693" s="299">
        <v>0</v>
      </c>
      <c r="I693" s="300">
        <v>0</v>
      </c>
    </row>
    <row r="694" spans="1:9">
      <c r="A694" s="278"/>
      <c r="B694" s="167"/>
      <c r="C694" s="167" t="s">
        <v>423</v>
      </c>
      <c r="D694" s="279">
        <v>111</v>
      </c>
      <c r="E694" s="280">
        <v>2786.7869999999998</v>
      </c>
      <c r="F694" s="280">
        <v>1</v>
      </c>
      <c r="G694" s="280">
        <v>4.65E-2</v>
      </c>
      <c r="H694" s="280">
        <v>0</v>
      </c>
      <c r="I694" s="281">
        <v>0</v>
      </c>
    </row>
    <row r="695" spans="1:9">
      <c r="A695" s="278"/>
      <c r="B695" s="167"/>
      <c r="C695" s="167" t="s">
        <v>285</v>
      </c>
      <c r="D695" s="279">
        <v>161</v>
      </c>
      <c r="E695" s="280">
        <v>2428.0892200000008</v>
      </c>
      <c r="F695" s="280">
        <v>13</v>
      </c>
      <c r="G695" s="280">
        <v>104.94120000000001</v>
      </c>
      <c r="H695" s="280">
        <v>0</v>
      </c>
      <c r="I695" s="281">
        <v>0</v>
      </c>
    </row>
    <row r="696" spans="1:9">
      <c r="A696" s="278"/>
      <c r="B696" s="167"/>
      <c r="C696" s="167" t="s">
        <v>267</v>
      </c>
      <c r="D696" s="279">
        <v>126</v>
      </c>
      <c r="E696" s="280">
        <v>2423.8968400000008</v>
      </c>
      <c r="F696" s="280">
        <v>1</v>
      </c>
      <c r="G696" s="280">
        <v>21.94</v>
      </c>
      <c r="H696" s="280">
        <v>0</v>
      </c>
      <c r="I696" s="281">
        <v>0</v>
      </c>
    </row>
    <row r="697" spans="1:9">
      <c r="A697" s="278"/>
      <c r="B697" s="167"/>
      <c r="C697" s="167" t="s">
        <v>318</v>
      </c>
      <c r="D697" s="279">
        <v>71</v>
      </c>
      <c r="E697" s="280">
        <v>643.10455999999999</v>
      </c>
      <c r="F697" s="280">
        <v>0</v>
      </c>
      <c r="G697" s="280">
        <v>0</v>
      </c>
      <c r="H697" s="280">
        <v>0</v>
      </c>
      <c r="I697" s="281">
        <v>0</v>
      </c>
    </row>
    <row r="698" spans="1:9">
      <c r="A698" s="278"/>
      <c r="B698" s="167" t="s">
        <v>768</v>
      </c>
      <c r="C698" s="167"/>
      <c r="D698" s="279"/>
      <c r="E698" s="280"/>
      <c r="F698" s="280"/>
      <c r="G698" s="280"/>
      <c r="H698" s="280"/>
      <c r="I698" s="281"/>
    </row>
    <row r="699" spans="1:9">
      <c r="A699" s="278"/>
      <c r="B699" s="167"/>
      <c r="C699" s="167" t="s">
        <v>429</v>
      </c>
      <c r="D699" s="279">
        <v>2</v>
      </c>
      <c r="E699" s="280">
        <v>24.669939999999997</v>
      </c>
      <c r="F699" s="280">
        <v>0</v>
      </c>
      <c r="G699" s="280">
        <v>0</v>
      </c>
      <c r="H699" s="280">
        <v>0</v>
      </c>
      <c r="I699" s="281">
        <v>0</v>
      </c>
    </row>
    <row r="700" spans="1:9">
      <c r="A700" s="278"/>
      <c r="B700" s="167"/>
      <c r="C700" s="167" t="s">
        <v>481</v>
      </c>
      <c r="D700" s="279">
        <v>2</v>
      </c>
      <c r="E700" s="280">
        <v>0.24471999999999999</v>
      </c>
      <c r="F700" s="280">
        <v>0</v>
      </c>
      <c r="G700" s="280">
        <v>0</v>
      </c>
      <c r="H700" s="280">
        <v>0</v>
      </c>
      <c r="I700" s="281">
        <v>0</v>
      </c>
    </row>
    <row r="701" spans="1:9">
      <c r="A701" s="278"/>
      <c r="B701" s="167" t="s">
        <v>769</v>
      </c>
      <c r="C701" s="167"/>
      <c r="D701" s="279"/>
      <c r="E701" s="280"/>
      <c r="F701" s="280"/>
      <c r="G701" s="280"/>
      <c r="H701" s="280"/>
      <c r="I701" s="281"/>
    </row>
    <row r="702" spans="1:9">
      <c r="A702" s="278"/>
      <c r="B702" s="167"/>
      <c r="C702" s="167" t="s">
        <v>267</v>
      </c>
      <c r="D702" s="279">
        <v>95</v>
      </c>
      <c r="E702" s="280">
        <v>2119.8772000000008</v>
      </c>
      <c r="F702" s="280">
        <v>0</v>
      </c>
      <c r="G702" s="280">
        <v>0</v>
      </c>
      <c r="H702" s="280">
        <v>0</v>
      </c>
      <c r="I702" s="281">
        <v>0</v>
      </c>
    </row>
    <row r="703" spans="1:9">
      <c r="A703" s="278"/>
      <c r="B703" s="167"/>
      <c r="C703" s="167" t="s">
        <v>481</v>
      </c>
      <c r="D703" s="279">
        <v>44</v>
      </c>
      <c r="E703" s="280">
        <v>180.40805</v>
      </c>
      <c r="F703" s="280">
        <v>6</v>
      </c>
      <c r="G703" s="280">
        <v>0.6722800000000001</v>
      </c>
      <c r="H703" s="280">
        <v>0</v>
      </c>
      <c r="I703" s="281">
        <v>0</v>
      </c>
    </row>
    <row r="704" spans="1:9">
      <c r="A704" s="278"/>
      <c r="B704" s="167"/>
      <c r="C704" s="167" t="s">
        <v>429</v>
      </c>
      <c r="D704" s="279">
        <v>16</v>
      </c>
      <c r="E704" s="280">
        <v>104.04599999999999</v>
      </c>
      <c r="F704" s="280">
        <v>1</v>
      </c>
      <c r="G704" s="280">
        <v>0.5</v>
      </c>
      <c r="H704" s="280">
        <v>0</v>
      </c>
      <c r="I704" s="281">
        <v>0</v>
      </c>
    </row>
    <row r="705" spans="1:9">
      <c r="A705" s="278"/>
      <c r="B705" s="167"/>
      <c r="C705" s="167" t="s">
        <v>383</v>
      </c>
      <c r="D705" s="279">
        <v>15</v>
      </c>
      <c r="E705" s="280">
        <v>20.573999999999998</v>
      </c>
      <c r="F705" s="280">
        <v>6</v>
      </c>
      <c r="G705" s="280">
        <v>10.776</v>
      </c>
      <c r="H705" s="280">
        <v>0</v>
      </c>
      <c r="I705" s="281">
        <v>0</v>
      </c>
    </row>
    <row r="706" spans="1:9">
      <c r="A706" s="278"/>
      <c r="B706" s="167"/>
      <c r="C706" s="167" t="s">
        <v>283</v>
      </c>
      <c r="D706" s="279">
        <v>1</v>
      </c>
      <c r="E706" s="280">
        <v>12.263999999999999</v>
      </c>
      <c r="F706" s="280">
        <v>1</v>
      </c>
      <c r="G706" s="280">
        <v>12.263999999999999</v>
      </c>
      <c r="H706" s="280">
        <v>0</v>
      </c>
      <c r="I706" s="281">
        <v>0</v>
      </c>
    </row>
    <row r="707" spans="1:9">
      <c r="A707" s="278"/>
      <c r="B707" s="167" t="s">
        <v>663</v>
      </c>
      <c r="C707" s="167"/>
      <c r="D707" s="279"/>
      <c r="E707" s="280"/>
      <c r="F707" s="280"/>
      <c r="G707" s="280"/>
      <c r="H707" s="280"/>
      <c r="I707" s="281"/>
    </row>
    <row r="708" spans="1:9">
      <c r="A708" s="278"/>
      <c r="B708" s="167"/>
      <c r="C708" s="167" t="s">
        <v>364</v>
      </c>
      <c r="D708" s="279">
        <v>112</v>
      </c>
      <c r="E708" s="280">
        <v>7504.6407999999992</v>
      </c>
      <c r="F708" s="280">
        <v>4</v>
      </c>
      <c r="G708" s="280">
        <v>92.860000000000014</v>
      </c>
      <c r="H708" s="280">
        <v>0</v>
      </c>
      <c r="I708" s="281">
        <v>0</v>
      </c>
    </row>
    <row r="709" spans="1:9">
      <c r="A709" s="278"/>
      <c r="B709" s="167"/>
      <c r="C709" s="167" t="s">
        <v>371</v>
      </c>
      <c r="D709" s="279">
        <v>89</v>
      </c>
      <c r="E709" s="280">
        <v>3083.0442199999993</v>
      </c>
      <c r="F709" s="280">
        <v>17</v>
      </c>
      <c r="G709" s="280">
        <v>522.09849999999994</v>
      </c>
      <c r="H709" s="280">
        <v>0</v>
      </c>
      <c r="I709" s="281">
        <v>0</v>
      </c>
    </row>
    <row r="710" spans="1:9">
      <c r="A710" s="278"/>
      <c r="B710" s="167"/>
      <c r="C710" s="167" t="s">
        <v>361</v>
      </c>
      <c r="D710" s="279">
        <v>102</v>
      </c>
      <c r="E710" s="280">
        <v>2628.1</v>
      </c>
      <c r="F710" s="280">
        <v>5</v>
      </c>
      <c r="G710" s="280">
        <v>111</v>
      </c>
      <c r="H710" s="280">
        <v>0</v>
      </c>
      <c r="I710" s="281">
        <v>0</v>
      </c>
    </row>
    <row r="711" spans="1:9">
      <c r="A711" s="278"/>
      <c r="B711" s="167"/>
      <c r="C711" s="167" t="s">
        <v>379</v>
      </c>
      <c r="D711" s="279">
        <v>80</v>
      </c>
      <c r="E711" s="280">
        <v>2391.1680000000006</v>
      </c>
      <c r="F711" s="280">
        <v>2</v>
      </c>
      <c r="G711" s="280">
        <v>70.199999999999989</v>
      </c>
      <c r="H711" s="280">
        <v>0</v>
      </c>
      <c r="I711" s="281">
        <v>0</v>
      </c>
    </row>
    <row r="712" spans="1:9">
      <c r="A712" s="278"/>
      <c r="B712" s="167"/>
      <c r="C712" s="167" t="s">
        <v>395</v>
      </c>
      <c r="D712" s="279">
        <v>76</v>
      </c>
      <c r="E712" s="280">
        <v>2259.8260000000005</v>
      </c>
      <c r="F712" s="280">
        <v>3</v>
      </c>
      <c r="G712" s="280">
        <v>71.3</v>
      </c>
      <c r="H712" s="280">
        <v>0</v>
      </c>
      <c r="I712" s="281">
        <v>0</v>
      </c>
    </row>
    <row r="713" spans="1:9">
      <c r="A713" s="278"/>
      <c r="B713" s="167" t="s">
        <v>770</v>
      </c>
      <c r="C713" s="167"/>
      <c r="D713" s="279"/>
      <c r="E713" s="280"/>
      <c r="F713" s="280"/>
      <c r="G713" s="280"/>
      <c r="H713" s="280"/>
      <c r="I713" s="281"/>
    </row>
    <row r="714" spans="1:9">
      <c r="A714" s="278"/>
      <c r="B714" s="167"/>
      <c r="C714" s="167" t="s">
        <v>511</v>
      </c>
      <c r="D714" s="279">
        <v>4</v>
      </c>
      <c r="E714" s="280">
        <v>121.97499999999999</v>
      </c>
      <c r="F714" s="280">
        <v>1</v>
      </c>
      <c r="G714" s="280">
        <v>20</v>
      </c>
      <c r="H714" s="280">
        <v>0</v>
      </c>
      <c r="I714" s="281">
        <v>0</v>
      </c>
    </row>
    <row r="715" spans="1:9">
      <c r="A715" s="278"/>
      <c r="B715" s="167" t="s">
        <v>650</v>
      </c>
      <c r="C715" s="167"/>
      <c r="D715" s="279"/>
      <c r="E715" s="280"/>
      <c r="F715" s="280"/>
      <c r="G715" s="280"/>
      <c r="H715" s="280"/>
      <c r="I715" s="281"/>
    </row>
    <row r="716" spans="1:9">
      <c r="A716" s="278"/>
      <c r="B716" s="167"/>
      <c r="C716" s="167" t="s">
        <v>285</v>
      </c>
      <c r="D716" s="279">
        <v>249</v>
      </c>
      <c r="E716" s="280">
        <v>6396.0825600000016</v>
      </c>
      <c r="F716" s="280">
        <v>12</v>
      </c>
      <c r="G716" s="280">
        <v>252.73699999999999</v>
      </c>
      <c r="H716" s="280">
        <v>0</v>
      </c>
      <c r="I716" s="281">
        <v>0</v>
      </c>
    </row>
    <row r="717" spans="1:9">
      <c r="A717" s="278"/>
      <c r="B717" s="167"/>
      <c r="C717" s="167" t="s">
        <v>313</v>
      </c>
      <c r="D717" s="279">
        <v>31</v>
      </c>
      <c r="E717" s="280">
        <v>655.548</v>
      </c>
      <c r="F717" s="280">
        <v>2</v>
      </c>
      <c r="G717" s="280">
        <v>42.480000000000004</v>
      </c>
      <c r="H717" s="280">
        <v>0</v>
      </c>
      <c r="I717" s="281">
        <v>0</v>
      </c>
    </row>
    <row r="718" spans="1:9">
      <c r="A718" s="278"/>
      <c r="B718" s="167"/>
      <c r="C718" s="167" t="s">
        <v>277</v>
      </c>
      <c r="D718" s="279">
        <v>2</v>
      </c>
      <c r="E718" s="280">
        <v>0.10251</v>
      </c>
      <c r="F718" s="280">
        <v>0</v>
      </c>
      <c r="G718" s="280">
        <v>0</v>
      </c>
      <c r="H718" s="280">
        <v>0</v>
      </c>
      <c r="I718" s="281">
        <v>0</v>
      </c>
    </row>
    <row r="719" spans="1:9">
      <c r="A719" s="278"/>
      <c r="B719" s="167"/>
      <c r="C719" s="167" t="s">
        <v>272</v>
      </c>
      <c r="D719" s="279">
        <v>1</v>
      </c>
      <c r="E719" s="280">
        <v>2.4E-2</v>
      </c>
      <c r="F719" s="280">
        <v>0</v>
      </c>
      <c r="G719" s="280">
        <v>0</v>
      </c>
      <c r="H719" s="280">
        <v>0</v>
      </c>
      <c r="I719" s="281">
        <v>0</v>
      </c>
    </row>
    <row r="720" spans="1:9">
      <c r="A720" s="278"/>
      <c r="B720" s="167" t="s">
        <v>653</v>
      </c>
      <c r="C720" s="167"/>
      <c r="D720" s="279"/>
      <c r="E720" s="280"/>
      <c r="F720" s="280"/>
      <c r="G720" s="280"/>
      <c r="H720" s="280"/>
      <c r="I720" s="281"/>
    </row>
    <row r="721" spans="1:9">
      <c r="A721" s="278"/>
      <c r="B721" s="167"/>
      <c r="C721" s="167" t="s">
        <v>285</v>
      </c>
      <c r="D721" s="279">
        <v>78</v>
      </c>
      <c r="E721" s="280">
        <v>465.2878</v>
      </c>
      <c r="F721" s="280">
        <v>3</v>
      </c>
      <c r="G721" s="280">
        <v>26.437999999999999</v>
      </c>
      <c r="H721" s="280">
        <v>0</v>
      </c>
      <c r="I721" s="281">
        <v>0</v>
      </c>
    </row>
    <row r="722" spans="1:9">
      <c r="A722" s="278"/>
      <c r="B722" s="167"/>
      <c r="C722" s="167" t="s">
        <v>267</v>
      </c>
      <c r="D722" s="279">
        <v>4</v>
      </c>
      <c r="E722" s="280">
        <v>170.7</v>
      </c>
      <c r="F722" s="280">
        <v>0</v>
      </c>
      <c r="G722" s="280">
        <v>0</v>
      </c>
      <c r="H722" s="280">
        <v>0</v>
      </c>
      <c r="I722" s="281">
        <v>0</v>
      </c>
    </row>
    <row r="723" spans="1:9">
      <c r="A723" s="278"/>
      <c r="B723" s="167"/>
      <c r="C723" s="167" t="s">
        <v>282</v>
      </c>
      <c r="D723" s="279">
        <v>14</v>
      </c>
      <c r="E723" s="280">
        <v>22.013999999999999</v>
      </c>
      <c r="F723" s="280">
        <v>14</v>
      </c>
      <c r="G723" s="280">
        <v>22.014000000000003</v>
      </c>
      <c r="H723" s="280">
        <v>0</v>
      </c>
      <c r="I723" s="281">
        <v>0</v>
      </c>
    </row>
    <row r="724" spans="1:9">
      <c r="A724" s="278"/>
      <c r="B724" s="167"/>
      <c r="C724" s="167" t="s">
        <v>306</v>
      </c>
      <c r="D724" s="279">
        <v>1</v>
      </c>
      <c r="E724" s="280">
        <v>10.98</v>
      </c>
      <c r="F724" s="280">
        <v>0</v>
      </c>
      <c r="G724" s="280">
        <v>0</v>
      </c>
      <c r="H724" s="280">
        <v>0</v>
      </c>
      <c r="I724" s="281">
        <v>0</v>
      </c>
    </row>
    <row r="725" spans="1:9">
      <c r="A725" s="278"/>
      <c r="B725" s="167"/>
      <c r="C725" s="167" t="s">
        <v>377</v>
      </c>
      <c r="D725" s="279">
        <v>18</v>
      </c>
      <c r="E725" s="280">
        <v>2.1049999999999995</v>
      </c>
      <c r="F725" s="280">
        <v>3</v>
      </c>
      <c r="G725" s="280">
        <v>0.21000000000000002</v>
      </c>
      <c r="H725" s="280">
        <v>0</v>
      </c>
      <c r="I725" s="281">
        <v>0</v>
      </c>
    </row>
    <row r="726" spans="1:9">
      <c r="A726" s="278"/>
      <c r="B726" s="167" t="s">
        <v>771</v>
      </c>
      <c r="C726" s="167"/>
      <c r="D726" s="279"/>
      <c r="E726" s="280"/>
      <c r="F726" s="280"/>
      <c r="G726" s="280"/>
      <c r="H726" s="280"/>
      <c r="I726" s="281"/>
    </row>
    <row r="727" spans="1:9">
      <c r="A727" s="278"/>
      <c r="B727" s="167"/>
      <c r="C727" s="167" t="s">
        <v>285</v>
      </c>
      <c r="D727" s="279">
        <v>21</v>
      </c>
      <c r="E727" s="280">
        <v>1578.42</v>
      </c>
      <c r="F727" s="280">
        <v>0</v>
      </c>
      <c r="G727" s="280">
        <v>0</v>
      </c>
      <c r="H727" s="280">
        <v>0</v>
      </c>
      <c r="I727" s="281">
        <v>0</v>
      </c>
    </row>
    <row r="728" spans="1:9">
      <c r="A728" s="278"/>
      <c r="B728" s="167" t="s">
        <v>772</v>
      </c>
      <c r="C728" s="167"/>
      <c r="D728" s="279"/>
      <c r="E728" s="280"/>
      <c r="F728" s="280"/>
      <c r="G728" s="280"/>
      <c r="H728" s="280"/>
      <c r="I728" s="281"/>
    </row>
    <row r="729" spans="1:9">
      <c r="A729" s="278"/>
      <c r="B729" s="167"/>
      <c r="C729" s="167" t="s">
        <v>383</v>
      </c>
      <c r="D729" s="279">
        <v>5</v>
      </c>
      <c r="E729" s="280">
        <v>4.1100000000000003</v>
      </c>
      <c r="F729" s="280">
        <v>2</v>
      </c>
      <c r="G729" s="280">
        <v>0.26</v>
      </c>
      <c r="H729" s="280">
        <v>0</v>
      </c>
      <c r="I729" s="281">
        <v>0</v>
      </c>
    </row>
    <row r="730" spans="1:9">
      <c r="A730" s="278"/>
      <c r="B730" s="167" t="s">
        <v>773</v>
      </c>
      <c r="C730" s="167"/>
      <c r="D730" s="279"/>
      <c r="E730" s="280"/>
      <c r="F730" s="280"/>
      <c r="G730" s="280"/>
      <c r="H730" s="280"/>
      <c r="I730" s="281"/>
    </row>
    <row r="731" spans="1:9">
      <c r="A731" s="278"/>
      <c r="B731" s="167"/>
      <c r="C731" s="167" t="s">
        <v>370</v>
      </c>
      <c r="D731" s="279">
        <v>1</v>
      </c>
      <c r="E731" s="280">
        <v>0.18099999999999999</v>
      </c>
      <c r="F731" s="280">
        <v>0</v>
      </c>
      <c r="G731" s="280">
        <v>0</v>
      </c>
      <c r="H731" s="280">
        <v>0</v>
      </c>
      <c r="I731" s="281">
        <v>0</v>
      </c>
    </row>
    <row r="732" spans="1:9">
      <c r="A732" s="278"/>
      <c r="B732" s="167" t="s">
        <v>671</v>
      </c>
      <c r="C732" s="167"/>
      <c r="D732" s="279"/>
      <c r="E732" s="280"/>
      <c r="F732" s="280"/>
      <c r="G732" s="280"/>
      <c r="H732" s="280"/>
      <c r="I732" s="281"/>
    </row>
    <row r="733" spans="1:9">
      <c r="A733" s="278"/>
      <c r="B733" s="167"/>
      <c r="C733" s="167" t="s">
        <v>370</v>
      </c>
      <c r="D733" s="279">
        <v>66</v>
      </c>
      <c r="E733" s="280">
        <v>3753.4848999999999</v>
      </c>
      <c r="F733" s="280">
        <v>66</v>
      </c>
      <c r="G733" s="280">
        <v>3753.4848999999999</v>
      </c>
      <c r="H733" s="280">
        <v>5</v>
      </c>
      <c r="I733" s="281">
        <v>272.89919999999995</v>
      </c>
    </row>
    <row r="734" spans="1:9">
      <c r="A734" s="278"/>
      <c r="B734" s="167"/>
      <c r="C734" s="167" t="s">
        <v>441</v>
      </c>
      <c r="D734" s="279">
        <v>34</v>
      </c>
      <c r="E734" s="280">
        <v>1130.3126000000002</v>
      </c>
      <c r="F734" s="280">
        <v>1</v>
      </c>
      <c r="G734" s="280">
        <v>20</v>
      </c>
      <c r="H734" s="280">
        <v>0</v>
      </c>
      <c r="I734" s="281">
        <v>0</v>
      </c>
    </row>
    <row r="735" spans="1:9">
      <c r="A735" s="278"/>
      <c r="B735" s="167"/>
      <c r="C735" s="167" t="s">
        <v>368</v>
      </c>
      <c r="D735" s="279">
        <v>1</v>
      </c>
      <c r="E735" s="280">
        <v>315.37</v>
      </c>
      <c r="F735" s="280">
        <v>0</v>
      </c>
      <c r="G735" s="280">
        <v>0</v>
      </c>
      <c r="H735" s="280">
        <v>0</v>
      </c>
      <c r="I735" s="281">
        <v>0</v>
      </c>
    </row>
    <row r="736" spans="1:9">
      <c r="A736" s="278"/>
      <c r="B736" s="167"/>
      <c r="C736" s="167" t="s">
        <v>267</v>
      </c>
      <c r="D736" s="279">
        <v>3</v>
      </c>
      <c r="E736" s="280">
        <v>19.657</v>
      </c>
      <c r="F736" s="280">
        <v>0</v>
      </c>
      <c r="G736" s="280">
        <v>0</v>
      </c>
      <c r="H736" s="280">
        <v>0</v>
      </c>
      <c r="I736" s="281">
        <v>0</v>
      </c>
    </row>
    <row r="737" spans="1:9">
      <c r="A737" s="278"/>
      <c r="B737" s="167"/>
      <c r="C737" s="167" t="s">
        <v>367</v>
      </c>
      <c r="D737" s="279">
        <v>1</v>
      </c>
      <c r="E737" s="280">
        <v>15</v>
      </c>
      <c r="F737" s="280">
        <v>0</v>
      </c>
      <c r="G737" s="280">
        <v>0</v>
      </c>
      <c r="H737" s="280">
        <v>0</v>
      </c>
      <c r="I737" s="281">
        <v>0</v>
      </c>
    </row>
    <row r="738" spans="1:9">
      <c r="A738" s="278"/>
      <c r="B738" s="167" t="s">
        <v>661</v>
      </c>
      <c r="C738" s="167"/>
      <c r="D738" s="279"/>
      <c r="E738" s="280"/>
      <c r="F738" s="280"/>
      <c r="G738" s="280"/>
      <c r="H738" s="280"/>
      <c r="I738" s="281"/>
    </row>
    <row r="739" spans="1:9">
      <c r="A739" s="278"/>
      <c r="B739" s="167"/>
      <c r="C739" s="167" t="s">
        <v>370</v>
      </c>
      <c r="D739" s="279">
        <v>571</v>
      </c>
      <c r="E739" s="280">
        <v>35968.955700000006</v>
      </c>
      <c r="F739" s="280">
        <v>51</v>
      </c>
      <c r="G739" s="280">
        <v>2318.4933000000001</v>
      </c>
      <c r="H739" s="280">
        <v>0</v>
      </c>
      <c r="I739" s="281">
        <v>0</v>
      </c>
    </row>
    <row r="740" spans="1:9">
      <c r="A740" s="278"/>
      <c r="B740" s="167"/>
      <c r="C740" s="167" t="s">
        <v>441</v>
      </c>
      <c r="D740" s="279">
        <v>128</v>
      </c>
      <c r="E740" s="280">
        <v>5584.1850000000013</v>
      </c>
      <c r="F740" s="280">
        <v>9</v>
      </c>
      <c r="G740" s="280">
        <v>288.84000000000003</v>
      </c>
      <c r="H740" s="280">
        <v>0</v>
      </c>
      <c r="I740" s="281">
        <v>0</v>
      </c>
    </row>
    <row r="741" spans="1:9">
      <c r="A741" s="278"/>
      <c r="B741" s="167"/>
      <c r="C741" s="167" t="s">
        <v>267</v>
      </c>
      <c r="D741" s="279">
        <v>5</v>
      </c>
      <c r="E741" s="280">
        <v>58.535000000000011</v>
      </c>
      <c r="F741" s="280">
        <v>0</v>
      </c>
      <c r="G741" s="280">
        <v>0</v>
      </c>
      <c r="H741" s="280">
        <v>0</v>
      </c>
      <c r="I741" s="281">
        <v>0</v>
      </c>
    </row>
    <row r="742" spans="1:9">
      <c r="A742" s="278"/>
      <c r="B742" s="167"/>
      <c r="C742" s="167" t="s">
        <v>396</v>
      </c>
      <c r="D742" s="279">
        <v>6</v>
      </c>
      <c r="E742" s="280">
        <v>28.714600000000001</v>
      </c>
      <c r="F742" s="280">
        <v>6</v>
      </c>
      <c r="G742" s="280">
        <v>28.714600000000004</v>
      </c>
      <c r="H742" s="280">
        <v>1</v>
      </c>
      <c r="I742" s="281">
        <v>0.75149999999999995</v>
      </c>
    </row>
    <row r="743" spans="1:9">
      <c r="A743" s="278"/>
      <c r="B743" s="167"/>
      <c r="C743" s="167" t="s">
        <v>460</v>
      </c>
      <c r="D743" s="279">
        <v>18</v>
      </c>
      <c r="E743" s="280">
        <v>21.378</v>
      </c>
      <c r="F743" s="280">
        <v>4</v>
      </c>
      <c r="G743" s="280">
        <v>1.7350000000000001</v>
      </c>
      <c r="H743" s="280">
        <v>1</v>
      </c>
      <c r="I743" s="281">
        <v>0.88200000000000001</v>
      </c>
    </row>
    <row r="744" spans="1:9">
      <c r="A744" s="278"/>
      <c r="B744" s="167" t="s">
        <v>672</v>
      </c>
      <c r="C744" s="167"/>
      <c r="D744" s="279"/>
      <c r="E744" s="280"/>
      <c r="F744" s="280"/>
      <c r="G744" s="280"/>
      <c r="H744" s="280"/>
      <c r="I744" s="281"/>
    </row>
    <row r="745" spans="1:9">
      <c r="A745" s="278"/>
      <c r="B745" s="167"/>
      <c r="C745" s="167" t="s">
        <v>368</v>
      </c>
      <c r="D745" s="279">
        <v>33</v>
      </c>
      <c r="E745" s="280">
        <v>9017.9177000000018</v>
      </c>
      <c r="F745" s="280">
        <v>6</v>
      </c>
      <c r="G745" s="280">
        <v>1008.0491999999999</v>
      </c>
      <c r="H745" s="280">
        <v>0</v>
      </c>
      <c r="I745" s="281">
        <v>0</v>
      </c>
    </row>
    <row r="746" spans="1:9">
      <c r="A746" s="278"/>
      <c r="B746" s="167"/>
      <c r="C746" s="167" t="s">
        <v>371</v>
      </c>
      <c r="D746" s="279">
        <v>45</v>
      </c>
      <c r="E746" s="280">
        <v>6481.5347000000002</v>
      </c>
      <c r="F746" s="280">
        <v>12</v>
      </c>
      <c r="G746" s="280">
        <v>864.2494999999999</v>
      </c>
      <c r="H746" s="280">
        <v>0</v>
      </c>
      <c r="I746" s="281">
        <v>0</v>
      </c>
    </row>
    <row r="747" spans="1:9">
      <c r="A747" s="278"/>
      <c r="B747" s="167"/>
      <c r="C747" s="167" t="s">
        <v>370</v>
      </c>
      <c r="D747" s="279">
        <v>19</v>
      </c>
      <c r="E747" s="280">
        <v>450.28469999999999</v>
      </c>
      <c r="F747" s="280">
        <v>0</v>
      </c>
      <c r="G747" s="280">
        <v>0</v>
      </c>
      <c r="H747" s="280">
        <v>0</v>
      </c>
      <c r="I747" s="281">
        <v>0</v>
      </c>
    </row>
    <row r="748" spans="1:9">
      <c r="A748" s="278"/>
      <c r="B748" s="167"/>
      <c r="C748" s="167" t="s">
        <v>440</v>
      </c>
      <c r="D748" s="279">
        <v>3</v>
      </c>
      <c r="E748" s="280">
        <v>0.11599999999999999</v>
      </c>
      <c r="F748" s="280">
        <v>0</v>
      </c>
      <c r="G748" s="280">
        <v>0</v>
      </c>
      <c r="H748" s="280">
        <v>0</v>
      </c>
      <c r="I748" s="281">
        <v>0</v>
      </c>
    </row>
    <row r="749" spans="1:9">
      <c r="A749" s="278"/>
      <c r="B749" s="167" t="s">
        <v>774</v>
      </c>
      <c r="C749" s="167"/>
      <c r="D749" s="279"/>
      <c r="E749" s="280"/>
      <c r="F749" s="280"/>
      <c r="G749" s="280"/>
      <c r="H749" s="280"/>
      <c r="I749" s="281"/>
    </row>
    <row r="750" spans="1:9">
      <c r="A750" s="278"/>
      <c r="B750" s="167"/>
      <c r="C750" s="167" t="s">
        <v>363</v>
      </c>
      <c r="D750" s="279">
        <v>2</v>
      </c>
      <c r="E750" s="280">
        <v>1.2549999999999999</v>
      </c>
      <c r="F750" s="280">
        <v>0</v>
      </c>
      <c r="G750" s="280">
        <v>0</v>
      </c>
      <c r="H750" s="280">
        <v>0</v>
      </c>
      <c r="I750" s="281">
        <v>0</v>
      </c>
    </row>
    <row r="751" spans="1:9">
      <c r="A751" s="278"/>
      <c r="B751" s="167" t="s">
        <v>775</v>
      </c>
      <c r="C751" s="167"/>
      <c r="D751" s="279"/>
      <c r="E751" s="280"/>
      <c r="F751" s="280"/>
      <c r="G751" s="280"/>
      <c r="H751" s="280"/>
      <c r="I751" s="281"/>
    </row>
    <row r="752" spans="1:9">
      <c r="A752" s="278"/>
      <c r="B752" s="167"/>
      <c r="C752" s="167" t="s">
        <v>368</v>
      </c>
      <c r="D752" s="279">
        <v>6</v>
      </c>
      <c r="E752" s="280">
        <v>2186.5177999999996</v>
      </c>
      <c r="F752" s="280">
        <v>6</v>
      </c>
      <c r="G752" s="280">
        <v>2186.5177999999996</v>
      </c>
      <c r="H752" s="280">
        <v>0</v>
      </c>
      <c r="I752" s="281">
        <v>0</v>
      </c>
    </row>
    <row r="753" spans="1:9">
      <c r="A753" s="278"/>
      <c r="B753" s="167"/>
      <c r="C753" s="167" t="s">
        <v>429</v>
      </c>
      <c r="D753" s="279">
        <v>1</v>
      </c>
      <c r="E753" s="280">
        <v>0.06</v>
      </c>
      <c r="F753" s="280">
        <v>0</v>
      </c>
      <c r="G753" s="280">
        <v>0</v>
      </c>
      <c r="H753" s="280">
        <v>0</v>
      </c>
      <c r="I753" s="281">
        <v>0</v>
      </c>
    </row>
    <row r="754" spans="1:9">
      <c r="A754" s="278"/>
      <c r="B754" s="167"/>
      <c r="C754" s="167" t="s">
        <v>455</v>
      </c>
      <c r="D754" s="279">
        <v>2</v>
      </c>
      <c r="E754" s="280">
        <v>0.01</v>
      </c>
      <c r="F754" s="280">
        <v>0</v>
      </c>
      <c r="G754" s="280">
        <v>0</v>
      </c>
      <c r="H754" s="280">
        <v>0</v>
      </c>
      <c r="I754" s="281">
        <v>0</v>
      </c>
    </row>
    <row r="755" spans="1:9">
      <c r="A755" s="278"/>
      <c r="B755" s="167" t="s">
        <v>666</v>
      </c>
      <c r="C755" s="167"/>
      <c r="D755" s="279"/>
      <c r="E755" s="280"/>
      <c r="F755" s="280"/>
      <c r="G755" s="280"/>
      <c r="H755" s="280"/>
      <c r="I755" s="281"/>
    </row>
    <row r="756" spans="1:9">
      <c r="A756" s="278"/>
      <c r="B756" s="167"/>
      <c r="C756" s="167" t="s">
        <v>368</v>
      </c>
      <c r="D756" s="279">
        <v>112</v>
      </c>
      <c r="E756" s="280">
        <v>23040.685759999993</v>
      </c>
      <c r="F756" s="280">
        <v>112</v>
      </c>
      <c r="G756" s="280">
        <v>23040.68576</v>
      </c>
      <c r="H756" s="280">
        <v>0</v>
      </c>
      <c r="I756" s="281">
        <v>0</v>
      </c>
    </row>
    <row r="757" spans="1:9">
      <c r="A757" s="278"/>
      <c r="B757" s="167"/>
      <c r="C757" s="167" t="s">
        <v>371</v>
      </c>
      <c r="D757" s="279">
        <v>45</v>
      </c>
      <c r="E757" s="280">
        <v>4143.0262999999995</v>
      </c>
      <c r="F757" s="280">
        <v>45</v>
      </c>
      <c r="G757" s="280">
        <v>4143.0262999999995</v>
      </c>
      <c r="H757" s="280">
        <v>0</v>
      </c>
      <c r="I757" s="281">
        <v>0</v>
      </c>
    </row>
    <row r="758" spans="1:9">
      <c r="A758" s="278"/>
      <c r="B758" s="167"/>
      <c r="C758" s="167" t="s">
        <v>481</v>
      </c>
      <c r="D758" s="279">
        <v>2</v>
      </c>
      <c r="E758" s="280">
        <v>6.2</v>
      </c>
      <c r="F758" s="280">
        <v>0</v>
      </c>
      <c r="G758" s="280">
        <v>0</v>
      </c>
      <c r="H758" s="280">
        <v>0</v>
      </c>
      <c r="I758" s="281">
        <v>0</v>
      </c>
    </row>
    <row r="759" spans="1:9">
      <c r="A759" s="278"/>
      <c r="B759" s="167"/>
      <c r="C759" s="167" t="s">
        <v>429</v>
      </c>
      <c r="D759" s="279">
        <v>4</v>
      </c>
      <c r="E759" s="280">
        <v>5.3000000000000007</v>
      </c>
      <c r="F759" s="280">
        <v>0</v>
      </c>
      <c r="G759" s="280">
        <v>0</v>
      </c>
      <c r="H759" s="280">
        <v>0</v>
      </c>
      <c r="I759" s="281">
        <v>0</v>
      </c>
    </row>
    <row r="760" spans="1:9">
      <c r="A760" s="278"/>
      <c r="B760" s="167"/>
      <c r="C760" s="167" t="s">
        <v>395</v>
      </c>
      <c r="D760" s="279">
        <v>1</v>
      </c>
      <c r="E760" s="280">
        <v>0.375</v>
      </c>
      <c r="F760" s="280">
        <v>1</v>
      </c>
      <c r="G760" s="280">
        <v>0.375</v>
      </c>
      <c r="H760" s="280">
        <v>0</v>
      </c>
      <c r="I760" s="281">
        <v>0</v>
      </c>
    </row>
    <row r="761" spans="1:9">
      <c r="A761" s="278"/>
      <c r="B761" s="167" t="s">
        <v>776</v>
      </c>
      <c r="C761" s="167"/>
      <c r="D761" s="279"/>
      <c r="E761" s="280"/>
      <c r="F761" s="280"/>
      <c r="G761" s="280"/>
      <c r="H761" s="280"/>
      <c r="I761" s="281"/>
    </row>
    <row r="762" spans="1:9">
      <c r="A762" s="278"/>
      <c r="B762" s="167"/>
      <c r="C762" s="167" t="s">
        <v>369</v>
      </c>
      <c r="D762" s="279">
        <v>1</v>
      </c>
      <c r="E762" s="280">
        <v>2.5000000000000001E-2</v>
      </c>
      <c r="F762" s="280">
        <v>0</v>
      </c>
      <c r="G762" s="280">
        <v>0</v>
      </c>
      <c r="H762" s="280">
        <v>0</v>
      </c>
      <c r="I762" s="281">
        <v>0</v>
      </c>
    </row>
    <row r="763" spans="1:9">
      <c r="A763" s="278"/>
      <c r="B763" s="167" t="s">
        <v>664</v>
      </c>
      <c r="C763" s="167"/>
      <c r="D763" s="279"/>
      <c r="E763" s="280"/>
      <c r="F763" s="280"/>
      <c r="G763" s="280"/>
      <c r="H763" s="280"/>
      <c r="I763" s="281"/>
    </row>
    <row r="764" spans="1:9">
      <c r="A764" s="278"/>
      <c r="B764" s="167"/>
      <c r="C764" s="167" t="s">
        <v>368</v>
      </c>
      <c r="D764" s="279">
        <v>230</v>
      </c>
      <c r="E764" s="280">
        <v>47547.838100000023</v>
      </c>
      <c r="F764" s="280">
        <v>201</v>
      </c>
      <c r="G764" s="280">
        <v>39718.826400000005</v>
      </c>
      <c r="H764" s="280">
        <v>0</v>
      </c>
      <c r="I764" s="281">
        <v>0</v>
      </c>
    </row>
    <row r="765" spans="1:9">
      <c r="A765" s="278"/>
      <c r="B765" s="167"/>
      <c r="C765" s="167" t="s">
        <v>371</v>
      </c>
      <c r="D765" s="279">
        <v>55</v>
      </c>
      <c r="E765" s="280">
        <v>5196.2531799999988</v>
      </c>
      <c r="F765" s="280">
        <v>44</v>
      </c>
      <c r="G765" s="280">
        <v>4229.0272999999988</v>
      </c>
      <c r="H765" s="280">
        <v>0</v>
      </c>
      <c r="I765" s="281">
        <v>0</v>
      </c>
    </row>
    <row r="766" spans="1:9">
      <c r="A766" s="278"/>
      <c r="B766" s="167"/>
      <c r="C766" s="167" t="s">
        <v>370</v>
      </c>
      <c r="D766" s="279">
        <v>8</v>
      </c>
      <c r="E766" s="280">
        <v>322.9701</v>
      </c>
      <c r="F766" s="280">
        <v>0</v>
      </c>
      <c r="G766" s="280">
        <v>0</v>
      </c>
      <c r="H766" s="280">
        <v>0</v>
      </c>
      <c r="I766" s="281">
        <v>0</v>
      </c>
    </row>
    <row r="767" spans="1:9">
      <c r="A767" s="278"/>
      <c r="B767" s="167"/>
      <c r="C767" s="167" t="s">
        <v>481</v>
      </c>
      <c r="D767" s="279">
        <v>7</v>
      </c>
      <c r="E767" s="280">
        <v>13.457599999999999</v>
      </c>
      <c r="F767" s="280">
        <v>0</v>
      </c>
      <c r="G767" s="280">
        <v>0</v>
      </c>
      <c r="H767" s="280">
        <v>0</v>
      </c>
      <c r="I767" s="281">
        <v>0</v>
      </c>
    </row>
    <row r="768" spans="1:9">
      <c r="A768" s="278"/>
      <c r="B768" s="167"/>
      <c r="C768" s="167" t="s">
        <v>505</v>
      </c>
      <c r="D768" s="279">
        <v>11</v>
      </c>
      <c r="E768" s="280">
        <v>6.1420199999999996</v>
      </c>
      <c r="F768" s="280">
        <v>0</v>
      </c>
      <c r="G768" s="280">
        <v>0</v>
      </c>
      <c r="H768" s="280">
        <v>0</v>
      </c>
      <c r="I768" s="281">
        <v>0</v>
      </c>
    </row>
    <row r="769" spans="1:9">
      <c r="A769" s="278"/>
      <c r="B769" s="167" t="s">
        <v>777</v>
      </c>
      <c r="C769" s="167"/>
      <c r="D769" s="279"/>
      <c r="E769" s="280"/>
      <c r="F769" s="280"/>
      <c r="G769" s="280"/>
      <c r="H769" s="280"/>
      <c r="I769" s="281"/>
    </row>
    <row r="770" spans="1:9">
      <c r="A770" s="278"/>
      <c r="B770" s="167"/>
      <c r="C770" s="167" t="s">
        <v>368</v>
      </c>
      <c r="D770" s="279">
        <v>46</v>
      </c>
      <c r="E770" s="280">
        <v>7605.1617000000006</v>
      </c>
      <c r="F770" s="280">
        <v>46</v>
      </c>
      <c r="G770" s="280">
        <v>7605.1617000000006</v>
      </c>
      <c r="H770" s="280">
        <v>0</v>
      </c>
      <c r="I770" s="281">
        <v>0</v>
      </c>
    </row>
    <row r="771" spans="1:9">
      <c r="A771" s="278"/>
      <c r="B771" s="167"/>
      <c r="C771" s="167" t="s">
        <v>371</v>
      </c>
      <c r="D771" s="279">
        <v>8</v>
      </c>
      <c r="E771" s="280">
        <v>397.57600000000002</v>
      </c>
      <c r="F771" s="280">
        <v>8</v>
      </c>
      <c r="G771" s="280">
        <v>397.57600000000002</v>
      </c>
      <c r="H771" s="280">
        <v>0</v>
      </c>
      <c r="I771" s="281">
        <v>0</v>
      </c>
    </row>
    <row r="772" spans="1:9">
      <c r="A772" s="278"/>
      <c r="B772" s="167"/>
      <c r="C772" s="167" t="s">
        <v>504</v>
      </c>
      <c r="D772" s="279">
        <v>11</v>
      </c>
      <c r="E772" s="280">
        <v>11.420999999999999</v>
      </c>
      <c r="F772" s="280">
        <v>0</v>
      </c>
      <c r="G772" s="280">
        <v>0</v>
      </c>
      <c r="H772" s="280">
        <v>0</v>
      </c>
      <c r="I772" s="281">
        <v>0</v>
      </c>
    </row>
    <row r="773" spans="1:9">
      <c r="A773" s="278"/>
      <c r="B773" s="167" t="s">
        <v>778</v>
      </c>
      <c r="C773" s="167"/>
      <c r="D773" s="279"/>
      <c r="E773" s="280"/>
      <c r="F773" s="280"/>
      <c r="G773" s="280"/>
      <c r="H773" s="280"/>
      <c r="I773" s="281"/>
    </row>
    <row r="774" spans="1:9">
      <c r="A774" s="278"/>
      <c r="B774" s="167"/>
      <c r="C774" s="167" t="s">
        <v>369</v>
      </c>
      <c r="D774" s="279">
        <v>43</v>
      </c>
      <c r="E774" s="280">
        <v>420.82980000000003</v>
      </c>
      <c r="F774" s="280">
        <v>0</v>
      </c>
      <c r="G774" s="280">
        <v>0</v>
      </c>
      <c r="H774" s="280">
        <v>0</v>
      </c>
      <c r="I774" s="281">
        <v>0</v>
      </c>
    </row>
    <row r="775" spans="1:9">
      <c r="A775" s="278"/>
      <c r="B775" s="167"/>
      <c r="C775" s="167" t="s">
        <v>427</v>
      </c>
      <c r="D775" s="279">
        <v>2</v>
      </c>
      <c r="E775" s="280">
        <v>1.25</v>
      </c>
      <c r="F775" s="280">
        <v>0</v>
      </c>
      <c r="G775" s="280">
        <v>0</v>
      </c>
      <c r="H775" s="280">
        <v>0</v>
      </c>
      <c r="I775" s="281">
        <v>0</v>
      </c>
    </row>
    <row r="776" spans="1:9">
      <c r="A776" s="278"/>
      <c r="B776" s="167"/>
      <c r="C776" s="167" t="s">
        <v>367</v>
      </c>
      <c r="D776" s="279">
        <v>1</v>
      </c>
      <c r="E776" s="280">
        <v>0.3402</v>
      </c>
      <c r="F776" s="280">
        <v>1</v>
      </c>
      <c r="G776" s="280">
        <v>0.3402</v>
      </c>
      <c r="H776" s="280">
        <v>0</v>
      </c>
      <c r="I776" s="281">
        <v>0</v>
      </c>
    </row>
    <row r="777" spans="1:9">
      <c r="A777" s="278"/>
      <c r="B777" s="167"/>
      <c r="C777" s="167" t="s">
        <v>438</v>
      </c>
      <c r="D777" s="279">
        <v>3</v>
      </c>
      <c r="E777" s="280">
        <v>0.27149999999999996</v>
      </c>
      <c r="F777" s="280">
        <v>3</v>
      </c>
      <c r="G777" s="280">
        <v>0.27150000000000002</v>
      </c>
      <c r="H777" s="280">
        <v>0</v>
      </c>
      <c r="I777" s="281">
        <v>0</v>
      </c>
    </row>
    <row r="778" spans="1:9">
      <c r="A778" s="278"/>
      <c r="B778" s="167" t="s">
        <v>779</v>
      </c>
      <c r="C778" s="167"/>
      <c r="D778" s="279"/>
      <c r="E778" s="280"/>
      <c r="F778" s="280"/>
      <c r="G778" s="280"/>
      <c r="H778" s="280"/>
      <c r="I778" s="281"/>
    </row>
    <row r="779" spans="1:9">
      <c r="A779" s="278"/>
      <c r="B779" s="167"/>
      <c r="C779" s="167" t="s">
        <v>370</v>
      </c>
      <c r="D779" s="279">
        <v>4</v>
      </c>
      <c r="E779" s="280">
        <v>200.49020000000002</v>
      </c>
      <c r="F779" s="280">
        <v>0</v>
      </c>
      <c r="G779" s="280">
        <v>0</v>
      </c>
      <c r="H779" s="280">
        <v>0</v>
      </c>
      <c r="I779" s="281">
        <v>0</v>
      </c>
    </row>
    <row r="780" spans="1:9">
      <c r="A780" s="278"/>
      <c r="B780" s="167"/>
      <c r="C780" s="167" t="s">
        <v>369</v>
      </c>
      <c r="D780" s="279">
        <v>1</v>
      </c>
      <c r="E780" s="280">
        <v>6.1218000000000004</v>
      </c>
      <c r="F780" s="280">
        <v>0</v>
      </c>
      <c r="G780" s="280">
        <v>0</v>
      </c>
      <c r="H780" s="280">
        <v>0</v>
      </c>
      <c r="I780" s="281">
        <v>0</v>
      </c>
    </row>
    <row r="781" spans="1:9">
      <c r="A781" s="278"/>
      <c r="B781" s="167" t="s">
        <v>780</v>
      </c>
      <c r="C781" s="167"/>
      <c r="D781" s="279"/>
      <c r="E781" s="280"/>
      <c r="F781" s="280"/>
      <c r="G781" s="280"/>
      <c r="H781" s="280"/>
      <c r="I781" s="281"/>
    </row>
    <row r="782" spans="1:9">
      <c r="A782" s="278"/>
      <c r="B782" s="167"/>
      <c r="C782" s="167" t="s">
        <v>369</v>
      </c>
      <c r="D782" s="279">
        <v>2</v>
      </c>
      <c r="E782" s="280">
        <v>38.4636</v>
      </c>
      <c r="F782" s="280">
        <v>0</v>
      </c>
      <c r="G782" s="280">
        <v>0</v>
      </c>
      <c r="H782" s="280">
        <v>0</v>
      </c>
      <c r="I782" s="281">
        <v>0</v>
      </c>
    </row>
    <row r="783" spans="1:9">
      <c r="A783" s="278"/>
      <c r="B783" s="167" t="s">
        <v>781</v>
      </c>
      <c r="C783" s="167"/>
      <c r="D783" s="279"/>
      <c r="E783" s="280"/>
      <c r="F783" s="280"/>
      <c r="G783" s="280"/>
      <c r="H783" s="280"/>
      <c r="I783" s="281"/>
    </row>
    <row r="784" spans="1:9">
      <c r="A784" s="278"/>
      <c r="B784" s="167"/>
      <c r="C784" s="167" t="s">
        <v>369</v>
      </c>
      <c r="D784" s="279">
        <v>11</v>
      </c>
      <c r="E784" s="280">
        <v>211.08690000000001</v>
      </c>
      <c r="F784" s="280">
        <v>0</v>
      </c>
      <c r="G784" s="280">
        <v>0</v>
      </c>
      <c r="H784" s="280">
        <v>0</v>
      </c>
      <c r="I784" s="281">
        <v>0</v>
      </c>
    </row>
    <row r="785" spans="1:9">
      <c r="A785" s="278"/>
      <c r="B785" s="167"/>
      <c r="C785" s="167" t="s">
        <v>370</v>
      </c>
      <c r="D785" s="279">
        <v>1</v>
      </c>
      <c r="E785" s="280">
        <v>6.0019999999999998</v>
      </c>
      <c r="F785" s="280">
        <v>0</v>
      </c>
      <c r="G785" s="280">
        <v>0</v>
      </c>
      <c r="H785" s="280">
        <v>0</v>
      </c>
      <c r="I785" s="281">
        <v>0</v>
      </c>
    </row>
    <row r="786" spans="1:9">
      <c r="A786" s="278"/>
      <c r="B786" s="167" t="s">
        <v>782</v>
      </c>
      <c r="C786" s="167"/>
      <c r="D786" s="279"/>
      <c r="E786" s="280"/>
      <c r="F786" s="280"/>
      <c r="G786" s="280"/>
      <c r="H786" s="280"/>
      <c r="I786" s="281"/>
    </row>
    <row r="787" spans="1:9">
      <c r="A787" s="278"/>
      <c r="B787" s="167"/>
      <c r="C787" s="167" t="s">
        <v>369</v>
      </c>
      <c r="D787" s="279">
        <v>36</v>
      </c>
      <c r="E787" s="280">
        <v>427.67662000000001</v>
      </c>
      <c r="F787" s="280">
        <v>2</v>
      </c>
      <c r="G787" s="280">
        <v>19.777700000000003</v>
      </c>
      <c r="H787" s="280">
        <v>0</v>
      </c>
      <c r="I787" s="281">
        <v>0</v>
      </c>
    </row>
    <row r="788" spans="1:9">
      <c r="A788" s="278"/>
      <c r="B788" s="167"/>
      <c r="C788" s="167" t="s">
        <v>427</v>
      </c>
      <c r="D788" s="279">
        <v>1</v>
      </c>
      <c r="E788" s="280">
        <v>15.948</v>
      </c>
      <c r="F788" s="280">
        <v>0</v>
      </c>
      <c r="G788" s="280">
        <v>0</v>
      </c>
      <c r="H788" s="280">
        <v>0</v>
      </c>
      <c r="I788" s="281">
        <v>0</v>
      </c>
    </row>
    <row r="789" spans="1:9">
      <c r="A789" s="278"/>
      <c r="B789" s="167"/>
      <c r="C789" s="167" t="s">
        <v>260</v>
      </c>
      <c r="D789" s="279">
        <v>3</v>
      </c>
      <c r="E789" s="280">
        <v>1.5707</v>
      </c>
      <c r="F789" s="280">
        <v>0</v>
      </c>
      <c r="G789" s="280">
        <v>0</v>
      </c>
      <c r="H789" s="280">
        <v>0</v>
      </c>
      <c r="I789" s="281">
        <v>0</v>
      </c>
    </row>
    <row r="790" spans="1:9">
      <c r="A790" s="278"/>
      <c r="B790" s="167" t="s">
        <v>783</v>
      </c>
      <c r="C790" s="167"/>
      <c r="D790" s="279"/>
      <c r="E790" s="280"/>
      <c r="F790" s="280"/>
      <c r="G790" s="280"/>
      <c r="H790" s="280"/>
      <c r="I790" s="281"/>
    </row>
    <row r="791" spans="1:9">
      <c r="A791" s="278"/>
      <c r="B791" s="167"/>
      <c r="C791" s="167" t="s">
        <v>370</v>
      </c>
      <c r="D791" s="279">
        <v>4</v>
      </c>
      <c r="E791" s="280">
        <v>4.0922099999999997</v>
      </c>
      <c r="F791" s="280">
        <v>0</v>
      </c>
      <c r="G791" s="280">
        <v>0</v>
      </c>
      <c r="H791" s="280">
        <v>0</v>
      </c>
      <c r="I791" s="281">
        <v>0</v>
      </c>
    </row>
    <row r="792" spans="1:9">
      <c r="A792" s="278"/>
      <c r="B792" s="167"/>
      <c r="C792" s="167" t="s">
        <v>484</v>
      </c>
      <c r="D792" s="279">
        <v>9</v>
      </c>
      <c r="E792" s="280">
        <v>1.1170000000000001E-2</v>
      </c>
      <c r="F792" s="280">
        <v>0</v>
      </c>
      <c r="G792" s="280">
        <v>0</v>
      </c>
      <c r="H792" s="280">
        <v>0</v>
      </c>
      <c r="I792" s="281">
        <v>0</v>
      </c>
    </row>
    <row r="793" spans="1:9">
      <c r="A793" s="278"/>
      <c r="B793" s="167"/>
      <c r="C793" s="167" t="s">
        <v>441</v>
      </c>
      <c r="D793" s="279">
        <v>1</v>
      </c>
      <c r="E793" s="280">
        <v>2.5000000000000001E-4</v>
      </c>
      <c r="F793" s="280">
        <v>0</v>
      </c>
      <c r="G793" s="280">
        <v>0</v>
      </c>
      <c r="H793" s="280">
        <v>0</v>
      </c>
      <c r="I793" s="281">
        <v>0</v>
      </c>
    </row>
    <row r="794" spans="1:9">
      <c r="A794" s="278"/>
      <c r="B794" s="167" t="s">
        <v>784</v>
      </c>
      <c r="C794" s="167"/>
      <c r="D794" s="279"/>
      <c r="E794" s="280"/>
      <c r="F794" s="280"/>
      <c r="G794" s="280"/>
      <c r="H794" s="280"/>
      <c r="I794" s="281"/>
    </row>
    <row r="795" spans="1:9">
      <c r="A795" s="278"/>
      <c r="B795" s="167"/>
      <c r="C795" s="167" t="s">
        <v>277</v>
      </c>
      <c r="D795" s="279">
        <v>19</v>
      </c>
      <c r="E795" s="280">
        <v>265.3938</v>
      </c>
      <c r="F795" s="280">
        <v>0</v>
      </c>
      <c r="G795" s="280">
        <v>0</v>
      </c>
      <c r="H795" s="280">
        <v>0</v>
      </c>
      <c r="I795" s="281">
        <v>0</v>
      </c>
    </row>
    <row r="796" spans="1:9">
      <c r="A796" s="278"/>
      <c r="B796" s="167"/>
      <c r="C796" s="167" t="s">
        <v>313</v>
      </c>
      <c r="D796" s="279">
        <v>6</v>
      </c>
      <c r="E796" s="280">
        <v>30.25</v>
      </c>
      <c r="F796" s="280">
        <v>1</v>
      </c>
      <c r="G796" s="280">
        <v>1.1000000000000001</v>
      </c>
      <c r="H796" s="280">
        <v>0</v>
      </c>
      <c r="I796" s="281">
        <v>0</v>
      </c>
    </row>
    <row r="797" spans="1:9">
      <c r="A797" s="278"/>
      <c r="B797" s="167"/>
      <c r="C797" s="167" t="s">
        <v>282</v>
      </c>
      <c r="D797" s="279">
        <v>8</v>
      </c>
      <c r="E797" s="280">
        <v>16.71</v>
      </c>
      <c r="F797" s="280">
        <v>0</v>
      </c>
      <c r="G797" s="280">
        <v>0</v>
      </c>
      <c r="H797" s="280">
        <v>0</v>
      </c>
      <c r="I797" s="281">
        <v>0</v>
      </c>
    </row>
    <row r="798" spans="1:9">
      <c r="A798" s="278"/>
      <c r="B798" s="167"/>
      <c r="C798" s="167" t="s">
        <v>369</v>
      </c>
      <c r="D798" s="279">
        <v>1</v>
      </c>
      <c r="E798" s="280">
        <v>9.8799999999999999E-2</v>
      </c>
      <c r="F798" s="280">
        <v>0</v>
      </c>
      <c r="G798" s="280">
        <v>0</v>
      </c>
      <c r="H798" s="280">
        <v>0</v>
      </c>
      <c r="I798" s="281">
        <v>0</v>
      </c>
    </row>
    <row r="799" spans="1:9">
      <c r="A799" s="278"/>
      <c r="B799" s="167" t="s">
        <v>669</v>
      </c>
      <c r="C799" s="167"/>
      <c r="D799" s="279"/>
      <c r="E799" s="280"/>
      <c r="F799" s="280"/>
      <c r="G799" s="280"/>
      <c r="H799" s="280"/>
      <c r="I799" s="281"/>
    </row>
    <row r="800" spans="1:9">
      <c r="A800" s="278"/>
      <c r="B800" s="167"/>
      <c r="C800" s="167" t="s">
        <v>369</v>
      </c>
      <c r="D800" s="279">
        <v>610</v>
      </c>
      <c r="E800" s="280">
        <v>13477.220639999998</v>
      </c>
      <c r="F800" s="280">
        <v>96</v>
      </c>
      <c r="G800" s="280">
        <v>1760.4686400000001</v>
      </c>
      <c r="H800" s="280">
        <v>0</v>
      </c>
      <c r="I800" s="281">
        <v>0</v>
      </c>
    </row>
    <row r="801" spans="1:9">
      <c r="A801" s="278"/>
      <c r="B801" s="167"/>
      <c r="C801" s="167" t="s">
        <v>371</v>
      </c>
      <c r="D801" s="279">
        <v>32</v>
      </c>
      <c r="E801" s="280">
        <v>3001.37203</v>
      </c>
      <c r="F801" s="280">
        <v>4</v>
      </c>
      <c r="G801" s="280">
        <v>418.31563</v>
      </c>
      <c r="H801" s="280">
        <v>0</v>
      </c>
      <c r="I801" s="281">
        <v>0</v>
      </c>
    </row>
    <row r="802" spans="1:9">
      <c r="A802" s="278"/>
      <c r="B802" s="167"/>
      <c r="C802" s="167" t="s">
        <v>368</v>
      </c>
      <c r="D802" s="279">
        <v>11</v>
      </c>
      <c r="E802" s="280">
        <v>1632.7195000000002</v>
      </c>
      <c r="F802" s="280">
        <v>3</v>
      </c>
      <c r="G802" s="280">
        <v>265.88100000000003</v>
      </c>
      <c r="H802" s="280">
        <v>0</v>
      </c>
      <c r="I802" s="281">
        <v>0</v>
      </c>
    </row>
    <row r="803" spans="1:9">
      <c r="A803" s="278"/>
      <c r="B803" s="167"/>
      <c r="C803" s="167" t="s">
        <v>345</v>
      </c>
      <c r="D803" s="279">
        <v>5</v>
      </c>
      <c r="E803" s="280">
        <v>126.61499999999999</v>
      </c>
      <c r="F803" s="280">
        <v>0</v>
      </c>
      <c r="G803" s="280">
        <v>0</v>
      </c>
      <c r="H803" s="280">
        <v>0</v>
      </c>
      <c r="I803" s="281">
        <v>0</v>
      </c>
    </row>
    <row r="804" spans="1:9">
      <c r="A804" s="278"/>
      <c r="B804" s="167"/>
      <c r="C804" s="167" t="s">
        <v>260</v>
      </c>
      <c r="D804" s="279">
        <v>3</v>
      </c>
      <c r="E804" s="280">
        <v>2.0167999999999999</v>
      </c>
      <c r="F804" s="280">
        <v>0</v>
      </c>
      <c r="G804" s="280">
        <v>0</v>
      </c>
      <c r="H804" s="280">
        <v>0</v>
      </c>
      <c r="I804" s="281">
        <v>0</v>
      </c>
    </row>
    <row r="805" spans="1:9">
      <c r="A805" s="278"/>
      <c r="B805" s="167" t="s">
        <v>692</v>
      </c>
      <c r="C805" s="167"/>
      <c r="D805" s="279"/>
      <c r="E805" s="280"/>
      <c r="F805" s="280"/>
      <c r="G805" s="280"/>
      <c r="H805" s="280"/>
      <c r="I805" s="281"/>
    </row>
    <row r="806" spans="1:9">
      <c r="A806" s="278"/>
      <c r="B806" s="167"/>
      <c r="C806" s="167" t="s">
        <v>368</v>
      </c>
      <c r="D806" s="279">
        <v>4</v>
      </c>
      <c r="E806" s="280">
        <v>718.63619999999992</v>
      </c>
      <c r="F806" s="280">
        <v>2</v>
      </c>
      <c r="G806" s="280">
        <v>359.78899999999999</v>
      </c>
      <c r="H806" s="280">
        <v>0</v>
      </c>
      <c r="I806" s="281">
        <v>0</v>
      </c>
    </row>
    <row r="807" spans="1:9">
      <c r="A807" s="278"/>
      <c r="B807" s="167"/>
      <c r="C807" s="167" t="s">
        <v>371</v>
      </c>
      <c r="D807" s="279">
        <v>5</v>
      </c>
      <c r="E807" s="280">
        <v>517.50689999999997</v>
      </c>
      <c r="F807" s="280">
        <v>3</v>
      </c>
      <c r="G807" s="280">
        <v>265.97429999999997</v>
      </c>
      <c r="H807" s="280">
        <v>0</v>
      </c>
      <c r="I807" s="281">
        <v>0</v>
      </c>
    </row>
    <row r="808" spans="1:9">
      <c r="A808" s="278"/>
      <c r="B808" s="167"/>
      <c r="C808" s="167" t="s">
        <v>480</v>
      </c>
      <c r="D808" s="279">
        <v>7</v>
      </c>
      <c r="E808" s="280">
        <v>331.20000000000005</v>
      </c>
      <c r="F808" s="280">
        <v>0</v>
      </c>
      <c r="G808" s="280">
        <v>0</v>
      </c>
      <c r="H808" s="280">
        <v>0</v>
      </c>
      <c r="I808" s="281">
        <v>0</v>
      </c>
    </row>
    <row r="809" spans="1:9">
      <c r="A809" s="278"/>
      <c r="B809" s="167" t="s">
        <v>685</v>
      </c>
      <c r="C809" s="167"/>
      <c r="D809" s="279"/>
      <c r="E809" s="280"/>
      <c r="F809" s="280"/>
      <c r="G809" s="280"/>
      <c r="H809" s="280"/>
      <c r="I809" s="281"/>
    </row>
    <row r="810" spans="1:9">
      <c r="A810" s="278"/>
      <c r="B810" s="167"/>
      <c r="C810" s="167" t="s">
        <v>427</v>
      </c>
      <c r="D810" s="279">
        <v>115</v>
      </c>
      <c r="E810" s="280">
        <v>2224.1871100000003</v>
      </c>
      <c r="F810" s="280">
        <v>8</v>
      </c>
      <c r="G810" s="280">
        <v>79.240000000000009</v>
      </c>
      <c r="H810" s="280">
        <v>0</v>
      </c>
      <c r="I810" s="281">
        <v>0</v>
      </c>
    </row>
    <row r="811" spans="1:9">
      <c r="A811" s="278"/>
      <c r="B811" s="167"/>
      <c r="C811" s="167" t="s">
        <v>369</v>
      </c>
      <c r="D811" s="279">
        <v>126</v>
      </c>
      <c r="E811" s="280">
        <v>1184.5014499999997</v>
      </c>
      <c r="F811" s="280">
        <v>17</v>
      </c>
      <c r="G811" s="280">
        <v>144.00360000000001</v>
      </c>
      <c r="H811" s="280">
        <v>0</v>
      </c>
      <c r="I811" s="281">
        <v>0</v>
      </c>
    </row>
    <row r="812" spans="1:9">
      <c r="A812" s="278"/>
      <c r="B812" s="167"/>
      <c r="C812" s="167" t="s">
        <v>367</v>
      </c>
      <c r="D812" s="279">
        <v>14</v>
      </c>
      <c r="E812" s="280">
        <v>220.78980000000001</v>
      </c>
      <c r="F812" s="280">
        <v>0</v>
      </c>
      <c r="G812" s="280">
        <v>0</v>
      </c>
      <c r="H812" s="280">
        <v>0</v>
      </c>
      <c r="I812" s="281">
        <v>0</v>
      </c>
    </row>
    <row r="813" spans="1:9">
      <c r="A813" s="278"/>
      <c r="B813" s="167"/>
      <c r="C813" s="167" t="s">
        <v>460</v>
      </c>
      <c r="D813" s="279">
        <v>9</v>
      </c>
      <c r="E813" s="280">
        <v>65.849999999999994</v>
      </c>
      <c r="F813" s="280">
        <v>0</v>
      </c>
      <c r="G813" s="280">
        <v>0</v>
      </c>
      <c r="H813" s="280">
        <v>0</v>
      </c>
      <c r="I813" s="281">
        <v>0</v>
      </c>
    </row>
    <row r="814" spans="1:9">
      <c r="A814" s="278"/>
      <c r="B814" s="167"/>
      <c r="C814" s="167" t="s">
        <v>425</v>
      </c>
      <c r="D814" s="279">
        <v>14</v>
      </c>
      <c r="E814" s="280">
        <v>35.012050000000009</v>
      </c>
      <c r="F814" s="280">
        <v>4</v>
      </c>
      <c r="G814" s="280">
        <v>3.1599999999999997</v>
      </c>
      <c r="H814" s="280">
        <v>0</v>
      </c>
      <c r="I814" s="281">
        <v>0</v>
      </c>
    </row>
    <row r="815" spans="1:9">
      <c r="A815" s="278"/>
      <c r="B815" s="167" t="s">
        <v>785</v>
      </c>
      <c r="C815" s="167"/>
      <c r="D815" s="279"/>
      <c r="E815" s="280"/>
      <c r="F815" s="280"/>
      <c r="G815" s="280"/>
      <c r="H815" s="280"/>
      <c r="I815" s="281"/>
    </row>
    <row r="816" spans="1:9">
      <c r="A816" s="278"/>
      <c r="B816" s="167"/>
      <c r="C816" s="167" t="s">
        <v>369</v>
      </c>
      <c r="D816" s="279">
        <v>88</v>
      </c>
      <c r="E816" s="280">
        <v>3399.0370999999996</v>
      </c>
      <c r="F816" s="280">
        <v>11</v>
      </c>
      <c r="G816" s="280">
        <v>485.94090000000006</v>
      </c>
      <c r="H816" s="280">
        <v>0</v>
      </c>
      <c r="I816" s="281">
        <v>0</v>
      </c>
    </row>
    <row r="817" spans="1:9">
      <c r="A817" s="278"/>
      <c r="B817" s="167"/>
      <c r="C817" s="167" t="s">
        <v>368</v>
      </c>
      <c r="D817" s="279">
        <v>1</v>
      </c>
      <c r="E817" s="280">
        <v>189.58199999999999</v>
      </c>
      <c r="F817" s="280">
        <v>1</v>
      </c>
      <c r="G817" s="280">
        <v>189.58199999999999</v>
      </c>
      <c r="H817" s="280">
        <v>0</v>
      </c>
      <c r="I817" s="281">
        <v>0</v>
      </c>
    </row>
    <row r="818" spans="1:9">
      <c r="A818" s="278"/>
      <c r="B818" s="167"/>
      <c r="C818" s="167" t="s">
        <v>245</v>
      </c>
      <c r="D818" s="279">
        <v>3</v>
      </c>
      <c r="E818" s="280">
        <v>42.12</v>
      </c>
      <c r="F818" s="280">
        <v>1</v>
      </c>
      <c r="G818" s="280">
        <v>14.04</v>
      </c>
      <c r="H818" s="280">
        <v>0</v>
      </c>
      <c r="I818" s="281">
        <v>0</v>
      </c>
    </row>
    <row r="819" spans="1:9">
      <c r="A819" s="278"/>
      <c r="B819" s="167"/>
      <c r="C819" s="167" t="s">
        <v>370</v>
      </c>
      <c r="D819" s="279">
        <v>11</v>
      </c>
      <c r="E819" s="280">
        <v>40.36</v>
      </c>
      <c r="F819" s="280">
        <v>2</v>
      </c>
      <c r="G819" s="280">
        <v>0.6</v>
      </c>
      <c r="H819" s="280">
        <v>0</v>
      </c>
      <c r="I819" s="281">
        <v>0</v>
      </c>
    </row>
    <row r="820" spans="1:9">
      <c r="A820" s="278"/>
      <c r="B820" s="167"/>
      <c r="C820" s="167" t="s">
        <v>417</v>
      </c>
      <c r="D820" s="279">
        <v>1</v>
      </c>
      <c r="E820" s="280">
        <v>6</v>
      </c>
      <c r="F820" s="280">
        <v>0</v>
      </c>
      <c r="G820" s="280">
        <v>0</v>
      </c>
      <c r="H820" s="280">
        <v>0</v>
      </c>
      <c r="I820" s="281">
        <v>0</v>
      </c>
    </row>
    <row r="821" spans="1:9">
      <c r="A821" s="278"/>
      <c r="B821" s="167" t="s">
        <v>665</v>
      </c>
      <c r="C821" s="167"/>
      <c r="D821" s="279"/>
      <c r="E821" s="280"/>
      <c r="F821" s="280"/>
      <c r="G821" s="280"/>
      <c r="H821" s="280"/>
      <c r="I821" s="281"/>
    </row>
    <row r="822" spans="1:9">
      <c r="A822" s="278"/>
      <c r="B822" s="167"/>
      <c r="C822" s="167" t="s">
        <v>368</v>
      </c>
      <c r="D822" s="279">
        <v>153</v>
      </c>
      <c r="E822" s="280">
        <v>38899.041400000002</v>
      </c>
      <c r="F822" s="280">
        <v>153</v>
      </c>
      <c r="G822" s="280">
        <v>38899.041400000002</v>
      </c>
      <c r="H822" s="280">
        <v>10</v>
      </c>
      <c r="I822" s="281">
        <v>2240.7939999999999</v>
      </c>
    </row>
    <row r="823" spans="1:9">
      <c r="A823" s="278"/>
      <c r="B823" s="167"/>
      <c r="C823" s="167" t="s">
        <v>369</v>
      </c>
      <c r="D823" s="279">
        <v>289</v>
      </c>
      <c r="E823" s="280">
        <v>11856.154400000001</v>
      </c>
      <c r="F823" s="280">
        <v>9</v>
      </c>
      <c r="G823" s="280">
        <v>225.11680000000001</v>
      </c>
      <c r="H823" s="280">
        <v>0</v>
      </c>
      <c r="I823" s="281">
        <v>0</v>
      </c>
    </row>
    <row r="824" spans="1:9">
      <c r="A824" s="278"/>
      <c r="B824" s="167"/>
      <c r="C824" s="167" t="s">
        <v>371</v>
      </c>
      <c r="D824" s="279">
        <v>7</v>
      </c>
      <c r="E824" s="280">
        <v>501.44960000000003</v>
      </c>
      <c r="F824" s="280">
        <v>7</v>
      </c>
      <c r="G824" s="280">
        <v>501.44960000000003</v>
      </c>
      <c r="H824" s="280">
        <v>0</v>
      </c>
      <c r="I824" s="281">
        <v>0</v>
      </c>
    </row>
    <row r="825" spans="1:9">
      <c r="A825" s="278"/>
      <c r="B825" s="167"/>
      <c r="C825" s="167" t="s">
        <v>295</v>
      </c>
      <c r="D825" s="279">
        <v>7</v>
      </c>
      <c r="E825" s="280">
        <v>167.7</v>
      </c>
      <c r="F825" s="280">
        <v>0</v>
      </c>
      <c r="G825" s="280">
        <v>0</v>
      </c>
      <c r="H825" s="280">
        <v>0</v>
      </c>
      <c r="I825" s="281">
        <v>0</v>
      </c>
    </row>
    <row r="826" spans="1:9">
      <c r="A826" s="278"/>
      <c r="B826" s="167"/>
      <c r="C826" s="167" t="s">
        <v>427</v>
      </c>
      <c r="D826" s="279">
        <v>1</v>
      </c>
      <c r="E826" s="280">
        <v>49.48</v>
      </c>
      <c r="F826" s="280">
        <v>0</v>
      </c>
      <c r="G826" s="280">
        <v>0</v>
      </c>
      <c r="H826" s="280">
        <v>0</v>
      </c>
      <c r="I826" s="281">
        <v>0</v>
      </c>
    </row>
    <row r="827" spans="1:9">
      <c r="A827" s="278"/>
      <c r="B827" s="167" t="s">
        <v>786</v>
      </c>
      <c r="C827" s="167"/>
      <c r="D827" s="279"/>
      <c r="E827" s="280"/>
      <c r="F827" s="280"/>
      <c r="G827" s="280"/>
      <c r="H827" s="280"/>
      <c r="I827" s="281"/>
    </row>
    <row r="828" spans="1:9">
      <c r="A828" s="278"/>
      <c r="B828" s="167"/>
      <c r="C828" s="167" t="s">
        <v>267</v>
      </c>
      <c r="D828" s="279">
        <v>539</v>
      </c>
      <c r="E828" s="280">
        <v>10701.514599999993</v>
      </c>
      <c r="F828" s="280">
        <v>1</v>
      </c>
      <c r="G828" s="280">
        <v>5.98</v>
      </c>
      <c r="H828" s="280">
        <v>0</v>
      </c>
      <c r="I828" s="281">
        <v>0</v>
      </c>
    </row>
    <row r="829" spans="1:9">
      <c r="A829" s="278"/>
      <c r="B829" s="167" t="s">
        <v>674</v>
      </c>
      <c r="C829" s="167"/>
      <c r="D829" s="279"/>
      <c r="E829" s="280"/>
      <c r="F829" s="280"/>
      <c r="G829" s="280"/>
      <c r="H829" s="280"/>
      <c r="I829" s="281"/>
    </row>
    <row r="830" spans="1:9">
      <c r="A830" s="278"/>
      <c r="B830" s="167"/>
      <c r="C830" s="167" t="s">
        <v>371</v>
      </c>
      <c r="D830" s="279">
        <v>51</v>
      </c>
      <c r="E830" s="280">
        <v>5769.619999999999</v>
      </c>
      <c r="F830" s="280">
        <v>51</v>
      </c>
      <c r="G830" s="280">
        <v>5769.619999999999</v>
      </c>
      <c r="H830" s="280">
        <v>3</v>
      </c>
      <c r="I830" s="281">
        <v>318.3682</v>
      </c>
    </row>
    <row r="831" spans="1:9">
      <c r="A831" s="278"/>
      <c r="B831" s="167"/>
      <c r="C831" s="167" t="s">
        <v>368</v>
      </c>
      <c r="D831" s="279">
        <v>23</v>
      </c>
      <c r="E831" s="280">
        <v>2867.9894999999997</v>
      </c>
      <c r="F831" s="280">
        <v>23</v>
      </c>
      <c r="G831" s="280">
        <v>2867.9895000000001</v>
      </c>
      <c r="H831" s="280">
        <v>2</v>
      </c>
      <c r="I831" s="281">
        <v>207.97219999999999</v>
      </c>
    </row>
    <row r="832" spans="1:9">
      <c r="A832" s="278"/>
      <c r="B832" s="167"/>
      <c r="C832" s="167" t="s">
        <v>481</v>
      </c>
      <c r="D832" s="279">
        <v>2</v>
      </c>
      <c r="E832" s="280">
        <v>9.8799999999999999E-2</v>
      </c>
      <c r="F832" s="280">
        <v>0</v>
      </c>
      <c r="G832" s="280">
        <v>0</v>
      </c>
      <c r="H832" s="280">
        <v>0</v>
      </c>
      <c r="I832" s="281">
        <v>0</v>
      </c>
    </row>
    <row r="833" spans="1:9">
      <c r="A833" s="278"/>
      <c r="B833" s="167"/>
      <c r="C833" s="167" t="s">
        <v>489</v>
      </c>
      <c r="D833" s="279">
        <v>1</v>
      </c>
      <c r="E833" s="280">
        <v>0.01</v>
      </c>
      <c r="F833" s="280">
        <v>1</v>
      </c>
      <c r="G833" s="280">
        <v>0.01</v>
      </c>
      <c r="H833" s="280">
        <v>0</v>
      </c>
      <c r="I833" s="281">
        <v>0</v>
      </c>
    </row>
    <row r="834" spans="1:9">
      <c r="A834" s="278"/>
      <c r="B834" s="167" t="s">
        <v>660</v>
      </c>
      <c r="C834" s="167"/>
      <c r="D834" s="279"/>
      <c r="E834" s="280"/>
      <c r="F834" s="280"/>
      <c r="G834" s="280"/>
      <c r="H834" s="280"/>
      <c r="I834" s="281"/>
    </row>
    <row r="835" spans="1:9">
      <c r="A835" s="278"/>
      <c r="B835" s="167"/>
      <c r="C835" s="167" t="s">
        <v>345</v>
      </c>
      <c r="D835" s="279">
        <v>85</v>
      </c>
      <c r="E835" s="280">
        <v>6403.79</v>
      </c>
      <c r="F835" s="280">
        <v>9</v>
      </c>
      <c r="G835" s="280">
        <v>427.58500000000004</v>
      </c>
      <c r="H835" s="280">
        <v>0</v>
      </c>
      <c r="I835" s="281">
        <v>0</v>
      </c>
    </row>
    <row r="836" spans="1:9">
      <c r="A836" s="278"/>
      <c r="B836" s="167"/>
      <c r="C836" s="167" t="s">
        <v>313</v>
      </c>
      <c r="D836" s="279">
        <v>18</v>
      </c>
      <c r="E836" s="280">
        <v>146.13</v>
      </c>
      <c r="F836" s="280">
        <v>0</v>
      </c>
      <c r="G836" s="280">
        <v>0</v>
      </c>
      <c r="H836" s="280">
        <v>0</v>
      </c>
      <c r="I836" s="281">
        <v>0</v>
      </c>
    </row>
    <row r="837" spans="1:9">
      <c r="A837" s="278"/>
      <c r="B837" s="167"/>
      <c r="C837" s="167" t="s">
        <v>416</v>
      </c>
      <c r="D837" s="279">
        <v>10</v>
      </c>
      <c r="E837" s="280">
        <v>109.886</v>
      </c>
      <c r="F837" s="280">
        <v>0</v>
      </c>
      <c r="G837" s="280">
        <v>0</v>
      </c>
      <c r="H837" s="280">
        <v>0</v>
      </c>
      <c r="I837" s="281">
        <v>0</v>
      </c>
    </row>
    <row r="838" spans="1:9">
      <c r="A838" s="278"/>
      <c r="B838" s="167"/>
      <c r="C838" s="167" t="s">
        <v>370</v>
      </c>
      <c r="D838" s="279">
        <v>11</v>
      </c>
      <c r="E838" s="280">
        <v>102.286</v>
      </c>
      <c r="F838" s="280">
        <v>0</v>
      </c>
      <c r="G838" s="280">
        <v>0</v>
      </c>
      <c r="H838" s="280">
        <v>0</v>
      </c>
      <c r="I838" s="281">
        <v>0</v>
      </c>
    </row>
    <row r="839" spans="1:9">
      <c r="A839" s="278"/>
      <c r="B839" s="167"/>
      <c r="C839" s="167" t="s">
        <v>282</v>
      </c>
      <c r="D839" s="279">
        <v>9</v>
      </c>
      <c r="E839" s="280">
        <v>35.647999999999996</v>
      </c>
      <c r="F839" s="280">
        <v>3</v>
      </c>
      <c r="G839" s="280">
        <v>20.372</v>
      </c>
      <c r="H839" s="280">
        <v>0</v>
      </c>
      <c r="I839" s="281">
        <v>0</v>
      </c>
    </row>
    <row r="840" spans="1:9">
      <c r="A840" s="278"/>
      <c r="B840" s="167" t="s">
        <v>693</v>
      </c>
      <c r="C840" s="167"/>
      <c r="D840" s="279"/>
      <c r="E840" s="280"/>
      <c r="F840" s="280"/>
      <c r="G840" s="280"/>
      <c r="H840" s="280"/>
      <c r="I840" s="281"/>
    </row>
    <row r="841" spans="1:9">
      <c r="A841" s="278"/>
      <c r="B841" s="167"/>
      <c r="C841" s="167" t="s">
        <v>269</v>
      </c>
      <c r="D841" s="279">
        <v>6</v>
      </c>
      <c r="E841" s="280">
        <v>110.7118</v>
      </c>
      <c r="F841" s="280">
        <v>0</v>
      </c>
      <c r="G841" s="280">
        <v>0</v>
      </c>
      <c r="H841" s="280">
        <v>0</v>
      </c>
      <c r="I841" s="281">
        <v>0</v>
      </c>
    </row>
    <row r="842" spans="1:9">
      <c r="A842" s="278"/>
      <c r="B842" s="167"/>
      <c r="C842" s="167" t="s">
        <v>480</v>
      </c>
      <c r="D842" s="279">
        <v>3</v>
      </c>
      <c r="E842" s="280">
        <v>62.072000000000003</v>
      </c>
      <c r="F842" s="280">
        <v>0</v>
      </c>
      <c r="G842" s="280">
        <v>0</v>
      </c>
      <c r="H842" s="280">
        <v>0</v>
      </c>
      <c r="I842" s="281">
        <v>0</v>
      </c>
    </row>
    <row r="843" spans="1:9">
      <c r="A843" s="278"/>
      <c r="B843" s="167"/>
      <c r="C843" s="167" t="s">
        <v>474</v>
      </c>
      <c r="D843" s="279">
        <v>1</v>
      </c>
      <c r="E843" s="280">
        <v>20</v>
      </c>
      <c r="F843" s="280">
        <v>0</v>
      </c>
      <c r="G843" s="280">
        <v>0</v>
      </c>
      <c r="H843" s="280">
        <v>0</v>
      </c>
      <c r="I843" s="281">
        <v>0</v>
      </c>
    </row>
    <row r="844" spans="1:9">
      <c r="A844" s="278"/>
      <c r="B844" s="167"/>
      <c r="C844" s="167" t="s">
        <v>277</v>
      </c>
      <c r="D844" s="279">
        <v>4</v>
      </c>
      <c r="E844" s="280">
        <v>18.30939</v>
      </c>
      <c r="F844" s="280">
        <v>0</v>
      </c>
      <c r="G844" s="280">
        <v>0</v>
      </c>
      <c r="H844" s="280">
        <v>0</v>
      </c>
      <c r="I844" s="281">
        <v>0</v>
      </c>
    </row>
    <row r="845" spans="1:9">
      <c r="A845" s="278"/>
      <c r="B845" s="167"/>
      <c r="C845" s="167" t="s">
        <v>295</v>
      </c>
      <c r="D845" s="279">
        <v>4</v>
      </c>
      <c r="E845" s="280">
        <v>11.7</v>
      </c>
      <c r="F845" s="280">
        <v>0</v>
      </c>
      <c r="G845" s="280">
        <v>0</v>
      </c>
      <c r="H845" s="280">
        <v>0</v>
      </c>
      <c r="I845" s="281">
        <v>0</v>
      </c>
    </row>
    <row r="846" spans="1:9">
      <c r="A846" s="278"/>
      <c r="B846" s="167" t="s">
        <v>787</v>
      </c>
      <c r="C846" s="167"/>
      <c r="D846" s="279"/>
      <c r="E846" s="280"/>
      <c r="F846" s="280"/>
      <c r="G846" s="280"/>
      <c r="H846" s="280"/>
      <c r="I846" s="281"/>
    </row>
    <row r="847" spans="1:9">
      <c r="A847" s="278"/>
      <c r="B847" s="167"/>
      <c r="C847" s="167" t="s">
        <v>277</v>
      </c>
      <c r="D847" s="279">
        <v>4</v>
      </c>
      <c r="E847" s="280">
        <v>66.709050000000005</v>
      </c>
      <c r="F847" s="280">
        <v>0</v>
      </c>
      <c r="G847" s="280">
        <v>0</v>
      </c>
      <c r="H847" s="280">
        <v>0</v>
      </c>
      <c r="I847" s="281">
        <v>0</v>
      </c>
    </row>
    <row r="848" spans="1:9">
      <c r="A848" s="278"/>
      <c r="B848" s="167"/>
      <c r="C848" s="167" t="s">
        <v>282</v>
      </c>
      <c r="D848" s="279">
        <v>1</v>
      </c>
      <c r="E848" s="280">
        <v>11.25</v>
      </c>
      <c r="F848" s="280">
        <v>0</v>
      </c>
      <c r="G848" s="280">
        <v>0</v>
      </c>
      <c r="H848" s="280">
        <v>0</v>
      </c>
      <c r="I848" s="281">
        <v>0</v>
      </c>
    </row>
    <row r="849" spans="1:9">
      <c r="A849" s="278"/>
      <c r="B849" s="167"/>
      <c r="C849" s="167" t="s">
        <v>267</v>
      </c>
      <c r="D849" s="279">
        <v>3</v>
      </c>
      <c r="E849" s="280">
        <v>3.6935000000000002</v>
      </c>
      <c r="F849" s="280">
        <v>0</v>
      </c>
      <c r="G849" s="280">
        <v>0</v>
      </c>
      <c r="H849" s="280">
        <v>0</v>
      </c>
      <c r="I849" s="281">
        <v>0</v>
      </c>
    </row>
    <row r="850" spans="1:9">
      <c r="A850" s="278"/>
      <c r="B850" s="167"/>
      <c r="C850" s="167" t="s">
        <v>521</v>
      </c>
      <c r="D850" s="279">
        <v>1</v>
      </c>
      <c r="E850" s="280">
        <v>1.92</v>
      </c>
      <c r="F850" s="280">
        <v>0</v>
      </c>
      <c r="G850" s="280">
        <v>0</v>
      </c>
      <c r="H850" s="280">
        <v>0</v>
      </c>
      <c r="I850" s="281">
        <v>0</v>
      </c>
    </row>
    <row r="851" spans="1:9">
      <c r="A851" s="278"/>
      <c r="B851" s="167"/>
      <c r="C851" s="167" t="s">
        <v>503</v>
      </c>
      <c r="D851" s="279">
        <v>13</v>
      </c>
      <c r="E851" s="280">
        <v>0.41460000000000008</v>
      </c>
      <c r="F851" s="280">
        <v>0</v>
      </c>
      <c r="G851" s="280">
        <v>0</v>
      </c>
      <c r="H851" s="280">
        <v>0</v>
      </c>
      <c r="I851" s="281">
        <v>0</v>
      </c>
    </row>
    <row r="852" spans="1:9">
      <c r="A852" s="278"/>
      <c r="B852" s="167" t="s">
        <v>788</v>
      </c>
      <c r="C852" s="167"/>
      <c r="D852" s="279"/>
      <c r="E852" s="280"/>
      <c r="F852" s="280"/>
      <c r="G852" s="280"/>
      <c r="H852" s="280"/>
      <c r="I852" s="281"/>
    </row>
    <row r="853" spans="1:9">
      <c r="A853" s="278"/>
      <c r="B853" s="167"/>
      <c r="C853" s="167" t="s">
        <v>436</v>
      </c>
      <c r="D853" s="279">
        <v>2</v>
      </c>
      <c r="E853" s="280">
        <v>0.15000000000000002</v>
      </c>
      <c r="F853" s="280">
        <v>1</v>
      </c>
      <c r="G853" s="280">
        <v>0.1</v>
      </c>
      <c r="H853" s="280">
        <v>0</v>
      </c>
      <c r="I853" s="281">
        <v>0</v>
      </c>
    </row>
    <row r="854" spans="1:9">
      <c r="A854" s="278"/>
      <c r="B854" s="167" t="s">
        <v>789</v>
      </c>
      <c r="C854" s="167"/>
      <c r="D854" s="279"/>
      <c r="E854" s="280"/>
      <c r="F854" s="280"/>
      <c r="G854" s="280"/>
      <c r="H854" s="280"/>
      <c r="I854" s="281"/>
    </row>
    <row r="855" spans="1:9">
      <c r="A855" s="278"/>
      <c r="B855" s="167"/>
      <c r="C855" s="167" t="s">
        <v>267</v>
      </c>
      <c r="D855" s="279">
        <v>24</v>
      </c>
      <c r="E855" s="280">
        <v>762.6640000000001</v>
      </c>
      <c r="F855" s="280">
        <v>0</v>
      </c>
      <c r="G855" s="280">
        <v>0</v>
      </c>
      <c r="H855" s="280">
        <v>0</v>
      </c>
      <c r="I855" s="281">
        <v>0</v>
      </c>
    </row>
    <row r="856" spans="1:9">
      <c r="A856" s="278"/>
      <c r="B856" s="167"/>
      <c r="C856" s="167" t="s">
        <v>312</v>
      </c>
      <c r="D856" s="279">
        <v>7</v>
      </c>
      <c r="E856" s="280">
        <v>151.38669999999999</v>
      </c>
      <c r="F856" s="280">
        <v>2</v>
      </c>
      <c r="G856" s="280">
        <v>43.928199999999997</v>
      </c>
      <c r="H856" s="280">
        <v>0</v>
      </c>
      <c r="I856" s="281">
        <v>0</v>
      </c>
    </row>
    <row r="857" spans="1:9">
      <c r="A857" s="278"/>
      <c r="B857" s="167"/>
      <c r="C857" s="167" t="s">
        <v>313</v>
      </c>
      <c r="D857" s="279">
        <v>4</v>
      </c>
      <c r="E857" s="280">
        <v>54.89</v>
      </c>
      <c r="F857" s="280">
        <v>2</v>
      </c>
      <c r="G857" s="280">
        <v>26.89</v>
      </c>
      <c r="H857" s="280">
        <v>0</v>
      </c>
      <c r="I857" s="281">
        <v>0</v>
      </c>
    </row>
    <row r="858" spans="1:9">
      <c r="A858" s="278"/>
      <c r="B858" s="167"/>
      <c r="C858" s="167" t="s">
        <v>277</v>
      </c>
      <c r="D858" s="279">
        <v>4</v>
      </c>
      <c r="E858" s="280">
        <v>28</v>
      </c>
      <c r="F858" s="280">
        <v>0</v>
      </c>
      <c r="G858" s="280">
        <v>0</v>
      </c>
      <c r="H858" s="280">
        <v>0</v>
      </c>
      <c r="I858" s="281">
        <v>0</v>
      </c>
    </row>
    <row r="859" spans="1:9">
      <c r="A859" s="278"/>
      <c r="B859" s="167" t="s">
        <v>654</v>
      </c>
      <c r="C859" s="167"/>
      <c r="D859" s="279"/>
      <c r="E859" s="280"/>
      <c r="F859" s="280"/>
      <c r="G859" s="280"/>
      <c r="H859" s="280"/>
      <c r="I859" s="281"/>
    </row>
    <row r="860" spans="1:9">
      <c r="A860" s="278"/>
      <c r="B860" s="167"/>
      <c r="C860" s="167" t="s">
        <v>361</v>
      </c>
      <c r="D860" s="279">
        <v>521</v>
      </c>
      <c r="E860" s="280">
        <v>18582.980410000007</v>
      </c>
      <c r="F860" s="280">
        <v>40</v>
      </c>
      <c r="G860" s="280">
        <v>1066.3520299999998</v>
      </c>
      <c r="H860" s="280">
        <v>0</v>
      </c>
      <c r="I860" s="281">
        <v>0</v>
      </c>
    </row>
    <row r="861" spans="1:9">
      <c r="A861" s="278"/>
      <c r="B861" s="167"/>
      <c r="C861" s="167" t="s">
        <v>432</v>
      </c>
      <c r="D861" s="279">
        <v>332</v>
      </c>
      <c r="E861" s="280">
        <v>5372.3685499999983</v>
      </c>
      <c r="F861" s="280">
        <v>24</v>
      </c>
      <c r="G861" s="280">
        <v>344.71868000000006</v>
      </c>
      <c r="H861" s="280">
        <v>0</v>
      </c>
      <c r="I861" s="281">
        <v>0</v>
      </c>
    </row>
    <row r="862" spans="1:9">
      <c r="A862" s="278"/>
      <c r="B862" s="167"/>
      <c r="C862" s="167" t="s">
        <v>455</v>
      </c>
      <c r="D862" s="279">
        <v>421</v>
      </c>
      <c r="E862" s="280">
        <v>4122.0800500000005</v>
      </c>
      <c r="F862" s="280">
        <v>29</v>
      </c>
      <c r="G862" s="280">
        <v>225.46404000000004</v>
      </c>
      <c r="H862" s="280">
        <v>0</v>
      </c>
      <c r="I862" s="281">
        <v>0</v>
      </c>
    </row>
    <row r="863" spans="1:9">
      <c r="A863" s="278"/>
      <c r="B863" s="167"/>
      <c r="C863" s="167" t="s">
        <v>498</v>
      </c>
      <c r="D863" s="279">
        <v>93</v>
      </c>
      <c r="E863" s="280">
        <v>2391.9063599999995</v>
      </c>
      <c r="F863" s="280">
        <v>21</v>
      </c>
      <c r="G863" s="280">
        <v>445.50495999999998</v>
      </c>
      <c r="H863" s="280">
        <v>0</v>
      </c>
      <c r="I863" s="281">
        <v>0</v>
      </c>
    </row>
    <row r="864" spans="1:9">
      <c r="A864" s="278"/>
      <c r="B864" s="167"/>
      <c r="C864" s="167" t="s">
        <v>504</v>
      </c>
      <c r="D864" s="279">
        <v>1526</v>
      </c>
      <c r="E864" s="280">
        <v>1863.7412499999998</v>
      </c>
      <c r="F864" s="280">
        <v>49</v>
      </c>
      <c r="G864" s="280">
        <v>42.018000000000001</v>
      </c>
      <c r="H864" s="280">
        <v>0</v>
      </c>
      <c r="I864" s="281">
        <v>0</v>
      </c>
    </row>
    <row r="865" spans="1:9">
      <c r="A865" s="278"/>
      <c r="B865" s="167" t="s">
        <v>686</v>
      </c>
      <c r="C865" s="167"/>
      <c r="D865" s="279"/>
      <c r="E865" s="280"/>
      <c r="F865" s="280"/>
      <c r="G865" s="280"/>
      <c r="H865" s="280"/>
      <c r="I865" s="281"/>
    </row>
    <row r="866" spans="1:9">
      <c r="A866" s="278"/>
      <c r="B866" s="167"/>
      <c r="C866" s="167" t="s">
        <v>368</v>
      </c>
      <c r="D866" s="279">
        <v>8</v>
      </c>
      <c r="E866" s="280">
        <v>2027.5925999999999</v>
      </c>
      <c r="F866" s="280">
        <v>1</v>
      </c>
      <c r="G866" s="280">
        <v>50.219000000000001</v>
      </c>
      <c r="H866" s="280">
        <v>0</v>
      </c>
      <c r="I866" s="281">
        <v>0</v>
      </c>
    </row>
    <row r="867" spans="1:9">
      <c r="A867" s="278"/>
      <c r="B867" s="167"/>
      <c r="C867" s="167" t="s">
        <v>427</v>
      </c>
      <c r="D867" s="279">
        <v>22</v>
      </c>
      <c r="E867" s="280">
        <v>519.68000000000006</v>
      </c>
      <c r="F867" s="280">
        <v>1</v>
      </c>
      <c r="G867" s="280">
        <v>23.2</v>
      </c>
      <c r="H867" s="280">
        <v>0</v>
      </c>
      <c r="I867" s="281">
        <v>0</v>
      </c>
    </row>
    <row r="868" spans="1:9">
      <c r="A868" s="278"/>
      <c r="B868" s="167"/>
      <c r="C868" s="167" t="s">
        <v>367</v>
      </c>
      <c r="D868" s="279">
        <v>8</v>
      </c>
      <c r="E868" s="280">
        <v>114.29496</v>
      </c>
      <c r="F868" s="280">
        <v>0</v>
      </c>
      <c r="G868" s="280">
        <v>0</v>
      </c>
      <c r="H868" s="280">
        <v>0</v>
      </c>
      <c r="I868" s="281">
        <v>0</v>
      </c>
    </row>
    <row r="869" spans="1:9">
      <c r="A869" s="278"/>
      <c r="B869" s="167"/>
      <c r="C869" s="167" t="s">
        <v>371</v>
      </c>
      <c r="D869" s="279">
        <v>1</v>
      </c>
      <c r="E869" s="280">
        <v>99.84</v>
      </c>
      <c r="F869" s="280">
        <v>0</v>
      </c>
      <c r="G869" s="280">
        <v>0</v>
      </c>
      <c r="H869" s="280">
        <v>0</v>
      </c>
      <c r="I869" s="281">
        <v>0</v>
      </c>
    </row>
    <row r="870" spans="1:9">
      <c r="A870" s="278"/>
      <c r="B870" s="167"/>
      <c r="C870" s="167" t="s">
        <v>369</v>
      </c>
      <c r="D870" s="279">
        <v>1</v>
      </c>
      <c r="E870" s="280">
        <v>8.6959</v>
      </c>
      <c r="F870" s="280">
        <v>0</v>
      </c>
      <c r="G870" s="280">
        <v>0</v>
      </c>
      <c r="H870" s="280">
        <v>0</v>
      </c>
      <c r="I870" s="281">
        <v>0</v>
      </c>
    </row>
    <row r="871" spans="1:9">
      <c r="A871" s="278"/>
      <c r="B871" s="167" t="s">
        <v>790</v>
      </c>
      <c r="C871" s="167"/>
      <c r="D871" s="279"/>
      <c r="E871" s="280"/>
      <c r="F871" s="280"/>
      <c r="G871" s="280"/>
      <c r="H871" s="280"/>
      <c r="I871" s="281"/>
    </row>
    <row r="872" spans="1:9">
      <c r="A872" s="278"/>
      <c r="B872" s="167"/>
      <c r="C872" s="167" t="s">
        <v>369</v>
      </c>
      <c r="D872" s="279">
        <v>2</v>
      </c>
      <c r="E872" s="280">
        <v>36.222099999999998</v>
      </c>
      <c r="F872" s="280">
        <v>0</v>
      </c>
      <c r="G872" s="280">
        <v>0</v>
      </c>
      <c r="H872" s="280">
        <v>0</v>
      </c>
      <c r="I872" s="281">
        <v>0</v>
      </c>
    </row>
    <row r="873" spans="1:9">
      <c r="A873" s="278"/>
      <c r="B873" s="167" t="s">
        <v>791</v>
      </c>
      <c r="C873" s="167"/>
      <c r="D873" s="279"/>
      <c r="E873" s="280"/>
      <c r="F873" s="280"/>
      <c r="G873" s="280"/>
      <c r="H873" s="280"/>
      <c r="I873" s="281"/>
    </row>
    <row r="874" spans="1:9">
      <c r="A874" s="278"/>
      <c r="B874" s="167"/>
      <c r="C874" s="167" t="s">
        <v>432</v>
      </c>
      <c r="D874" s="279">
        <v>21</v>
      </c>
      <c r="E874" s="280">
        <v>495.28814000000006</v>
      </c>
      <c r="F874" s="280">
        <v>0</v>
      </c>
      <c r="G874" s="280">
        <v>0</v>
      </c>
      <c r="H874" s="280">
        <v>0</v>
      </c>
      <c r="I874" s="281">
        <v>0</v>
      </c>
    </row>
    <row r="875" spans="1:9">
      <c r="A875" s="278"/>
      <c r="B875" s="167" t="s">
        <v>792</v>
      </c>
      <c r="C875" s="167"/>
      <c r="D875" s="279"/>
      <c r="E875" s="280"/>
      <c r="F875" s="280"/>
      <c r="G875" s="280"/>
      <c r="H875" s="280"/>
      <c r="I875" s="281"/>
    </row>
    <row r="876" spans="1:9">
      <c r="A876" s="278"/>
      <c r="B876" s="167"/>
      <c r="C876" s="167" t="s">
        <v>521</v>
      </c>
      <c r="D876" s="279">
        <v>1</v>
      </c>
      <c r="E876" s="280">
        <v>1E-4</v>
      </c>
      <c r="F876" s="280">
        <v>0</v>
      </c>
      <c r="G876" s="280">
        <v>0</v>
      </c>
      <c r="H876" s="280">
        <v>0</v>
      </c>
      <c r="I876" s="281">
        <v>0</v>
      </c>
    </row>
    <row r="877" spans="1:9">
      <c r="A877" s="286" t="s">
        <v>793</v>
      </c>
      <c r="B877" s="174"/>
      <c r="C877" s="174"/>
      <c r="D877" s="287"/>
      <c r="E877" s="288"/>
      <c r="F877" s="288"/>
      <c r="G877" s="288"/>
      <c r="H877" s="288"/>
      <c r="I877" s="289"/>
    </row>
    <row r="878" spans="1:9">
      <c r="A878" s="278"/>
      <c r="B878" s="167" t="s">
        <v>605</v>
      </c>
      <c r="C878" s="167"/>
      <c r="D878" s="279"/>
      <c r="E878" s="280"/>
      <c r="F878" s="280"/>
      <c r="G878" s="280"/>
      <c r="H878" s="280"/>
      <c r="I878" s="281"/>
    </row>
    <row r="879" spans="1:9">
      <c r="A879" s="278"/>
      <c r="B879" s="167"/>
      <c r="C879" s="167" t="s">
        <v>475</v>
      </c>
      <c r="D879" s="279">
        <v>301</v>
      </c>
      <c r="E879" s="280">
        <v>1057493.2364400001</v>
      </c>
      <c r="F879" s="280">
        <v>4</v>
      </c>
      <c r="G879" s="280">
        <v>1.8821600000000001</v>
      </c>
      <c r="H879" s="280">
        <v>0</v>
      </c>
      <c r="I879" s="281">
        <v>0</v>
      </c>
    </row>
    <row r="880" spans="1:9">
      <c r="A880" s="278"/>
      <c r="B880" s="167"/>
      <c r="C880" s="167" t="s">
        <v>333</v>
      </c>
      <c r="D880" s="279">
        <v>31</v>
      </c>
      <c r="E880" s="280">
        <v>761444.26299999992</v>
      </c>
      <c r="F880" s="280">
        <v>15</v>
      </c>
      <c r="G880" s="280">
        <v>42872.875</v>
      </c>
      <c r="H880" s="280">
        <v>0</v>
      </c>
      <c r="I880" s="281">
        <v>0</v>
      </c>
    </row>
    <row r="881" spans="1:9">
      <c r="A881" s="278"/>
      <c r="B881" s="167"/>
      <c r="C881" s="167" t="s">
        <v>368</v>
      </c>
      <c r="D881" s="279">
        <v>21</v>
      </c>
      <c r="E881" s="280">
        <v>460124.09</v>
      </c>
      <c r="F881" s="280">
        <v>18</v>
      </c>
      <c r="G881" s="280">
        <v>809.86599999999999</v>
      </c>
      <c r="H881" s="280">
        <v>0</v>
      </c>
      <c r="I881" s="281">
        <v>0</v>
      </c>
    </row>
    <row r="882" spans="1:9">
      <c r="A882" s="278"/>
      <c r="B882" s="167"/>
      <c r="C882" s="167" t="s">
        <v>215</v>
      </c>
      <c r="D882" s="279">
        <v>32640</v>
      </c>
      <c r="E882" s="280">
        <v>294055.60574000038</v>
      </c>
      <c r="F882" s="280">
        <v>461</v>
      </c>
      <c r="G882" s="280">
        <v>3183.6754500000015</v>
      </c>
      <c r="H882" s="280">
        <v>0</v>
      </c>
      <c r="I882" s="281">
        <v>0</v>
      </c>
    </row>
    <row r="883" spans="1:9">
      <c r="A883" s="278"/>
      <c r="B883" s="167"/>
      <c r="C883" s="167" t="s">
        <v>476</v>
      </c>
      <c r="D883" s="279">
        <v>251</v>
      </c>
      <c r="E883" s="280">
        <v>132830.00356000004</v>
      </c>
      <c r="F883" s="280">
        <v>4</v>
      </c>
      <c r="G883" s="280">
        <v>1545</v>
      </c>
      <c r="H883" s="280">
        <v>0</v>
      </c>
      <c r="I883" s="281">
        <v>0</v>
      </c>
    </row>
    <row r="884" spans="1:9">
      <c r="A884" s="278"/>
      <c r="B884" s="167" t="s">
        <v>794</v>
      </c>
      <c r="C884" s="167"/>
      <c r="D884" s="279"/>
      <c r="E884" s="280"/>
      <c r="F884" s="280"/>
      <c r="G884" s="280"/>
      <c r="H884" s="280"/>
      <c r="I884" s="281"/>
    </row>
    <row r="885" spans="1:9">
      <c r="A885" s="278"/>
      <c r="B885" s="167"/>
      <c r="C885" s="167" t="s">
        <v>369</v>
      </c>
      <c r="D885" s="279">
        <v>84</v>
      </c>
      <c r="E885" s="280">
        <v>1849.8078999999998</v>
      </c>
      <c r="F885" s="280">
        <v>1</v>
      </c>
      <c r="G885" s="280">
        <v>40.020000000000003</v>
      </c>
      <c r="H885" s="280">
        <v>0</v>
      </c>
      <c r="I885" s="281">
        <v>0</v>
      </c>
    </row>
    <row r="886" spans="1:9">
      <c r="A886" s="278"/>
      <c r="B886" s="167"/>
      <c r="C886" s="167" t="s">
        <v>282</v>
      </c>
      <c r="D886" s="279">
        <v>12</v>
      </c>
      <c r="E886" s="280">
        <v>89.787000000000006</v>
      </c>
      <c r="F886" s="280">
        <v>0</v>
      </c>
      <c r="G886" s="280">
        <v>0</v>
      </c>
      <c r="H886" s="280">
        <v>0</v>
      </c>
      <c r="I886" s="281">
        <v>0</v>
      </c>
    </row>
    <row r="887" spans="1:9">
      <c r="A887" s="296"/>
      <c r="B887" s="177"/>
      <c r="C887" s="297" t="s">
        <v>267</v>
      </c>
      <c r="D887" s="298">
        <v>4</v>
      </c>
      <c r="E887" s="299">
        <v>71.725999999999999</v>
      </c>
      <c r="F887" s="299">
        <v>0</v>
      </c>
      <c r="G887" s="299">
        <v>0</v>
      </c>
      <c r="H887" s="299">
        <v>0</v>
      </c>
      <c r="I887" s="300">
        <v>0</v>
      </c>
    </row>
    <row r="888" spans="1:9">
      <c r="A888" s="278"/>
      <c r="B888" s="167"/>
      <c r="C888" s="167" t="s">
        <v>254</v>
      </c>
      <c r="D888" s="279">
        <v>4</v>
      </c>
      <c r="E888" s="280">
        <v>7.7219999999999995</v>
      </c>
      <c r="F888" s="280">
        <v>0</v>
      </c>
      <c r="G888" s="280">
        <v>0</v>
      </c>
      <c r="H888" s="280">
        <v>0</v>
      </c>
      <c r="I888" s="281">
        <v>0</v>
      </c>
    </row>
    <row r="889" spans="1:9">
      <c r="A889" s="278"/>
      <c r="B889" s="167"/>
      <c r="C889" s="167" t="s">
        <v>370</v>
      </c>
      <c r="D889" s="279">
        <v>2</v>
      </c>
      <c r="E889" s="280">
        <v>7.0369999999999999</v>
      </c>
      <c r="F889" s="280">
        <v>0</v>
      </c>
      <c r="G889" s="280">
        <v>0</v>
      </c>
      <c r="H889" s="280">
        <v>0</v>
      </c>
      <c r="I889" s="281">
        <v>0</v>
      </c>
    </row>
    <row r="890" spans="1:9">
      <c r="A890" s="278"/>
      <c r="B890" s="167" t="s">
        <v>608</v>
      </c>
      <c r="C890" s="167"/>
      <c r="D890" s="279"/>
      <c r="E890" s="280"/>
      <c r="F890" s="280"/>
      <c r="G890" s="280"/>
      <c r="H890" s="280"/>
      <c r="I890" s="281"/>
    </row>
    <row r="891" spans="1:9">
      <c r="A891" s="278"/>
      <c r="B891" s="167"/>
      <c r="C891" s="167" t="s">
        <v>363</v>
      </c>
      <c r="D891" s="279">
        <v>354</v>
      </c>
      <c r="E891" s="280">
        <v>122155.61664999998</v>
      </c>
      <c r="F891" s="280">
        <v>12</v>
      </c>
      <c r="G891" s="280">
        <v>1311.6618899999999</v>
      </c>
      <c r="H891" s="280">
        <v>0</v>
      </c>
      <c r="I891" s="281">
        <v>0</v>
      </c>
    </row>
    <row r="892" spans="1:9">
      <c r="A892" s="278"/>
      <c r="B892" s="167"/>
      <c r="C892" s="167" t="s">
        <v>246</v>
      </c>
      <c r="D892" s="279">
        <v>1411</v>
      </c>
      <c r="E892" s="280">
        <v>63280.73683999999</v>
      </c>
      <c r="F892" s="280">
        <v>51</v>
      </c>
      <c r="G892" s="280">
        <v>2017.4475600000001</v>
      </c>
      <c r="H892" s="280">
        <v>0</v>
      </c>
      <c r="I892" s="281">
        <v>0</v>
      </c>
    </row>
    <row r="893" spans="1:9">
      <c r="A893" s="278"/>
      <c r="B893" s="167"/>
      <c r="C893" s="167" t="s">
        <v>352</v>
      </c>
      <c r="D893" s="279">
        <v>413</v>
      </c>
      <c r="E893" s="280">
        <v>48296.26</v>
      </c>
      <c r="F893" s="280">
        <v>4</v>
      </c>
      <c r="G893" s="280">
        <v>347.2</v>
      </c>
      <c r="H893" s="280">
        <v>0</v>
      </c>
      <c r="I893" s="281">
        <v>0</v>
      </c>
    </row>
    <row r="894" spans="1:9">
      <c r="A894" s="278"/>
      <c r="B894" s="167"/>
      <c r="C894" s="167" t="s">
        <v>215</v>
      </c>
      <c r="D894" s="279">
        <v>2775</v>
      </c>
      <c r="E894" s="280">
        <v>29114.930190000006</v>
      </c>
      <c r="F894" s="280">
        <v>83</v>
      </c>
      <c r="G894" s="280">
        <v>703.99143000000015</v>
      </c>
      <c r="H894" s="280">
        <v>0</v>
      </c>
      <c r="I894" s="281">
        <v>0</v>
      </c>
    </row>
    <row r="895" spans="1:9">
      <c r="A895" s="278"/>
      <c r="B895" s="167"/>
      <c r="C895" s="167" t="s">
        <v>248</v>
      </c>
      <c r="D895" s="279">
        <v>733</v>
      </c>
      <c r="E895" s="280">
        <v>19602.14338999999</v>
      </c>
      <c r="F895" s="280">
        <v>34</v>
      </c>
      <c r="G895" s="280">
        <v>498.52650000000011</v>
      </c>
      <c r="H895" s="280">
        <v>0</v>
      </c>
      <c r="I895" s="281">
        <v>0</v>
      </c>
    </row>
    <row r="896" spans="1:9">
      <c r="A896" s="278"/>
      <c r="B896" s="167" t="s">
        <v>642</v>
      </c>
      <c r="C896" s="167"/>
      <c r="D896" s="279"/>
      <c r="E896" s="280"/>
      <c r="F896" s="280"/>
      <c r="G896" s="280"/>
      <c r="H896" s="280"/>
      <c r="I896" s="281"/>
    </row>
    <row r="897" spans="1:9">
      <c r="A897" s="278"/>
      <c r="B897" s="167"/>
      <c r="C897" s="167" t="s">
        <v>269</v>
      </c>
      <c r="D897" s="279">
        <v>22</v>
      </c>
      <c r="E897" s="280">
        <v>505.04899999999998</v>
      </c>
      <c r="F897" s="280">
        <v>3</v>
      </c>
      <c r="G897" s="280">
        <v>89.506999999999991</v>
      </c>
      <c r="H897" s="280">
        <v>0</v>
      </c>
      <c r="I897" s="281">
        <v>0</v>
      </c>
    </row>
    <row r="898" spans="1:9">
      <c r="A898" s="278"/>
      <c r="B898" s="167"/>
      <c r="C898" s="167" t="s">
        <v>277</v>
      </c>
      <c r="D898" s="279">
        <v>33</v>
      </c>
      <c r="E898" s="280">
        <v>493.47699999999998</v>
      </c>
      <c r="F898" s="280">
        <v>0</v>
      </c>
      <c r="G898" s="280">
        <v>0</v>
      </c>
      <c r="H898" s="280">
        <v>0</v>
      </c>
      <c r="I898" s="281">
        <v>0</v>
      </c>
    </row>
    <row r="899" spans="1:9">
      <c r="A899" s="278"/>
      <c r="B899" s="167"/>
      <c r="C899" s="167" t="s">
        <v>268</v>
      </c>
      <c r="D899" s="279">
        <v>5</v>
      </c>
      <c r="E899" s="280">
        <v>53.376000000000005</v>
      </c>
      <c r="F899" s="280">
        <v>1</v>
      </c>
      <c r="G899" s="280">
        <v>1.3560000000000001</v>
      </c>
      <c r="H899" s="280">
        <v>0</v>
      </c>
      <c r="I899" s="281">
        <v>0</v>
      </c>
    </row>
    <row r="900" spans="1:9">
      <c r="A900" s="278"/>
      <c r="B900" s="167"/>
      <c r="C900" s="167" t="s">
        <v>498</v>
      </c>
      <c r="D900" s="279">
        <v>3</v>
      </c>
      <c r="E900" s="280">
        <v>10</v>
      </c>
      <c r="F900" s="280">
        <v>2</v>
      </c>
      <c r="G900" s="280">
        <v>6</v>
      </c>
      <c r="H900" s="280">
        <v>0</v>
      </c>
      <c r="I900" s="281">
        <v>0</v>
      </c>
    </row>
    <row r="901" spans="1:9">
      <c r="A901" s="278"/>
      <c r="B901" s="167"/>
      <c r="C901" s="167" t="s">
        <v>274</v>
      </c>
      <c r="D901" s="279">
        <v>1</v>
      </c>
      <c r="E901" s="280">
        <v>1.956</v>
      </c>
      <c r="F901" s="280">
        <v>0</v>
      </c>
      <c r="G901" s="280">
        <v>0</v>
      </c>
      <c r="H901" s="280">
        <v>0</v>
      </c>
      <c r="I901" s="281">
        <v>0</v>
      </c>
    </row>
    <row r="902" spans="1:9">
      <c r="A902" s="278"/>
      <c r="B902" s="167" t="s">
        <v>795</v>
      </c>
      <c r="C902" s="167"/>
      <c r="D902" s="279"/>
      <c r="E902" s="280"/>
      <c r="F902" s="280"/>
      <c r="G902" s="280"/>
      <c r="H902" s="280"/>
      <c r="I902" s="281"/>
    </row>
    <row r="903" spans="1:9">
      <c r="A903" s="278"/>
      <c r="B903" s="167"/>
      <c r="C903" s="167" t="s">
        <v>267</v>
      </c>
      <c r="D903" s="279">
        <v>1</v>
      </c>
      <c r="E903" s="280">
        <v>5.9960000000000004</v>
      </c>
      <c r="F903" s="280">
        <v>0</v>
      </c>
      <c r="G903" s="280">
        <v>0</v>
      </c>
      <c r="H903" s="280">
        <v>0</v>
      </c>
      <c r="I903" s="281">
        <v>0</v>
      </c>
    </row>
    <row r="904" spans="1:9">
      <c r="A904" s="278"/>
      <c r="B904" s="167" t="s">
        <v>796</v>
      </c>
      <c r="C904" s="167"/>
      <c r="D904" s="279"/>
      <c r="E904" s="280"/>
      <c r="F904" s="280"/>
      <c r="G904" s="280"/>
      <c r="H904" s="280"/>
      <c r="I904" s="281"/>
    </row>
    <row r="905" spans="1:9">
      <c r="A905" s="278"/>
      <c r="B905" s="167"/>
      <c r="C905" s="167" t="s">
        <v>498</v>
      </c>
      <c r="D905" s="279">
        <v>4</v>
      </c>
      <c r="E905" s="280">
        <v>13.5</v>
      </c>
      <c r="F905" s="280">
        <v>1</v>
      </c>
      <c r="G905" s="280">
        <v>10.5</v>
      </c>
      <c r="H905" s="280">
        <v>0</v>
      </c>
      <c r="I905" s="281">
        <v>0</v>
      </c>
    </row>
    <row r="906" spans="1:9">
      <c r="A906" s="278"/>
      <c r="B906" s="167"/>
      <c r="C906" s="167" t="s">
        <v>370</v>
      </c>
      <c r="D906" s="279">
        <v>3</v>
      </c>
      <c r="E906" s="280">
        <v>3.01</v>
      </c>
      <c r="F906" s="280">
        <v>0</v>
      </c>
      <c r="G906" s="280">
        <v>0</v>
      </c>
      <c r="H906" s="280">
        <v>0</v>
      </c>
      <c r="I906" s="281">
        <v>0</v>
      </c>
    </row>
    <row r="907" spans="1:9">
      <c r="A907" s="278"/>
      <c r="B907" s="167"/>
      <c r="C907" s="167" t="s">
        <v>369</v>
      </c>
      <c r="D907" s="279">
        <v>1</v>
      </c>
      <c r="E907" s="280">
        <v>5.0000000000000001E-3</v>
      </c>
      <c r="F907" s="280">
        <v>0</v>
      </c>
      <c r="G907" s="280">
        <v>0</v>
      </c>
      <c r="H907" s="280">
        <v>0</v>
      </c>
      <c r="I907" s="281">
        <v>0</v>
      </c>
    </row>
    <row r="908" spans="1:9">
      <c r="A908" s="278"/>
      <c r="B908" s="167" t="s">
        <v>797</v>
      </c>
      <c r="C908" s="167"/>
      <c r="D908" s="279"/>
      <c r="E908" s="280"/>
      <c r="F908" s="280"/>
      <c r="G908" s="280"/>
      <c r="H908" s="280"/>
      <c r="I908" s="281"/>
    </row>
    <row r="909" spans="1:9">
      <c r="A909" s="278"/>
      <c r="B909" s="167"/>
      <c r="C909" s="167" t="s">
        <v>267</v>
      </c>
      <c r="D909" s="279">
        <v>211</v>
      </c>
      <c r="E909" s="280">
        <v>6945.4679999999998</v>
      </c>
      <c r="F909" s="280">
        <v>1</v>
      </c>
      <c r="G909" s="280">
        <v>6</v>
      </c>
      <c r="H909" s="280">
        <v>0</v>
      </c>
      <c r="I909" s="281">
        <v>0</v>
      </c>
    </row>
    <row r="910" spans="1:9">
      <c r="A910" s="278"/>
      <c r="B910" s="167"/>
      <c r="C910" s="167" t="s">
        <v>277</v>
      </c>
      <c r="D910" s="279">
        <v>6</v>
      </c>
      <c r="E910" s="280">
        <v>26.991999999999997</v>
      </c>
      <c r="F910" s="280">
        <v>0</v>
      </c>
      <c r="G910" s="280">
        <v>0</v>
      </c>
      <c r="H910" s="280">
        <v>0</v>
      </c>
      <c r="I910" s="281">
        <v>0</v>
      </c>
    </row>
    <row r="911" spans="1:9">
      <c r="A911" s="278"/>
      <c r="B911" s="167"/>
      <c r="C911" s="167" t="s">
        <v>268</v>
      </c>
      <c r="D911" s="279">
        <v>1</v>
      </c>
      <c r="E911" s="280">
        <v>0.45100000000000001</v>
      </c>
      <c r="F911" s="280">
        <v>0</v>
      </c>
      <c r="G911" s="280">
        <v>0</v>
      </c>
      <c r="H911" s="280">
        <v>0</v>
      </c>
      <c r="I911" s="281">
        <v>0</v>
      </c>
    </row>
    <row r="912" spans="1:9">
      <c r="A912" s="278"/>
      <c r="B912" s="167"/>
      <c r="C912" s="167" t="s">
        <v>484</v>
      </c>
      <c r="D912" s="279">
        <v>26</v>
      </c>
      <c r="E912" s="280">
        <v>0.17338000000000001</v>
      </c>
      <c r="F912" s="280">
        <v>0</v>
      </c>
      <c r="G912" s="280">
        <v>0</v>
      </c>
      <c r="H912" s="280">
        <v>0</v>
      </c>
      <c r="I912" s="281">
        <v>0</v>
      </c>
    </row>
    <row r="913" spans="1:9">
      <c r="A913" s="278"/>
      <c r="B913" s="167"/>
      <c r="C913" s="167" t="s">
        <v>440</v>
      </c>
      <c r="D913" s="279">
        <v>2</v>
      </c>
      <c r="E913" s="280">
        <v>0.17250000000000001</v>
      </c>
      <c r="F913" s="280">
        <v>0</v>
      </c>
      <c r="G913" s="280">
        <v>0</v>
      </c>
      <c r="H913" s="280">
        <v>0</v>
      </c>
      <c r="I913" s="281">
        <v>0</v>
      </c>
    </row>
    <row r="914" spans="1:9">
      <c r="A914" s="278"/>
      <c r="B914" s="167" t="s">
        <v>798</v>
      </c>
      <c r="C914" s="167"/>
      <c r="D914" s="279"/>
      <c r="E914" s="280"/>
      <c r="F914" s="280"/>
      <c r="G914" s="280"/>
      <c r="H914" s="280"/>
      <c r="I914" s="281"/>
    </row>
    <row r="915" spans="1:9">
      <c r="A915" s="278"/>
      <c r="B915" s="167"/>
      <c r="C915" s="167" t="s">
        <v>267</v>
      </c>
      <c r="D915" s="279">
        <v>40</v>
      </c>
      <c r="E915" s="280">
        <v>669.56</v>
      </c>
      <c r="F915" s="280">
        <v>0</v>
      </c>
      <c r="G915" s="280">
        <v>0</v>
      </c>
      <c r="H915" s="280">
        <v>0</v>
      </c>
      <c r="I915" s="281">
        <v>0</v>
      </c>
    </row>
    <row r="916" spans="1:9">
      <c r="A916" s="278"/>
      <c r="B916" s="167"/>
      <c r="C916" s="167" t="s">
        <v>496</v>
      </c>
      <c r="D916" s="279">
        <v>8</v>
      </c>
      <c r="E916" s="280">
        <v>285.12240000000003</v>
      </c>
      <c r="F916" s="280">
        <v>1</v>
      </c>
      <c r="G916" s="280">
        <v>17.808</v>
      </c>
      <c r="H916" s="280">
        <v>0</v>
      </c>
      <c r="I916" s="281">
        <v>0</v>
      </c>
    </row>
    <row r="917" spans="1:9">
      <c r="A917" s="278"/>
      <c r="B917" s="167"/>
      <c r="C917" s="167" t="s">
        <v>363</v>
      </c>
      <c r="D917" s="279">
        <v>136</v>
      </c>
      <c r="E917" s="280">
        <v>23.232999999999993</v>
      </c>
      <c r="F917" s="280">
        <v>8</v>
      </c>
      <c r="G917" s="280">
        <v>1.2776000000000001</v>
      </c>
      <c r="H917" s="280">
        <v>0</v>
      </c>
      <c r="I917" s="281">
        <v>0</v>
      </c>
    </row>
    <row r="918" spans="1:9">
      <c r="A918" s="278"/>
      <c r="B918" s="167"/>
      <c r="C918" s="167" t="s">
        <v>365</v>
      </c>
      <c r="D918" s="279">
        <v>98</v>
      </c>
      <c r="E918" s="280">
        <v>9.8871999999999982</v>
      </c>
      <c r="F918" s="280">
        <v>6</v>
      </c>
      <c r="G918" s="280">
        <v>0.45600000000000002</v>
      </c>
      <c r="H918" s="280">
        <v>0</v>
      </c>
      <c r="I918" s="281">
        <v>0</v>
      </c>
    </row>
    <row r="919" spans="1:9">
      <c r="A919" s="278"/>
      <c r="B919" s="167"/>
      <c r="C919" s="167" t="s">
        <v>505</v>
      </c>
      <c r="D919" s="279">
        <v>21</v>
      </c>
      <c r="E919" s="280">
        <v>8.3474000000000004</v>
      </c>
      <c r="F919" s="280">
        <v>0</v>
      </c>
      <c r="G919" s="280">
        <v>0</v>
      </c>
      <c r="H919" s="280">
        <v>0</v>
      </c>
      <c r="I919" s="281">
        <v>0</v>
      </c>
    </row>
    <row r="920" spans="1:9">
      <c r="A920" s="278"/>
      <c r="B920" s="167" t="s">
        <v>799</v>
      </c>
      <c r="C920" s="167"/>
      <c r="D920" s="279"/>
      <c r="E920" s="280"/>
      <c r="F920" s="280"/>
      <c r="G920" s="280"/>
      <c r="H920" s="280"/>
      <c r="I920" s="281"/>
    </row>
    <row r="921" spans="1:9">
      <c r="A921" s="278"/>
      <c r="B921" s="167"/>
      <c r="C921" s="167" t="s">
        <v>267</v>
      </c>
      <c r="D921" s="279">
        <v>26</v>
      </c>
      <c r="E921" s="280">
        <v>392.23400000000004</v>
      </c>
      <c r="F921" s="280">
        <v>0</v>
      </c>
      <c r="G921" s="280">
        <v>0</v>
      </c>
      <c r="H921" s="280">
        <v>0</v>
      </c>
      <c r="I921" s="281">
        <v>0</v>
      </c>
    </row>
    <row r="922" spans="1:9">
      <c r="A922" s="278"/>
      <c r="B922" s="167"/>
      <c r="C922" s="167" t="s">
        <v>268</v>
      </c>
      <c r="D922" s="279">
        <v>1</v>
      </c>
      <c r="E922" s="280">
        <v>0.42</v>
      </c>
      <c r="F922" s="280">
        <v>0</v>
      </c>
      <c r="G922" s="280">
        <v>0</v>
      </c>
      <c r="H922" s="280">
        <v>0</v>
      </c>
      <c r="I922" s="281">
        <v>0</v>
      </c>
    </row>
    <row r="923" spans="1:9">
      <c r="A923" s="278"/>
      <c r="B923" s="167"/>
      <c r="C923" s="167" t="s">
        <v>277</v>
      </c>
      <c r="D923" s="279">
        <v>1</v>
      </c>
      <c r="E923" s="280">
        <v>0.26700000000000002</v>
      </c>
      <c r="F923" s="280">
        <v>0</v>
      </c>
      <c r="G923" s="280">
        <v>0</v>
      </c>
      <c r="H923" s="280">
        <v>0</v>
      </c>
      <c r="I923" s="281">
        <v>0</v>
      </c>
    </row>
    <row r="924" spans="1:9">
      <c r="A924" s="278"/>
      <c r="B924" s="167" t="s">
        <v>651</v>
      </c>
      <c r="C924" s="167"/>
      <c r="D924" s="279"/>
      <c r="E924" s="280"/>
      <c r="F924" s="280"/>
      <c r="G924" s="280"/>
      <c r="H924" s="280"/>
      <c r="I924" s="281"/>
    </row>
    <row r="925" spans="1:9">
      <c r="A925" s="278"/>
      <c r="B925" s="167"/>
      <c r="C925" s="167" t="s">
        <v>291</v>
      </c>
      <c r="D925" s="279">
        <v>1</v>
      </c>
      <c r="E925" s="280">
        <v>16</v>
      </c>
      <c r="F925" s="280">
        <v>0</v>
      </c>
      <c r="G925" s="280">
        <v>0</v>
      </c>
      <c r="H925" s="280">
        <v>0</v>
      </c>
      <c r="I925" s="281">
        <v>0</v>
      </c>
    </row>
    <row r="926" spans="1:9">
      <c r="A926" s="278"/>
      <c r="B926" s="167"/>
      <c r="C926" s="167" t="s">
        <v>267</v>
      </c>
      <c r="D926" s="279">
        <v>3</v>
      </c>
      <c r="E926" s="280">
        <v>1.7150000000000001</v>
      </c>
      <c r="F926" s="280">
        <v>0</v>
      </c>
      <c r="G926" s="280">
        <v>0</v>
      </c>
      <c r="H926" s="280">
        <v>0</v>
      </c>
      <c r="I926" s="281">
        <v>0</v>
      </c>
    </row>
    <row r="927" spans="1:9">
      <c r="A927" s="278"/>
      <c r="B927" s="167" t="s">
        <v>800</v>
      </c>
      <c r="C927" s="167"/>
      <c r="D927" s="279"/>
      <c r="E927" s="280"/>
      <c r="F927" s="280"/>
      <c r="G927" s="280"/>
      <c r="H927" s="280"/>
      <c r="I927" s="281"/>
    </row>
    <row r="928" spans="1:9">
      <c r="A928" s="278"/>
      <c r="B928" s="167"/>
      <c r="C928" s="167" t="s">
        <v>267</v>
      </c>
      <c r="D928" s="279">
        <v>149</v>
      </c>
      <c r="E928" s="280">
        <v>2417.7100999999998</v>
      </c>
      <c r="F928" s="280">
        <v>0</v>
      </c>
      <c r="G928" s="280">
        <v>0</v>
      </c>
      <c r="H928" s="280">
        <v>0</v>
      </c>
      <c r="I928" s="281">
        <v>0</v>
      </c>
    </row>
    <row r="929" spans="1:9">
      <c r="A929" s="278"/>
      <c r="B929" s="167"/>
      <c r="C929" s="167" t="s">
        <v>476</v>
      </c>
      <c r="D929" s="279">
        <v>1</v>
      </c>
      <c r="E929" s="280">
        <v>19.98</v>
      </c>
      <c r="F929" s="280">
        <v>0</v>
      </c>
      <c r="G929" s="280">
        <v>0</v>
      </c>
      <c r="H929" s="280">
        <v>0</v>
      </c>
      <c r="I929" s="281">
        <v>0</v>
      </c>
    </row>
    <row r="930" spans="1:9">
      <c r="A930" s="278"/>
      <c r="B930" s="167" t="s">
        <v>801</v>
      </c>
      <c r="C930" s="167"/>
      <c r="D930" s="279"/>
      <c r="E930" s="280"/>
      <c r="F930" s="280"/>
      <c r="G930" s="280"/>
      <c r="H930" s="280"/>
      <c r="I930" s="281"/>
    </row>
    <row r="931" spans="1:9">
      <c r="A931" s="278"/>
      <c r="B931" s="167"/>
      <c r="C931" s="167" t="s">
        <v>267</v>
      </c>
      <c r="D931" s="279">
        <v>17</v>
      </c>
      <c r="E931" s="280">
        <v>540.64199999999994</v>
      </c>
      <c r="F931" s="280">
        <v>0</v>
      </c>
      <c r="G931" s="280">
        <v>0</v>
      </c>
      <c r="H931" s="280">
        <v>0</v>
      </c>
      <c r="I931" s="281">
        <v>0</v>
      </c>
    </row>
    <row r="932" spans="1:9">
      <c r="A932" s="278"/>
      <c r="B932" s="167"/>
      <c r="C932" s="167" t="s">
        <v>277</v>
      </c>
      <c r="D932" s="279">
        <v>1</v>
      </c>
      <c r="E932" s="280">
        <v>4.0848000000000004</v>
      </c>
      <c r="F932" s="280">
        <v>1</v>
      </c>
      <c r="G932" s="280">
        <v>4.0848000000000004</v>
      </c>
      <c r="H932" s="280">
        <v>0</v>
      </c>
      <c r="I932" s="281">
        <v>0</v>
      </c>
    </row>
    <row r="933" spans="1:9">
      <c r="A933" s="278"/>
      <c r="B933" s="167" t="s">
        <v>662</v>
      </c>
      <c r="C933" s="167"/>
      <c r="D933" s="279"/>
      <c r="E933" s="280"/>
      <c r="F933" s="280"/>
      <c r="G933" s="280"/>
      <c r="H933" s="280"/>
      <c r="I933" s="281"/>
    </row>
    <row r="934" spans="1:9">
      <c r="A934" s="278"/>
      <c r="B934" s="167"/>
      <c r="C934" s="167" t="s">
        <v>352</v>
      </c>
      <c r="D934" s="279">
        <v>6</v>
      </c>
      <c r="E934" s="280">
        <v>1321.9199999999998</v>
      </c>
      <c r="F934" s="280">
        <v>0</v>
      </c>
      <c r="G934" s="280">
        <v>0</v>
      </c>
      <c r="H934" s="280">
        <v>0</v>
      </c>
      <c r="I934" s="281">
        <v>0</v>
      </c>
    </row>
    <row r="935" spans="1:9">
      <c r="A935" s="278"/>
      <c r="B935" s="167"/>
      <c r="C935" s="167" t="s">
        <v>282</v>
      </c>
      <c r="D935" s="279">
        <v>14</v>
      </c>
      <c r="E935" s="280">
        <v>436.44</v>
      </c>
      <c r="F935" s="280">
        <v>1</v>
      </c>
      <c r="G935" s="280">
        <v>39.68</v>
      </c>
      <c r="H935" s="280">
        <v>0</v>
      </c>
      <c r="I935" s="281">
        <v>0</v>
      </c>
    </row>
    <row r="936" spans="1:9">
      <c r="A936" s="278"/>
      <c r="B936" s="167"/>
      <c r="C936" s="167" t="s">
        <v>267</v>
      </c>
      <c r="D936" s="279">
        <v>4</v>
      </c>
      <c r="E936" s="280">
        <v>5.9326000000000008</v>
      </c>
      <c r="F936" s="280">
        <v>0</v>
      </c>
      <c r="G936" s="280">
        <v>0</v>
      </c>
      <c r="H936" s="280">
        <v>0</v>
      </c>
      <c r="I936" s="281">
        <v>0</v>
      </c>
    </row>
    <row r="937" spans="1:9">
      <c r="A937" s="278"/>
      <c r="B937" s="167"/>
      <c r="C937" s="167" t="s">
        <v>260</v>
      </c>
      <c r="D937" s="279">
        <v>3</v>
      </c>
      <c r="E937" s="280">
        <v>0.50595000000000001</v>
      </c>
      <c r="F937" s="280">
        <v>3</v>
      </c>
      <c r="G937" s="280">
        <v>0.50595000000000001</v>
      </c>
      <c r="H937" s="280">
        <v>0</v>
      </c>
      <c r="I937" s="281">
        <v>0</v>
      </c>
    </row>
    <row r="938" spans="1:9">
      <c r="A938" s="278"/>
      <c r="B938" s="167"/>
      <c r="C938" s="167" t="s">
        <v>423</v>
      </c>
      <c r="D938" s="279">
        <v>4</v>
      </c>
      <c r="E938" s="280">
        <v>7.1000000000000008E-2</v>
      </c>
      <c r="F938" s="280">
        <v>2</v>
      </c>
      <c r="G938" s="280">
        <v>6.0999999999999999E-2</v>
      </c>
      <c r="H938" s="280">
        <v>0</v>
      </c>
      <c r="I938" s="281">
        <v>0</v>
      </c>
    </row>
    <row r="939" spans="1:9">
      <c r="A939" s="278"/>
      <c r="B939" s="167" t="s">
        <v>802</v>
      </c>
      <c r="C939" s="167"/>
      <c r="D939" s="279"/>
      <c r="E939" s="280"/>
      <c r="F939" s="280"/>
      <c r="G939" s="280"/>
      <c r="H939" s="280"/>
      <c r="I939" s="281"/>
    </row>
    <row r="940" spans="1:9">
      <c r="A940" s="278"/>
      <c r="B940" s="167"/>
      <c r="C940" s="167" t="s">
        <v>498</v>
      </c>
      <c r="D940" s="279">
        <v>15</v>
      </c>
      <c r="E940" s="280">
        <v>318.10000000000008</v>
      </c>
      <c r="F940" s="280">
        <v>2</v>
      </c>
      <c r="G940" s="280">
        <v>17.3</v>
      </c>
      <c r="H940" s="280">
        <v>0</v>
      </c>
      <c r="I940" s="281">
        <v>0</v>
      </c>
    </row>
    <row r="941" spans="1:9">
      <c r="A941" s="278"/>
      <c r="B941" s="167"/>
      <c r="C941" s="167" t="s">
        <v>505</v>
      </c>
      <c r="D941" s="279">
        <v>8</v>
      </c>
      <c r="E941" s="280">
        <v>21.954239999999999</v>
      </c>
      <c r="F941" s="280">
        <v>0</v>
      </c>
      <c r="G941" s="280">
        <v>0</v>
      </c>
      <c r="H941" s="280">
        <v>0</v>
      </c>
      <c r="I941" s="281">
        <v>0</v>
      </c>
    </row>
    <row r="942" spans="1:9">
      <c r="A942" s="278"/>
      <c r="B942" s="167"/>
      <c r="C942" s="167" t="s">
        <v>499</v>
      </c>
      <c r="D942" s="279">
        <v>1</v>
      </c>
      <c r="E942" s="280">
        <v>3.6720000000000002</v>
      </c>
      <c r="F942" s="280">
        <v>1</v>
      </c>
      <c r="G942" s="280">
        <v>3.6720000000000002</v>
      </c>
      <c r="H942" s="280">
        <v>0</v>
      </c>
      <c r="I942" s="281">
        <v>0</v>
      </c>
    </row>
    <row r="943" spans="1:9">
      <c r="A943" s="278"/>
      <c r="B943" s="167"/>
      <c r="C943" s="167" t="s">
        <v>476</v>
      </c>
      <c r="D943" s="279">
        <v>1</v>
      </c>
      <c r="E943" s="280">
        <v>0.5</v>
      </c>
      <c r="F943" s="280">
        <v>0</v>
      </c>
      <c r="G943" s="280">
        <v>0</v>
      </c>
      <c r="H943" s="280">
        <v>0</v>
      </c>
      <c r="I943" s="281">
        <v>0</v>
      </c>
    </row>
    <row r="944" spans="1:9">
      <c r="A944" s="278"/>
      <c r="B944" s="167"/>
      <c r="C944" s="167" t="s">
        <v>504</v>
      </c>
      <c r="D944" s="279">
        <v>2</v>
      </c>
      <c r="E944" s="280">
        <v>0.315</v>
      </c>
      <c r="F944" s="280">
        <v>0</v>
      </c>
      <c r="G944" s="280">
        <v>0</v>
      </c>
      <c r="H944" s="280">
        <v>0</v>
      </c>
      <c r="I944" s="281">
        <v>0</v>
      </c>
    </row>
    <row r="945" spans="1:9">
      <c r="A945" s="278"/>
      <c r="B945" s="167" t="s">
        <v>803</v>
      </c>
      <c r="C945" s="167"/>
      <c r="D945" s="279"/>
      <c r="E945" s="280"/>
      <c r="F945" s="280"/>
      <c r="G945" s="280"/>
      <c r="H945" s="280"/>
      <c r="I945" s="281"/>
    </row>
    <row r="946" spans="1:9">
      <c r="A946" s="278"/>
      <c r="B946" s="167"/>
      <c r="C946" s="167" t="s">
        <v>267</v>
      </c>
      <c r="D946" s="279">
        <v>7</v>
      </c>
      <c r="E946" s="280">
        <v>213.096</v>
      </c>
      <c r="F946" s="280">
        <v>0</v>
      </c>
      <c r="G946" s="280">
        <v>0</v>
      </c>
      <c r="H946" s="280">
        <v>0</v>
      </c>
      <c r="I946" s="281">
        <v>0</v>
      </c>
    </row>
    <row r="947" spans="1:9">
      <c r="A947" s="278"/>
      <c r="B947" s="167" t="s">
        <v>804</v>
      </c>
      <c r="C947" s="167"/>
      <c r="D947" s="279"/>
      <c r="E947" s="280"/>
      <c r="F947" s="280"/>
      <c r="G947" s="280"/>
      <c r="H947" s="280"/>
      <c r="I947" s="281"/>
    </row>
    <row r="948" spans="1:9">
      <c r="A948" s="278"/>
      <c r="B948" s="167"/>
      <c r="C948" s="167" t="s">
        <v>267</v>
      </c>
      <c r="D948" s="279">
        <v>145</v>
      </c>
      <c r="E948" s="280">
        <v>806.74755000000005</v>
      </c>
      <c r="F948" s="280">
        <v>6</v>
      </c>
      <c r="G948" s="280">
        <v>7.7983000000000002</v>
      </c>
      <c r="H948" s="280">
        <v>0</v>
      </c>
      <c r="I948" s="281">
        <v>0</v>
      </c>
    </row>
    <row r="949" spans="1:9">
      <c r="A949" s="278"/>
      <c r="B949" s="167" t="s">
        <v>805</v>
      </c>
      <c r="C949" s="167"/>
      <c r="D949" s="279"/>
      <c r="E949" s="280"/>
      <c r="F949" s="280"/>
      <c r="G949" s="280"/>
      <c r="H949" s="280"/>
      <c r="I949" s="281"/>
    </row>
    <row r="950" spans="1:9">
      <c r="A950" s="278"/>
      <c r="B950" s="167"/>
      <c r="C950" s="167" t="s">
        <v>267</v>
      </c>
      <c r="D950" s="279">
        <v>162</v>
      </c>
      <c r="E950" s="280">
        <v>1841.0571999999995</v>
      </c>
      <c r="F950" s="280">
        <v>0</v>
      </c>
      <c r="G950" s="280">
        <v>0</v>
      </c>
      <c r="H950" s="280">
        <v>0</v>
      </c>
      <c r="I950" s="281">
        <v>0</v>
      </c>
    </row>
    <row r="951" spans="1:9">
      <c r="A951" s="278"/>
      <c r="B951" s="167" t="s">
        <v>806</v>
      </c>
      <c r="C951" s="167"/>
      <c r="D951" s="279"/>
      <c r="E951" s="280"/>
      <c r="F951" s="280"/>
      <c r="G951" s="280"/>
      <c r="H951" s="280"/>
      <c r="I951" s="281"/>
    </row>
    <row r="952" spans="1:9">
      <c r="A952" s="278"/>
      <c r="B952" s="167"/>
      <c r="C952" s="167" t="s">
        <v>498</v>
      </c>
      <c r="D952" s="279">
        <v>1</v>
      </c>
      <c r="E952" s="280">
        <v>11.34</v>
      </c>
      <c r="F952" s="280">
        <v>0</v>
      </c>
      <c r="G952" s="280">
        <v>0</v>
      </c>
      <c r="H952" s="280">
        <v>0</v>
      </c>
      <c r="I952" s="281">
        <v>0</v>
      </c>
    </row>
    <row r="953" spans="1:9" ht="14.25" thickBot="1">
      <c r="A953" s="278"/>
      <c r="B953" s="167"/>
      <c r="C953" s="167" t="s">
        <v>267</v>
      </c>
      <c r="D953" s="279">
        <v>1</v>
      </c>
      <c r="E953" s="280">
        <v>0.10979999999999999</v>
      </c>
      <c r="F953" s="280">
        <v>0</v>
      </c>
      <c r="G953" s="280">
        <v>0</v>
      </c>
      <c r="H953" s="280">
        <v>0</v>
      </c>
      <c r="I953" s="281">
        <v>0</v>
      </c>
    </row>
    <row r="954" spans="1:9">
      <c r="A954" s="301"/>
      <c r="B954" s="301"/>
      <c r="C954" s="301"/>
      <c r="D954" s="302"/>
      <c r="E954" s="302"/>
      <c r="F954" s="302"/>
      <c r="G954" s="302"/>
      <c r="H954" s="302"/>
      <c r="I954" s="302"/>
    </row>
  </sheetData>
  <autoFilter ref="A4:I4" xr:uid="{2D4B6307-A7B1-465E-8D94-3B18071F8184}"/>
  <mergeCells count="7">
    <mergeCell ref="A1:I1"/>
    <mergeCell ref="A3:A4"/>
    <mergeCell ref="B3:B4"/>
    <mergeCell ref="C3:C4"/>
    <mergeCell ref="D3:E3"/>
    <mergeCell ref="F3:G3"/>
    <mergeCell ref="H3:I3"/>
  </mergeCells>
  <phoneticPr fontId="3"/>
  <pageMargins left="0.70866141732283472" right="0.70866141732283472" top="0.74803149606299213" bottom="0.74803149606299213" header="0.39370078740157483" footer="0.31496062992125984"/>
  <pageSetup paperSize="9" scale="63" fitToHeight="0" orientation="portrait" r:id="rId1"/>
  <headerFooter>
    <oddHeader>&amp;C&amp;"ＭＳ Ｐゴシック,太字"&amp;16生産・製造国別上位５品目（重量ﾍﾞｰｽ）の届出・検査・違反状況</oddHead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A8045-629A-4F99-B4D5-1B736507E0BD}">
  <dimension ref="B2:W55"/>
  <sheetViews>
    <sheetView zoomScaleNormal="100" workbookViewId="0">
      <selection activeCell="O29" sqref="O29"/>
    </sheetView>
  </sheetViews>
  <sheetFormatPr defaultColWidth="9" defaultRowHeight="13.5"/>
  <cols>
    <col min="1" max="1" width="2.375" style="39" customWidth="1"/>
    <col min="2" max="2" width="9" style="39" customWidth="1"/>
    <col min="3" max="3" width="11.625" style="39" customWidth="1"/>
    <col min="4" max="4" width="13.75" style="39" customWidth="1"/>
    <col min="5" max="11" width="11.625" style="39" customWidth="1"/>
    <col min="12" max="17" width="9" style="39" customWidth="1"/>
    <col min="18" max="18" width="11.125" style="40" bestFit="1" customWidth="1"/>
    <col min="19" max="21" width="9.125" style="39" bestFit="1" customWidth="1"/>
    <col min="22" max="16384" width="9" style="39"/>
  </cols>
  <sheetData>
    <row r="2" spans="17:23">
      <c r="Q2" s="230"/>
      <c r="R2" s="231"/>
      <c r="S2" s="230"/>
      <c r="T2" s="230"/>
      <c r="U2" s="230"/>
      <c r="V2" s="230"/>
      <c r="W2" s="230"/>
    </row>
    <row r="3" spans="17:23">
      <c r="Q3" s="230"/>
      <c r="R3" s="231" t="s">
        <v>1</v>
      </c>
      <c r="S3" s="230" t="s">
        <v>3</v>
      </c>
      <c r="T3" s="230" t="s">
        <v>1</v>
      </c>
      <c r="U3" s="230" t="s">
        <v>3</v>
      </c>
      <c r="V3" s="230" t="s">
        <v>1</v>
      </c>
      <c r="W3" s="230" t="s">
        <v>3</v>
      </c>
    </row>
    <row r="4" spans="17:23">
      <c r="Q4" s="232"/>
      <c r="R4" s="231"/>
      <c r="S4" s="230"/>
      <c r="T4" s="230"/>
      <c r="U4" s="230"/>
      <c r="V4" s="230"/>
      <c r="W4" s="230"/>
    </row>
    <row r="5" spans="17:23">
      <c r="Q5" s="233" t="s">
        <v>105</v>
      </c>
      <c r="R5" s="231">
        <v>246507</v>
      </c>
      <c r="S5" s="234">
        <v>20775</v>
      </c>
      <c r="T5" s="230">
        <f t="shared" ref="T5:T55" si="0">R5/10000</f>
        <v>24.650700000000001</v>
      </c>
      <c r="U5" s="230">
        <f t="shared" ref="U5:U55" si="1">S5/1000</f>
        <v>20.774999999999999</v>
      </c>
      <c r="V5" s="235">
        <f>T5</f>
        <v>24.650700000000001</v>
      </c>
      <c r="W5" s="235">
        <f>U5</f>
        <v>20.774999999999999</v>
      </c>
    </row>
    <row r="6" spans="17:23">
      <c r="Q6" s="233" t="s">
        <v>106</v>
      </c>
      <c r="R6" s="231">
        <v>284846</v>
      </c>
      <c r="S6" s="234">
        <v>21552</v>
      </c>
      <c r="T6" s="230">
        <f t="shared" si="0"/>
        <v>28.4846</v>
      </c>
      <c r="U6" s="230">
        <f t="shared" si="1"/>
        <v>21.552</v>
      </c>
      <c r="V6" s="235">
        <f t="shared" ref="V6:W38" si="2">T6</f>
        <v>28.4846</v>
      </c>
      <c r="W6" s="235">
        <f t="shared" si="2"/>
        <v>21.552</v>
      </c>
    </row>
    <row r="7" spans="17:23">
      <c r="Q7" s="233" t="s">
        <v>107</v>
      </c>
      <c r="R7" s="231">
        <v>311957</v>
      </c>
      <c r="S7" s="234">
        <v>23300</v>
      </c>
      <c r="T7" s="230">
        <f t="shared" si="0"/>
        <v>31.195699999999999</v>
      </c>
      <c r="U7" s="230">
        <f t="shared" si="1"/>
        <v>23.3</v>
      </c>
      <c r="V7" s="235">
        <f t="shared" si="2"/>
        <v>31.195699999999999</v>
      </c>
      <c r="W7" s="235">
        <f t="shared" si="2"/>
        <v>23.3</v>
      </c>
    </row>
    <row r="8" spans="17:23">
      <c r="Q8" s="233" t="s">
        <v>108</v>
      </c>
      <c r="R8" s="231">
        <v>335085</v>
      </c>
      <c r="S8" s="234">
        <v>21991</v>
      </c>
      <c r="T8" s="230">
        <f t="shared" si="0"/>
        <v>33.508499999999998</v>
      </c>
      <c r="U8" s="230">
        <f t="shared" si="1"/>
        <v>21.991</v>
      </c>
      <c r="V8" s="235">
        <f t="shared" si="2"/>
        <v>33.508499999999998</v>
      </c>
      <c r="W8" s="235">
        <f t="shared" si="2"/>
        <v>21.991</v>
      </c>
    </row>
    <row r="9" spans="17:23">
      <c r="Q9" s="233" t="s">
        <v>109</v>
      </c>
      <c r="R9" s="231">
        <v>345462</v>
      </c>
      <c r="S9" s="234">
        <v>23262</v>
      </c>
      <c r="T9" s="230">
        <f t="shared" si="0"/>
        <v>34.546199999999999</v>
      </c>
      <c r="U9" s="230">
        <f t="shared" si="1"/>
        <v>23.262</v>
      </c>
      <c r="V9" s="235">
        <f t="shared" si="2"/>
        <v>34.546199999999999</v>
      </c>
      <c r="W9" s="235">
        <f t="shared" si="2"/>
        <v>23.262</v>
      </c>
    </row>
    <row r="10" spans="17:23">
      <c r="Q10" s="233" t="s">
        <v>110</v>
      </c>
      <c r="R10" s="231">
        <v>314177</v>
      </c>
      <c r="S10" s="234">
        <v>23108</v>
      </c>
      <c r="T10" s="230">
        <f t="shared" si="0"/>
        <v>31.4177</v>
      </c>
      <c r="U10" s="230">
        <f t="shared" si="1"/>
        <v>23.108000000000001</v>
      </c>
      <c r="V10" s="235">
        <f t="shared" si="2"/>
        <v>31.4177</v>
      </c>
      <c r="W10" s="235">
        <f t="shared" si="2"/>
        <v>23.108000000000001</v>
      </c>
    </row>
    <row r="11" spans="17:23">
      <c r="Q11" s="233" t="s">
        <v>111</v>
      </c>
      <c r="R11" s="231">
        <v>346711</v>
      </c>
      <c r="S11" s="234">
        <v>23057</v>
      </c>
      <c r="T11" s="230">
        <f t="shared" si="0"/>
        <v>34.671100000000003</v>
      </c>
      <c r="U11" s="230">
        <f t="shared" si="1"/>
        <v>23.056999999999999</v>
      </c>
      <c r="V11" s="235">
        <f t="shared" si="2"/>
        <v>34.671100000000003</v>
      </c>
      <c r="W11" s="235">
        <f t="shared" si="2"/>
        <v>23.056999999999999</v>
      </c>
    </row>
    <row r="12" spans="17:23">
      <c r="Q12" s="233" t="s">
        <v>112</v>
      </c>
      <c r="R12" s="231">
        <v>319617</v>
      </c>
      <c r="S12" s="234">
        <v>21484</v>
      </c>
      <c r="T12" s="230">
        <f t="shared" si="0"/>
        <v>31.9617</v>
      </c>
      <c r="U12" s="230">
        <f t="shared" si="1"/>
        <v>21.484000000000002</v>
      </c>
      <c r="V12" s="235">
        <f t="shared" si="2"/>
        <v>31.9617</v>
      </c>
      <c r="W12" s="235">
        <f t="shared" si="2"/>
        <v>21.484000000000002</v>
      </c>
    </row>
    <row r="13" spans="17:23">
      <c r="Q13" s="233" t="s">
        <v>113</v>
      </c>
      <c r="R13" s="231">
        <v>334829</v>
      </c>
      <c r="S13" s="234">
        <v>21924</v>
      </c>
      <c r="T13" s="230">
        <f t="shared" si="0"/>
        <v>33.482900000000001</v>
      </c>
      <c r="U13" s="230">
        <f t="shared" si="1"/>
        <v>21.923999999999999</v>
      </c>
      <c r="V13" s="235">
        <f t="shared" si="2"/>
        <v>33.482900000000001</v>
      </c>
      <c r="W13" s="235">
        <f t="shared" si="2"/>
        <v>21.923999999999999</v>
      </c>
    </row>
    <row r="14" spans="17:23">
      <c r="Q14" s="233" t="s">
        <v>114</v>
      </c>
      <c r="R14" s="231">
        <v>364227</v>
      </c>
      <c r="S14" s="234">
        <v>22465</v>
      </c>
      <c r="T14" s="230">
        <f t="shared" si="0"/>
        <v>36.422699999999999</v>
      </c>
      <c r="U14" s="230">
        <f t="shared" si="1"/>
        <v>22.465</v>
      </c>
      <c r="V14" s="235">
        <f t="shared" si="2"/>
        <v>36.422699999999999</v>
      </c>
      <c r="W14" s="235">
        <f t="shared" si="2"/>
        <v>22.465</v>
      </c>
    </row>
    <row r="15" spans="17:23">
      <c r="Q15" s="233" t="s">
        <v>115</v>
      </c>
      <c r="R15" s="231">
        <v>384728</v>
      </c>
      <c r="S15" s="234">
        <v>22665</v>
      </c>
      <c r="T15" s="230">
        <f t="shared" si="0"/>
        <v>38.472799999999999</v>
      </c>
      <c r="U15" s="230">
        <f t="shared" si="1"/>
        <v>22.664999999999999</v>
      </c>
      <c r="V15" s="235">
        <f t="shared" si="2"/>
        <v>38.472799999999999</v>
      </c>
      <c r="W15" s="235">
        <f t="shared" si="2"/>
        <v>22.664999999999999</v>
      </c>
    </row>
    <row r="16" spans="17:23">
      <c r="Q16" s="233" t="s">
        <v>116</v>
      </c>
      <c r="R16" s="231">
        <v>477016</v>
      </c>
      <c r="S16" s="234">
        <v>22284</v>
      </c>
      <c r="T16" s="230">
        <f t="shared" si="0"/>
        <v>47.701599999999999</v>
      </c>
      <c r="U16" s="230">
        <f t="shared" si="1"/>
        <v>22.283999999999999</v>
      </c>
      <c r="V16" s="235">
        <f t="shared" si="2"/>
        <v>47.701599999999999</v>
      </c>
      <c r="W16" s="235">
        <f t="shared" si="2"/>
        <v>22.283999999999999</v>
      </c>
    </row>
    <row r="17" spans="17:23">
      <c r="Q17" s="233" t="s">
        <v>117</v>
      </c>
      <c r="R17" s="231">
        <v>550568</v>
      </c>
      <c r="S17" s="234">
        <v>22055</v>
      </c>
      <c r="T17" s="230">
        <f t="shared" si="0"/>
        <v>55.056800000000003</v>
      </c>
      <c r="U17" s="230">
        <f t="shared" si="1"/>
        <v>22.055</v>
      </c>
      <c r="V17" s="235">
        <f t="shared" si="2"/>
        <v>55.056800000000003</v>
      </c>
      <c r="W17" s="235">
        <f t="shared" si="2"/>
        <v>22.055</v>
      </c>
    </row>
    <row r="18" spans="17:23">
      <c r="Q18" s="233" t="s">
        <v>118</v>
      </c>
      <c r="R18" s="231">
        <v>655806</v>
      </c>
      <c r="S18" s="234">
        <v>21924</v>
      </c>
      <c r="T18" s="230">
        <f t="shared" si="0"/>
        <v>65.580600000000004</v>
      </c>
      <c r="U18" s="230">
        <f t="shared" si="1"/>
        <v>21.923999999999999</v>
      </c>
      <c r="V18" s="235">
        <f t="shared" si="2"/>
        <v>65.580600000000004</v>
      </c>
      <c r="W18" s="235">
        <f t="shared" si="2"/>
        <v>21.923999999999999</v>
      </c>
    </row>
    <row r="19" spans="17:23">
      <c r="Q19" s="233" t="s">
        <v>119</v>
      </c>
      <c r="R19" s="231">
        <v>682182</v>
      </c>
      <c r="S19" s="234">
        <v>21866</v>
      </c>
      <c r="T19" s="230">
        <f t="shared" si="0"/>
        <v>68.218199999999996</v>
      </c>
      <c r="U19" s="230">
        <f t="shared" si="1"/>
        <v>21.866</v>
      </c>
      <c r="V19" s="235">
        <f t="shared" si="2"/>
        <v>68.218199999999996</v>
      </c>
      <c r="W19" s="235">
        <f t="shared" si="2"/>
        <v>21.866</v>
      </c>
    </row>
    <row r="20" spans="17:23">
      <c r="Q20" s="233" t="s">
        <v>120</v>
      </c>
      <c r="R20" s="231">
        <v>678965</v>
      </c>
      <c r="S20" s="234">
        <v>21731</v>
      </c>
      <c r="T20" s="230">
        <f t="shared" si="0"/>
        <v>67.896500000000003</v>
      </c>
      <c r="U20" s="230">
        <f t="shared" si="1"/>
        <v>21.731000000000002</v>
      </c>
      <c r="V20" s="235">
        <f t="shared" si="2"/>
        <v>67.896500000000003</v>
      </c>
      <c r="W20" s="235">
        <f t="shared" si="2"/>
        <v>21.731000000000002</v>
      </c>
    </row>
    <row r="21" spans="17:23">
      <c r="Q21" s="233" t="s">
        <v>121</v>
      </c>
      <c r="R21" s="231">
        <v>720950</v>
      </c>
      <c r="S21" s="234">
        <v>23704</v>
      </c>
      <c r="T21" s="230">
        <f t="shared" si="0"/>
        <v>72.094999999999999</v>
      </c>
      <c r="U21" s="230">
        <f t="shared" si="1"/>
        <v>23.704000000000001</v>
      </c>
      <c r="V21" s="235">
        <f t="shared" si="2"/>
        <v>72.094999999999999</v>
      </c>
      <c r="W21" s="235">
        <f t="shared" si="2"/>
        <v>23.704000000000001</v>
      </c>
    </row>
    <row r="22" spans="17:23">
      <c r="Q22" s="233" t="s">
        <v>122</v>
      </c>
      <c r="R22" s="231">
        <v>779460</v>
      </c>
      <c r="S22" s="234">
        <v>25035</v>
      </c>
      <c r="T22" s="230">
        <f t="shared" si="0"/>
        <v>77.945999999999998</v>
      </c>
      <c r="U22" s="230">
        <f t="shared" si="1"/>
        <v>25.035</v>
      </c>
      <c r="V22" s="235">
        <f t="shared" si="2"/>
        <v>77.945999999999998</v>
      </c>
      <c r="W22" s="235">
        <f t="shared" si="2"/>
        <v>25.035</v>
      </c>
    </row>
    <row r="23" spans="17:23">
      <c r="Q23" s="233" t="s">
        <v>94</v>
      </c>
      <c r="R23" s="231">
        <v>848319</v>
      </c>
      <c r="S23" s="234">
        <v>25462</v>
      </c>
      <c r="T23" s="230">
        <f t="shared" si="0"/>
        <v>84.831900000000005</v>
      </c>
      <c r="U23" s="230">
        <f t="shared" si="1"/>
        <v>25.462</v>
      </c>
      <c r="V23" s="235">
        <f t="shared" si="2"/>
        <v>84.831900000000005</v>
      </c>
      <c r="W23" s="235">
        <f t="shared" si="2"/>
        <v>25.462</v>
      </c>
    </row>
    <row r="24" spans="17:23">
      <c r="Q24" s="233" t="s">
        <v>123</v>
      </c>
      <c r="R24" s="231">
        <v>963359</v>
      </c>
      <c r="S24" s="234">
        <v>30594</v>
      </c>
      <c r="T24" s="230">
        <f t="shared" si="0"/>
        <v>96.335899999999995</v>
      </c>
      <c r="U24" s="230">
        <f t="shared" si="1"/>
        <v>30.594000000000001</v>
      </c>
      <c r="V24" s="235">
        <f t="shared" si="2"/>
        <v>96.335899999999995</v>
      </c>
      <c r="W24" s="235">
        <f t="shared" si="2"/>
        <v>30.594000000000001</v>
      </c>
    </row>
    <row r="25" spans="17:23">
      <c r="Q25" s="233" t="s">
        <v>98</v>
      </c>
      <c r="R25" s="231">
        <v>1052030</v>
      </c>
      <c r="S25" s="234">
        <v>28268</v>
      </c>
      <c r="T25" s="230">
        <f t="shared" si="0"/>
        <v>105.203</v>
      </c>
      <c r="U25" s="230">
        <f t="shared" si="1"/>
        <v>28.268000000000001</v>
      </c>
      <c r="V25" s="235">
        <f t="shared" si="2"/>
        <v>105.203</v>
      </c>
      <c r="W25" s="235">
        <f t="shared" si="2"/>
        <v>28.268000000000001</v>
      </c>
    </row>
    <row r="26" spans="17:23">
      <c r="Q26" s="233" t="s">
        <v>124</v>
      </c>
      <c r="R26" s="231">
        <v>1117044</v>
      </c>
      <c r="S26" s="234">
        <v>26068</v>
      </c>
      <c r="T26" s="230">
        <f t="shared" si="0"/>
        <v>111.70440000000001</v>
      </c>
      <c r="U26" s="230">
        <f t="shared" si="1"/>
        <v>26.068000000000001</v>
      </c>
      <c r="V26" s="235">
        <f t="shared" si="2"/>
        <v>111.70440000000001</v>
      </c>
      <c r="W26" s="235">
        <f t="shared" si="2"/>
        <v>26.068000000000001</v>
      </c>
    </row>
    <row r="27" spans="17:23">
      <c r="Q27" s="233" t="s">
        <v>125</v>
      </c>
      <c r="R27" s="231">
        <v>1182816</v>
      </c>
      <c r="S27" s="234">
        <v>28906</v>
      </c>
      <c r="T27" s="230">
        <f t="shared" si="0"/>
        <v>118.2816</v>
      </c>
      <c r="U27" s="230">
        <f t="shared" si="1"/>
        <v>28.905999999999999</v>
      </c>
      <c r="V27" s="235">
        <f t="shared" si="2"/>
        <v>118.2816</v>
      </c>
      <c r="W27" s="235">
        <f t="shared" si="2"/>
        <v>28.905999999999999</v>
      </c>
    </row>
    <row r="28" spans="17:23">
      <c r="Q28" s="233" t="s">
        <v>126</v>
      </c>
      <c r="R28" s="231">
        <v>1276994</v>
      </c>
      <c r="S28" s="234">
        <v>29150</v>
      </c>
      <c r="T28" s="230">
        <f t="shared" si="0"/>
        <v>127.6994</v>
      </c>
      <c r="U28" s="230">
        <f t="shared" si="1"/>
        <v>29.15</v>
      </c>
      <c r="V28" s="235">
        <f t="shared" si="2"/>
        <v>127.6994</v>
      </c>
      <c r="W28" s="235">
        <f t="shared" si="2"/>
        <v>29.15</v>
      </c>
    </row>
    <row r="29" spans="17:23">
      <c r="Q29" s="233" t="s">
        <v>127</v>
      </c>
      <c r="R29" s="231">
        <v>1404110</v>
      </c>
      <c r="S29" s="234">
        <v>28928</v>
      </c>
      <c r="T29" s="230">
        <f t="shared" si="0"/>
        <v>140.411</v>
      </c>
      <c r="U29" s="230">
        <f t="shared" si="1"/>
        <v>28.928000000000001</v>
      </c>
      <c r="V29" s="235">
        <f t="shared" si="2"/>
        <v>140.411</v>
      </c>
      <c r="W29" s="235">
        <f t="shared" si="2"/>
        <v>28.928000000000001</v>
      </c>
    </row>
    <row r="30" spans="17:23">
      <c r="Q30" s="233" t="s">
        <v>128</v>
      </c>
      <c r="R30" s="231">
        <v>1550925</v>
      </c>
      <c r="S30" s="234">
        <v>30034</v>
      </c>
      <c r="T30" s="230">
        <f t="shared" si="0"/>
        <v>155.0925</v>
      </c>
      <c r="U30" s="230">
        <f t="shared" si="1"/>
        <v>30.033999999999999</v>
      </c>
      <c r="V30" s="235">
        <f t="shared" si="2"/>
        <v>155.0925</v>
      </c>
      <c r="W30" s="235">
        <f t="shared" si="2"/>
        <v>30.033999999999999</v>
      </c>
    </row>
    <row r="31" spans="17:23">
      <c r="Q31" s="232">
        <v>13</v>
      </c>
      <c r="R31" s="236">
        <v>1607011</v>
      </c>
      <c r="S31" s="236">
        <v>32508</v>
      </c>
      <c r="T31" s="230">
        <f t="shared" si="0"/>
        <v>160.7011</v>
      </c>
      <c r="U31" s="230">
        <f t="shared" si="1"/>
        <v>32.508000000000003</v>
      </c>
      <c r="V31" s="235">
        <f t="shared" si="2"/>
        <v>160.7011</v>
      </c>
      <c r="W31" s="235">
        <f t="shared" si="2"/>
        <v>32.508000000000003</v>
      </c>
    </row>
    <row r="32" spans="17:23">
      <c r="Q32" s="232">
        <v>14</v>
      </c>
      <c r="R32" s="236">
        <v>1618880</v>
      </c>
      <c r="S32" s="236">
        <v>33202</v>
      </c>
      <c r="T32" s="230">
        <f t="shared" si="0"/>
        <v>161.88800000000001</v>
      </c>
      <c r="U32" s="230">
        <f t="shared" si="1"/>
        <v>33.201999999999998</v>
      </c>
      <c r="V32" s="235">
        <f t="shared" si="2"/>
        <v>161.88800000000001</v>
      </c>
      <c r="W32" s="235">
        <f t="shared" si="2"/>
        <v>33.201999999999998</v>
      </c>
    </row>
    <row r="33" spans="2:23">
      <c r="Q33" s="232">
        <v>15</v>
      </c>
      <c r="R33" s="236">
        <v>1683176</v>
      </c>
      <c r="S33" s="236">
        <v>34162</v>
      </c>
      <c r="T33" s="230">
        <f t="shared" si="0"/>
        <v>168.3176</v>
      </c>
      <c r="U33" s="230">
        <f t="shared" si="1"/>
        <v>34.161999999999999</v>
      </c>
      <c r="V33" s="235">
        <f t="shared" si="2"/>
        <v>168.3176</v>
      </c>
      <c r="W33" s="235">
        <f t="shared" si="2"/>
        <v>34.161999999999999</v>
      </c>
    </row>
    <row r="34" spans="2:23">
      <c r="Q34" s="232">
        <v>16</v>
      </c>
      <c r="R34" s="236">
        <v>1791224</v>
      </c>
      <c r="S34" s="236">
        <v>34270</v>
      </c>
      <c r="T34" s="230">
        <f t="shared" si="0"/>
        <v>179.1224</v>
      </c>
      <c r="U34" s="230">
        <f t="shared" si="1"/>
        <v>34.270000000000003</v>
      </c>
      <c r="V34" s="235">
        <f t="shared" si="2"/>
        <v>179.1224</v>
      </c>
      <c r="W34" s="235">
        <f t="shared" si="2"/>
        <v>34.270000000000003</v>
      </c>
    </row>
    <row r="35" spans="2:23">
      <c r="Q35" s="232">
        <v>17</v>
      </c>
      <c r="R35" s="236">
        <v>1864412</v>
      </c>
      <c r="S35" s="236">
        <v>33782</v>
      </c>
      <c r="T35" s="230">
        <f t="shared" si="0"/>
        <v>186.44120000000001</v>
      </c>
      <c r="U35" s="230">
        <f t="shared" si="1"/>
        <v>33.781999999999996</v>
      </c>
      <c r="V35" s="235">
        <f t="shared" si="2"/>
        <v>186.44120000000001</v>
      </c>
      <c r="W35" s="235">
        <f t="shared" si="2"/>
        <v>33.781999999999996</v>
      </c>
    </row>
    <row r="36" spans="2:23">
      <c r="Q36" s="232">
        <v>18</v>
      </c>
      <c r="R36" s="236">
        <v>1859281</v>
      </c>
      <c r="S36" s="236">
        <v>34096</v>
      </c>
      <c r="T36" s="230">
        <f t="shared" si="0"/>
        <v>185.9281</v>
      </c>
      <c r="U36" s="230">
        <f t="shared" si="1"/>
        <v>34.095999999999997</v>
      </c>
      <c r="V36" s="235">
        <f t="shared" si="2"/>
        <v>185.9281</v>
      </c>
      <c r="W36" s="235">
        <f t="shared" si="2"/>
        <v>34.095999999999997</v>
      </c>
    </row>
    <row r="37" spans="2:23">
      <c r="Q37" s="232">
        <v>19</v>
      </c>
      <c r="R37" s="236">
        <v>1797086</v>
      </c>
      <c r="S37" s="236">
        <v>32261</v>
      </c>
      <c r="T37" s="230">
        <f t="shared" si="0"/>
        <v>179.70859999999999</v>
      </c>
      <c r="U37" s="230">
        <f t="shared" si="1"/>
        <v>32.261000000000003</v>
      </c>
      <c r="V37" s="235">
        <f t="shared" si="2"/>
        <v>179.70859999999999</v>
      </c>
      <c r="W37" s="235">
        <f t="shared" si="2"/>
        <v>32.261000000000003</v>
      </c>
    </row>
    <row r="38" spans="2:23">
      <c r="Q38" s="232">
        <v>20</v>
      </c>
      <c r="R38" s="231">
        <v>1759123</v>
      </c>
      <c r="S38" s="230">
        <v>31551.097241355012</v>
      </c>
      <c r="T38" s="230">
        <f t="shared" si="0"/>
        <v>175.91229999999999</v>
      </c>
      <c r="U38" s="230">
        <f t="shared" si="1"/>
        <v>31.551097241355013</v>
      </c>
      <c r="V38" s="235">
        <f t="shared" si="2"/>
        <v>175.91229999999999</v>
      </c>
      <c r="W38" s="235">
        <f t="shared" si="2"/>
        <v>31.551097241355013</v>
      </c>
    </row>
    <row r="39" spans="2:23">
      <c r="Q39" s="232">
        <v>21</v>
      </c>
      <c r="R39" s="237">
        <v>1821269</v>
      </c>
      <c r="S39" s="237">
        <v>30605</v>
      </c>
      <c r="T39" s="230">
        <f t="shared" si="0"/>
        <v>182.12690000000001</v>
      </c>
      <c r="U39" s="230">
        <f t="shared" si="1"/>
        <v>30.605</v>
      </c>
      <c r="V39" s="235">
        <f t="shared" ref="V39:W54" si="3">T39</f>
        <v>182.12690000000001</v>
      </c>
      <c r="W39" s="235">
        <f t="shared" si="3"/>
        <v>30.605</v>
      </c>
    </row>
    <row r="40" spans="2:23">
      <c r="Q40" s="232">
        <v>22</v>
      </c>
      <c r="R40" s="231">
        <v>2001020</v>
      </c>
      <c r="S40" s="238">
        <v>31802</v>
      </c>
      <c r="T40" s="230">
        <f t="shared" si="0"/>
        <v>200.102</v>
      </c>
      <c r="U40" s="230">
        <f t="shared" si="1"/>
        <v>31.802</v>
      </c>
      <c r="V40" s="235">
        <f t="shared" si="3"/>
        <v>200.102</v>
      </c>
      <c r="W40" s="235">
        <f t="shared" si="3"/>
        <v>31.802</v>
      </c>
    </row>
    <row r="41" spans="2:23">
      <c r="Q41" s="232">
        <v>23</v>
      </c>
      <c r="R41" s="231">
        <v>2096127</v>
      </c>
      <c r="S41" s="230">
        <v>33407.239796932503</v>
      </c>
      <c r="T41" s="230">
        <f t="shared" si="0"/>
        <v>209.61269999999999</v>
      </c>
      <c r="U41" s="230">
        <f t="shared" si="1"/>
        <v>33.407239796932501</v>
      </c>
      <c r="V41" s="235">
        <f t="shared" si="3"/>
        <v>209.61269999999999</v>
      </c>
      <c r="W41" s="235">
        <f t="shared" si="3"/>
        <v>33.407239796932501</v>
      </c>
    </row>
    <row r="42" spans="2:23">
      <c r="Q42" s="232">
        <v>24</v>
      </c>
      <c r="R42" s="231">
        <v>2181496</v>
      </c>
      <c r="S42" s="230">
        <v>32112.187967048601</v>
      </c>
      <c r="T42" s="230">
        <f t="shared" si="0"/>
        <v>218.14959999999999</v>
      </c>
      <c r="U42" s="230">
        <f t="shared" si="1"/>
        <v>32.112187967048598</v>
      </c>
      <c r="V42" s="235">
        <f t="shared" si="3"/>
        <v>218.14959999999999</v>
      </c>
      <c r="W42" s="235">
        <f t="shared" si="3"/>
        <v>32.112187967048598</v>
      </c>
    </row>
    <row r="43" spans="2:23">
      <c r="B43" s="44"/>
      <c r="C43" s="44"/>
      <c r="D43" s="44"/>
      <c r="E43" s="44"/>
      <c r="F43" s="45"/>
      <c r="G43" s="44"/>
      <c r="H43" s="46"/>
      <c r="I43" s="46"/>
      <c r="J43" s="44"/>
      <c r="Q43" s="232">
        <v>25</v>
      </c>
      <c r="R43" s="231">
        <v>2185480</v>
      </c>
      <c r="S43" s="230">
        <v>30982.369973100802</v>
      </c>
      <c r="T43" s="230">
        <f t="shared" si="0"/>
        <v>218.548</v>
      </c>
      <c r="U43" s="230">
        <f t="shared" si="1"/>
        <v>30.982369973100802</v>
      </c>
      <c r="V43" s="235">
        <f t="shared" si="3"/>
        <v>218.548</v>
      </c>
      <c r="W43" s="235">
        <f t="shared" si="3"/>
        <v>30.982369973100802</v>
      </c>
    </row>
    <row r="44" spans="2:23">
      <c r="B44" s="41"/>
      <c r="C44" s="42"/>
      <c r="D44" s="42"/>
      <c r="G44" s="43"/>
      <c r="H44" s="43"/>
      <c r="Q44" s="232">
        <v>26</v>
      </c>
      <c r="R44" s="231">
        <v>2216012</v>
      </c>
      <c r="S44" s="230">
        <v>32411.715251091722</v>
      </c>
      <c r="T44" s="230">
        <f t="shared" si="0"/>
        <v>221.60120000000001</v>
      </c>
      <c r="U44" s="230">
        <f t="shared" si="1"/>
        <v>32.411715251091721</v>
      </c>
      <c r="V44" s="235">
        <f t="shared" si="3"/>
        <v>221.60120000000001</v>
      </c>
      <c r="W44" s="235">
        <f t="shared" si="3"/>
        <v>32.411715251091721</v>
      </c>
    </row>
    <row r="45" spans="2:23">
      <c r="B45" s="41"/>
      <c r="C45" s="42"/>
      <c r="D45" s="42"/>
      <c r="G45" s="43"/>
      <c r="H45" s="43"/>
      <c r="Q45" s="233">
        <v>27</v>
      </c>
      <c r="R45" s="231">
        <v>2255019</v>
      </c>
      <c r="S45" s="230">
        <v>31900.0829612899</v>
      </c>
      <c r="T45" s="230">
        <f t="shared" si="0"/>
        <v>225.50190000000001</v>
      </c>
      <c r="U45" s="230">
        <f t="shared" si="1"/>
        <v>31.9000829612899</v>
      </c>
      <c r="V45" s="235">
        <f t="shared" si="3"/>
        <v>225.50190000000001</v>
      </c>
      <c r="W45" s="235">
        <f t="shared" si="3"/>
        <v>31.9000829612899</v>
      </c>
    </row>
    <row r="46" spans="2:23">
      <c r="B46" s="41"/>
      <c r="C46" s="42"/>
      <c r="D46" s="42"/>
      <c r="G46" s="43"/>
      <c r="H46" s="43"/>
      <c r="Q46" s="233" t="s">
        <v>129</v>
      </c>
      <c r="R46" s="231">
        <v>2338765</v>
      </c>
      <c r="S46" s="230">
        <v>32302.112778089799</v>
      </c>
      <c r="T46" s="230">
        <f t="shared" si="0"/>
        <v>233.87649999999999</v>
      </c>
      <c r="U46" s="230">
        <f t="shared" si="1"/>
        <v>32.3021127780898</v>
      </c>
      <c r="V46" s="235">
        <f t="shared" si="3"/>
        <v>233.87649999999999</v>
      </c>
      <c r="W46" s="235">
        <f t="shared" si="3"/>
        <v>32.3021127780898</v>
      </c>
    </row>
    <row r="47" spans="2:23">
      <c r="B47" s="41"/>
      <c r="C47" s="42"/>
      <c r="D47" s="42"/>
      <c r="G47" s="43"/>
      <c r="H47" s="43"/>
      <c r="Q47" s="233" t="s">
        <v>130</v>
      </c>
      <c r="R47" s="231">
        <v>2430070</v>
      </c>
      <c r="S47" s="230">
        <v>33749.489744710278</v>
      </c>
      <c r="T47" s="230">
        <f t="shared" si="0"/>
        <v>243.00700000000001</v>
      </c>
      <c r="U47" s="230">
        <f t="shared" si="1"/>
        <v>33.749489744710274</v>
      </c>
      <c r="V47" s="235">
        <f t="shared" si="3"/>
        <v>243.00700000000001</v>
      </c>
      <c r="W47" s="235">
        <f t="shared" si="3"/>
        <v>33.749489744710274</v>
      </c>
    </row>
    <row r="48" spans="2:23">
      <c r="B48" s="41"/>
      <c r="C48" s="42"/>
      <c r="D48" s="42"/>
      <c r="G48" s="43"/>
      <c r="H48" s="43"/>
      <c r="Q48" s="233" t="s">
        <v>131</v>
      </c>
      <c r="R48" s="231">
        <v>2482623</v>
      </c>
      <c r="S48" s="230">
        <v>34172.567400780084</v>
      </c>
      <c r="T48" s="230">
        <f t="shared" si="0"/>
        <v>248.26230000000001</v>
      </c>
      <c r="U48" s="230">
        <f t="shared" si="1"/>
        <v>34.172567400780082</v>
      </c>
      <c r="V48" s="235">
        <f t="shared" si="3"/>
        <v>248.26230000000001</v>
      </c>
      <c r="W48" s="235">
        <f t="shared" si="3"/>
        <v>34.172567400780082</v>
      </c>
    </row>
    <row r="49" spans="2:23">
      <c r="B49" s="41"/>
      <c r="C49" s="42"/>
      <c r="D49" s="42"/>
      <c r="G49" s="43"/>
      <c r="H49" s="43"/>
      <c r="Q49" s="230" t="s">
        <v>132</v>
      </c>
      <c r="R49" s="231">
        <v>2544674</v>
      </c>
      <c r="S49" s="230">
        <v>33272.955154679817</v>
      </c>
      <c r="T49" s="230">
        <f t="shared" si="0"/>
        <v>254.4674</v>
      </c>
      <c r="U49" s="230">
        <f t="shared" si="1"/>
        <v>33.272955154679821</v>
      </c>
      <c r="V49" s="235">
        <f t="shared" si="3"/>
        <v>254.4674</v>
      </c>
      <c r="W49" s="235">
        <f t="shared" si="3"/>
        <v>33.272955154679821</v>
      </c>
    </row>
    <row r="50" spans="2:23">
      <c r="B50" s="41"/>
      <c r="C50" s="42"/>
      <c r="D50" s="42"/>
      <c r="G50" s="43"/>
      <c r="H50" s="43"/>
      <c r="Q50" s="232">
        <v>2</v>
      </c>
      <c r="R50" s="231">
        <v>2352082</v>
      </c>
      <c r="S50" s="230">
        <v>31064.062997159901</v>
      </c>
      <c r="T50" s="230">
        <f t="shared" si="0"/>
        <v>235.20820000000001</v>
      </c>
      <c r="U50" s="230">
        <f t="shared" si="1"/>
        <v>31.064062997159901</v>
      </c>
      <c r="V50" s="235">
        <f t="shared" si="3"/>
        <v>235.20820000000001</v>
      </c>
      <c r="W50" s="235">
        <f t="shared" si="3"/>
        <v>31.064062997159901</v>
      </c>
    </row>
    <row r="51" spans="2:23">
      <c r="B51" s="41"/>
      <c r="C51" s="42"/>
      <c r="D51" s="42"/>
      <c r="G51" s="43"/>
      <c r="H51" s="43"/>
      <c r="Q51" s="232">
        <v>3</v>
      </c>
      <c r="R51" s="231">
        <v>2455182</v>
      </c>
      <c r="S51" s="230">
        <v>31627.359985269941</v>
      </c>
      <c r="T51" s="230">
        <f t="shared" si="0"/>
        <v>245.51820000000001</v>
      </c>
      <c r="U51" s="230">
        <f t="shared" si="1"/>
        <v>31.627359985269941</v>
      </c>
      <c r="V51" s="235">
        <f t="shared" si="3"/>
        <v>245.51820000000001</v>
      </c>
      <c r="W51" s="235">
        <f t="shared" si="3"/>
        <v>31.627359985269941</v>
      </c>
    </row>
    <row r="52" spans="2:23">
      <c r="B52" s="41"/>
      <c r="C52" s="42"/>
      <c r="D52" s="42"/>
      <c r="G52" s="43"/>
      <c r="H52" s="43"/>
      <c r="Q52" s="232">
        <v>4</v>
      </c>
      <c r="R52" s="231">
        <v>2400309</v>
      </c>
      <c r="S52" s="230">
        <v>31918.658074989729</v>
      </c>
      <c r="T52" s="230">
        <f t="shared" si="0"/>
        <v>240.0309</v>
      </c>
      <c r="U52" s="230">
        <f t="shared" si="1"/>
        <v>31.918658074989729</v>
      </c>
      <c r="V52" s="235">
        <f t="shared" si="3"/>
        <v>240.0309</v>
      </c>
      <c r="W52" s="235">
        <f t="shared" si="3"/>
        <v>31.918658074989729</v>
      </c>
    </row>
    <row r="53" spans="2:23">
      <c r="Q53" s="232">
        <v>5</v>
      </c>
      <c r="R53" s="231">
        <v>2350033</v>
      </c>
      <c r="S53" s="230">
        <v>29866.575339499996</v>
      </c>
      <c r="T53" s="230">
        <f t="shared" si="0"/>
        <v>235.0033</v>
      </c>
      <c r="U53" s="230">
        <f t="shared" si="1"/>
        <v>29.866575339499995</v>
      </c>
      <c r="V53" s="235">
        <f t="shared" si="3"/>
        <v>235.0033</v>
      </c>
      <c r="W53" s="235">
        <f t="shared" si="3"/>
        <v>29.866575339499995</v>
      </c>
    </row>
    <row r="54" spans="2:23">
      <c r="Q54" s="232">
        <v>6</v>
      </c>
      <c r="R54" s="231">
        <v>2466004</v>
      </c>
      <c r="S54" s="230">
        <v>31913.384866309749</v>
      </c>
      <c r="T54" s="230">
        <f t="shared" si="0"/>
        <v>246.60040000000001</v>
      </c>
      <c r="U54" s="230">
        <f t="shared" si="1"/>
        <v>31.913384866309748</v>
      </c>
      <c r="V54" s="235">
        <f t="shared" si="3"/>
        <v>246.60040000000001</v>
      </c>
      <c r="W54" s="235">
        <f t="shared" si="3"/>
        <v>31.913384866309748</v>
      </c>
    </row>
    <row r="55" spans="2:23">
      <c r="Q55" s="232">
        <v>7</v>
      </c>
      <c r="R55" s="231">
        <v>2532256</v>
      </c>
      <c r="S55" s="230">
        <v>32277.18571227026</v>
      </c>
      <c r="T55" s="230">
        <f t="shared" si="0"/>
        <v>253.22559999999999</v>
      </c>
      <c r="U55" s="230">
        <f t="shared" si="1"/>
        <v>32.27718571227026</v>
      </c>
      <c r="V55" s="235">
        <f t="shared" ref="V55:W55" si="4">T55</f>
        <v>253.22559999999999</v>
      </c>
      <c r="W55" s="235">
        <f t="shared" si="4"/>
        <v>32.27718571227026</v>
      </c>
    </row>
  </sheetData>
  <phoneticPr fontId="3"/>
  <pageMargins left="0.19685039370078741" right="0.39370078740157483" top="1.5748031496062993" bottom="0.98425196850393704" header="0.51181102362204722" footer="0.51181102362204722"/>
  <pageSetup paperSize="9" scale="78" orientation="portrait" r:id="rId1"/>
  <headerFooter alignWithMargins="0"/>
  <colBreaks count="1" manualBreakCount="1">
    <brk id="12" max="1048575" man="1"/>
  </colBreaks>
  <ignoredErrors>
    <ignoredError sqref="Q5:Q30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AFED6-6C5D-43B6-9FAB-AC6C763AD404}">
  <sheetPr>
    <pageSetUpPr fitToPage="1"/>
  </sheetPr>
  <dimension ref="A1:I36"/>
  <sheetViews>
    <sheetView view="pageBreakPreview" zoomScaleNormal="100" zoomScaleSheetLayoutView="100" workbookViewId="0">
      <selection activeCell="K17" sqref="K16:K17"/>
    </sheetView>
  </sheetViews>
  <sheetFormatPr defaultColWidth="9" defaultRowHeight="13.5"/>
  <cols>
    <col min="1" max="1" width="0.875" style="62" customWidth="1"/>
    <col min="2" max="2" width="20.625" style="62" customWidth="1"/>
    <col min="3" max="3" width="0.875" style="62" customWidth="1"/>
    <col min="4" max="9" width="11.25" style="62" customWidth="1"/>
    <col min="10" max="16384" width="9" style="62"/>
  </cols>
  <sheetData>
    <row r="1" spans="1:9" s="47" customFormat="1" ht="20.100000000000001" customHeight="1">
      <c r="A1" s="48"/>
      <c r="B1" s="309" t="s">
        <v>133</v>
      </c>
      <c r="C1" s="49"/>
      <c r="D1" s="311" t="s">
        <v>134</v>
      </c>
      <c r="E1" s="312"/>
      <c r="F1" s="311" t="s">
        <v>135</v>
      </c>
      <c r="G1" s="312"/>
      <c r="H1" s="311" t="s">
        <v>136</v>
      </c>
      <c r="I1" s="312"/>
    </row>
    <row r="2" spans="1:9" s="47" customFormat="1" ht="20.100000000000001" customHeight="1">
      <c r="A2" s="50"/>
      <c r="B2" s="310"/>
      <c r="C2" s="51"/>
      <c r="D2" s="52" t="s">
        <v>137</v>
      </c>
      <c r="E2" s="53" t="s">
        <v>138</v>
      </c>
      <c r="F2" s="54" t="s">
        <v>137</v>
      </c>
      <c r="G2" s="55" t="s">
        <v>138</v>
      </c>
      <c r="H2" s="52" t="s">
        <v>137</v>
      </c>
      <c r="I2" s="53" t="s">
        <v>138</v>
      </c>
    </row>
    <row r="3" spans="1:9" s="47" customFormat="1" ht="20.100000000000001" customHeight="1">
      <c r="A3" s="56"/>
      <c r="B3" s="57"/>
      <c r="D3" s="58" t="s">
        <v>12</v>
      </c>
      <c r="E3" s="59" t="s">
        <v>139</v>
      </c>
      <c r="F3" s="60" t="s">
        <v>12</v>
      </c>
      <c r="G3" s="61" t="s">
        <v>139</v>
      </c>
      <c r="H3" s="58" t="s">
        <v>12</v>
      </c>
      <c r="I3" s="59" t="s">
        <v>139</v>
      </c>
    </row>
    <row r="4" spans="1:9" ht="21.6" customHeight="1">
      <c r="A4" s="63"/>
      <c r="B4" s="57" t="s">
        <v>140</v>
      </c>
      <c r="D4" s="64">
        <v>33924</v>
      </c>
      <c r="E4" s="65">
        <v>451326.56701999984</v>
      </c>
      <c r="F4" s="66">
        <v>2450</v>
      </c>
      <c r="G4" s="67">
        <v>123334.69276000008</v>
      </c>
      <c r="H4" s="64">
        <v>10</v>
      </c>
      <c r="I4" s="65">
        <v>91.941499999999991</v>
      </c>
    </row>
    <row r="5" spans="1:9" ht="21.6" customHeight="1">
      <c r="A5" s="63"/>
      <c r="B5" s="57" t="s">
        <v>141</v>
      </c>
      <c r="D5" s="64">
        <v>1415</v>
      </c>
      <c r="E5" s="65">
        <v>891.64452999999992</v>
      </c>
      <c r="F5" s="66">
        <v>178</v>
      </c>
      <c r="G5" s="67">
        <v>73.843850000000018</v>
      </c>
      <c r="H5" s="64">
        <v>0</v>
      </c>
      <c r="I5" s="65">
        <v>0</v>
      </c>
    </row>
    <row r="6" spans="1:9" ht="21.6" customHeight="1">
      <c r="A6" s="63"/>
      <c r="B6" s="57" t="s">
        <v>142</v>
      </c>
      <c r="D6" s="64">
        <v>29859</v>
      </c>
      <c r="E6" s="65">
        <v>365248.57977000065</v>
      </c>
      <c r="F6" s="66">
        <v>2363</v>
      </c>
      <c r="G6" s="67">
        <v>52162.71610000002</v>
      </c>
      <c r="H6" s="64">
        <v>24</v>
      </c>
      <c r="I6" s="65">
        <v>409.61499999999995</v>
      </c>
    </row>
    <row r="7" spans="1:9" ht="21.6" customHeight="1">
      <c r="A7" s="63"/>
      <c r="B7" s="57" t="s">
        <v>143</v>
      </c>
      <c r="D7" s="64">
        <v>0</v>
      </c>
      <c r="E7" s="65">
        <v>0</v>
      </c>
      <c r="F7" s="66">
        <v>0</v>
      </c>
      <c r="G7" s="67">
        <v>0</v>
      </c>
      <c r="H7" s="64">
        <v>0</v>
      </c>
      <c r="I7" s="65">
        <v>0</v>
      </c>
    </row>
    <row r="8" spans="1:9" ht="21.6" customHeight="1">
      <c r="A8" s="63"/>
      <c r="B8" s="57" t="s">
        <v>144</v>
      </c>
      <c r="D8" s="64">
        <v>211257</v>
      </c>
      <c r="E8" s="65">
        <v>61550.385689999326</v>
      </c>
      <c r="F8" s="66">
        <v>19964</v>
      </c>
      <c r="G8" s="67">
        <v>5961.1083200000521</v>
      </c>
      <c r="H8" s="64">
        <v>96</v>
      </c>
      <c r="I8" s="65">
        <v>24.253100000000003</v>
      </c>
    </row>
    <row r="9" spans="1:9" ht="21.6" customHeight="1">
      <c r="A9" s="63"/>
      <c r="B9" s="57" t="s">
        <v>145</v>
      </c>
      <c r="D9" s="64">
        <v>725821</v>
      </c>
      <c r="E9" s="65">
        <v>6212369.7400200041</v>
      </c>
      <c r="F9" s="66">
        <v>50133</v>
      </c>
      <c r="G9" s="67">
        <v>866199.33088999859</v>
      </c>
      <c r="H9" s="64">
        <v>181</v>
      </c>
      <c r="I9" s="65">
        <v>3163.7811499999984</v>
      </c>
    </row>
    <row r="10" spans="1:9" ht="21.6" customHeight="1">
      <c r="A10" s="63"/>
      <c r="B10" s="57" t="s">
        <v>146</v>
      </c>
      <c r="D10" s="64">
        <v>25982</v>
      </c>
      <c r="E10" s="65">
        <v>308354.09227000055</v>
      </c>
      <c r="F10" s="66">
        <v>4841</v>
      </c>
      <c r="G10" s="67">
        <v>33890.878809999995</v>
      </c>
      <c r="H10" s="64">
        <v>5</v>
      </c>
      <c r="I10" s="65">
        <v>32.2104</v>
      </c>
    </row>
    <row r="11" spans="1:9" ht="21.6" customHeight="1">
      <c r="A11" s="63"/>
      <c r="B11" s="57" t="s">
        <v>147</v>
      </c>
      <c r="D11" s="64">
        <v>5595</v>
      </c>
      <c r="E11" s="65">
        <v>1984969.1684799995</v>
      </c>
      <c r="F11" s="66">
        <v>801</v>
      </c>
      <c r="G11" s="67">
        <v>169060.94354999997</v>
      </c>
      <c r="H11" s="64">
        <v>2</v>
      </c>
      <c r="I11" s="65">
        <v>110.1614</v>
      </c>
    </row>
    <row r="12" spans="1:9" ht="21.6" customHeight="1">
      <c r="A12" s="63"/>
      <c r="B12" s="57" t="s">
        <v>148</v>
      </c>
      <c r="D12" s="64">
        <v>44912</v>
      </c>
      <c r="E12" s="65">
        <v>23396.765769999984</v>
      </c>
      <c r="F12" s="66">
        <v>4636</v>
      </c>
      <c r="G12" s="67">
        <v>1946.182129999999</v>
      </c>
      <c r="H12" s="64">
        <v>14</v>
      </c>
      <c r="I12" s="65">
        <v>13.237589999999999</v>
      </c>
    </row>
    <row r="13" spans="1:9" ht="21.6" customHeight="1">
      <c r="A13" s="63"/>
      <c r="B13" s="57" t="s">
        <v>149</v>
      </c>
      <c r="D13" s="64">
        <v>151065</v>
      </c>
      <c r="E13" s="65">
        <v>1835481.9465299984</v>
      </c>
      <c r="F13" s="66">
        <v>18365</v>
      </c>
      <c r="G13" s="67">
        <v>156499.62356999991</v>
      </c>
      <c r="H13" s="64">
        <v>29</v>
      </c>
      <c r="I13" s="65">
        <v>80.427119999999988</v>
      </c>
    </row>
    <row r="14" spans="1:9" ht="21.6" customHeight="1">
      <c r="A14" s="63"/>
      <c r="B14" s="57" t="s">
        <v>150</v>
      </c>
      <c r="D14" s="64">
        <v>285884</v>
      </c>
      <c r="E14" s="65">
        <v>3668063.401159992</v>
      </c>
      <c r="F14" s="66">
        <v>19382</v>
      </c>
      <c r="G14" s="67">
        <v>276707.73727000027</v>
      </c>
      <c r="H14" s="64">
        <v>122</v>
      </c>
      <c r="I14" s="65">
        <v>1213.0607100000009</v>
      </c>
    </row>
    <row r="15" spans="1:9" ht="21.6" customHeight="1">
      <c r="A15" s="63"/>
      <c r="B15" s="57" t="s">
        <v>151</v>
      </c>
      <c r="D15" s="64">
        <v>33836</v>
      </c>
      <c r="E15" s="65">
        <v>209613.98479999966</v>
      </c>
      <c r="F15" s="66">
        <v>1762</v>
      </c>
      <c r="G15" s="67">
        <v>66053.93395999998</v>
      </c>
      <c r="H15" s="64">
        <v>4</v>
      </c>
      <c r="I15" s="65">
        <v>4.1080999999999994</v>
      </c>
    </row>
    <row r="16" spans="1:9" ht="21.6" customHeight="1">
      <c r="A16" s="63"/>
      <c r="B16" s="57" t="s">
        <v>152</v>
      </c>
      <c r="D16" s="64">
        <v>2122</v>
      </c>
      <c r="E16" s="65">
        <v>15922.768220000009</v>
      </c>
      <c r="F16" s="66">
        <v>183</v>
      </c>
      <c r="G16" s="67">
        <v>1637.4657800000004</v>
      </c>
      <c r="H16" s="64">
        <v>1</v>
      </c>
      <c r="I16" s="65">
        <v>0.9</v>
      </c>
    </row>
    <row r="17" spans="1:9" ht="21.6" customHeight="1">
      <c r="A17" s="63"/>
      <c r="B17" s="57" t="s">
        <v>153</v>
      </c>
      <c r="D17" s="64">
        <v>152465</v>
      </c>
      <c r="E17" s="65">
        <v>4124356.4243000057</v>
      </c>
      <c r="F17" s="66">
        <v>12466</v>
      </c>
      <c r="G17" s="67">
        <v>1746872.9348599948</v>
      </c>
      <c r="H17" s="64">
        <v>60</v>
      </c>
      <c r="I17" s="65">
        <v>7037.2503000000006</v>
      </c>
    </row>
    <row r="18" spans="1:9" ht="21.6" customHeight="1">
      <c r="A18" s="63"/>
      <c r="B18" s="57" t="s">
        <v>154</v>
      </c>
      <c r="D18" s="64">
        <v>45690</v>
      </c>
      <c r="E18" s="65">
        <v>1561850.2351399979</v>
      </c>
      <c r="F18" s="66">
        <v>2790</v>
      </c>
      <c r="G18" s="67">
        <v>389322.92197999993</v>
      </c>
      <c r="H18" s="64">
        <v>5</v>
      </c>
      <c r="I18" s="65">
        <v>883.05449999999996</v>
      </c>
    </row>
    <row r="19" spans="1:9" ht="21.6" customHeight="1">
      <c r="A19" s="63"/>
      <c r="B19" s="57" t="s">
        <v>155</v>
      </c>
      <c r="D19" s="64">
        <v>9733</v>
      </c>
      <c r="E19" s="65">
        <v>891.90602999999896</v>
      </c>
      <c r="F19" s="66">
        <v>1918</v>
      </c>
      <c r="G19" s="67">
        <v>103.35759000000006</v>
      </c>
      <c r="H19" s="64">
        <v>12</v>
      </c>
      <c r="I19" s="65">
        <v>0.36182000000000003</v>
      </c>
    </row>
    <row r="20" spans="1:9" ht="21.6" customHeight="1">
      <c r="A20" s="63"/>
      <c r="B20" s="57" t="s">
        <v>156</v>
      </c>
      <c r="D20" s="64">
        <v>5468</v>
      </c>
      <c r="E20" s="65">
        <v>342020.58315000002</v>
      </c>
      <c r="F20" s="66">
        <v>710</v>
      </c>
      <c r="G20" s="67">
        <v>133628.32119000002</v>
      </c>
      <c r="H20" s="64">
        <v>2</v>
      </c>
      <c r="I20" s="65">
        <v>610.55999999999995</v>
      </c>
    </row>
    <row r="21" spans="1:9" ht="21.6" customHeight="1">
      <c r="A21" s="63"/>
      <c r="B21" s="57" t="s">
        <v>157</v>
      </c>
      <c r="D21" s="64">
        <v>336589</v>
      </c>
      <c r="E21" s="65">
        <v>2563488.0539600002</v>
      </c>
      <c r="F21" s="66">
        <v>22239</v>
      </c>
      <c r="G21" s="67">
        <v>197099.06058999972</v>
      </c>
      <c r="H21" s="64">
        <v>47</v>
      </c>
      <c r="I21" s="65">
        <v>469.12010000000009</v>
      </c>
    </row>
    <row r="22" spans="1:9" ht="21.6" customHeight="1">
      <c r="A22" s="63"/>
      <c r="B22" s="57" t="s">
        <v>158</v>
      </c>
      <c r="D22" s="64">
        <v>55532</v>
      </c>
      <c r="E22" s="65">
        <v>26850.407679999953</v>
      </c>
      <c r="F22" s="66">
        <v>6702</v>
      </c>
      <c r="G22" s="67">
        <v>1654.1172000000047</v>
      </c>
      <c r="H22" s="64">
        <v>27</v>
      </c>
      <c r="I22" s="65">
        <v>6.6922399999999991</v>
      </c>
    </row>
    <row r="23" spans="1:9" ht="21.6" customHeight="1">
      <c r="A23" s="63"/>
      <c r="B23" s="57" t="s">
        <v>159</v>
      </c>
      <c r="D23" s="64">
        <v>107326</v>
      </c>
      <c r="E23" s="65">
        <v>2793662.7997000082</v>
      </c>
      <c r="F23" s="66">
        <v>11746</v>
      </c>
      <c r="G23" s="67">
        <v>487791.04563000059</v>
      </c>
      <c r="H23" s="64">
        <v>48</v>
      </c>
      <c r="I23" s="65">
        <v>1131.7026700000001</v>
      </c>
    </row>
    <row r="24" spans="1:9" ht="21.6" customHeight="1">
      <c r="A24" s="63"/>
      <c r="B24" s="57" t="s">
        <v>160</v>
      </c>
      <c r="D24" s="64">
        <v>91768</v>
      </c>
      <c r="E24" s="65">
        <v>2807863.3485299931</v>
      </c>
      <c r="F24" s="66">
        <v>9225</v>
      </c>
      <c r="G24" s="67">
        <v>436526.76169999968</v>
      </c>
      <c r="H24" s="64">
        <v>25</v>
      </c>
      <c r="I24" s="65">
        <v>159.18038999999999</v>
      </c>
    </row>
    <row r="25" spans="1:9" ht="21.6" customHeight="1">
      <c r="A25" s="63"/>
      <c r="B25" s="57" t="s">
        <v>161</v>
      </c>
      <c r="D25" s="64">
        <v>19818</v>
      </c>
      <c r="E25" s="65">
        <v>309054.97719999991</v>
      </c>
      <c r="F25" s="66">
        <v>1198</v>
      </c>
      <c r="G25" s="67">
        <v>6961.501110000002</v>
      </c>
      <c r="H25" s="64">
        <v>1</v>
      </c>
      <c r="I25" s="65">
        <v>1.56</v>
      </c>
    </row>
    <row r="26" spans="1:9" ht="21.6" customHeight="1">
      <c r="A26" s="63"/>
      <c r="B26" s="57" t="s">
        <v>162</v>
      </c>
      <c r="D26" s="64">
        <v>1281</v>
      </c>
      <c r="E26" s="65">
        <v>13074.854420000001</v>
      </c>
      <c r="F26" s="66">
        <v>156</v>
      </c>
      <c r="G26" s="67">
        <v>1216.29378</v>
      </c>
      <c r="H26" s="64">
        <v>0</v>
      </c>
      <c r="I26" s="65">
        <v>0</v>
      </c>
    </row>
    <row r="27" spans="1:9" ht="21.6" customHeight="1">
      <c r="A27" s="63"/>
      <c r="B27" s="57" t="s">
        <v>163</v>
      </c>
      <c r="D27" s="64">
        <v>35</v>
      </c>
      <c r="E27" s="65">
        <v>2.1433</v>
      </c>
      <c r="F27" s="66">
        <v>23</v>
      </c>
      <c r="G27" s="67">
        <v>1.5049999999999999</v>
      </c>
      <c r="H27" s="64">
        <v>0</v>
      </c>
      <c r="I27" s="65">
        <v>0</v>
      </c>
    </row>
    <row r="28" spans="1:9" ht="21.6" customHeight="1">
      <c r="A28" s="63"/>
      <c r="B28" s="57" t="s">
        <v>164</v>
      </c>
      <c r="D28" s="64">
        <v>105420</v>
      </c>
      <c r="E28" s="65">
        <v>1755370.8446800038</v>
      </c>
      <c r="F28" s="66">
        <v>10673</v>
      </c>
      <c r="G28" s="67">
        <v>174451.48025999984</v>
      </c>
      <c r="H28" s="64">
        <v>29</v>
      </c>
      <c r="I28" s="65">
        <v>310.24585000000002</v>
      </c>
    </row>
    <row r="29" spans="1:9" ht="21.6" customHeight="1">
      <c r="A29" s="63"/>
      <c r="B29" s="57" t="s">
        <v>165</v>
      </c>
      <c r="D29" s="64">
        <v>10028</v>
      </c>
      <c r="E29" s="65">
        <v>147953.90470999994</v>
      </c>
      <c r="F29" s="66">
        <v>1523</v>
      </c>
      <c r="G29" s="67">
        <v>16139.87348</v>
      </c>
      <c r="H29" s="64">
        <v>7</v>
      </c>
      <c r="I29" s="65">
        <v>92.085999999999999</v>
      </c>
    </row>
    <row r="30" spans="1:9" ht="21.6" customHeight="1">
      <c r="A30" s="63"/>
      <c r="B30" s="57" t="s">
        <v>166</v>
      </c>
      <c r="D30" s="64">
        <v>23574</v>
      </c>
      <c r="E30" s="65">
        <v>73666.730680000037</v>
      </c>
      <c r="F30" s="66">
        <v>4644</v>
      </c>
      <c r="G30" s="67">
        <v>21076.440230000011</v>
      </c>
      <c r="H30" s="64">
        <v>12</v>
      </c>
      <c r="I30" s="65">
        <v>4.3358299999999996</v>
      </c>
    </row>
    <row r="31" spans="1:9" ht="21.6" customHeight="1">
      <c r="A31" s="63"/>
      <c r="B31" s="57" t="s">
        <v>167</v>
      </c>
      <c r="D31" s="64">
        <v>4593</v>
      </c>
      <c r="E31" s="65">
        <v>3798.5443600000012</v>
      </c>
      <c r="F31" s="66">
        <v>659</v>
      </c>
      <c r="G31" s="67">
        <v>316.65884999999992</v>
      </c>
      <c r="H31" s="64">
        <v>10</v>
      </c>
      <c r="I31" s="65">
        <v>0.58881000000000006</v>
      </c>
    </row>
    <row r="32" spans="1:9" ht="21.6" customHeight="1">
      <c r="A32" s="63"/>
      <c r="B32" s="57" t="s">
        <v>168</v>
      </c>
      <c r="D32" s="64">
        <v>366</v>
      </c>
      <c r="E32" s="65">
        <v>21938.092910000003</v>
      </c>
      <c r="F32" s="66">
        <v>83</v>
      </c>
      <c r="G32" s="67">
        <v>8390.6714800000009</v>
      </c>
      <c r="H32" s="64">
        <v>1</v>
      </c>
      <c r="I32" s="65">
        <v>1.24</v>
      </c>
    </row>
    <row r="33" spans="1:9" ht="21.6" customHeight="1">
      <c r="A33" s="63"/>
      <c r="B33" s="57" t="s">
        <v>169</v>
      </c>
      <c r="D33" s="64">
        <v>1978</v>
      </c>
      <c r="E33" s="65">
        <v>462363.15253000008</v>
      </c>
      <c r="F33" s="66">
        <v>409</v>
      </c>
      <c r="G33" s="67">
        <v>275017.8017999999</v>
      </c>
      <c r="H33" s="64">
        <v>9</v>
      </c>
      <c r="I33" s="65">
        <v>4746.9694000000009</v>
      </c>
    </row>
    <row r="34" spans="1:9" ht="21.6" customHeight="1">
      <c r="A34" s="63"/>
      <c r="B34" s="57" t="s">
        <v>170</v>
      </c>
      <c r="D34" s="64">
        <v>8337</v>
      </c>
      <c r="E34" s="65">
        <v>131567.86181000006</v>
      </c>
      <c r="F34" s="66">
        <v>1763</v>
      </c>
      <c r="G34" s="67">
        <v>49241.401219999927</v>
      </c>
      <c r="H34" s="64">
        <v>8</v>
      </c>
      <c r="I34" s="65">
        <v>74.381</v>
      </c>
    </row>
    <row r="35" spans="1:9" ht="21.6" customHeight="1">
      <c r="A35" s="63"/>
      <c r="B35" s="57" t="s">
        <v>171</v>
      </c>
      <c r="D35" s="64">
        <v>583</v>
      </c>
      <c r="E35" s="65">
        <v>221.80292000000006</v>
      </c>
      <c r="F35" s="66">
        <v>45</v>
      </c>
      <c r="G35" s="67">
        <v>9.4230599999999995</v>
      </c>
      <c r="H35" s="64">
        <v>0</v>
      </c>
      <c r="I35" s="65">
        <v>0</v>
      </c>
    </row>
    <row r="36" spans="1:9" ht="21.6" customHeight="1">
      <c r="A36" s="68"/>
      <c r="B36" s="69" t="s">
        <v>172</v>
      </c>
      <c r="C36" s="70"/>
      <c r="D36" s="71">
        <f t="shared" ref="D36:I36" si="0">SUM(D4:D35)</f>
        <v>2532256</v>
      </c>
      <c r="E36" s="72">
        <f t="shared" si="0"/>
        <v>32277185.712269999</v>
      </c>
      <c r="F36" s="73">
        <f t="shared" si="0"/>
        <v>214030</v>
      </c>
      <c r="G36" s="74">
        <f t="shared" si="0"/>
        <v>5699350.0279999925</v>
      </c>
      <c r="H36" s="71">
        <f t="shared" si="0"/>
        <v>791</v>
      </c>
      <c r="I36" s="72">
        <f t="shared" si="0"/>
        <v>20673.024979999998</v>
      </c>
    </row>
  </sheetData>
  <mergeCells count="4">
    <mergeCell ref="B1:B2"/>
    <mergeCell ref="D1:E1"/>
    <mergeCell ref="F1:G1"/>
    <mergeCell ref="H1:I1"/>
  </mergeCells>
  <phoneticPr fontId="3"/>
  <printOptions horizontalCentered="1" verticalCentered="1"/>
  <pageMargins left="0.78740157480314965" right="0.78740157480314965" top="0.39370078740157483" bottom="0.51181102362204722" header="0.74803149606299213" footer="0.31496062992125984"/>
  <pageSetup paperSize="9" scale="96" fitToHeight="0" orientation="portrait" r:id="rId1"/>
  <headerFooter alignWithMargins="0">
    <oddHeader>&amp;C&amp;"ＭＳ Ｐゴシック,太字"&amp;12表２　検疫所別の届出・検査・違反状況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447A2-FFE4-4770-AB1B-AE0EC1A05998}">
  <dimension ref="A1:H19"/>
  <sheetViews>
    <sheetView view="pageBreakPreview" zoomScale="115" zoomScaleNormal="100" zoomScaleSheetLayoutView="115" workbookViewId="0">
      <selection sqref="A1:B1"/>
    </sheetView>
  </sheetViews>
  <sheetFormatPr defaultColWidth="9" defaultRowHeight="13.5"/>
  <cols>
    <col min="1" max="2" width="9.875" style="189" customWidth="1"/>
    <col min="3" max="4" width="12" style="188" customWidth="1"/>
    <col min="5" max="5" width="50.625" style="188" customWidth="1"/>
    <col min="6" max="16384" width="9" style="188"/>
  </cols>
  <sheetData>
    <row r="1" spans="1:8" s="189" customFormat="1" ht="27" customHeight="1">
      <c r="A1" s="332" t="s">
        <v>173</v>
      </c>
      <c r="B1" s="333"/>
      <c r="C1" s="211" t="s">
        <v>7</v>
      </c>
      <c r="D1" s="211" t="s">
        <v>174</v>
      </c>
      <c r="E1" s="210" t="s">
        <v>175</v>
      </c>
    </row>
    <row r="2" spans="1:8" ht="27" customHeight="1">
      <c r="A2" s="334"/>
      <c r="B2" s="335"/>
      <c r="C2" s="209" t="s">
        <v>176</v>
      </c>
      <c r="D2" s="209" t="s">
        <v>177</v>
      </c>
      <c r="E2" s="208"/>
    </row>
    <row r="3" spans="1:8" ht="45" customHeight="1">
      <c r="A3" s="336" t="s">
        <v>178</v>
      </c>
      <c r="B3" s="337"/>
      <c r="C3" s="204">
        <v>162</v>
      </c>
      <c r="D3" s="338">
        <f>C3/$C$15*100</f>
        <v>19.636363636363637</v>
      </c>
      <c r="E3" s="331" t="s">
        <v>179</v>
      </c>
      <c r="H3" s="190"/>
    </row>
    <row r="4" spans="1:8" ht="45" customHeight="1">
      <c r="A4" s="317"/>
      <c r="B4" s="318"/>
      <c r="C4" s="207">
        <v>162</v>
      </c>
      <c r="D4" s="320"/>
      <c r="E4" s="328"/>
      <c r="H4" s="190"/>
    </row>
    <row r="5" spans="1:8" ht="45" customHeight="1">
      <c r="A5" s="315" t="s">
        <v>180</v>
      </c>
      <c r="B5" s="316"/>
      <c r="C5" s="206">
        <v>1</v>
      </c>
      <c r="D5" s="319">
        <f>C5/$C$15*100</f>
        <v>0.12121212121212122</v>
      </c>
      <c r="E5" s="327" t="s">
        <v>181</v>
      </c>
    </row>
    <row r="6" spans="1:8" ht="45" customHeight="1">
      <c r="A6" s="317"/>
      <c r="B6" s="318"/>
      <c r="C6" s="205">
        <v>1</v>
      </c>
      <c r="D6" s="320"/>
      <c r="E6" s="331"/>
    </row>
    <row r="7" spans="1:8" ht="45" customHeight="1">
      <c r="A7" s="315" t="s">
        <v>182</v>
      </c>
      <c r="B7" s="316"/>
      <c r="C7" s="204">
        <v>69</v>
      </c>
      <c r="D7" s="319">
        <f>C7/$C$15*100</f>
        <v>8.3636363636363633</v>
      </c>
      <c r="E7" s="327" t="s">
        <v>183</v>
      </c>
    </row>
    <row r="8" spans="1:8" ht="45" customHeight="1">
      <c r="A8" s="317"/>
      <c r="B8" s="318"/>
      <c r="C8" s="203">
        <v>69</v>
      </c>
      <c r="D8" s="320"/>
      <c r="E8" s="328"/>
    </row>
    <row r="9" spans="1:8" ht="45" customHeight="1">
      <c r="A9" s="315" t="s">
        <v>184</v>
      </c>
      <c r="B9" s="316"/>
      <c r="C9" s="206">
        <v>535</v>
      </c>
      <c r="D9" s="319">
        <f>C9/$C$15*100</f>
        <v>64.848484848484844</v>
      </c>
      <c r="E9" s="329" t="s">
        <v>185</v>
      </c>
    </row>
    <row r="10" spans="1:8" ht="72.75" customHeight="1">
      <c r="A10" s="317"/>
      <c r="B10" s="318"/>
      <c r="C10" s="205">
        <v>505</v>
      </c>
      <c r="D10" s="320"/>
      <c r="E10" s="330"/>
    </row>
    <row r="11" spans="1:8" ht="45" customHeight="1">
      <c r="A11" s="315" t="s">
        <v>186</v>
      </c>
      <c r="B11" s="316"/>
      <c r="C11" s="204">
        <v>58</v>
      </c>
      <c r="D11" s="319">
        <f>C11/$C$15*100</f>
        <v>7.0303030303030294</v>
      </c>
      <c r="E11" s="321" t="s">
        <v>187</v>
      </c>
    </row>
    <row r="12" spans="1:8" ht="45" customHeight="1">
      <c r="A12" s="317"/>
      <c r="B12" s="318"/>
      <c r="C12" s="203">
        <v>58</v>
      </c>
      <c r="D12" s="320"/>
      <c r="E12" s="322"/>
    </row>
    <row r="13" spans="1:8" ht="45" customHeight="1">
      <c r="A13" s="315" t="s">
        <v>188</v>
      </c>
      <c r="B13" s="316"/>
      <c r="C13" s="202">
        <v>0</v>
      </c>
      <c r="D13" s="319">
        <f>C13/$C$15*100</f>
        <v>0</v>
      </c>
      <c r="E13" s="325"/>
    </row>
    <row r="14" spans="1:8" ht="45" customHeight="1">
      <c r="A14" s="323"/>
      <c r="B14" s="324"/>
      <c r="C14" s="201">
        <v>0</v>
      </c>
      <c r="D14" s="320"/>
      <c r="E14" s="326"/>
    </row>
    <row r="15" spans="1:8" ht="27" customHeight="1">
      <c r="A15" s="313" t="s">
        <v>189</v>
      </c>
      <c r="B15" s="200" t="s">
        <v>190</v>
      </c>
      <c r="C15" s="199">
        <f>SUM(C3,C5,C7,C9,C11,C13)</f>
        <v>825</v>
      </c>
      <c r="D15" s="198">
        <v>100</v>
      </c>
      <c r="E15" s="197"/>
    </row>
    <row r="16" spans="1:8" ht="27" customHeight="1">
      <c r="A16" s="314"/>
      <c r="B16" s="196" t="s">
        <v>191</v>
      </c>
      <c r="C16" s="195">
        <v>791</v>
      </c>
      <c r="D16" s="195"/>
      <c r="E16" s="194"/>
    </row>
    <row r="17" spans="1:4">
      <c r="C17" s="190"/>
    </row>
    <row r="18" spans="1:4">
      <c r="A18" s="193"/>
      <c r="C18" s="190"/>
    </row>
    <row r="19" spans="1:4">
      <c r="A19" s="192"/>
      <c r="B19" s="191"/>
      <c r="C19" s="190"/>
      <c r="D19" s="190"/>
    </row>
  </sheetData>
  <mergeCells count="21">
    <mergeCell ref="A5:B6"/>
    <mergeCell ref="D5:D6"/>
    <mergeCell ref="E5:E6"/>
    <mergeCell ref="A1:B1"/>
    <mergeCell ref="A2:B2"/>
    <mergeCell ref="A3:B4"/>
    <mergeCell ref="D3:D4"/>
    <mergeCell ref="E3:E4"/>
    <mergeCell ref="A7:B8"/>
    <mergeCell ref="D7:D8"/>
    <mergeCell ref="E7:E8"/>
    <mergeCell ref="A9:B10"/>
    <mergeCell ref="D9:D10"/>
    <mergeCell ref="E9:E10"/>
    <mergeCell ref="A15:A16"/>
    <mergeCell ref="A11:B12"/>
    <mergeCell ref="D11:D12"/>
    <mergeCell ref="E11:E12"/>
    <mergeCell ref="A13:B14"/>
    <mergeCell ref="D13:D14"/>
    <mergeCell ref="E13:E14"/>
  </mergeCells>
  <phoneticPr fontId="3"/>
  <printOptions horizontalCentered="1"/>
  <pageMargins left="0.59055118110236227" right="0.43307086614173229" top="1.1417322834645669" bottom="0.98425196850393704" header="0.78740157480314965" footer="0.51181102362204722"/>
  <pageSetup paperSize="9" scale="96" orientation="portrait" r:id="rId1"/>
  <headerFooter alignWithMargins="0">
    <oddHeader>&amp;C&amp;"ＭＳ Ｐゴシック,太字"&amp;11表３　主な食品衛生法違反事例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32028-59D9-4A27-B544-D8A4694EA085}">
  <dimension ref="B2:U68"/>
  <sheetViews>
    <sheetView zoomScaleNormal="100" workbookViewId="0">
      <selection activeCell="N36" sqref="N36"/>
    </sheetView>
  </sheetViews>
  <sheetFormatPr defaultColWidth="9" defaultRowHeight="12"/>
  <cols>
    <col min="1" max="1" width="6.75" style="94" customWidth="1"/>
    <col min="2" max="2" width="15.625" style="93" customWidth="1"/>
    <col min="3" max="3" width="3.25" style="93" customWidth="1"/>
    <col min="4" max="4" width="5.375" style="93" customWidth="1"/>
    <col min="5" max="5" width="1.875" style="93" customWidth="1"/>
    <col min="6" max="6" width="8.75" style="93" customWidth="1"/>
    <col min="7" max="7" width="0.875" style="93" customWidth="1"/>
    <col min="8" max="8" width="8.625" style="93" customWidth="1"/>
    <col min="9" max="9" width="9.25" style="93" customWidth="1"/>
    <col min="10" max="10" width="3.25" style="93" customWidth="1"/>
    <col min="11" max="11" width="16.375" style="93" customWidth="1"/>
    <col min="12" max="12" width="9" style="94"/>
    <col min="13" max="13" width="21.125" style="212" bestFit="1" customWidth="1"/>
    <col min="14" max="15" width="11.375" style="212" bestFit="1" customWidth="1"/>
    <col min="16" max="17" width="9" style="94"/>
    <col min="18" max="18" width="11.375" style="94" hidden="1" customWidth="1"/>
    <col min="19" max="20" width="0" style="94" hidden="1" customWidth="1"/>
    <col min="21" max="21" width="29.25" style="94" hidden="1" customWidth="1"/>
    <col min="22" max="23" width="0" style="94" hidden="1" customWidth="1"/>
    <col min="24" max="16384" width="9" style="94"/>
  </cols>
  <sheetData>
    <row r="2" spans="2:21">
      <c r="C2" s="94"/>
      <c r="D2" s="94"/>
      <c r="E2" s="94"/>
      <c r="F2" s="94"/>
      <c r="G2" s="94"/>
      <c r="H2" s="94"/>
      <c r="I2" s="94"/>
      <c r="J2" s="94"/>
      <c r="N2" s="212" t="s">
        <v>192</v>
      </c>
      <c r="O2" s="212" t="s">
        <v>174</v>
      </c>
    </row>
    <row r="3" spans="2:21">
      <c r="C3" s="94"/>
      <c r="D3" s="94"/>
      <c r="E3" s="94"/>
      <c r="F3" s="94"/>
      <c r="G3" s="94"/>
      <c r="H3" s="94"/>
      <c r="I3" s="94"/>
      <c r="J3" s="94"/>
      <c r="N3" s="212" t="s">
        <v>193</v>
      </c>
      <c r="O3" s="212" t="s">
        <v>194</v>
      </c>
      <c r="R3" s="94" t="s">
        <v>195</v>
      </c>
      <c r="S3" s="94" t="str">
        <f>TEXT(N10,"#,###")&amp;"件"</f>
        <v>825件</v>
      </c>
      <c r="T3" s="94" t="s">
        <v>196</v>
      </c>
      <c r="U3" s="95" t="str">
        <f>R3&amp;T3&amp;S3&amp;T4&amp;R4&amp;S4</f>
        <v>違反延べ件数                    825件                   実数791件</v>
      </c>
    </row>
    <row r="4" spans="2:21">
      <c r="C4" s="94"/>
      <c r="D4" s="94"/>
      <c r="E4" s="94"/>
      <c r="F4" s="94"/>
      <c r="G4" s="94"/>
      <c r="H4" s="94"/>
      <c r="I4" s="94"/>
      <c r="J4" s="94"/>
      <c r="M4" s="225" t="s">
        <v>197</v>
      </c>
      <c r="N4" s="223">
        <v>162</v>
      </c>
      <c r="O4" s="226">
        <f t="shared" ref="O4:O9" si="0">N4/$N$10*100</f>
        <v>19.636363636363637</v>
      </c>
      <c r="R4" s="94" t="s">
        <v>198</v>
      </c>
      <c r="S4" s="94" t="str">
        <f>TEXT(N13,"#,###")&amp;"件"</f>
        <v>791件</v>
      </c>
      <c r="T4" s="94" t="s">
        <v>199</v>
      </c>
    </row>
    <row r="5" spans="2:21">
      <c r="C5" s="94"/>
      <c r="D5" s="94"/>
      <c r="E5" s="94"/>
      <c r="F5" s="94"/>
      <c r="G5" s="94"/>
      <c r="H5" s="94"/>
      <c r="I5" s="94"/>
      <c r="J5" s="94"/>
      <c r="M5" s="225" t="s">
        <v>200</v>
      </c>
      <c r="N5" s="223">
        <v>1</v>
      </c>
      <c r="O5" s="226">
        <f t="shared" si="0"/>
        <v>0.12121212121212122</v>
      </c>
    </row>
    <row r="6" spans="2:21">
      <c r="B6" s="96"/>
      <c r="C6" s="94"/>
      <c r="D6" s="94"/>
      <c r="E6" s="94"/>
      <c r="F6" s="94"/>
      <c r="G6" s="94"/>
      <c r="H6" s="94"/>
      <c r="I6" s="94"/>
      <c r="J6" s="94"/>
      <c r="K6" s="96"/>
      <c r="M6" s="225" t="s">
        <v>201</v>
      </c>
      <c r="N6" s="223">
        <v>69</v>
      </c>
      <c r="O6" s="226">
        <f t="shared" si="0"/>
        <v>8.3636363636363633</v>
      </c>
    </row>
    <row r="7" spans="2:21">
      <c r="B7" s="96"/>
      <c r="C7" s="94"/>
      <c r="D7" s="94"/>
      <c r="E7" s="94"/>
      <c r="F7" s="94"/>
      <c r="G7" s="94"/>
      <c r="H7" s="94"/>
      <c r="I7" s="94"/>
      <c r="J7" s="94"/>
      <c r="K7" s="96"/>
      <c r="M7" s="225" t="s">
        <v>202</v>
      </c>
      <c r="N7" s="229">
        <v>535</v>
      </c>
      <c r="O7" s="226">
        <f t="shared" si="0"/>
        <v>64.848484848484844</v>
      </c>
    </row>
    <row r="8" spans="2:21">
      <c r="B8" s="96"/>
      <c r="C8" s="94"/>
      <c r="D8" s="94"/>
      <c r="E8" s="94"/>
      <c r="F8" s="94"/>
      <c r="G8" s="94"/>
      <c r="H8" s="94"/>
      <c r="I8" s="94"/>
      <c r="J8" s="94"/>
      <c r="K8" s="96"/>
      <c r="M8" s="225" t="s">
        <v>203</v>
      </c>
      <c r="N8" s="229">
        <v>58</v>
      </c>
      <c r="O8" s="226">
        <f t="shared" si="0"/>
        <v>7.0303030303030294</v>
      </c>
    </row>
    <row r="9" spans="2:21">
      <c r="B9" s="96"/>
      <c r="C9" s="94"/>
      <c r="D9" s="94"/>
      <c r="E9" s="94"/>
      <c r="F9" s="94"/>
      <c r="G9" s="94"/>
      <c r="H9" s="94"/>
      <c r="I9" s="94"/>
      <c r="J9" s="94"/>
      <c r="K9" s="96"/>
      <c r="M9" s="225" t="s">
        <v>204</v>
      </c>
      <c r="N9" s="228">
        <v>0</v>
      </c>
      <c r="O9" s="226">
        <f t="shared" si="0"/>
        <v>0</v>
      </c>
    </row>
    <row r="10" spans="2:21">
      <c r="B10" s="96"/>
      <c r="C10" s="94"/>
      <c r="D10" s="94"/>
      <c r="E10" s="94"/>
      <c r="F10" s="94"/>
      <c r="G10" s="94"/>
      <c r="H10" s="94"/>
      <c r="I10" s="94"/>
      <c r="J10" s="94"/>
      <c r="K10" s="96"/>
      <c r="N10" s="227">
        <f>SUM(N4:N9)</f>
        <v>825</v>
      </c>
      <c r="O10" s="226">
        <f>SUM(O4:O9)</f>
        <v>100</v>
      </c>
    </row>
    <row r="11" spans="2:21">
      <c r="B11" s="96"/>
      <c r="C11" s="94"/>
      <c r="D11" s="94"/>
      <c r="E11" s="94"/>
      <c r="F11" s="94"/>
      <c r="G11" s="94"/>
      <c r="H11" s="94"/>
      <c r="I11" s="94"/>
      <c r="J11" s="94"/>
      <c r="K11" s="96"/>
      <c r="O11" s="224"/>
    </row>
    <row r="12" spans="2:21">
      <c r="B12" s="96"/>
      <c r="C12" s="94"/>
      <c r="D12" s="94"/>
      <c r="E12" s="94"/>
      <c r="F12" s="94"/>
      <c r="G12" s="94"/>
      <c r="H12" s="94"/>
      <c r="I12" s="94"/>
      <c r="J12" s="94"/>
      <c r="K12" s="96"/>
      <c r="O12" s="224"/>
    </row>
    <row r="13" spans="2:21">
      <c r="B13" s="96"/>
      <c r="C13" s="94"/>
      <c r="D13" s="94"/>
      <c r="E13" s="94"/>
      <c r="F13" s="94"/>
      <c r="G13" s="94"/>
      <c r="H13" s="94"/>
      <c r="I13" s="94"/>
      <c r="J13" s="94"/>
      <c r="K13" s="96"/>
      <c r="M13" s="225" t="s">
        <v>205</v>
      </c>
      <c r="N13" s="183">
        <v>791</v>
      </c>
      <c r="O13" s="224"/>
    </row>
    <row r="14" spans="2:21">
      <c r="B14" s="96"/>
      <c r="C14" s="94"/>
      <c r="D14" s="94"/>
      <c r="E14" s="94"/>
      <c r="F14" s="94"/>
      <c r="G14" s="94"/>
      <c r="H14" s="94"/>
      <c r="I14" s="94"/>
      <c r="J14" s="94"/>
      <c r="K14" s="96"/>
    </row>
    <row r="15" spans="2:21">
      <c r="B15" s="96"/>
      <c r="C15" s="94"/>
      <c r="D15" s="94"/>
      <c r="E15" s="94"/>
      <c r="F15" s="94"/>
      <c r="G15" s="94"/>
      <c r="H15" s="94"/>
      <c r="I15" s="94"/>
      <c r="J15" s="94"/>
      <c r="K15" s="96"/>
    </row>
    <row r="16" spans="2:21">
      <c r="B16" s="96"/>
      <c r="C16" s="94"/>
      <c r="D16" s="94"/>
      <c r="E16" s="94"/>
      <c r="F16" s="94"/>
      <c r="G16" s="94"/>
      <c r="H16" s="94"/>
      <c r="I16" s="94"/>
      <c r="J16" s="94"/>
      <c r="K16" s="96"/>
    </row>
    <row r="17" spans="2:11">
      <c r="B17" s="96"/>
      <c r="C17" s="94"/>
      <c r="D17" s="94"/>
      <c r="E17" s="94"/>
      <c r="F17" s="94"/>
      <c r="G17" s="94"/>
      <c r="H17" s="94"/>
      <c r="I17" s="94"/>
      <c r="J17" s="94"/>
      <c r="K17" s="96"/>
    </row>
    <row r="18" spans="2:11">
      <c r="B18" s="96"/>
      <c r="C18" s="94"/>
      <c r="D18" s="94"/>
      <c r="E18" s="94"/>
      <c r="F18" s="94"/>
      <c r="G18" s="94"/>
      <c r="H18" s="94"/>
      <c r="I18" s="94"/>
      <c r="J18" s="94"/>
      <c r="K18" s="96"/>
    </row>
    <row r="19" spans="2:11">
      <c r="B19" s="96"/>
      <c r="C19" s="94"/>
      <c r="D19" s="94"/>
      <c r="E19" s="94"/>
      <c r="F19" s="94"/>
      <c r="G19" s="94"/>
      <c r="H19" s="94"/>
      <c r="I19" s="94"/>
      <c r="J19" s="94"/>
      <c r="K19" s="96"/>
    </row>
    <row r="25" spans="2:11">
      <c r="B25" s="96"/>
      <c r="K25" s="96"/>
    </row>
    <row r="26" spans="2:11">
      <c r="B26" s="96"/>
      <c r="K26" s="96"/>
    </row>
    <row r="27" spans="2:11">
      <c r="B27" s="96"/>
      <c r="K27" s="96"/>
    </row>
    <row r="28" spans="2:11">
      <c r="B28" s="96"/>
      <c r="K28" s="96"/>
    </row>
    <row r="29" spans="2:11">
      <c r="B29" s="96"/>
      <c r="K29" s="96"/>
    </row>
    <row r="30" spans="2:11">
      <c r="B30" s="96"/>
      <c r="K30" s="96"/>
    </row>
    <row r="31" spans="2:11">
      <c r="B31" s="96"/>
      <c r="K31" s="96"/>
    </row>
    <row r="32" spans="2:11">
      <c r="B32" s="96"/>
      <c r="K32" s="96"/>
    </row>
    <row r="33" spans="2:15">
      <c r="B33" s="96"/>
      <c r="K33" s="96"/>
    </row>
    <row r="34" spans="2:15">
      <c r="B34" s="96"/>
      <c r="K34" s="96"/>
    </row>
    <row r="35" spans="2:15">
      <c r="B35" s="96"/>
      <c r="K35" s="96"/>
    </row>
    <row r="36" spans="2:15">
      <c r="B36" s="96"/>
      <c r="K36" s="96"/>
    </row>
    <row r="37" spans="2:15">
      <c r="B37" s="96"/>
      <c r="K37" s="96"/>
    </row>
    <row r="38" spans="2:15">
      <c r="B38" s="96"/>
      <c r="K38" s="96"/>
    </row>
    <row r="39" spans="2:15">
      <c r="B39" s="96"/>
      <c r="K39" s="96"/>
    </row>
    <row r="40" spans="2:15">
      <c r="B40" s="96"/>
      <c r="K40" s="96"/>
    </row>
    <row r="41" spans="2:15" s="93" customFormat="1" ht="13.5">
      <c r="C41" s="97"/>
      <c r="D41" s="98"/>
      <c r="E41" s="98"/>
      <c r="F41" s="98"/>
      <c r="G41" s="98"/>
      <c r="H41" s="98"/>
      <c r="I41" s="98"/>
      <c r="J41" s="99"/>
      <c r="M41" s="224"/>
      <c r="N41" s="221"/>
      <c r="O41" s="212"/>
    </row>
    <row r="42" spans="2:15" s="93" customFormat="1" ht="14.25" customHeight="1">
      <c r="C42" s="102"/>
      <c r="D42" s="103"/>
      <c r="E42" s="103"/>
      <c r="F42" s="104" t="s">
        <v>173</v>
      </c>
      <c r="G42" s="104"/>
      <c r="H42" s="105" t="s">
        <v>7</v>
      </c>
      <c r="I42" s="105" t="s">
        <v>206</v>
      </c>
      <c r="J42" s="106"/>
      <c r="M42" s="224"/>
      <c r="N42" s="221"/>
      <c r="O42" s="212"/>
    </row>
    <row r="43" spans="2:15" s="93" customFormat="1" ht="5.0999999999999996" customHeight="1">
      <c r="C43" s="102"/>
      <c r="D43" s="103"/>
      <c r="E43" s="103"/>
      <c r="F43" s="104"/>
      <c r="G43" s="104"/>
      <c r="H43" s="105"/>
      <c r="I43" s="105"/>
      <c r="J43" s="106"/>
      <c r="M43" s="223"/>
      <c r="N43" s="221"/>
      <c r="O43" s="212"/>
    </row>
    <row r="44" spans="2:15" s="96" customFormat="1" ht="16.5" customHeight="1">
      <c r="C44" s="102"/>
      <c r="D44" s="108"/>
      <c r="E44" s="103"/>
      <c r="F44" s="104" t="s">
        <v>197</v>
      </c>
      <c r="G44" s="104"/>
      <c r="H44" s="222">
        <f>N4</f>
        <v>162</v>
      </c>
      <c r="I44" s="214">
        <f>O4</f>
        <v>19.636363636363637</v>
      </c>
      <c r="J44" s="106"/>
      <c r="M44" s="213"/>
      <c r="N44" s="221"/>
      <c r="O44" s="212"/>
    </row>
    <row r="45" spans="2:15" s="96" customFormat="1" ht="5.0999999999999996" customHeight="1">
      <c r="C45" s="102"/>
      <c r="E45" s="103"/>
      <c r="F45" s="104"/>
      <c r="G45" s="104"/>
      <c r="H45" s="215"/>
      <c r="I45" s="216"/>
      <c r="J45" s="106"/>
      <c r="M45" s="213"/>
      <c r="N45" s="221"/>
      <c r="O45" s="212"/>
    </row>
    <row r="46" spans="2:15" s="96" customFormat="1" ht="16.5" customHeight="1">
      <c r="C46" s="102"/>
      <c r="D46" s="113"/>
      <c r="E46" s="103"/>
      <c r="F46" s="104" t="s">
        <v>200</v>
      </c>
      <c r="G46" s="104"/>
      <c r="H46" s="215">
        <f>N5</f>
        <v>1</v>
      </c>
      <c r="I46" s="214">
        <f>O5</f>
        <v>0.12121212121212122</v>
      </c>
      <c r="J46" s="106"/>
      <c r="L46" s="114"/>
      <c r="M46" s="213"/>
      <c r="N46" s="221"/>
      <c r="O46" s="212"/>
    </row>
    <row r="47" spans="2:15" s="96" customFormat="1" ht="5.0999999999999996" customHeight="1">
      <c r="C47" s="102"/>
      <c r="E47" s="103"/>
      <c r="F47" s="104"/>
      <c r="G47" s="104"/>
      <c r="H47" s="215"/>
      <c r="I47" s="216"/>
      <c r="J47" s="106"/>
      <c r="L47" s="114"/>
      <c r="M47" s="213"/>
      <c r="N47" s="213"/>
      <c r="O47" s="212"/>
    </row>
    <row r="48" spans="2:15" s="96" customFormat="1" ht="16.5" customHeight="1">
      <c r="C48" s="102"/>
      <c r="D48" s="220"/>
      <c r="E48" s="103"/>
      <c r="F48" s="104" t="s">
        <v>201</v>
      </c>
      <c r="G48" s="104"/>
      <c r="H48" s="215">
        <f>N6</f>
        <v>69</v>
      </c>
      <c r="I48" s="214">
        <f>O6</f>
        <v>8.3636363636363633</v>
      </c>
      <c r="J48" s="106"/>
      <c r="L48" s="114"/>
      <c r="M48" s="213"/>
      <c r="N48" s="213"/>
      <c r="O48" s="212"/>
    </row>
    <row r="49" spans="2:15" s="96" customFormat="1" ht="5.0999999999999996" customHeight="1">
      <c r="C49" s="102"/>
      <c r="E49" s="103"/>
      <c r="F49" s="104"/>
      <c r="G49" s="104"/>
      <c r="H49" s="215"/>
      <c r="I49" s="216"/>
      <c r="J49" s="106"/>
      <c r="L49" s="114"/>
      <c r="M49" s="213"/>
      <c r="N49" s="213"/>
      <c r="O49" s="212"/>
    </row>
    <row r="50" spans="2:15" s="96" customFormat="1" ht="16.5" customHeight="1">
      <c r="C50" s="102"/>
      <c r="D50" s="219"/>
      <c r="E50" s="103"/>
      <c r="F50" s="104" t="s">
        <v>202</v>
      </c>
      <c r="G50" s="104"/>
      <c r="H50" s="215">
        <f>N7</f>
        <v>535</v>
      </c>
      <c r="I50" s="214">
        <f>O7</f>
        <v>64.848484848484844</v>
      </c>
      <c r="J50" s="106"/>
      <c r="L50" s="114"/>
      <c r="M50" s="213"/>
      <c r="N50" s="213"/>
      <c r="O50" s="212"/>
    </row>
    <row r="51" spans="2:15" s="96" customFormat="1" ht="5.0999999999999996" customHeight="1">
      <c r="C51" s="102"/>
      <c r="E51" s="103"/>
      <c r="F51" s="104"/>
      <c r="G51" s="104"/>
      <c r="H51" s="215"/>
      <c r="I51" s="216"/>
      <c r="J51" s="106"/>
      <c r="L51" s="114"/>
      <c r="M51" s="213"/>
      <c r="N51" s="213"/>
      <c r="O51" s="212"/>
    </row>
    <row r="52" spans="2:15" s="96" customFormat="1" ht="16.5" customHeight="1">
      <c r="C52" s="102"/>
      <c r="D52" s="218"/>
      <c r="E52" s="103"/>
      <c r="F52" s="104" t="s">
        <v>203</v>
      </c>
      <c r="G52" s="104"/>
      <c r="H52" s="215">
        <f>N8</f>
        <v>58</v>
      </c>
      <c r="I52" s="214">
        <f>O8</f>
        <v>7.0303030303030294</v>
      </c>
      <c r="J52" s="106"/>
      <c r="L52" s="114"/>
      <c r="M52" s="213"/>
      <c r="N52" s="213"/>
      <c r="O52" s="212"/>
    </row>
    <row r="53" spans="2:15" s="96" customFormat="1" ht="5.0999999999999996" customHeight="1">
      <c r="C53" s="102"/>
      <c r="E53" s="103"/>
      <c r="F53" s="104"/>
      <c r="G53" s="104"/>
      <c r="H53" s="215"/>
      <c r="I53" s="216"/>
      <c r="J53" s="106"/>
      <c r="L53" s="114"/>
      <c r="M53" s="213"/>
      <c r="N53" s="213"/>
      <c r="O53" s="212"/>
    </row>
    <row r="54" spans="2:15" s="96" customFormat="1" ht="16.5" customHeight="1">
      <c r="C54" s="102"/>
      <c r="D54" s="217"/>
      <c r="E54" s="103"/>
      <c r="F54" s="104" t="s">
        <v>204</v>
      </c>
      <c r="G54" s="104"/>
      <c r="H54" s="215">
        <f>N9</f>
        <v>0</v>
      </c>
      <c r="I54" s="214">
        <f>O9</f>
        <v>0</v>
      </c>
      <c r="J54" s="106"/>
      <c r="L54" s="114"/>
      <c r="M54" s="213"/>
      <c r="N54" s="213"/>
      <c r="O54" s="212"/>
    </row>
    <row r="55" spans="2:15" s="96" customFormat="1" ht="5.0999999999999996" customHeight="1">
      <c r="C55" s="102"/>
      <c r="E55" s="103"/>
      <c r="F55" s="104"/>
      <c r="G55" s="104"/>
      <c r="H55" s="215"/>
      <c r="I55" s="216"/>
      <c r="J55" s="106"/>
      <c r="M55" s="213"/>
      <c r="N55" s="213"/>
      <c r="O55" s="212"/>
    </row>
    <row r="56" spans="2:15" s="96" customFormat="1" ht="14.25" customHeight="1">
      <c r="C56" s="102"/>
      <c r="D56" s="103"/>
      <c r="E56" s="103"/>
      <c r="F56" s="104" t="s">
        <v>207</v>
      </c>
      <c r="G56" s="104"/>
      <c r="H56" s="215">
        <f>H44+H46+H48+H50+H52+H54</f>
        <v>825</v>
      </c>
      <c r="I56" s="214"/>
      <c r="J56" s="106"/>
      <c r="M56" s="213"/>
      <c r="N56" s="213"/>
      <c r="O56" s="212"/>
    </row>
    <row r="57" spans="2:15" s="96" customFormat="1" ht="6" customHeight="1">
      <c r="C57" s="123"/>
      <c r="D57" s="124"/>
      <c r="E57" s="124"/>
      <c r="F57" s="124"/>
      <c r="G57" s="124"/>
      <c r="H57" s="124"/>
      <c r="I57" s="124"/>
      <c r="J57" s="125"/>
      <c r="M57" s="213"/>
      <c r="N57" s="213"/>
      <c r="O57" s="212"/>
    </row>
    <row r="58" spans="2:15" s="96" customFormat="1" ht="14.1" customHeight="1">
      <c r="C58" s="94"/>
      <c r="D58" s="94"/>
      <c r="E58" s="94"/>
      <c r="F58" s="94"/>
      <c r="G58" s="94"/>
      <c r="H58" s="94"/>
      <c r="I58" s="94"/>
      <c r="J58" s="94"/>
      <c r="M58" s="213"/>
      <c r="N58" s="213"/>
      <c r="O58" s="212"/>
    </row>
    <row r="59" spans="2:15" s="96" customFormat="1" ht="5.0999999999999996" customHeight="1">
      <c r="C59" s="94"/>
      <c r="D59" s="94"/>
      <c r="E59" s="94"/>
      <c r="F59" s="94"/>
      <c r="G59" s="94"/>
      <c r="H59" s="94"/>
      <c r="I59" s="94"/>
      <c r="J59" s="94"/>
      <c r="M59" s="213"/>
      <c r="N59" s="213"/>
      <c r="O59" s="212"/>
    </row>
    <row r="60" spans="2:15" s="96" customFormat="1" ht="14.1" customHeight="1">
      <c r="C60" s="94"/>
      <c r="D60" s="94"/>
      <c r="E60" s="94"/>
      <c r="F60" s="94"/>
      <c r="G60" s="94"/>
      <c r="H60" s="94"/>
      <c r="I60" s="94"/>
      <c r="J60" s="94"/>
      <c r="M60" s="213"/>
      <c r="N60" s="213"/>
      <c r="O60" s="212"/>
    </row>
    <row r="61" spans="2:15" s="96" customFormat="1" ht="5.0999999999999996" customHeight="1">
      <c r="C61" s="94"/>
      <c r="D61" s="94"/>
      <c r="E61" s="94"/>
      <c r="F61" s="94"/>
      <c r="G61" s="94"/>
      <c r="H61" s="94"/>
      <c r="I61" s="94"/>
      <c r="J61" s="94"/>
      <c r="M61" s="213"/>
      <c r="N61" s="213"/>
      <c r="O61" s="212"/>
    </row>
    <row r="62" spans="2:15" s="96" customFormat="1" ht="14.25" customHeight="1">
      <c r="C62" s="94"/>
      <c r="D62" s="94"/>
      <c r="E62" s="94"/>
      <c r="F62" s="94"/>
      <c r="G62" s="94"/>
      <c r="H62" s="94"/>
      <c r="I62" s="94"/>
      <c r="J62" s="94"/>
      <c r="M62" s="213"/>
      <c r="N62" s="213"/>
      <c r="O62" s="212"/>
    </row>
    <row r="63" spans="2:15" s="96" customFormat="1" ht="6" customHeight="1">
      <c r="C63" s="94"/>
      <c r="D63" s="94"/>
      <c r="E63" s="94"/>
      <c r="F63" s="94"/>
      <c r="G63" s="94"/>
      <c r="H63" s="94"/>
      <c r="I63" s="94"/>
      <c r="J63" s="94"/>
      <c r="M63" s="213"/>
      <c r="N63" s="213"/>
      <c r="O63" s="212"/>
    </row>
    <row r="64" spans="2:15">
      <c r="B64" s="96"/>
      <c r="C64" s="94"/>
      <c r="D64" s="94"/>
      <c r="E64" s="94"/>
      <c r="F64" s="94"/>
      <c r="G64" s="94"/>
      <c r="H64" s="94"/>
      <c r="I64" s="94"/>
      <c r="J64" s="94"/>
      <c r="K64" s="96"/>
    </row>
    <row r="65" spans="2:12">
      <c r="B65" s="96"/>
      <c r="C65" s="94"/>
      <c r="D65" s="94"/>
      <c r="E65" s="94"/>
      <c r="F65" s="94"/>
      <c r="G65" s="94"/>
      <c r="H65" s="94"/>
      <c r="I65" s="94"/>
      <c r="J65" s="94"/>
      <c r="K65" s="96"/>
    </row>
    <row r="67" spans="2:12">
      <c r="B67" s="339"/>
      <c r="C67" s="339"/>
      <c r="D67" s="339"/>
      <c r="E67" s="339"/>
      <c r="F67" s="339"/>
      <c r="G67" s="339"/>
      <c r="H67" s="339"/>
      <c r="I67" s="339"/>
      <c r="J67" s="339"/>
      <c r="K67" s="339"/>
    </row>
    <row r="68" spans="2:12">
      <c r="B68" s="339"/>
      <c r="C68" s="339"/>
      <c r="D68" s="339"/>
      <c r="E68" s="339"/>
      <c r="F68" s="339"/>
      <c r="G68" s="339"/>
      <c r="H68" s="339"/>
      <c r="I68" s="339"/>
      <c r="J68" s="339"/>
      <c r="K68" s="339"/>
      <c r="L68" s="126"/>
    </row>
  </sheetData>
  <mergeCells count="2">
    <mergeCell ref="B67:K67"/>
    <mergeCell ref="B68:K68"/>
  </mergeCells>
  <phoneticPr fontId="3"/>
  <pageMargins left="0.51181102362204722" right="0.51181102362204722" top="0.74803149606299213" bottom="0.74803149606299213" header="0.31496062992125984" footer="1.4960629921259843"/>
  <pageSetup paperSize="9" orientation="portrait" r:id="rId1"/>
  <headerFooter>
    <oddFooter xml:space="preserve">&amp;C&amp;"ＭＳ Ｐゴシック,太字"&amp;11図２ 条文別食品衛生法違反件数の構成      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33956-73C1-4226-87CD-EFD534005000}">
  <sheetPr>
    <pageSetUpPr fitToPage="1"/>
  </sheetPr>
  <dimension ref="A1:I372"/>
  <sheetViews>
    <sheetView view="pageBreakPreview" topLeftCell="A3" zoomScaleNormal="100" zoomScaleSheetLayoutView="100" workbookViewId="0">
      <selection activeCell="C35" sqref="C35"/>
    </sheetView>
  </sheetViews>
  <sheetFormatPr defaultColWidth="9" defaultRowHeight="12"/>
  <cols>
    <col min="1" max="2" width="2.375" style="76" customWidth="1"/>
    <col min="3" max="3" width="55.25" style="77" customWidth="1"/>
    <col min="4" max="9" width="13.75" style="75" customWidth="1"/>
    <col min="10" max="16384" width="9" style="75"/>
  </cols>
  <sheetData>
    <row r="1" spans="1:9" ht="15" hidden="1">
      <c r="A1" s="244"/>
      <c r="B1" s="245"/>
      <c r="C1" s="245"/>
      <c r="D1" s="245"/>
      <c r="E1" s="245"/>
      <c r="F1" s="245"/>
      <c r="G1" s="245"/>
      <c r="H1" s="245"/>
      <c r="I1" s="246"/>
    </row>
    <row r="2" spans="1:9" ht="0.2" customHeight="1">
      <c r="A2" s="247"/>
      <c r="I2" s="248"/>
    </row>
    <row r="3" spans="1:9" ht="13.5">
      <c r="A3" s="343" t="s">
        <v>208</v>
      </c>
      <c r="B3" s="344"/>
      <c r="C3" s="345"/>
      <c r="D3" s="349" t="s">
        <v>134</v>
      </c>
      <c r="E3" s="350"/>
      <c r="F3" s="349" t="s">
        <v>209</v>
      </c>
      <c r="G3" s="350"/>
      <c r="H3" s="349" t="s">
        <v>210</v>
      </c>
      <c r="I3" s="351"/>
    </row>
    <row r="4" spans="1:9" ht="13.5">
      <c r="A4" s="346"/>
      <c r="B4" s="347"/>
      <c r="C4" s="348"/>
      <c r="D4" s="78" t="s">
        <v>211</v>
      </c>
      <c r="E4" s="79" t="s">
        <v>138</v>
      </c>
      <c r="F4" s="78" t="s">
        <v>211</v>
      </c>
      <c r="G4" s="79" t="s">
        <v>138</v>
      </c>
      <c r="H4" s="78" t="s">
        <v>211</v>
      </c>
      <c r="I4" s="249" t="s">
        <v>138</v>
      </c>
    </row>
    <row r="5" spans="1:9" ht="13.5">
      <c r="A5" s="250"/>
      <c r="B5" s="251"/>
      <c r="C5" s="252"/>
      <c r="D5" s="80" t="s">
        <v>193</v>
      </c>
      <c r="E5" s="80" t="s">
        <v>212</v>
      </c>
      <c r="F5" s="80" t="s">
        <v>193</v>
      </c>
      <c r="G5" s="80" t="s">
        <v>212</v>
      </c>
      <c r="H5" s="80" t="s">
        <v>193</v>
      </c>
      <c r="I5" s="253" t="s">
        <v>212</v>
      </c>
    </row>
    <row r="6" spans="1:9" ht="12" customHeight="1">
      <c r="A6" s="247" t="s">
        <v>213</v>
      </c>
      <c r="B6" s="242"/>
      <c r="C6" s="84"/>
      <c r="D6" s="81">
        <v>180791</v>
      </c>
      <c r="E6" s="81">
        <v>2453764.3346500047</v>
      </c>
      <c r="F6" s="82">
        <v>4838</v>
      </c>
      <c r="G6" s="83">
        <v>52056.312919999997</v>
      </c>
      <c r="H6" s="82">
        <v>4</v>
      </c>
      <c r="I6" s="254">
        <v>48.836120000000001</v>
      </c>
    </row>
    <row r="7" spans="1:9" ht="12" customHeight="1">
      <c r="A7" s="247"/>
      <c r="B7" s="76" t="s">
        <v>214</v>
      </c>
      <c r="C7" s="84"/>
      <c r="D7" s="81">
        <v>179051</v>
      </c>
      <c r="E7" s="81">
        <v>2419109.4962400044</v>
      </c>
      <c r="F7" s="82">
        <v>4816</v>
      </c>
      <c r="G7" s="83">
        <v>51750.248119999997</v>
      </c>
      <c r="H7" s="82">
        <v>3</v>
      </c>
      <c r="I7" s="254">
        <v>48.672620000000002</v>
      </c>
    </row>
    <row r="8" spans="1:9">
      <c r="A8" s="247"/>
      <c r="B8" s="255"/>
      <c r="C8" s="239" t="s">
        <v>215</v>
      </c>
      <c r="D8" s="81">
        <v>78028</v>
      </c>
      <c r="E8" s="81">
        <v>619326.09872000036</v>
      </c>
      <c r="F8" s="82">
        <v>1492</v>
      </c>
      <c r="G8" s="83">
        <v>9278.7810399999998</v>
      </c>
      <c r="H8" s="82">
        <v>1</v>
      </c>
      <c r="I8" s="254">
        <v>0.67262</v>
      </c>
    </row>
    <row r="9" spans="1:9">
      <c r="A9" s="247"/>
      <c r="B9" s="255"/>
      <c r="C9" s="239" t="s">
        <v>216</v>
      </c>
      <c r="D9" s="81">
        <v>29</v>
      </c>
      <c r="E9" s="81">
        <v>31.825839999999999</v>
      </c>
      <c r="F9" s="82">
        <v>2</v>
      </c>
      <c r="G9" s="83">
        <v>3.0720900000000002</v>
      </c>
      <c r="H9" s="82">
        <v>0</v>
      </c>
      <c r="I9" s="254">
        <v>0</v>
      </c>
    </row>
    <row r="10" spans="1:9">
      <c r="A10" s="247"/>
      <c r="B10" s="255"/>
      <c r="C10" s="239" t="s">
        <v>217</v>
      </c>
      <c r="D10" s="81">
        <v>63307</v>
      </c>
      <c r="E10" s="81">
        <v>1144622.0692199999</v>
      </c>
      <c r="F10" s="82">
        <v>962</v>
      </c>
      <c r="G10" s="83">
        <v>15893.677609999999</v>
      </c>
      <c r="H10" s="82">
        <v>0</v>
      </c>
      <c r="I10" s="254">
        <v>0</v>
      </c>
    </row>
    <row r="11" spans="1:9">
      <c r="A11" s="247"/>
      <c r="B11" s="255"/>
      <c r="C11" s="239" t="s">
        <v>218</v>
      </c>
      <c r="D11" s="81">
        <v>0</v>
      </c>
      <c r="E11" s="81">
        <v>0</v>
      </c>
      <c r="F11" s="82">
        <v>0</v>
      </c>
      <c r="G11" s="83">
        <v>0</v>
      </c>
      <c r="H11" s="82">
        <v>0</v>
      </c>
      <c r="I11" s="254">
        <v>0</v>
      </c>
    </row>
    <row r="12" spans="1:9">
      <c r="A12" s="247"/>
      <c r="B12" s="255"/>
      <c r="C12" s="239" t="s">
        <v>219</v>
      </c>
      <c r="D12" s="81">
        <v>1754</v>
      </c>
      <c r="E12" s="81">
        <v>5051.1934500000016</v>
      </c>
      <c r="F12" s="82">
        <v>954</v>
      </c>
      <c r="G12" s="83">
        <v>2926.7357699999998</v>
      </c>
      <c r="H12" s="82">
        <v>0</v>
      </c>
      <c r="I12" s="254">
        <v>0</v>
      </c>
    </row>
    <row r="13" spans="1:9">
      <c r="A13" s="247"/>
      <c r="B13" s="255"/>
      <c r="C13" s="239" t="s">
        <v>220</v>
      </c>
      <c r="D13" s="81">
        <v>0</v>
      </c>
      <c r="E13" s="81">
        <v>0</v>
      </c>
      <c r="F13" s="82">
        <v>0</v>
      </c>
      <c r="G13" s="83">
        <v>0</v>
      </c>
      <c r="H13" s="82">
        <v>0</v>
      </c>
      <c r="I13" s="254">
        <v>0</v>
      </c>
    </row>
    <row r="14" spans="1:9">
      <c r="A14" s="247"/>
      <c r="B14" s="255"/>
      <c r="C14" s="239" t="s">
        <v>221</v>
      </c>
      <c r="D14" s="81">
        <v>3182</v>
      </c>
      <c r="E14" s="81">
        <v>24372.093410000001</v>
      </c>
      <c r="F14" s="82">
        <v>154</v>
      </c>
      <c r="G14" s="83">
        <v>1109.9961099999998</v>
      </c>
      <c r="H14" s="82">
        <v>0</v>
      </c>
      <c r="I14" s="254">
        <v>0</v>
      </c>
    </row>
    <row r="15" spans="1:9">
      <c r="A15" s="247"/>
      <c r="B15" s="255"/>
      <c r="C15" s="239" t="s">
        <v>222</v>
      </c>
      <c r="D15" s="81">
        <v>60</v>
      </c>
      <c r="E15" s="81">
        <v>1035.5600499999996</v>
      </c>
      <c r="F15" s="82">
        <v>6</v>
      </c>
      <c r="G15" s="83">
        <v>72.713040000000007</v>
      </c>
      <c r="H15" s="82">
        <v>0</v>
      </c>
      <c r="I15" s="254">
        <v>0</v>
      </c>
    </row>
    <row r="16" spans="1:9">
      <c r="A16" s="247"/>
      <c r="B16" s="255"/>
      <c r="C16" s="239" t="s">
        <v>223</v>
      </c>
      <c r="D16" s="81">
        <v>118</v>
      </c>
      <c r="E16" s="81">
        <v>39.297310000000003</v>
      </c>
      <c r="F16" s="82">
        <v>10</v>
      </c>
      <c r="G16" s="83">
        <v>12.589729999999999</v>
      </c>
      <c r="H16" s="82">
        <v>0</v>
      </c>
      <c r="I16" s="254">
        <v>0</v>
      </c>
    </row>
    <row r="17" spans="1:9">
      <c r="A17" s="247"/>
      <c r="B17" s="255"/>
      <c r="C17" s="239" t="s">
        <v>224</v>
      </c>
      <c r="D17" s="81">
        <v>43</v>
      </c>
      <c r="E17" s="81">
        <v>52.037320000000008</v>
      </c>
      <c r="F17" s="82">
        <v>10</v>
      </c>
      <c r="G17" s="83">
        <v>9.0511200000000009</v>
      </c>
      <c r="H17" s="82">
        <v>0</v>
      </c>
      <c r="I17" s="254">
        <v>0</v>
      </c>
    </row>
    <row r="18" spans="1:9">
      <c r="A18" s="247"/>
      <c r="B18" s="255"/>
      <c r="C18" s="239" t="s">
        <v>225</v>
      </c>
      <c r="D18" s="81">
        <v>31128</v>
      </c>
      <c r="E18" s="81">
        <v>617119.72355000419</v>
      </c>
      <c r="F18" s="82">
        <v>1122</v>
      </c>
      <c r="G18" s="83">
        <v>21814.384459999997</v>
      </c>
      <c r="H18" s="82">
        <v>2</v>
      </c>
      <c r="I18" s="254">
        <v>48</v>
      </c>
    </row>
    <row r="19" spans="1:9">
      <c r="A19" s="247"/>
      <c r="B19" s="255"/>
      <c r="C19" s="239" t="s">
        <v>226</v>
      </c>
      <c r="D19" s="81">
        <v>847</v>
      </c>
      <c r="E19" s="81">
        <v>7274.9368299999996</v>
      </c>
      <c r="F19" s="82">
        <v>72</v>
      </c>
      <c r="G19" s="83">
        <v>598.12166000000002</v>
      </c>
      <c r="H19" s="82">
        <v>0</v>
      </c>
      <c r="I19" s="254">
        <v>0</v>
      </c>
    </row>
    <row r="20" spans="1:9">
      <c r="A20" s="247"/>
      <c r="B20" s="255"/>
      <c r="C20" s="239" t="s">
        <v>227</v>
      </c>
      <c r="D20" s="81">
        <v>5</v>
      </c>
      <c r="E20" s="81">
        <v>78.507450000000006</v>
      </c>
      <c r="F20" s="82">
        <v>1</v>
      </c>
      <c r="G20" s="83">
        <v>20.972090000000001</v>
      </c>
      <c r="H20" s="82">
        <v>0</v>
      </c>
      <c r="I20" s="254">
        <v>0</v>
      </c>
    </row>
    <row r="21" spans="1:9">
      <c r="A21" s="247"/>
      <c r="B21" s="255"/>
      <c r="C21" s="239" t="s">
        <v>228</v>
      </c>
      <c r="D21" s="81">
        <v>550</v>
      </c>
      <c r="E21" s="81">
        <v>106.15309000000001</v>
      </c>
      <c r="F21" s="82">
        <v>31</v>
      </c>
      <c r="G21" s="83">
        <v>10.153400000000001</v>
      </c>
      <c r="H21" s="82">
        <v>0</v>
      </c>
      <c r="I21" s="254">
        <v>0</v>
      </c>
    </row>
    <row r="22" spans="1:9">
      <c r="A22" s="247"/>
      <c r="B22" s="256" t="s">
        <v>229</v>
      </c>
      <c r="C22" s="84"/>
      <c r="D22" s="81">
        <v>0</v>
      </c>
      <c r="E22" s="81">
        <v>0</v>
      </c>
      <c r="F22" s="82">
        <v>0</v>
      </c>
      <c r="G22" s="83">
        <v>0</v>
      </c>
      <c r="H22" s="82">
        <v>0</v>
      </c>
      <c r="I22" s="254">
        <v>0</v>
      </c>
    </row>
    <row r="23" spans="1:9" ht="12" customHeight="1">
      <c r="A23" s="247"/>
      <c r="B23" s="257" t="s">
        <v>230</v>
      </c>
      <c r="C23" s="84"/>
      <c r="D23" s="81">
        <v>442</v>
      </c>
      <c r="E23" s="81">
        <v>10015.630339999996</v>
      </c>
      <c r="F23" s="82">
        <v>12</v>
      </c>
      <c r="G23" s="83">
        <v>260.32952</v>
      </c>
      <c r="H23" s="82">
        <v>0</v>
      </c>
      <c r="I23" s="254">
        <v>0</v>
      </c>
    </row>
    <row r="24" spans="1:9" ht="12" customHeight="1">
      <c r="A24" s="247"/>
      <c r="B24" s="92" t="s">
        <v>231</v>
      </c>
      <c r="C24" s="85"/>
      <c r="D24" s="86">
        <v>1298</v>
      </c>
      <c r="E24" s="86">
        <v>24639.208070000001</v>
      </c>
      <c r="F24" s="87">
        <v>10</v>
      </c>
      <c r="G24" s="88">
        <v>45.73528000000001</v>
      </c>
      <c r="H24" s="87">
        <v>1</v>
      </c>
      <c r="I24" s="258">
        <v>0.16350000000000001</v>
      </c>
    </row>
    <row r="25" spans="1:9" ht="12" customHeight="1">
      <c r="A25" s="259" t="s">
        <v>232</v>
      </c>
      <c r="B25" s="240"/>
      <c r="C25" s="241"/>
      <c r="D25" s="81">
        <v>133937</v>
      </c>
      <c r="E25" s="81">
        <v>1159726.0783600004</v>
      </c>
      <c r="F25" s="82">
        <v>13673</v>
      </c>
      <c r="G25" s="83">
        <v>72280.582710000002</v>
      </c>
      <c r="H25" s="82">
        <v>15</v>
      </c>
      <c r="I25" s="254">
        <v>37.416300000000007</v>
      </c>
    </row>
    <row r="26" spans="1:9" ht="12" customHeight="1">
      <c r="A26" s="247"/>
      <c r="B26" s="76" t="s">
        <v>233</v>
      </c>
      <c r="C26" s="84"/>
      <c r="D26" s="81">
        <v>50346</v>
      </c>
      <c r="E26" s="81">
        <v>516601.90355000051</v>
      </c>
      <c r="F26" s="82">
        <v>5641</v>
      </c>
      <c r="G26" s="83">
        <v>35920.607860000011</v>
      </c>
      <c r="H26" s="82">
        <v>8</v>
      </c>
      <c r="I26" s="254">
        <v>14.797980000000001</v>
      </c>
    </row>
    <row r="27" spans="1:9">
      <c r="A27" s="247"/>
      <c r="C27" s="239" t="s">
        <v>234</v>
      </c>
      <c r="D27" s="81">
        <v>670</v>
      </c>
      <c r="E27" s="81">
        <v>1180.20732</v>
      </c>
      <c r="F27" s="82">
        <v>164</v>
      </c>
      <c r="G27" s="83">
        <v>267.81672000000009</v>
      </c>
      <c r="H27" s="82">
        <v>4</v>
      </c>
      <c r="I27" s="254">
        <v>0.87300000000000011</v>
      </c>
    </row>
    <row r="28" spans="1:9">
      <c r="A28" s="247"/>
      <c r="C28" s="239" t="s">
        <v>235</v>
      </c>
      <c r="D28" s="81">
        <v>2465</v>
      </c>
      <c r="E28" s="81">
        <v>3300.1888099999992</v>
      </c>
      <c r="F28" s="82">
        <v>719</v>
      </c>
      <c r="G28" s="83">
        <v>900.46120000000008</v>
      </c>
      <c r="H28" s="82">
        <v>1</v>
      </c>
      <c r="I28" s="254">
        <v>2.1000000000000003E-3</v>
      </c>
    </row>
    <row r="29" spans="1:9">
      <c r="A29" s="247"/>
      <c r="C29" s="239" t="s">
        <v>236</v>
      </c>
      <c r="D29" s="81">
        <v>0</v>
      </c>
      <c r="E29" s="81">
        <v>0</v>
      </c>
      <c r="F29" s="82">
        <v>0</v>
      </c>
      <c r="G29" s="83">
        <v>0</v>
      </c>
      <c r="H29" s="82">
        <v>0</v>
      </c>
      <c r="I29" s="254">
        <v>0</v>
      </c>
    </row>
    <row r="30" spans="1:9">
      <c r="A30" s="247"/>
      <c r="C30" s="239" t="s">
        <v>237</v>
      </c>
      <c r="D30" s="81">
        <v>2985</v>
      </c>
      <c r="E30" s="81">
        <v>26364.164229999988</v>
      </c>
      <c r="F30" s="82">
        <v>532</v>
      </c>
      <c r="G30" s="83">
        <v>2678.6974400000004</v>
      </c>
      <c r="H30" s="82">
        <v>0</v>
      </c>
      <c r="I30" s="254">
        <v>0</v>
      </c>
    </row>
    <row r="31" spans="1:9">
      <c r="A31" s="247"/>
      <c r="C31" s="239" t="s">
        <v>238</v>
      </c>
      <c r="D31" s="81">
        <v>44226</v>
      </c>
      <c r="E31" s="81">
        <v>485757.34319000051</v>
      </c>
      <c r="F31" s="82">
        <v>4226</v>
      </c>
      <c r="G31" s="83">
        <v>32073.632500000011</v>
      </c>
      <c r="H31" s="82">
        <v>3</v>
      </c>
      <c r="I31" s="254">
        <v>13.922880000000001</v>
      </c>
    </row>
    <row r="32" spans="1:9">
      <c r="A32" s="247"/>
      <c r="C32" s="239" t="s">
        <v>239</v>
      </c>
      <c r="D32" s="81">
        <v>0</v>
      </c>
      <c r="E32" s="81">
        <v>0</v>
      </c>
      <c r="F32" s="82">
        <v>0</v>
      </c>
      <c r="G32" s="83">
        <v>0</v>
      </c>
      <c r="H32" s="82">
        <v>0</v>
      </c>
      <c r="I32" s="254">
        <v>0</v>
      </c>
    </row>
    <row r="33" spans="1:9" ht="12" customHeight="1">
      <c r="A33" s="247"/>
      <c r="B33" s="76" t="s">
        <v>240</v>
      </c>
      <c r="C33" s="239"/>
      <c r="D33" s="81">
        <v>56123</v>
      </c>
      <c r="E33" s="81">
        <v>436073.38355999987</v>
      </c>
      <c r="F33" s="82">
        <v>4911</v>
      </c>
      <c r="G33" s="83">
        <v>21911.420969999996</v>
      </c>
      <c r="H33" s="82">
        <v>4</v>
      </c>
      <c r="I33" s="254">
        <v>14.695920000000001</v>
      </c>
    </row>
    <row r="34" spans="1:9">
      <c r="A34" s="247"/>
      <c r="C34" s="239" t="s">
        <v>241</v>
      </c>
      <c r="D34" s="81">
        <v>377</v>
      </c>
      <c r="E34" s="81">
        <v>1951.9082699999999</v>
      </c>
      <c r="F34" s="82">
        <v>92</v>
      </c>
      <c r="G34" s="83">
        <v>203.97803999999999</v>
      </c>
      <c r="H34" s="82">
        <v>1</v>
      </c>
      <c r="I34" s="254">
        <v>0.1</v>
      </c>
    </row>
    <row r="35" spans="1:9">
      <c r="A35" s="247"/>
      <c r="C35" s="239" t="s">
        <v>242</v>
      </c>
      <c r="D35" s="81">
        <v>33</v>
      </c>
      <c r="E35" s="81">
        <v>683.43600000000004</v>
      </c>
      <c r="F35" s="82">
        <v>2</v>
      </c>
      <c r="G35" s="83">
        <v>46.08</v>
      </c>
      <c r="H35" s="82">
        <v>0</v>
      </c>
      <c r="I35" s="254">
        <v>0</v>
      </c>
    </row>
    <row r="36" spans="1:9">
      <c r="A36" s="247"/>
      <c r="C36" s="239" t="s">
        <v>243</v>
      </c>
      <c r="D36" s="81">
        <v>740</v>
      </c>
      <c r="E36" s="81">
        <v>26389.151659999992</v>
      </c>
      <c r="F36" s="82">
        <v>198</v>
      </c>
      <c r="G36" s="83">
        <v>6297.8119999999981</v>
      </c>
      <c r="H36" s="82">
        <v>0</v>
      </c>
      <c r="I36" s="254">
        <v>0</v>
      </c>
    </row>
    <row r="37" spans="1:9">
      <c r="A37" s="247"/>
      <c r="C37" s="239" t="s">
        <v>244</v>
      </c>
      <c r="D37" s="81">
        <v>62</v>
      </c>
      <c r="E37" s="81">
        <v>122.42174000000001</v>
      </c>
      <c r="F37" s="82">
        <v>10</v>
      </c>
      <c r="G37" s="83">
        <v>15.199800000000002</v>
      </c>
      <c r="H37" s="82">
        <v>0</v>
      </c>
      <c r="I37" s="254">
        <v>0</v>
      </c>
    </row>
    <row r="38" spans="1:9">
      <c r="A38" s="247"/>
      <c r="C38" s="239" t="s">
        <v>245</v>
      </c>
      <c r="D38" s="81">
        <v>2206</v>
      </c>
      <c r="E38" s="81">
        <v>14877.355480000007</v>
      </c>
      <c r="F38" s="82">
        <v>286</v>
      </c>
      <c r="G38" s="83">
        <v>1760.0701399999996</v>
      </c>
      <c r="H38" s="82">
        <v>0</v>
      </c>
      <c r="I38" s="254">
        <v>0</v>
      </c>
    </row>
    <row r="39" spans="1:9">
      <c r="A39" s="247"/>
      <c r="C39" s="239" t="s">
        <v>246</v>
      </c>
      <c r="D39" s="81">
        <v>45109</v>
      </c>
      <c r="E39" s="81">
        <v>247734.87257999997</v>
      </c>
      <c r="F39" s="82">
        <v>3760</v>
      </c>
      <c r="G39" s="83">
        <v>8590.1522899999964</v>
      </c>
      <c r="H39" s="82">
        <v>1</v>
      </c>
      <c r="I39" s="254">
        <v>2E-3</v>
      </c>
    </row>
    <row r="40" spans="1:9">
      <c r="A40" s="247"/>
      <c r="C40" s="239" t="s">
        <v>247</v>
      </c>
      <c r="D40" s="81">
        <v>1185</v>
      </c>
      <c r="E40" s="81">
        <v>7723.6393999999982</v>
      </c>
      <c r="F40" s="82">
        <v>274</v>
      </c>
      <c r="G40" s="83">
        <v>1135.0308699999998</v>
      </c>
      <c r="H40" s="82">
        <v>2</v>
      </c>
      <c r="I40" s="254">
        <v>14.593920000000001</v>
      </c>
    </row>
    <row r="41" spans="1:9">
      <c r="A41" s="247"/>
      <c r="C41" s="239" t="s">
        <v>248</v>
      </c>
      <c r="D41" s="81">
        <v>6188</v>
      </c>
      <c r="E41" s="81">
        <v>130282.97154999993</v>
      </c>
      <c r="F41" s="82">
        <v>281</v>
      </c>
      <c r="G41" s="83">
        <v>3579.0939899999998</v>
      </c>
      <c r="H41" s="82">
        <v>0</v>
      </c>
      <c r="I41" s="254">
        <v>0</v>
      </c>
    </row>
    <row r="42" spans="1:9">
      <c r="A42" s="247"/>
      <c r="C42" s="239" t="s">
        <v>249</v>
      </c>
      <c r="D42" s="81">
        <v>223</v>
      </c>
      <c r="E42" s="81">
        <v>6307.6268799999998</v>
      </c>
      <c r="F42" s="82">
        <v>8</v>
      </c>
      <c r="G42" s="83">
        <v>284.00383999999997</v>
      </c>
      <c r="H42" s="82">
        <v>0</v>
      </c>
      <c r="I42" s="254">
        <v>0</v>
      </c>
    </row>
    <row r="43" spans="1:9" ht="12" customHeight="1">
      <c r="A43" s="247"/>
      <c r="B43" s="76" t="s">
        <v>250</v>
      </c>
      <c r="C43" s="239"/>
      <c r="D43" s="81">
        <v>2064</v>
      </c>
      <c r="E43" s="82">
        <v>31889.673769999994</v>
      </c>
      <c r="F43" s="83">
        <v>199</v>
      </c>
      <c r="G43" s="82">
        <v>2579.1094500000004</v>
      </c>
      <c r="H43" s="82">
        <v>0</v>
      </c>
      <c r="I43" s="254">
        <v>0</v>
      </c>
    </row>
    <row r="44" spans="1:9">
      <c r="A44" s="247"/>
      <c r="C44" s="239" t="s">
        <v>251</v>
      </c>
      <c r="D44" s="81">
        <v>1348</v>
      </c>
      <c r="E44" s="81">
        <v>24368.870239999997</v>
      </c>
      <c r="F44" s="82">
        <v>107</v>
      </c>
      <c r="G44" s="83">
        <v>1719.1791900000001</v>
      </c>
      <c r="H44" s="82">
        <v>0</v>
      </c>
      <c r="I44" s="254">
        <v>0</v>
      </c>
    </row>
    <row r="45" spans="1:9">
      <c r="A45" s="247"/>
      <c r="C45" s="239" t="s">
        <v>252</v>
      </c>
      <c r="D45" s="81">
        <v>716</v>
      </c>
      <c r="E45" s="81">
        <v>7520.8035299999983</v>
      </c>
      <c r="F45" s="82">
        <v>92</v>
      </c>
      <c r="G45" s="83">
        <v>859.9302600000002</v>
      </c>
      <c r="H45" s="82">
        <v>0</v>
      </c>
      <c r="I45" s="254">
        <v>0</v>
      </c>
    </row>
    <row r="46" spans="1:9" ht="12" customHeight="1">
      <c r="A46" s="247"/>
      <c r="B46" s="76" t="s">
        <v>253</v>
      </c>
      <c r="C46" s="239"/>
      <c r="D46" s="81">
        <v>2487</v>
      </c>
      <c r="E46" s="82">
        <v>46753.339280000015</v>
      </c>
      <c r="F46" s="83">
        <v>105</v>
      </c>
      <c r="G46" s="82">
        <v>874.14857999999981</v>
      </c>
      <c r="H46" s="82">
        <v>0</v>
      </c>
      <c r="I46" s="254">
        <v>0</v>
      </c>
    </row>
    <row r="47" spans="1:9">
      <c r="A47" s="247"/>
      <c r="C47" s="239" t="s">
        <v>254</v>
      </c>
      <c r="D47" s="81">
        <v>194</v>
      </c>
      <c r="E47" s="81">
        <v>1379.4229000000003</v>
      </c>
      <c r="F47" s="82">
        <v>2</v>
      </c>
      <c r="G47" s="83">
        <v>0.97029999999999994</v>
      </c>
      <c r="H47" s="82">
        <v>0</v>
      </c>
      <c r="I47" s="254">
        <v>0</v>
      </c>
    </row>
    <row r="48" spans="1:9">
      <c r="A48" s="247"/>
      <c r="C48" s="239" t="s">
        <v>255</v>
      </c>
      <c r="D48" s="81">
        <v>30</v>
      </c>
      <c r="E48" s="81">
        <v>111.82899999999999</v>
      </c>
      <c r="F48" s="82">
        <v>2</v>
      </c>
      <c r="G48" s="83">
        <v>3.84</v>
      </c>
      <c r="H48" s="82">
        <v>0</v>
      </c>
      <c r="I48" s="254">
        <v>0</v>
      </c>
    </row>
    <row r="49" spans="1:9">
      <c r="A49" s="247"/>
      <c r="C49" s="239" t="s">
        <v>256</v>
      </c>
      <c r="D49" s="81">
        <v>2263</v>
      </c>
      <c r="E49" s="81">
        <v>45262.087380000012</v>
      </c>
      <c r="F49" s="82">
        <v>101</v>
      </c>
      <c r="G49" s="83">
        <v>869.33827999999983</v>
      </c>
      <c r="H49" s="82">
        <v>0</v>
      </c>
      <c r="I49" s="254">
        <v>0</v>
      </c>
    </row>
    <row r="50" spans="1:9" ht="12" customHeight="1">
      <c r="A50" s="247"/>
      <c r="B50" s="76" t="s">
        <v>257</v>
      </c>
      <c r="C50" s="239"/>
      <c r="D50" s="81">
        <v>22917</v>
      </c>
      <c r="E50" s="81">
        <v>128407.7782</v>
      </c>
      <c r="F50" s="82">
        <v>2817</v>
      </c>
      <c r="G50" s="83">
        <v>10995.295850000004</v>
      </c>
      <c r="H50" s="82">
        <v>3</v>
      </c>
      <c r="I50" s="254">
        <v>7.9224000000000006</v>
      </c>
    </row>
    <row r="51" spans="1:9">
      <c r="A51" s="247"/>
      <c r="C51" s="239" t="s">
        <v>258</v>
      </c>
      <c r="D51" s="81">
        <v>16752</v>
      </c>
      <c r="E51" s="81">
        <v>71811.480739999999</v>
      </c>
      <c r="F51" s="82">
        <v>2249</v>
      </c>
      <c r="G51" s="83">
        <v>7826.2890000000034</v>
      </c>
      <c r="H51" s="82">
        <v>2</v>
      </c>
      <c r="I51" s="254">
        <v>7.8984000000000005</v>
      </c>
    </row>
    <row r="52" spans="1:9">
      <c r="A52" s="247"/>
      <c r="C52" s="239" t="s">
        <v>259</v>
      </c>
      <c r="D52" s="81">
        <v>434</v>
      </c>
      <c r="E52" s="81">
        <v>2384.7026099999998</v>
      </c>
      <c r="F52" s="82">
        <v>82</v>
      </c>
      <c r="G52" s="83">
        <v>273.37761999999998</v>
      </c>
      <c r="H52" s="82">
        <v>0</v>
      </c>
      <c r="I52" s="254">
        <v>0</v>
      </c>
    </row>
    <row r="53" spans="1:9">
      <c r="A53" s="247"/>
      <c r="C53" s="239" t="s">
        <v>260</v>
      </c>
      <c r="D53" s="81">
        <v>4709</v>
      </c>
      <c r="E53" s="81">
        <v>53000.241710000017</v>
      </c>
      <c r="F53" s="82">
        <v>388</v>
      </c>
      <c r="G53" s="83">
        <v>2811.68714</v>
      </c>
      <c r="H53" s="82">
        <v>1</v>
      </c>
      <c r="I53" s="254">
        <v>2.4E-2</v>
      </c>
    </row>
    <row r="54" spans="1:9">
      <c r="A54" s="247"/>
      <c r="C54" s="239" t="s">
        <v>261</v>
      </c>
      <c r="D54" s="81">
        <v>133</v>
      </c>
      <c r="E54" s="81">
        <v>229.48080000000007</v>
      </c>
      <c r="F54" s="82">
        <v>30</v>
      </c>
      <c r="G54" s="83">
        <v>45.845000000000006</v>
      </c>
      <c r="H54" s="82">
        <v>0</v>
      </c>
      <c r="I54" s="254">
        <v>0</v>
      </c>
    </row>
    <row r="55" spans="1:9">
      <c r="A55" s="247"/>
      <c r="C55" s="239" t="s">
        <v>262</v>
      </c>
      <c r="D55" s="81">
        <v>204</v>
      </c>
      <c r="E55" s="81">
        <v>64.800660000000022</v>
      </c>
      <c r="F55" s="82">
        <v>20</v>
      </c>
      <c r="G55" s="83">
        <v>3.9803200000000003</v>
      </c>
      <c r="H55" s="82">
        <v>0</v>
      </c>
      <c r="I55" s="254">
        <v>0</v>
      </c>
    </row>
    <row r="56" spans="1:9">
      <c r="A56" s="247"/>
      <c r="C56" s="239" t="s">
        <v>263</v>
      </c>
      <c r="D56" s="81">
        <v>685</v>
      </c>
      <c r="E56" s="81">
        <v>917.07168000000013</v>
      </c>
      <c r="F56" s="82">
        <v>48</v>
      </c>
      <c r="G56" s="83">
        <v>34.116770000000002</v>
      </c>
      <c r="H56" s="82">
        <v>0</v>
      </c>
      <c r="I56" s="254">
        <v>0</v>
      </c>
    </row>
    <row r="57" spans="1:9" ht="12" customHeight="1">
      <c r="A57" s="259" t="s">
        <v>264</v>
      </c>
      <c r="B57" s="240"/>
      <c r="C57" s="241"/>
      <c r="D57" s="89">
        <v>68654</v>
      </c>
      <c r="E57" s="89">
        <v>715419.29245000018</v>
      </c>
      <c r="F57" s="90">
        <v>5654</v>
      </c>
      <c r="G57" s="91">
        <v>46402.457220000018</v>
      </c>
      <c r="H57" s="90">
        <v>7</v>
      </c>
      <c r="I57" s="260">
        <v>94.956999999999994</v>
      </c>
    </row>
    <row r="58" spans="1:9" ht="12" customHeight="1">
      <c r="A58" s="247"/>
      <c r="B58" s="76" t="s">
        <v>265</v>
      </c>
      <c r="C58" s="84"/>
      <c r="D58" s="81">
        <v>48248</v>
      </c>
      <c r="E58" s="81">
        <v>512223.2888800003</v>
      </c>
      <c r="F58" s="82">
        <v>2526</v>
      </c>
      <c r="G58" s="83">
        <v>14775.260010000005</v>
      </c>
      <c r="H58" s="82">
        <v>0</v>
      </c>
      <c r="I58" s="254">
        <v>0</v>
      </c>
    </row>
    <row r="59" spans="1:9">
      <c r="A59" s="247"/>
      <c r="C59" s="239" t="s">
        <v>266</v>
      </c>
      <c r="D59" s="81">
        <v>6769</v>
      </c>
      <c r="E59" s="81">
        <v>9756.0282700000098</v>
      </c>
      <c r="F59" s="82">
        <v>372</v>
      </c>
      <c r="G59" s="83">
        <v>574.30705</v>
      </c>
      <c r="H59" s="82">
        <v>0</v>
      </c>
      <c r="I59" s="254">
        <v>0</v>
      </c>
    </row>
    <row r="60" spans="1:9">
      <c r="A60" s="247"/>
      <c r="C60" s="239" t="s">
        <v>267</v>
      </c>
      <c r="D60" s="81">
        <v>15521</v>
      </c>
      <c r="E60" s="81">
        <v>255912.82550000012</v>
      </c>
      <c r="F60" s="82">
        <v>192</v>
      </c>
      <c r="G60" s="83">
        <v>2280.7834700000008</v>
      </c>
      <c r="H60" s="82">
        <v>0</v>
      </c>
      <c r="I60" s="254">
        <v>0</v>
      </c>
    </row>
    <row r="61" spans="1:9">
      <c r="A61" s="247"/>
      <c r="C61" s="239" t="s">
        <v>268</v>
      </c>
      <c r="D61" s="81">
        <v>539</v>
      </c>
      <c r="E61" s="81">
        <v>9433.4039699999976</v>
      </c>
      <c r="F61" s="82">
        <v>23</v>
      </c>
      <c r="G61" s="83">
        <v>247.40852000000001</v>
      </c>
      <c r="H61" s="82">
        <v>0</v>
      </c>
      <c r="I61" s="254">
        <v>0</v>
      </c>
    </row>
    <row r="62" spans="1:9">
      <c r="A62" s="247"/>
      <c r="C62" s="239" t="s">
        <v>269</v>
      </c>
      <c r="D62" s="81">
        <v>2221</v>
      </c>
      <c r="E62" s="81">
        <v>9642.3540399999965</v>
      </c>
      <c r="F62" s="82">
        <v>143</v>
      </c>
      <c r="G62" s="83">
        <v>388.91733000000005</v>
      </c>
      <c r="H62" s="82">
        <v>0</v>
      </c>
      <c r="I62" s="254">
        <v>0</v>
      </c>
    </row>
    <row r="63" spans="1:9">
      <c r="A63" s="247"/>
      <c r="C63" s="239" t="s">
        <v>270</v>
      </c>
      <c r="D63" s="81">
        <v>185</v>
      </c>
      <c r="E63" s="81">
        <v>7510.6022000000012</v>
      </c>
      <c r="F63" s="82">
        <v>26</v>
      </c>
      <c r="G63" s="83">
        <v>1005.9989599999999</v>
      </c>
      <c r="H63" s="82">
        <v>0</v>
      </c>
      <c r="I63" s="254">
        <v>0</v>
      </c>
    </row>
    <row r="64" spans="1:9">
      <c r="A64" s="247"/>
      <c r="C64" s="239" t="s">
        <v>271</v>
      </c>
      <c r="D64" s="81">
        <v>282</v>
      </c>
      <c r="E64" s="81">
        <v>2824.87941</v>
      </c>
      <c r="F64" s="82">
        <v>5</v>
      </c>
      <c r="G64" s="83">
        <v>21.874660000000002</v>
      </c>
      <c r="H64" s="82">
        <v>0</v>
      </c>
      <c r="I64" s="254">
        <v>0</v>
      </c>
    </row>
    <row r="65" spans="1:9">
      <c r="A65" s="247"/>
      <c r="C65" s="239" t="s">
        <v>272</v>
      </c>
      <c r="D65" s="81">
        <v>1900</v>
      </c>
      <c r="E65" s="81">
        <v>12220.007070000001</v>
      </c>
      <c r="F65" s="82">
        <v>789</v>
      </c>
      <c r="G65" s="83">
        <v>1579.0433000000005</v>
      </c>
      <c r="H65" s="82">
        <v>0</v>
      </c>
      <c r="I65" s="254">
        <v>0</v>
      </c>
    </row>
    <row r="66" spans="1:9">
      <c r="A66" s="247"/>
      <c r="C66" s="239" t="s">
        <v>273</v>
      </c>
      <c r="D66" s="81">
        <v>8</v>
      </c>
      <c r="E66" s="81">
        <v>9.0189299999999992</v>
      </c>
      <c r="F66" s="82">
        <v>6</v>
      </c>
      <c r="G66" s="83">
        <v>5.3789300000000004</v>
      </c>
      <c r="H66" s="82">
        <v>0</v>
      </c>
      <c r="I66" s="254">
        <v>0</v>
      </c>
    </row>
    <row r="67" spans="1:9">
      <c r="A67" s="247"/>
      <c r="C67" s="239" t="s">
        <v>274</v>
      </c>
      <c r="D67" s="81">
        <v>13</v>
      </c>
      <c r="E67" s="81">
        <v>75.953580000000002</v>
      </c>
      <c r="F67" s="82">
        <v>3</v>
      </c>
      <c r="G67" s="83">
        <v>0.23699999999999999</v>
      </c>
      <c r="H67" s="82">
        <v>0</v>
      </c>
      <c r="I67" s="254">
        <v>0</v>
      </c>
    </row>
    <row r="68" spans="1:9">
      <c r="A68" s="247"/>
      <c r="C68" s="239" t="s">
        <v>275</v>
      </c>
      <c r="D68" s="81">
        <v>25</v>
      </c>
      <c r="E68" s="81">
        <v>50.612000000000002</v>
      </c>
      <c r="F68" s="82">
        <v>8</v>
      </c>
      <c r="G68" s="83">
        <v>5.508</v>
      </c>
      <c r="H68" s="82">
        <v>0</v>
      </c>
      <c r="I68" s="254">
        <v>0</v>
      </c>
    </row>
    <row r="69" spans="1:9">
      <c r="A69" s="247"/>
      <c r="C69" s="239" t="s">
        <v>276</v>
      </c>
      <c r="D69" s="81">
        <v>132</v>
      </c>
      <c r="E69" s="81">
        <v>2410.9982499999987</v>
      </c>
      <c r="F69" s="82">
        <v>132</v>
      </c>
      <c r="G69" s="83">
        <v>2410.9982499999987</v>
      </c>
      <c r="H69" s="82">
        <v>0</v>
      </c>
      <c r="I69" s="254">
        <v>0</v>
      </c>
    </row>
    <row r="70" spans="1:9">
      <c r="A70" s="247"/>
      <c r="C70" s="239" t="s">
        <v>277</v>
      </c>
      <c r="D70" s="81">
        <v>20653</v>
      </c>
      <c r="E70" s="81">
        <v>202376.60566000012</v>
      </c>
      <c r="F70" s="82">
        <v>827</v>
      </c>
      <c r="G70" s="83">
        <v>6254.8045400000055</v>
      </c>
      <c r="H70" s="82">
        <v>0</v>
      </c>
      <c r="I70" s="254">
        <v>0</v>
      </c>
    </row>
    <row r="71" spans="1:9" ht="12" customHeight="1">
      <c r="A71" s="247"/>
      <c r="B71" s="76" t="s">
        <v>278</v>
      </c>
      <c r="C71" s="239"/>
      <c r="D71" s="81">
        <v>3908</v>
      </c>
      <c r="E71" s="81">
        <v>15227.977009999999</v>
      </c>
      <c r="F71" s="82">
        <v>1073</v>
      </c>
      <c r="G71" s="83">
        <v>10147.215500000002</v>
      </c>
      <c r="H71" s="82">
        <v>0</v>
      </c>
      <c r="I71" s="254">
        <v>0</v>
      </c>
    </row>
    <row r="72" spans="1:9">
      <c r="A72" s="247"/>
      <c r="C72" s="239" t="s">
        <v>279</v>
      </c>
      <c r="D72" s="81">
        <v>1373</v>
      </c>
      <c r="E72" s="81">
        <v>11026.866680000001</v>
      </c>
      <c r="F72" s="82">
        <v>1009</v>
      </c>
      <c r="G72" s="83">
        <v>10009.313500000002</v>
      </c>
      <c r="H72" s="82">
        <v>0</v>
      </c>
      <c r="I72" s="254">
        <v>0</v>
      </c>
    </row>
    <row r="73" spans="1:9">
      <c r="A73" s="247"/>
      <c r="C73" s="239" t="s">
        <v>280</v>
      </c>
      <c r="D73" s="81">
        <v>2535</v>
      </c>
      <c r="E73" s="81">
        <v>4201.1103299999986</v>
      </c>
      <c r="F73" s="82">
        <v>64</v>
      </c>
      <c r="G73" s="83">
        <v>137.90200000000002</v>
      </c>
      <c r="H73" s="82">
        <v>0</v>
      </c>
      <c r="I73" s="254">
        <v>0</v>
      </c>
    </row>
    <row r="74" spans="1:9" ht="12" customHeight="1">
      <c r="A74" s="247"/>
      <c r="B74" s="76" t="s">
        <v>281</v>
      </c>
      <c r="C74" s="239"/>
      <c r="D74" s="81">
        <v>11419</v>
      </c>
      <c r="E74" s="81">
        <v>113516.32117000007</v>
      </c>
      <c r="F74" s="82">
        <v>1880</v>
      </c>
      <c r="G74" s="83">
        <v>19956.949940000006</v>
      </c>
      <c r="H74" s="82">
        <v>7</v>
      </c>
      <c r="I74" s="254">
        <v>94.956999999999994</v>
      </c>
    </row>
    <row r="75" spans="1:9">
      <c r="A75" s="247"/>
      <c r="C75" s="239" t="s">
        <v>282</v>
      </c>
      <c r="D75" s="81">
        <v>6429</v>
      </c>
      <c r="E75" s="81">
        <v>63520.853220000077</v>
      </c>
      <c r="F75" s="82">
        <v>1604</v>
      </c>
      <c r="G75" s="83">
        <v>17547.674480000005</v>
      </c>
      <c r="H75" s="82">
        <v>6</v>
      </c>
      <c r="I75" s="254">
        <v>93.716999999999999</v>
      </c>
    </row>
    <row r="76" spans="1:9">
      <c r="A76" s="247"/>
      <c r="C76" s="239" t="s">
        <v>283</v>
      </c>
      <c r="D76" s="81">
        <v>1396</v>
      </c>
      <c r="E76" s="81">
        <v>4586.8923600000035</v>
      </c>
      <c r="F76" s="82">
        <v>125</v>
      </c>
      <c r="G76" s="83">
        <v>934.86068999999998</v>
      </c>
      <c r="H76" s="82">
        <v>0</v>
      </c>
      <c r="I76" s="254">
        <v>0</v>
      </c>
    </row>
    <row r="77" spans="1:9">
      <c r="A77" s="247"/>
      <c r="C77" s="239" t="s">
        <v>284</v>
      </c>
      <c r="D77" s="81">
        <v>29</v>
      </c>
      <c r="E77" s="81">
        <v>145.75210000000001</v>
      </c>
      <c r="F77" s="82">
        <v>3</v>
      </c>
      <c r="G77" s="83">
        <v>1.5489999999999999</v>
      </c>
      <c r="H77" s="82">
        <v>0</v>
      </c>
      <c r="I77" s="254">
        <v>0</v>
      </c>
    </row>
    <row r="78" spans="1:9">
      <c r="A78" s="247"/>
      <c r="C78" s="239" t="s">
        <v>285</v>
      </c>
      <c r="D78" s="81">
        <v>3565</v>
      </c>
      <c r="E78" s="81">
        <v>45262.823489999988</v>
      </c>
      <c r="F78" s="82">
        <v>148</v>
      </c>
      <c r="G78" s="83">
        <v>1472.8657700000001</v>
      </c>
      <c r="H78" s="82">
        <v>1</v>
      </c>
      <c r="I78" s="254">
        <v>1.24</v>
      </c>
    </row>
    <row r="79" spans="1:9" ht="12" customHeight="1">
      <c r="A79" s="247"/>
      <c r="B79" s="76" t="s">
        <v>286</v>
      </c>
      <c r="C79" s="239"/>
      <c r="D79" s="81">
        <v>728</v>
      </c>
      <c r="E79" s="81">
        <v>13970.785100000001</v>
      </c>
      <c r="F79" s="82">
        <v>15</v>
      </c>
      <c r="G79" s="83">
        <v>166.54499999999999</v>
      </c>
      <c r="H79" s="82">
        <v>0</v>
      </c>
      <c r="I79" s="254">
        <v>0</v>
      </c>
    </row>
    <row r="80" spans="1:9">
      <c r="A80" s="247"/>
      <c r="C80" s="239" t="s">
        <v>287</v>
      </c>
      <c r="D80" s="81">
        <v>8</v>
      </c>
      <c r="E80" s="81">
        <v>0.161</v>
      </c>
      <c r="F80" s="82">
        <v>0</v>
      </c>
      <c r="G80" s="83">
        <v>0</v>
      </c>
      <c r="H80" s="82">
        <v>0</v>
      </c>
      <c r="I80" s="254">
        <v>0</v>
      </c>
    </row>
    <row r="81" spans="1:9">
      <c r="A81" s="247"/>
      <c r="C81" s="239" t="s">
        <v>288</v>
      </c>
      <c r="D81" s="81">
        <v>44</v>
      </c>
      <c r="E81" s="81">
        <v>0.96570000000000022</v>
      </c>
      <c r="F81" s="82">
        <v>0</v>
      </c>
      <c r="G81" s="83">
        <v>0</v>
      </c>
      <c r="H81" s="82">
        <v>0</v>
      </c>
      <c r="I81" s="254">
        <v>0</v>
      </c>
    </row>
    <row r="82" spans="1:9">
      <c r="A82" s="247"/>
      <c r="C82" s="239" t="s">
        <v>289</v>
      </c>
      <c r="D82" s="81">
        <v>382</v>
      </c>
      <c r="E82" s="81">
        <v>13790.357</v>
      </c>
      <c r="F82" s="82">
        <v>7</v>
      </c>
      <c r="G82" s="83">
        <v>165.01</v>
      </c>
      <c r="H82" s="82">
        <v>0</v>
      </c>
      <c r="I82" s="254">
        <v>0</v>
      </c>
    </row>
    <row r="83" spans="1:9">
      <c r="A83" s="247"/>
      <c r="C83" s="239" t="s">
        <v>290</v>
      </c>
      <c r="D83" s="81">
        <v>0</v>
      </c>
      <c r="E83" s="81">
        <v>0</v>
      </c>
      <c r="F83" s="82">
        <v>0</v>
      </c>
      <c r="G83" s="83">
        <v>0</v>
      </c>
      <c r="H83" s="82">
        <v>0</v>
      </c>
      <c r="I83" s="254">
        <v>0</v>
      </c>
    </row>
    <row r="84" spans="1:9">
      <c r="A84" s="247"/>
      <c r="C84" s="239" t="s">
        <v>291</v>
      </c>
      <c r="D84" s="81">
        <v>294</v>
      </c>
      <c r="E84" s="81">
        <v>179.30139999999997</v>
      </c>
      <c r="F84" s="82">
        <v>8</v>
      </c>
      <c r="G84" s="83">
        <v>1.5349999999999999</v>
      </c>
      <c r="H84" s="82">
        <v>0</v>
      </c>
      <c r="I84" s="254">
        <v>0</v>
      </c>
    </row>
    <row r="85" spans="1:9" ht="12" customHeight="1">
      <c r="A85" s="261"/>
      <c r="B85" s="92" t="s">
        <v>292</v>
      </c>
      <c r="C85" s="243"/>
      <c r="D85" s="86">
        <v>4351</v>
      </c>
      <c r="E85" s="86">
        <v>60480.920289999958</v>
      </c>
      <c r="F85" s="87">
        <v>160</v>
      </c>
      <c r="G85" s="88">
        <v>1356.4867699999998</v>
      </c>
      <c r="H85" s="87">
        <v>0</v>
      </c>
      <c r="I85" s="258">
        <v>0</v>
      </c>
    </row>
    <row r="86" spans="1:9" ht="12" customHeight="1">
      <c r="A86" s="247" t="s">
        <v>293</v>
      </c>
      <c r="B86" s="242"/>
      <c r="C86" s="239"/>
      <c r="D86" s="81">
        <v>189365</v>
      </c>
      <c r="E86" s="81">
        <v>1186171.8944699999</v>
      </c>
      <c r="F86" s="82">
        <v>38324</v>
      </c>
      <c r="G86" s="83">
        <v>226483.27176000006</v>
      </c>
      <c r="H86" s="82">
        <v>73</v>
      </c>
      <c r="I86" s="254">
        <v>302.6893</v>
      </c>
    </row>
    <row r="87" spans="1:9" ht="12" customHeight="1">
      <c r="A87" s="247"/>
      <c r="B87" s="76" t="s">
        <v>294</v>
      </c>
      <c r="C87" s="239"/>
      <c r="D87" s="81">
        <v>114975</v>
      </c>
      <c r="E87" s="81">
        <v>759168.43425999978</v>
      </c>
      <c r="F87" s="82">
        <v>14055</v>
      </c>
      <c r="G87" s="83">
        <v>71182.921520000018</v>
      </c>
      <c r="H87" s="82">
        <v>32</v>
      </c>
      <c r="I87" s="254">
        <v>98.359700000000004</v>
      </c>
    </row>
    <row r="88" spans="1:9">
      <c r="A88" s="247"/>
      <c r="C88" s="239" t="s">
        <v>295</v>
      </c>
      <c r="D88" s="81">
        <v>34411</v>
      </c>
      <c r="E88" s="81">
        <v>169919.21299999979</v>
      </c>
      <c r="F88" s="82">
        <v>2961</v>
      </c>
      <c r="G88" s="83">
        <v>13953.270570000008</v>
      </c>
      <c r="H88" s="82">
        <v>4</v>
      </c>
      <c r="I88" s="254">
        <v>9.39</v>
      </c>
    </row>
    <row r="89" spans="1:9">
      <c r="A89" s="247"/>
      <c r="C89" s="239" t="s">
        <v>296</v>
      </c>
      <c r="D89" s="81">
        <v>3889</v>
      </c>
      <c r="E89" s="81">
        <v>16499.35353</v>
      </c>
      <c r="F89" s="82">
        <v>448</v>
      </c>
      <c r="G89" s="83">
        <v>1644.4722800000004</v>
      </c>
      <c r="H89" s="82">
        <v>1</v>
      </c>
      <c r="I89" s="254">
        <v>0.6</v>
      </c>
    </row>
    <row r="90" spans="1:9">
      <c r="A90" s="247"/>
      <c r="C90" s="239" t="s">
        <v>297</v>
      </c>
      <c r="D90" s="81">
        <v>7640</v>
      </c>
      <c r="E90" s="81">
        <v>65091.703719999954</v>
      </c>
      <c r="F90" s="82">
        <v>350</v>
      </c>
      <c r="G90" s="83">
        <v>2103.5379300000009</v>
      </c>
      <c r="H90" s="82">
        <v>0</v>
      </c>
      <c r="I90" s="254">
        <v>0</v>
      </c>
    </row>
    <row r="91" spans="1:9">
      <c r="A91" s="247"/>
      <c r="C91" s="239" t="s">
        <v>298</v>
      </c>
      <c r="D91" s="81">
        <v>55847</v>
      </c>
      <c r="E91" s="81">
        <v>266133.64043999999</v>
      </c>
      <c r="F91" s="82">
        <v>9022</v>
      </c>
      <c r="G91" s="83">
        <v>41505.77825000001</v>
      </c>
      <c r="H91" s="82">
        <v>16</v>
      </c>
      <c r="I91" s="254">
        <v>57.472500000000011</v>
      </c>
    </row>
    <row r="92" spans="1:9">
      <c r="A92" s="247"/>
      <c r="C92" s="239" t="s">
        <v>299</v>
      </c>
      <c r="D92" s="81">
        <v>2637</v>
      </c>
      <c r="E92" s="81">
        <v>21882.734449999967</v>
      </c>
      <c r="F92" s="82">
        <v>314</v>
      </c>
      <c r="G92" s="83">
        <v>1307.4386399999999</v>
      </c>
      <c r="H92" s="82">
        <v>0</v>
      </c>
      <c r="I92" s="254">
        <v>0</v>
      </c>
    </row>
    <row r="93" spans="1:9">
      <c r="A93" s="247"/>
      <c r="C93" s="239" t="s">
        <v>300</v>
      </c>
      <c r="D93" s="81">
        <v>8711</v>
      </c>
      <c r="E93" s="81">
        <v>209240.51750000005</v>
      </c>
      <c r="F93" s="82">
        <v>841</v>
      </c>
      <c r="G93" s="83">
        <v>10357.522440000001</v>
      </c>
      <c r="H93" s="82">
        <v>11</v>
      </c>
      <c r="I93" s="254">
        <v>30.897200000000002</v>
      </c>
    </row>
    <row r="94" spans="1:9">
      <c r="A94" s="247"/>
      <c r="C94" s="239" t="s">
        <v>301</v>
      </c>
      <c r="D94" s="81">
        <v>1840</v>
      </c>
      <c r="E94" s="81">
        <v>10401.271620000003</v>
      </c>
      <c r="F94" s="82">
        <v>119</v>
      </c>
      <c r="G94" s="83">
        <v>310.90140999999994</v>
      </c>
      <c r="H94" s="82">
        <v>0</v>
      </c>
      <c r="I94" s="254">
        <v>0</v>
      </c>
    </row>
    <row r="95" spans="1:9" ht="12" customHeight="1">
      <c r="A95" s="247"/>
      <c r="B95" s="76" t="s">
        <v>302</v>
      </c>
      <c r="C95" s="239"/>
      <c r="D95" s="81">
        <v>7029</v>
      </c>
      <c r="E95" s="81">
        <v>59300.350879999998</v>
      </c>
      <c r="F95" s="82">
        <v>5423</v>
      </c>
      <c r="G95" s="83">
        <v>50964.118510000008</v>
      </c>
      <c r="H95" s="82">
        <v>11</v>
      </c>
      <c r="I95" s="254">
        <v>70.14439999999999</v>
      </c>
    </row>
    <row r="96" spans="1:9">
      <c r="A96" s="247"/>
      <c r="C96" s="239" t="s">
        <v>303</v>
      </c>
      <c r="D96" s="81">
        <v>2608</v>
      </c>
      <c r="E96" s="81">
        <v>13949.909089999996</v>
      </c>
      <c r="F96" s="82">
        <v>1753</v>
      </c>
      <c r="G96" s="83">
        <v>10167.95651</v>
      </c>
      <c r="H96" s="82">
        <v>2</v>
      </c>
      <c r="I96" s="254">
        <v>3.7164000000000001</v>
      </c>
    </row>
    <row r="97" spans="1:9">
      <c r="A97" s="247"/>
      <c r="C97" s="239" t="s">
        <v>304</v>
      </c>
      <c r="D97" s="81">
        <v>233</v>
      </c>
      <c r="E97" s="81">
        <v>265.05300000000005</v>
      </c>
      <c r="F97" s="82">
        <v>73</v>
      </c>
      <c r="G97" s="83">
        <v>152.12199999999999</v>
      </c>
      <c r="H97" s="82">
        <v>0</v>
      </c>
      <c r="I97" s="254">
        <v>0</v>
      </c>
    </row>
    <row r="98" spans="1:9">
      <c r="A98" s="247"/>
      <c r="C98" s="239" t="s">
        <v>305</v>
      </c>
      <c r="D98" s="81">
        <v>208</v>
      </c>
      <c r="E98" s="81">
        <v>1442.0620599999997</v>
      </c>
      <c r="F98" s="82">
        <v>143</v>
      </c>
      <c r="G98" s="83">
        <v>1279.2033999999999</v>
      </c>
      <c r="H98" s="82">
        <v>0</v>
      </c>
      <c r="I98" s="254">
        <v>0</v>
      </c>
    </row>
    <row r="99" spans="1:9">
      <c r="A99" s="247"/>
      <c r="C99" s="239" t="s">
        <v>306</v>
      </c>
      <c r="D99" s="81">
        <v>3323</v>
      </c>
      <c r="E99" s="81">
        <v>36577.761940000004</v>
      </c>
      <c r="F99" s="82">
        <v>2885</v>
      </c>
      <c r="G99" s="83">
        <v>32916.314910000008</v>
      </c>
      <c r="H99" s="82">
        <v>9</v>
      </c>
      <c r="I99" s="254">
        <v>66.427999999999997</v>
      </c>
    </row>
    <row r="100" spans="1:9">
      <c r="A100" s="247"/>
      <c r="C100" s="239" t="s">
        <v>307</v>
      </c>
      <c r="D100" s="81">
        <v>135</v>
      </c>
      <c r="E100" s="81">
        <v>1573.8532</v>
      </c>
      <c r="F100" s="82">
        <v>127</v>
      </c>
      <c r="G100" s="83">
        <v>1502.06683</v>
      </c>
      <c r="H100" s="82">
        <v>0</v>
      </c>
      <c r="I100" s="254">
        <v>0</v>
      </c>
    </row>
    <row r="101" spans="1:9">
      <c r="A101" s="247"/>
      <c r="C101" s="239" t="s">
        <v>308</v>
      </c>
      <c r="D101" s="81">
        <v>522</v>
      </c>
      <c r="E101" s="81">
        <v>5491.711589999999</v>
      </c>
      <c r="F101" s="82">
        <v>442</v>
      </c>
      <c r="G101" s="83">
        <v>4946.454859999998</v>
      </c>
      <c r="H101" s="82">
        <v>0</v>
      </c>
      <c r="I101" s="254">
        <v>0</v>
      </c>
    </row>
    <row r="102" spans="1:9" ht="12" customHeight="1">
      <c r="A102" s="247"/>
      <c r="B102" s="76" t="s">
        <v>309</v>
      </c>
      <c r="C102" s="239"/>
      <c r="D102" s="81">
        <v>53761</v>
      </c>
      <c r="E102" s="81">
        <v>316092.42213000008</v>
      </c>
      <c r="F102" s="82">
        <v>18145</v>
      </c>
      <c r="G102" s="83">
        <v>102267.24348999999</v>
      </c>
      <c r="H102" s="82">
        <v>29</v>
      </c>
      <c r="I102" s="254">
        <v>133.31620000000001</v>
      </c>
    </row>
    <row r="103" spans="1:9">
      <c r="A103" s="247"/>
      <c r="C103" s="239" t="s">
        <v>310</v>
      </c>
      <c r="D103" s="81">
        <v>19167</v>
      </c>
      <c r="E103" s="81">
        <v>123573.06047999991</v>
      </c>
      <c r="F103" s="82">
        <v>4963</v>
      </c>
      <c r="G103" s="83">
        <v>33052.960700000011</v>
      </c>
      <c r="H103" s="82">
        <v>5</v>
      </c>
      <c r="I103" s="254">
        <v>40.207599999999999</v>
      </c>
    </row>
    <row r="104" spans="1:9" ht="12" customHeight="1">
      <c r="A104" s="247"/>
      <c r="C104" s="239" t="s">
        <v>311</v>
      </c>
      <c r="D104" s="81">
        <v>2354</v>
      </c>
      <c r="E104" s="81">
        <v>10335.36793</v>
      </c>
      <c r="F104" s="82">
        <v>513</v>
      </c>
      <c r="G104" s="83">
        <v>2292.3420499999988</v>
      </c>
      <c r="H104" s="82">
        <v>1</v>
      </c>
      <c r="I104" s="254">
        <v>0.72</v>
      </c>
    </row>
    <row r="105" spans="1:9">
      <c r="A105" s="247"/>
      <c r="C105" s="239" t="s">
        <v>312</v>
      </c>
      <c r="D105" s="81">
        <v>4313</v>
      </c>
      <c r="E105" s="81">
        <v>21744.184070000014</v>
      </c>
      <c r="F105" s="82">
        <v>928</v>
      </c>
      <c r="G105" s="83">
        <v>5014.1572800000004</v>
      </c>
      <c r="H105" s="82">
        <v>6</v>
      </c>
      <c r="I105" s="254">
        <v>2.7078000000000002</v>
      </c>
    </row>
    <row r="106" spans="1:9">
      <c r="A106" s="247"/>
      <c r="C106" s="239" t="s">
        <v>313</v>
      </c>
      <c r="D106" s="81">
        <v>27130</v>
      </c>
      <c r="E106" s="81">
        <v>154496.22963000016</v>
      </c>
      <c r="F106" s="82">
        <v>11623</v>
      </c>
      <c r="G106" s="83">
        <v>61331.487989999987</v>
      </c>
      <c r="H106" s="82">
        <v>17</v>
      </c>
      <c r="I106" s="254">
        <v>89.680800000000005</v>
      </c>
    </row>
    <row r="107" spans="1:9">
      <c r="A107" s="247"/>
      <c r="C107" s="239" t="s">
        <v>314</v>
      </c>
      <c r="D107" s="81">
        <v>18</v>
      </c>
      <c r="E107" s="81">
        <v>13.737870000000001</v>
      </c>
      <c r="F107" s="82">
        <v>7</v>
      </c>
      <c r="G107" s="83">
        <v>9.0146700000000006</v>
      </c>
      <c r="H107" s="82">
        <v>0</v>
      </c>
      <c r="I107" s="254">
        <v>0</v>
      </c>
    </row>
    <row r="108" spans="1:9">
      <c r="A108" s="247"/>
      <c r="C108" s="239" t="s">
        <v>315</v>
      </c>
      <c r="D108" s="81">
        <v>42</v>
      </c>
      <c r="E108" s="81">
        <v>40.778000000000006</v>
      </c>
      <c r="F108" s="82">
        <v>6</v>
      </c>
      <c r="G108" s="83">
        <v>5.2</v>
      </c>
      <c r="H108" s="82">
        <v>0</v>
      </c>
      <c r="I108" s="254">
        <v>0</v>
      </c>
    </row>
    <row r="109" spans="1:9">
      <c r="A109" s="247"/>
      <c r="C109" s="239" t="s">
        <v>316</v>
      </c>
      <c r="D109" s="81">
        <v>737</v>
      </c>
      <c r="E109" s="81">
        <v>5889.0641500000011</v>
      </c>
      <c r="F109" s="82">
        <v>105</v>
      </c>
      <c r="G109" s="83">
        <v>562.08079999999995</v>
      </c>
      <c r="H109" s="82">
        <v>0</v>
      </c>
      <c r="I109" s="254">
        <v>0</v>
      </c>
    </row>
    <row r="110" spans="1:9" ht="12" customHeight="1">
      <c r="A110" s="247"/>
      <c r="B110" s="76" t="s">
        <v>317</v>
      </c>
      <c r="C110" s="239"/>
      <c r="D110" s="81">
        <v>8841</v>
      </c>
      <c r="E110" s="81">
        <v>40450.604439999996</v>
      </c>
      <c r="F110" s="82">
        <v>347</v>
      </c>
      <c r="G110" s="83">
        <v>1181.90598</v>
      </c>
      <c r="H110" s="82">
        <v>1</v>
      </c>
      <c r="I110" s="254">
        <v>0.86899999999999999</v>
      </c>
    </row>
    <row r="111" spans="1:9">
      <c r="A111" s="247"/>
      <c r="C111" s="239" t="s">
        <v>318</v>
      </c>
      <c r="D111" s="81">
        <v>7030</v>
      </c>
      <c r="E111" s="81">
        <v>28634.773720000001</v>
      </c>
      <c r="F111" s="82">
        <v>155</v>
      </c>
      <c r="G111" s="83">
        <v>421.18428999999986</v>
      </c>
      <c r="H111" s="82">
        <v>1</v>
      </c>
      <c r="I111" s="254">
        <v>0.86899999999999999</v>
      </c>
    </row>
    <row r="112" spans="1:9">
      <c r="A112" s="247"/>
      <c r="C112" s="239" t="s">
        <v>319</v>
      </c>
      <c r="D112" s="81">
        <v>539</v>
      </c>
      <c r="E112" s="81">
        <v>5821.7255499999974</v>
      </c>
      <c r="F112" s="82">
        <v>19</v>
      </c>
      <c r="G112" s="83">
        <v>80.39425</v>
      </c>
      <c r="H112" s="82">
        <v>0</v>
      </c>
      <c r="I112" s="254">
        <v>0</v>
      </c>
    </row>
    <row r="113" spans="1:9">
      <c r="A113" s="247"/>
      <c r="C113" s="239" t="s">
        <v>320</v>
      </c>
      <c r="D113" s="81">
        <v>242</v>
      </c>
      <c r="E113" s="81">
        <v>1001.1973400000001</v>
      </c>
      <c r="F113" s="82">
        <v>21</v>
      </c>
      <c r="G113" s="83">
        <v>23.329499999999999</v>
      </c>
      <c r="H113" s="82">
        <v>0</v>
      </c>
      <c r="I113" s="254">
        <v>0</v>
      </c>
    </row>
    <row r="114" spans="1:9">
      <c r="A114" s="247"/>
      <c r="C114" s="239" t="s">
        <v>321</v>
      </c>
      <c r="D114" s="81">
        <v>240</v>
      </c>
      <c r="E114" s="81">
        <v>1574.8924399999996</v>
      </c>
      <c r="F114" s="82">
        <v>59</v>
      </c>
      <c r="G114" s="83">
        <v>141.32834</v>
      </c>
      <c r="H114" s="82">
        <v>0</v>
      </c>
      <c r="I114" s="254">
        <v>0</v>
      </c>
    </row>
    <row r="115" spans="1:9">
      <c r="A115" s="247"/>
      <c r="C115" s="239" t="s">
        <v>322</v>
      </c>
      <c r="D115" s="81">
        <v>790</v>
      </c>
      <c r="E115" s="81">
        <v>3418.0153899999996</v>
      </c>
      <c r="F115" s="82">
        <v>93</v>
      </c>
      <c r="G115" s="83">
        <v>515.66960000000006</v>
      </c>
      <c r="H115" s="82">
        <v>0</v>
      </c>
      <c r="I115" s="254">
        <v>0</v>
      </c>
    </row>
    <row r="116" spans="1:9" ht="12" customHeight="1">
      <c r="A116" s="247"/>
      <c r="B116" s="76" t="s">
        <v>323</v>
      </c>
      <c r="C116" s="239"/>
      <c r="D116" s="81">
        <v>4759</v>
      </c>
      <c r="E116" s="81">
        <v>11160.082759999998</v>
      </c>
      <c r="F116" s="82">
        <v>354</v>
      </c>
      <c r="G116" s="83">
        <v>887.08226000000002</v>
      </c>
      <c r="H116" s="82">
        <v>0</v>
      </c>
      <c r="I116" s="254">
        <v>0</v>
      </c>
    </row>
    <row r="117" spans="1:9">
      <c r="A117" s="247"/>
      <c r="C117" s="239" t="s">
        <v>324</v>
      </c>
      <c r="D117" s="81">
        <v>3466</v>
      </c>
      <c r="E117" s="81">
        <v>8724.7662699999983</v>
      </c>
      <c r="F117" s="82">
        <v>231</v>
      </c>
      <c r="G117" s="83">
        <v>639.42637999999999</v>
      </c>
      <c r="H117" s="82">
        <v>0</v>
      </c>
      <c r="I117" s="254">
        <v>0</v>
      </c>
    </row>
    <row r="118" spans="1:9">
      <c r="A118" s="247"/>
      <c r="C118" s="239" t="s">
        <v>325</v>
      </c>
      <c r="D118" s="81">
        <v>0</v>
      </c>
      <c r="E118" s="81">
        <v>0</v>
      </c>
      <c r="F118" s="82">
        <v>0</v>
      </c>
      <c r="G118" s="83">
        <v>0</v>
      </c>
      <c r="H118" s="82">
        <v>0</v>
      </c>
      <c r="I118" s="254">
        <v>0</v>
      </c>
    </row>
    <row r="119" spans="1:9">
      <c r="A119" s="261"/>
      <c r="B119" s="92"/>
      <c r="C119" s="243" t="s">
        <v>326</v>
      </c>
      <c r="D119" s="81">
        <v>1293</v>
      </c>
      <c r="E119" s="81">
        <v>2435.3164900000002</v>
      </c>
      <c r="F119" s="82">
        <v>123</v>
      </c>
      <c r="G119" s="83">
        <v>247.65588000000002</v>
      </c>
      <c r="H119" s="82">
        <v>0</v>
      </c>
      <c r="I119" s="254">
        <v>0</v>
      </c>
    </row>
    <row r="120" spans="1:9" ht="12" customHeight="1">
      <c r="A120" s="247" t="s">
        <v>327</v>
      </c>
      <c r="B120" s="242"/>
      <c r="C120" s="239"/>
      <c r="D120" s="89">
        <v>175989</v>
      </c>
      <c r="E120" s="89">
        <v>17884706.604470003</v>
      </c>
      <c r="F120" s="90">
        <v>38752</v>
      </c>
      <c r="G120" s="91">
        <v>4638506.2390799997</v>
      </c>
      <c r="H120" s="90">
        <v>230</v>
      </c>
      <c r="I120" s="260">
        <v>19253.681689999998</v>
      </c>
    </row>
    <row r="121" spans="1:9" ht="12" customHeight="1">
      <c r="A121" s="247"/>
      <c r="B121" s="76" t="s">
        <v>328</v>
      </c>
      <c r="C121" s="239"/>
      <c r="D121" s="81">
        <v>9565</v>
      </c>
      <c r="E121" s="81">
        <v>9201318.4407400005</v>
      </c>
      <c r="F121" s="82">
        <v>4864</v>
      </c>
      <c r="G121" s="83">
        <v>3820609.1870799996</v>
      </c>
      <c r="H121" s="82">
        <v>56</v>
      </c>
      <c r="I121" s="254">
        <v>14039.179399999999</v>
      </c>
    </row>
    <row r="122" spans="1:9">
      <c r="A122" s="247"/>
      <c r="C122" s="239" t="s">
        <v>329</v>
      </c>
      <c r="D122" s="81">
        <v>2441</v>
      </c>
      <c r="E122" s="81">
        <v>812209.53703999973</v>
      </c>
      <c r="F122" s="82">
        <v>644</v>
      </c>
      <c r="G122" s="83">
        <v>275490.86567999999</v>
      </c>
      <c r="H122" s="82">
        <v>35</v>
      </c>
      <c r="I122" s="254">
        <v>601.01139999999987</v>
      </c>
    </row>
    <row r="123" spans="1:9">
      <c r="A123" s="247"/>
      <c r="C123" s="239" t="s">
        <v>330</v>
      </c>
      <c r="D123" s="81">
        <v>132</v>
      </c>
      <c r="E123" s="81">
        <v>16394.608899999999</v>
      </c>
      <c r="F123" s="82">
        <v>59</v>
      </c>
      <c r="G123" s="83">
        <v>7447.9511999999986</v>
      </c>
      <c r="H123" s="82">
        <v>1</v>
      </c>
      <c r="I123" s="254">
        <v>1.0009999999999999</v>
      </c>
    </row>
    <row r="124" spans="1:9">
      <c r="A124" s="247"/>
      <c r="C124" s="239" t="s">
        <v>331</v>
      </c>
      <c r="D124" s="81">
        <v>69</v>
      </c>
      <c r="E124" s="81">
        <v>1596.07</v>
      </c>
      <c r="F124" s="82">
        <v>0</v>
      </c>
      <c r="G124" s="83">
        <v>0</v>
      </c>
      <c r="H124" s="82">
        <v>0</v>
      </c>
      <c r="I124" s="254">
        <v>0</v>
      </c>
    </row>
    <row r="125" spans="1:9">
      <c r="A125" s="247"/>
      <c r="C125" s="239" t="s">
        <v>332</v>
      </c>
      <c r="D125" s="81">
        <v>75</v>
      </c>
      <c r="E125" s="81">
        <v>151685.22100000002</v>
      </c>
      <c r="F125" s="82">
        <v>8</v>
      </c>
      <c r="G125" s="83">
        <v>9147.2999999999993</v>
      </c>
      <c r="H125" s="82">
        <v>2</v>
      </c>
      <c r="I125" s="254">
        <v>7.400000000000001E-2</v>
      </c>
    </row>
    <row r="126" spans="1:9">
      <c r="A126" s="247"/>
      <c r="C126" s="239" t="s">
        <v>333</v>
      </c>
      <c r="D126" s="81">
        <v>241</v>
      </c>
      <c r="E126" s="81">
        <v>4853995.4510600017</v>
      </c>
      <c r="F126" s="82">
        <v>96</v>
      </c>
      <c r="G126" s="83">
        <v>330460.36098999996</v>
      </c>
      <c r="H126" s="82">
        <v>2</v>
      </c>
      <c r="I126" s="254">
        <v>2.06</v>
      </c>
    </row>
    <row r="127" spans="1:9">
      <c r="A127" s="247"/>
      <c r="C127" s="239" t="s">
        <v>334</v>
      </c>
      <c r="D127" s="81">
        <v>34</v>
      </c>
      <c r="E127" s="81">
        <v>8862.2746100000004</v>
      </c>
      <c r="F127" s="82">
        <v>3</v>
      </c>
      <c r="G127" s="83">
        <v>1020.405</v>
      </c>
      <c r="H127" s="82">
        <v>0</v>
      </c>
      <c r="I127" s="254">
        <v>0</v>
      </c>
    </row>
    <row r="128" spans="1:9">
      <c r="A128" s="247"/>
      <c r="C128" s="239" t="s">
        <v>335</v>
      </c>
      <c r="D128" s="81">
        <v>13</v>
      </c>
      <c r="E128" s="81">
        <v>133.22099999999998</v>
      </c>
      <c r="F128" s="82">
        <v>2</v>
      </c>
      <c r="G128" s="83">
        <v>1.92</v>
      </c>
      <c r="H128" s="82">
        <v>0</v>
      </c>
      <c r="I128" s="254">
        <v>0</v>
      </c>
    </row>
    <row r="129" spans="1:9">
      <c r="A129" s="247"/>
      <c r="C129" s="239" t="s">
        <v>336</v>
      </c>
      <c r="D129" s="81">
        <v>4</v>
      </c>
      <c r="E129" s="81">
        <v>0.01</v>
      </c>
      <c r="F129" s="82">
        <v>0</v>
      </c>
      <c r="G129" s="83">
        <v>0</v>
      </c>
      <c r="H129" s="82">
        <v>0</v>
      </c>
      <c r="I129" s="254">
        <v>0</v>
      </c>
    </row>
    <row r="130" spans="1:9">
      <c r="A130" s="247"/>
      <c r="C130" s="239" t="s">
        <v>337</v>
      </c>
      <c r="D130" s="81">
        <v>5281</v>
      </c>
      <c r="E130" s="81">
        <v>3277072.0630299998</v>
      </c>
      <c r="F130" s="82">
        <v>3415</v>
      </c>
      <c r="G130" s="83">
        <v>3148352.8546999996</v>
      </c>
      <c r="H130" s="82">
        <v>14</v>
      </c>
      <c r="I130" s="254">
        <v>13424.948</v>
      </c>
    </row>
    <row r="131" spans="1:9">
      <c r="A131" s="247"/>
      <c r="C131" s="239" t="s">
        <v>338</v>
      </c>
      <c r="D131" s="81">
        <v>824</v>
      </c>
      <c r="E131" s="81">
        <v>73455.219689999998</v>
      </c>
      <c r="F131" s="82">
        <v>504</v>
      </c>
      <c r="G131" s="83">
        <v>46362.509010000002</v>
      </c>
      <c r="H131" s="82">
        <v>1</v>
      </c>
      <c r="I131" s="254">
        <v>0.08</v>
      </c>
    </row>
    <row r="132" spans="1:9">
      <c r="A132" s="247"/>
      <c r="C132" s="239" t="s">
        <v>339</v>
      </c>
      <c r="D132" s="81">
        <v>36</v>
      </c>
      <c r="E132" s="81">
        <v>440.92050000000006</v>
      </c>
      <c r="F132" s="82">
        <v>18</v>
      </c>
      <c r="G132" s="83">
        <v>132.21200000000002</v>
      </c>
      <c r="H132" s="82">
        <v>1</v>
      </c>
      <c r="I132" s="254">
        <v>10.005000000000001</v>
      </c>
    </row>
    <row r="133" spans="1:9">
      <c r="A133" s="247"/>
      <c r="C133" s="239" t="s">
        <v>340</v>
      </c>
      <c r="D133" s="81">
        <v>146</v>
      </c>
      <c r="E133" s="81">
        <v>3216.0519999999988</v>
      </c>
      <c r="F133" s="82">
        <v>81</v>
      </c>
      <c r="G133" s="83">
        <v>1890.5740000000003</v>
      </c>
      <c r="H133" s="82">
        <v>0</v>
      </c>
      <c r="I133" s="254">
        <v>0</v>
      </c>
    </row>
    <row r="134" spans="1:9">
      <c r="A134" s="247"/>
      <c r="C134" s="239" t="s">
        <v>341</v>
      </c>
      <c r="D134" s="81">
        <v>269</v>
      </c>
      <c r="E134" s="81">
        <v>2257.7919100000004</v>
      </c>
      <c r="F134" s="82">
        <v>34</v>
      </c>
      <c r="G134" s="83">
        <v>302.23450000000003</v>
      </c>
      <c r="H134" s="82">
        <v>0</v>
      </c>
      <c r="I134" s="254">
        <v>0</v>
      </c>
    </row>
    <row r="135" spans="1:9" ht="12" customHeight="1">
      <c r="A135" s="247"/>
      <c r="B135" s="76" t="s">
        <v>342</v>
      </c>
      <c r="C135" s="239"/>
      <c r="D135" s="81">
        <v>6543</v>
      </c>
      <c r="E135" s="81">
        <v>3335541.3731100005</v>
      </c>
      <c r="F135" s="82">
        <v>2294</v>
      </c>
      <c r="G135" s="83">
        <v>62913.08937999999</v>
      </c>
      <c r="H135" s="82">
        <v>41</v>
      </c>
      <c r="I135" s="254">
        <v>800.97810000000015</v>
      </c>
    </row>
    <row r="136" spans="1:9">
      <c r="A136" s="247"/>
      <c r="C136" s="239" t="s">
        <v>343</v>
      </c>
      <c r="D136" s="81">
        <v>1377</v>
      </c>
      <c r="E136" s="81">
        <v>28591.570719999992</v>
      </c>
      <c r="F136" s="82">
        <v>1316</v>
      </c>
      <c r="G136" s="83">
        <v>27520.235519999995</v>
      </c>
      <c r="H136" s="82">
        <v>32</v>
      </c>
      <c r="I136" s="254">
        <v>650.78510000000006</v>
      </c>
    </row>
    <row r="137" spans="1:9">
      <c r="A137" s="247"/>
      <c r="C137" s="239" t="s">
        <v>344</v>
      </c>
      <c r="D137" s="81">
        <v>1983</v>
      </c>
      <c r="E137" s="81">
        <v>3201389.7038000003</v>
      </c>
      <c r="F137" s="82">
        <v>215</v>
      </c>
      <c r="G137" s="83">
        <v>10175.1554</v>
      </c>
      <c r="H137" s="82">
        <v>2</v>
      </c>
      <c r="I137" s="254">
        <v>2.5860000000000003</v>
      </c>
    </row>
    <row r="138" spans="1:9">
      <c r="A138" s="247"/>
      <c r="C138" s="239" t="s">
        <v>345</v>
      </c>
      <c r="D138" s="81">
        <v>2279</v>
      </c>
      <c r="E138" s="81">
        <v>82042.678230000005</v>
      </c>
      <c r="F138" s="82">
        <v>586</v>
      </c>
      <c r="G138" s="83">
        <v>21769.058069999995</v>
      </c>
      <c r="H138" s="82">
        <v>3</v>
      </c>
      <c r="I138" s="254">
        <v>129.017</v>
      </c>
    </row>
    <row r="139" spans="1:9">
      <c r="A139" s="247"/>
      <c r="C139" s="239" t="s">
        <v>346</v>
      </c>
      <c r="D139" s="81">
        <v>117</v>
      </c>
      <c r="E139" s="81">
        <v>2915.9225000000001</v>
      </c>
      <c r="F139" s="82">
        <v>26</v>
      </c>
      <c r="G139" s="83">
        <v>593.17099999999994</v>
      </c>
      <c r="H139" s="82">
        <v>0</v>
      </c>
      <c r="I139" s="254">
        <v>0</v>
      </c>
    </row>
    <row r="140" spans="1:9">
      <c r="A140" s="247"/>
      <c r="C140" s="239" t="s">
        <v>347</v>
      </c>
      <c r="D140" s="81">
        <v>346</v>
      </c>
      <c r="E140" s="81">
        <v>12996.28701</v>
      </c>
      <c r="F140" s="82">
        <v>46</v>
      </c>
      <c r="G140" s="83">
        <v>1685.4621</v>
      </c>
      <c r="H140" s="82">
        <v>0</v>
      </c>
      <c r="I140" s="254">
        <v>0</v>
      </c>
    </row>
    <row r="141" spans="1:9">
      <c r="A141" s="247"/>
      <c r="C141" s="239" t="s">
        <v>348</v>
      </c>
      <c r="D141" s="81">
        <v>441</v>
      </c>
      <c r="E141" s="81">
        <v>7605.2108500000013</v>
      </c>
      <c r="F141" s="82">
        <v>105</v>
      </c>
      <c r="G141" s="83">
        <v>1170.00729</v>
      </c>
      <c r="H141" s="82">
        <v>4</v>
      </c>
      <c r="I141" s="254">
        <v>18.59</v>
      </c>
    </row>
    <row r="142" spans="1:9" ht="12" customHeight="1">
      <c r="A142" s="247"/>
      <c r="B142" s="76" t="s">
        <v>349</v>
      </c>
      <c r="C142" s="239"/>
      <c r="D142" s="81">
        <v>77230</v>
      </c>
      <c r="E142" s="81">
        <v>862803.4407699994</v>
      </c>
      <c r="F142" s="82">
        <v>20574</v>
      </c>
      <c r="G142" s="83">
        <v>439828.67063999909</v>
      </c>
      <c r="H142" s="82">
        <v>48</v>
      </c>
      <c r="I142" s="254">
        <v>522.47108000000003</v>
      </c>
    </row>
    <row r="143" spans="1:9">
      <c r="A143" s="247"/>
      <c r="C143" s="239" t="s">
        <v>350</v>
      </c>
      <c r="D143" s="81">
        <v>4578</v>
      </c>
      <c r="E143" s="81">
        <v>37412.813159999969</v>
      </c>
      <c r="F143" s="82">
        <v>525</v>
      </c>
      <c r="G143" s="83">
        <v>4022.4349899999988</v>
      </c>
      <c r="H143" s="82">
        <v>10</v>
      </c>
      <c r="I143" s="254">
        <v>140.4</v>
      </c>
    </row>
    <row r="144" spans="1:9">
      <c r="A144" s="247"/>
      <c r="C144" s="239" t="s">
        <v>351</v>
      </c>
      <c r="D144" s="81">
        <v>936</v>
      </c>
      <c r="E144" s="81">
        <v>53785.002200000003</v>
      </c>
      <c r="F144" s="82">
        <v>67</v>
      </c>
      <c r="G144" s="83">
        <v>874.33033999999986</v>
      </c>
      <c r="H144" s="82">
        <v>0</v>
      </c>
      <c r="I144" s="254">
        <v>0</v>
      </c>
    </row>
    <row r="145" spans="1:9">
      <c r="A145" s="247"/>
      <c r="C145" s="239" t="s">
        <v>352</v>
      </c>
      <c r="D145" s="81">
        <v>2024</v>
      </c>
      <c r="E145" s="81">
        <v>77029.10351999999</v>
      </c>
      <c r="F145" s="82">
        <v>47</v>
      </c>
      <c r="G145" s="83">
        <v>1411.3848500000004</v>
      </c>
      <c r="H145" s="82">
        <v>0</v>
      </c>
      <c r="I145" s="254">
        <v>0</v>
      </c>
    </row>
    <row r="146" spans="1:9">
      <c r="A146" s="247"/>
      <c r="C146" s="239" t="s">
        <v>353</v>
      </c>
      <c r="D146" s="81">
        <v>4368</v>
      </c>
      <c r="E146" s="81">
        <v>47945.647060000025</v>
      </c>
      <c r="F146" s="82">
        <v>172</v>
      </c>
      <c r="G146" s="83">
        <v>1148.7747800000002</v>
      </c>
      <c r="H146" s="82">
        <v>0</v>
      </c>
      <c r="I146" s="254">
        <v>0</v>
      </c>
    </row>
    <row r="147" spans="1:9">
      <c r="A147" s="247"/>
      <c r="C147" s="239" t="s">
        <v>354</v>
      </c>
      <c r="D147" s="81">
        <v>7734</v>
      </c>
      <c r="E147" s="81">
        <v>8385.0791200000167</v>
      </c>
      <c r="F147" s="82">
        <v>2629</v>
      </c>
      <c r="G147" s="83">
        <v>1591.0666599999997</v>
      </c>
      <c r="H147" s="82">
        <v>3</v>
      </c>
      <c r="I147" s="254">
        <v>4.6450800000000001</v>
      </c>
    </row>
    <row r="148" spans="1:9">
      <c r="A148" s="247"/>
      <c r="C148" s="239" t="s">
        <v>355</v>
      </c>
      <c r="D148" s="81">
        <v>5905</v>
      </c>
      <c r="E148" s="81">
        <v>104583.05577999997</v>
      </c>
      <c r="F148" s="82">
        <v>3518</v>
      </c>
      <c r="G148" s="83">
        <v>97654.372389999931</v>
      </c>
      <c r="H148" s="82">
        <v>15</v>
      </c>
      <c r="I148" s="254">
        <v>208.0975</v>
      </c>
    </row>
    <row r="149" spans="1:9">
      <c r="A149" s="247"/>
      <c r="C149" s="239" t="s">
        <v>356</v>
      </c>
      <c r="D149" s="81">
        <v>8591</v>
      </c>
      <c r="E149" s="81">
        <v>26097.257390000032</v>
      </c>
      <c r="F149" s="82">
        <v>811</v>
      </c>
      <c r="G149" s="83">
        <v>2057.2694200000001</v>
      </c>
      <c r="H149" s="82">
        <v>0</v>
      </c>
      <c r="I149" s="254">
        <v>0</v>
      </c>
    </row>
    <row r="150" spans="1:9">
      <c r="A150" s="247"/>
      <c r="C150" s="239" t="s">
        <v>357</v>
      </c>
      <c r="D150" s="81">
        <v>29577</v>
      </c>
      <c r="E150" s="81">
        <v>480323.14850999939</v>
      </c>
      <c r="F150" s="82">
        <v>12027</v>
      </c>
      <c r="G150" s="83">
        <v>329684.63065999915</v>
      </c>
      <c r="H150" s="82">
        <v>10</v>
      </c>
      <c r="I150" s="254">
        <v>168.61</v>
      </c>
    </row>
    <row r="151" spans="1:9">
      <c r="A151" s="247"/>
      <c r="C151" s="239" t="s">
        <v>358</v>
      </c>
      <c r="D151" s="81">
        <v>13517</v>
      </c>
      <c r="E151" s="81">
        <v>27242.334029999995</v>
      </c>
      <c r="F151" s="82">
        <v>778</v>
      </c>
      <c r="G151" s="83">
        <v>1384.4065500000002</v>
      </c>
      <c r="H151" s="82">
        <v>10</v>
      </c>
      <c r="I151" s="254">
        <v>0.71849999999999992</v>
      </c>
    </row>
    <row r="152" spans="1:9" ht="12" customHeight="1">
      <c r="A152" s="247"/>
      <c r="B152" s="76" t="s">
        <v>359</v>
      </c>
      <c r="C152" s="239"/>
      <c r="D152" s="81">
        <v>64148</v>
      </c>
      <c r="E152" s="81">
        <v>1744607.5075400022</v>
      </c>
      <c r="F152" s="82">
        <v>5425</v>
      </c>
      <c r="G152" s="83">
        <v>78845.989989999944</v>
      </c>
      <c r="H152" s="82">
        <v>27</v>
      </c>
      <c r="I152" s="254">
        <v>170.58532</v>
      </c>
    </row>
    <row r="153" spans="1:9">
      <c r="A153" s="247"/>
      <c r="C153" s="239" t="s">
        <v>360</v>
      </c>
      <c r="D153" s="81">
        <v>3208</v>
      </c>
      <c r="E153" s="81">
        <v>6884.3736900000031</v>
      </c>
      <c r="F153" s="82">
        <v>248</v>
      </c>
      <c r="G153" s="83">
        <v>432.0527699999999</v>
      </c>
      <c r="H153" s="82">
        <v>0</v>
      </c>
      <c r="I153" s="254">
        <v>0</v>
      </c>
    </row>
    <row r="154" spans="1:9">
      <c r="A154" s="247"/>
      <c r="C154" s="239" t="s">
        <v>361</v>
      </c>
      <c r="D154" s="81">
        <v>10221</v>
      </c>
      <c r="E154" s="81">
        <v>175737.76736000017</v>
      </c>
      <c r="F154" s="82">
        <v>640</v>
      </c>
      <c r="G154" s="83">
        <v>9196.8804499999987</v>
      </c>
      <c r="H154" s="82">
        <v>0</v>
      </c>
      <c r="I154" s="254">
        <v>0</v>
      </c>
    </row>
    <row r="155" spans="1:9">
      <c r="A155" s="247"/>
      <c r="C155" s="239" t="s">
        <v>362</v>
      </c>
      <c r="D155" s="81">
        <v>644</v>
      </c>
      <c r="E155" s="81">
        <v>13565.336599999986</v>
      </c>
      <c r="F155" s="82">
        <v>28</v>
      </c>
      <c r="G155" s="83">
        <v>508.53379999999999</v>
      </c>
      <c r="H155" s="82">
        <v>0</v>
      </c>
      <c r="I155" s="254">
        <v>0</v>
      </c>
    </row>
    <row r="156" spans="1:9">
      <c r="A156" s="247"/>
      <c r="C156" s="239" t="s">
        <v>363</v>
      </c>
      <c r="D156" s="81">
        <v>33107</v>
      </c>
      <c r="E156" s="81">
        <v>1429476.3541500019</v>
      </c>
      <c r="F156" s="82">
        <v>1756</v>
      </c>
      <c r="G156" s="83">
        <v>47080.820719999945</v>
      </c>
      <c r="H156" s="82">
        <v>5</v>
      </c>
      <c r="I156" s="254">
        <v>19.719000000000001</v>
      </c>
    </row>
    <row r="157" spans="1:9">
      <c r="A157" s="247"/>
      <c r="C157" s="239" t="s">
        <v>364</v>
      </c>
      <c r="D157" s="81">
        <v>8022</v>
      </c>
      <c r="E157" s="81">
        <v>64444.983370000031</v>
      </c>
      <c r="F157" s="82">
        <v>1465</v>
      </c>
      <c r="G157" s="83">
        <v>15728.530129999999</v>
      </c>
      <c r="H157" s="82">
        <v>8</v>
      </c>
      <c r="I157" s="254">
        <v>77.487020000000001</v>
      </c>
    </row>
    <row r="158" spans="1:9">
      <c r="A158" s="247"/>
      <c r="C158" s="239" t="s">
        <v>365</v>
      </c>
      <c r="D158" s="81">
        <v>8946</v>
      </c>
      <c r="E158" s="81">
        <v>54498.69236999999</v>
      </c>
      <c r="F158" s="82">
        <v>1288</v>
      </c>
      <c r="G158" s="83">
        <v>5899.1721200000038</v>
      </c>
      <c r="H158" s="82">
        <v>14</v>
      </c>
      <c r="I158" s="254">
        <v>73.379300000000001</v>
      </c>
    </row>
    <row r="159" spans="1:9" ht="12" customHeight="1">
      <c r="A159" s="247"/>
      <c r="B159" s="76" t="s">
        <v>366</v>
      </c>
      <c r="C159" s="239"/>
      <c r="D159" s="81">
        <v>17813</v>
      </c>
      <c r="E159" s="81">
        <v>2740230.2002600003</v>
      </c>
      <c r="F159" s="82">
        <v>5580</v>
      </c>
      <c r="G159" s="83">
        <v>236308.10233999981</v>
      </c>
      <c r="H159" s="82">
        <v>58</v>
      </c>
      <c r="I159" s="254">
        <v>3720.4677899999997</v>
      </c>
    </row>
    <row r="160" spans="1:9">
      <c r="A160" s="247"/>
      <c r="C160" s="239" t="s">
        <v>367</v>
      </c>
      <c r="D160" s="81">
        <v>5114</v>
      </c>
      <c r="E160" s="81">
        <v>80162.511379999909</v>
      </c>
      <c r="F160" s="82">
        <v>2769</v>
      </c>
      <c r="G160" s="83">
        <v>45436.250369999856</v>
      </c>
      <c r="H160" s="82">
        <v>17</v>
      </c>
      <c r="I160" s="254">
        <v>260.47149000000002</v>
      </c>
    </row>
    <row r="161" spans="1:9">
      <c r="A161" s="247"/>
      <c r="C161" s="239" t="s">
        <v>368</v>
      </c>
      <c r="D161" s="81">
        <v>879</v>
      </c>
      <c r="E161" s="81">
        <v>2198760.8764500003</v>
      </c>
      <c r="F161" s="82">
        <v>633</v>
      </c>
      <c r="G161" s="83">
        <v>120916.51948999995</v>
      </c>
      <c r="H161" s="82">
        <v>15</v>
      </c>
      <c r="I161" s="254">
        <v>2501.5542</v>
      </c>
    </row>
    <row r="162" spans="1:9">
      <c r="A162" s="247"/>
      <c r="C162" s="239" t="s">
        <v>369</v>
      </c>
      <c r="D162" s="81">
        <v>9513</v>
      </c>
      <c r="E162" s="81">
        <v>355751.09960000002</v>
      </c>
      <c r="F162" s="82">
        <v>1341</v>
      </c>
      <c r="G162" s="83">
        <v>31149.240979999991</v>
      </c>
      <c r="H162" s="82">
        <v>6</v>
      </c>
      <c r="I162" s="254">
        <v>99.677300000000002</v>
      </c>
    </row>
    <row r="163" spans="1:9">
      <c r="A163" s="247"/>
      <c r="C163" s="239" t="s">
        <v>370</v>
      </c>
      <c r="D163" s="81">
        <v>1232</v>
      </c>
      <c r="E163" s="81">
        <v>56563.150450000016</v>
      </c>
      <c r="F163" s="82">
        <v>473</v>
      </c>
      <c r="G163" s="83">
        <v>16251.478250000004</v>
      </c>
      <c r="H163" s="82">
        <v>10</v>
      </c>
      <c r="I163" s="254">
        <v>497.63199999999995</v>
      </c>
    </row>
    <row r="164" spans="1:9">
      <c r="A164" s="247"/>
      <c r="C164" s="239" t="s">
        <v>371</v>
      </c>
      <c r="D164" s="81">
        <v>1075</v>
      </c>
      <c r="E164" s="81">
        <v>48992.562379999981</v>
      </c>
      <c r="F164" s="82">
        <v>364</v>
      </c>
      <c r="G164" s="83">
        <v>22554.613249999999</v>
      </c>
      <c r="H164" s="82">
        <v>10</v>
      </c>
      <c r="I164" s="254">
        <v>361.13279999999997</v>
      </c>
    </row>
    <row r="165" spans="1:9" ht="12" customHeight="1">
      <c r="A165" s="261"/>
      <c r="B165" s="92" t="s">
        <v>372</v>
      </c>
      <c r="C165" s="243"/>
      <c r="D165" s="86">
        <v>690</v>
      </c>
      <c r="E165" s="86">
        <v>205.64205000000004</v>
      </c>
      <c r="F165" s="87">
        <v>15</v>
      </c>
      <c r="G165" s="88">
        <v>1.1996500000000001</v>
      </c>
      <c r="H165" s="87">
        <v>0</v>
      </c>
      <c r="I165" s="258">
        <v>0</v>
      </c>
    </row>
    <row r="166" spans="1:9" ht="12" customHeight="1">
      <c r="A166" s="247" t="s">
        <v>373</v>
      </c>
      <c r="B166" s="242"/>
      <c r="C166" s="239"/>
      <c r="D166" s="81">
        <v>374906</v>
      </c>
      <c r="E166" s="81">
        <v>3489071.9744400014</v>
      </c>
      <c r="F166" s="82">
        <v>63206</v>
      </c>
      <c r="G166" s="83">
        <v>522465.33633000019</v>
      </c>
      <c r="H166" s="82">
        <v>198</v>
      </c>
      <c r="I166" s="254">
        <v>660.14730000000009</v>
      </c>
    </row>
    <row r="167" spans="1:9" ht="12" customHeight="1">
      <c r="A167" s="247"/>
      <c r="B167" s="76" t="s">
        <v>374</v>
      </c>
      <c r="C167" s="239"/>
      <c r="D167" s="81">
        <v>52106</v>
      </c>
      <c r="E167" s="81">
        <v>544921.19258999999</v>
      </c>
      <c r="F167" s="82">
        <v>6165</v>
      </c>
      <c r="G167" s="83">
        <v>33703.803969999994</v>
      </c>
      <c r="H167" s="82">
        <v>34</v>
      </c>
      <c r="I167" s="254">
        <v>70.346730000000008</v>
      </c>
    </row>
    <row r="168" spans="1:9">
      <c r="A168" s="247"/>
      <c r="C168" s="239" t="s">
        <v>375</v>
      </c>
      <c r="D168" s="81">
        <v>1374</v>
      </c>
      <c r="E168" s="81">
        <v>57243.508809999978</v>
      </c>
      <c r="F168" s="82">
        <v>209</v>
      </c>
      <c r="G168" s="83">
        <v>7896.6223500000015</v>
      </c>
      <c r="H168" s="82">
        <v>2</v>
      </c>
      <c r="I168" s="254">
        <v>0.31079999999999997</v>
      </c>
    </row>
    <row r="169" spans="1:9">
      <c r="A169" s="247"/>
      <c r="C169" s="239" t="s">
        <v>376</v>
      </c>
      <c r="D169" s="81">
        <v>1881</v>
      </c>
      <c r="E169" s="81">
        <v>30826.677619999999</v>
      </c>
      <c r="F169" s="82">
        <v>143</v>
      </c>
      <c r="G169" s="83">
        <v>1258.06827</v>
      </c>
      <c r="H169" s="82">
        <v>0</v>
      </c>
      <c r="I169" s="254">
        <v>0</v>
      </c>
    </row>
    <row r="170" spans="1:9">
      <c r="A170" s="247"/>
      <c r="C170" s="239" t="s">
        <v>377</v>
      </c>
      <c r="D170" s="81">
        <v>557</v>
      </c>
      <c r="E170" s="81">
        <v>8940.1474500000058</v>
      </c>
      <c r="F170" s="82">
        <v>117</v>
      </c>
      <c r="G170" s="83">
        <v>990.30218999999988</v>
      </c>
      <c r="H170" s="82">
        <v>2</v>
      </c>
      <c r="I170" s="254">
        <v>20.689</v>
      </c>
    </row>
    <row r="171" spans="1:9">
      <c r="A171" s="247"/>
      <c r="C171" s="239" t="s">
        <v>378</v>
      </c>
      <c r="D171" s="81">
        <v>1846</v>
      </c>
      <c r="E171" s="81">
        <v>36009.567179999998</v>
      </c>
      <c r="F171" s="82">
        <v>38</v>
      </c>
      <c r="G171" s="83">
        <v>650.89112</v>
      </c>
      <c r="H171" s="82">
        <v>0</v>
      </c>
      <c r="I171" s="254">
        <v>0</v>
      </c>
    </row>
    <row r="172" spans="1:9">
      <c r="A172" s="247"/>
      <c r="C172" s="239" t="s">
        <v>379</v>
      </c>
      <c r="D172" s="81">
        <v>26722</v>
      </c>
      <c r="E172" s="81">
        <v>247079.10290000003</v>
      </c>
      <c r="F172" s="82">
        <v>2717</v>
      </c>
      <c r="G172" s="83">
        <v>9688.5419199999924</v>
      </c>
      <c r="H172" s="82">
        <v>8</v>
      </c>
      <c r="I172" s="254">
        <v>3.4429000000000003</v>
      </c>
    </row>
    <row r="173" spans="1:9">
      <c r="A173" s="247"/>
      <c r="C173" s="239" t="s">
        <v>380</v>
      </c>
      <c r="D173" s="81">
        <v>583</v>
      </c>
      <c r="E173" s="81">
        <v>1552.4001099999991</v>
      </c>
      <c r="F173" s="82">
        <v>122</v>
      </c>
      <c r="G173" s="83">
        <v>142.77250999999998</v>
      </c>
      <c r="H173" s="82">
        <v>1</v>
      </c>
      <c r="I173" s="254">
        <v>1.8E-3</v>
      </c>
    </row>
    <row r="174" spans="1:9">
      <c r="A174" s="247"/>
      <c r="C174" s="239" t="s">
        <v>381</v>
      </c>
      <c r="D174" s="81">
        <v>12600</v>
      </c>
      <c r="E174" s="81">
        <v>94909.444909999947</v>
      </c>
      <c r="F174" s="82">
        <v>1925</v>
      </c>
      <c r="G174" s="83">
        <v>8878.8492100000039</v>
      </c>
      <c r="H174" s="82">
        <v>13</v>
      </c>
      <c r="I174" s="254">
        <v>25.850729999999999</v>
      </c>
    </row>
    <row r="175" spans="1:9">
      <c r="A175" s="247"/>
      <c r="C175" s="239" t="s">
        <v>382</v>
      </c>
      <c r="D175" s="81">
        <v>1286</v>
      </c>
      <c r="E175" s="81">
        <v>17690.662489999999</v>
      </c>
      <c r="F175" s="82">
        <v>169</v>
      </c>
      <c r="G175" s="83">
        <v>1319.8564799999997</v>
      </c>
      <c r="H175" s="82">
        <v>4</v>
      </c>
      <c r="I175" s="254">
        <v>20.03125</v>
      </c>
    </row>
    <row r="176" spans="1:9">
      <c r="A176" s="247"/>
      <c r="C176" s="239" t="s">
        <v>383</v>
      </c>
      <c r="D176" s="81">
        <v>5257</v>
      </c>
      <c r="E176" s="81">
        <v>50669.681120000008</v>
      </c>
      <c r="F176" s="82">
        <v>725</v>
      </c>
      <c r="G176" s="83">
        <v>2877.8999200000012</v>
      </c>
      <c r="H176" s="82">
        <v>4</v>
      </c>
      <c r="I176" s="254">
        <v>2.0249999999999997E-2</v>
      </c>
    </row>
    <row r="177" spans="1:9" ht="12" customHeight="1">
      <c r="A177" s="247"/>
      <c r="B177" s="76" t="s">
        <v>384</v>
      </c>
      <c r="C177" s="239"/>
      <c r="D177" s="81">
        <v>15279</v>
      </c>
      <c r="E177" s="81">
        <v>227250.51559000002</v>
      </c>
      <c r="F177" s="82">
        <v>5001</v>
      </c>
      <c r="G177" s="83">
        <v>53987.329740000008</v>
      </c>
      <c r="H177" s="82">
        <v>19</v>
      </c>
      <c r="I177" s="254">
        <v>95.716759999999994</v>
      </c>
    </row>
    <row r="178" spans="1:9">
      <c r="A178" s="247"/>
      <c r="C178" s="239" t="s">
        <v>385</v>
      </c>
      <c r="D178" s="81">
        <v>316</v>
      </c>
      <c r="E178" s="81">
        <v>929.07443999999998</v>
      </c>
      <c r="F178" s="82">
        <v>44</v>
      </c>
      <c r="G178" s="83">
        <v>171.26523999999998</v>
      </c>
      <c r="H178" s="82">
        <v>2</v>
      </c>
      <c r="I178" s="254">
        <v>14.91</v>
      </c>
    </row>
    <row r="179" spans="1:9">
      <c r="A179" s="247"/>
      <c r="C179" s="239" t="s">
        <v>386</v>
      </c>
      <c r="D179" s="81">
        <v>3524</v>
      </c>
      <c r="E179" s="81">
        <v>46240.692599999988</v>
      </c>
      <c r="F179" s="82">
        <v>3483</v>
      </c>
      <c r="G179" s="83">
        <v>46218.304580000004</v>
      </c>
      <c r="H179" s="82">
        <v>7</v>
      </c>
      <c r="I179" s="254">
        <v>75.952799999999996</v>
      </c>
    </row>
    <row r="180" spans="1:9">
      <c r="A180" s="247"/>
      <c r="C180" s="239" t="s">
        <v>387</v>
      </c>
      <c r="D180" s="81">
        <v>782</v>
      </c>
      <c r="E180" s="81">
        <v>2688.864700000001</v>
      </c>
      <c r="F180" s="82">
        <v>143</v>
      </c>
      <c r="G180" s="83">
        <v>477.28204000000005</v>
      </c>
      <c r="H180" s="82">
        <v>2</v>
      </c>
      <c r="I180" s="254">
        <v>0.246</v>
      </c>
    </row>
    <row r="181" spans="1:9">
      <c r="A181" s="247"/>
      <c r="C181" s="239" t="s">
        <v>388</v>
      </c>
      <c r="D181" s="81">
        <v>3454</v>
      </c>
      <c r="E181" s="81">
        <v>39158.966000000015</v>
      </c>
      <c r="F181" s="82">
        <v>450</v>
      </c>
      <c r="G181" s="83">
        <v>3710.0200000000009</v>
      </c>
      <c r="H181" s="82">
        <v>0</v>
      </c>
      <c r="I181" s="254">
        <v>0</v>
      </c>
    </row>
    <row r="182" spans="1:9">
      <c r="A182" s="247"/>
      <c r="C182" s="239" t="s">
        <v>389</v>
      </c>
      <c r="D182" s="81">
        <v>1338</v>
      </c>
      <c r="E182" s="81">
        <v>6463.0941800000001</v>
      </c>
      <c r="F182" s="82">
        <v>170</v>
      </c>
      <c r="G182" s="83">
        <v>802.77212999999995</v>
      </c>
      <c r="H182" s="82">
        <v>1</v>
      </c>
      <c r="I182" s="254">
        <v>8.6400000000000001E-3</v>
      </c>
    </row>
    <row r="183" spans="1:9">
      <c r="A183" s="247"/>
      <c r="C183" s="239" t="s">
        <v>390</v>
      </c>
      <c r="D183" s="81">
        <v>1188</v>
      </c>
      <c r="E183" s="81">
        <v>116292.57994000003</v>
      </c>
      <c r="F183" s="82">
        <v>48</v>
      </c>
      <c r="G183" s="83">
        <v>533.28823999999997</v>
      </c>
      <c r="H183" s="82">
        <v>0</v>
      </c>
      <c r="I183" s="254">
        <v>0</v>
      </c>
    </row>
    <row r="184" spans="1:9">
      <c r="A184" s="247"/>
      <c r="C184" s="239" t="s">
        <v>391</v>
      </c>
      <c r="D184" s="81">
        <v>1202</v>
      </c>
      <c r="E184" s="81">
        <v>6265.2321200000015</v>
      </c>
      <c r="F184" s="82">
        <v>264</v>
      </c>
      <c r="G184" s="83">
        <v>1133.1793099999998</v>
      </c>
      <c r="H184" s="82">
        <v>4</v>
      </c>
      <c r="I184" s="254">
        <v>4.5155000000000003</v>
      </c>
    </row>
    <row r="185" spans="1:9">
      <c r="A185" s="247"/>
      <c r="C185" s="239" t="s">
        <v>392</v>
      </c>
      <c r="D185" s="81">
        <v>2106</v>
      </c>
      <c r="E185" s="81">
        <v>4426.2787800000024</v>
      </c>
      <c r="F185" s="82">
        <v>217</v>
      </c>
      <c r="G185" s="83">
        <v>599.17914000000019</v>
      </c>
      <c r="H185" s="82">
        <v>3</v>
      </c>
      <c r="I185" s="254">
        <v>8.3819999999999992E-2</v>
      </c>
    </row>
    <row r="186" spans="1:9">
      <c r="A186" s="247"/>
      <c r="C186" s="239" t="s">
        <v>393</v>
      </c>
      <c r="D186" s="81">
        <v>1369</v>
      </c>
      <c r="E186" s="81">
        <v>4785.732829999999</v>
      </c>
      <c r="F186" s="82">
        <v>182</v>
      </c>
      <c r="G186" s="83">
        <v>342.03906000000006</v>
      </c>
      <c r="H186" s="82">
        <v>0</v>
      </c>
      <c r="I186" s="254">
        <v>0</v>
      </c>
    </row>
    <row r="187" spans="1:9">
      <c r="A187" s="247"/>
      <c r="B187" s="76" t="s">
        <v>394</v>
      </c>
      <c r="C187" s="239"/>
      <c r="D187" s="81">
        <v>185203</v>
      </c>
      <c r="E187" s="81">
        <v>1829234.07385</v>
      </c>
      <c r="F187" s="82">
        <v>34583</v>
      </c>
      <c r="G187" s="83">
        <v>277089.55331000028</v>
      </c>
      <c r="H187" s="82">
        <v>57</v>
      </c>
      <c r="I187" s="254">
        <v>291.41950000000003</v>
      </c>
    </row>
    <row r="188" spans="1:9">
      <c r="A188" s="247"/>
      <c r="C188" s="239" t="s">
        <v>395</v>
      </c>
      <c r="D188" s="81">
        <v>7672</v>
      </c>
      <c r="E188" s="81">
        <v>48000.080959999992</v>
      </c>
      <c r="F188" s="82">
        <v>1353</v>
      </c>
      <c r="G188" s="83">
        <v>7173.8574399999998</v>
      </c>
      <c r="H188" s="82">
        <v>3</v>
      </c>
      <c r="I188" s="254">
        <v>9.4499999999999993</v>
      </c>
    </row>
    <row r="189" spans="1:9" ht="12" customHeight="1">
      <c r="A189" s="247"/>
      <c r="C189" s="239" t="s">
        <v>396</v>
      </c>
      <c r="D189" s="81">
        <v>1517</v>
      </c>
      <c r="E189" s="81">
        <v>31274.193849999978</v>
      </c>
      <c r="F189" s="82">
        <v>126</v>
      </c>
      <c r="G189" s="83">
        <v>757.38330000000019</v>
      </c>
      <c r="H189" s="82">
        <v>3</v>
      </c>
      <c r="I189" s="254">
        <v>2.7515000000000001</v>
      </c>
    </row>
    <row r="190" spans="1:9">
      <c r="A190" s="247"/>
      <c r="C190" s="239" t="s">
        <v>397</v>
      </c>
      <c r="D190" s="81">
        <v>5021</v>
      </c>
      <c r="E190" s="81">
        <v>82024.819459999999</v>
      </c>
      <c r="F190" s="82">
        <v>344</v>
      </c>
      <c r="G190" s="83">
        <v>5273.1459000000023</v>
      </c>
      <c r="H190" s="82">
        <v>0</v>
      </c>
      <c r="I190" s="254">
        <v>0</v>
      </c>
    </row>
    <row r="191" spans="1:9">
      <c r="A191" s="247"/>
      <c r="C191" s="239" t="s">
        <v>398</v>
      </c>
      <c r="D191" s="81">
        <v>35229</v>
      </c>
      <c r="E191" s="81">
        <v>130288.52342999997</v>
      </c>
      <c r="F191" s="82">
        <v>2613</v>
      </c>
      <c r="G191" s="83">
        <v>9761.2759800000003</v>
      </c>
      <c r="H191" s="82">
        <v>4</v>
      </c>
      <c r="I191" s="254">
        <v>2.0676000000000001</v>
      </c>
    </row>
    <row r="192" spans="1:9">
      <c r="A192" s="247"/>
      <c r="C192" s="239" t="s">
        <v>399</v>
      </c>
      <c r="D192" s="81">
        <v>19930</v>
      </c>
      <c r="E192" s="81">
        <v>161362.70381000001</v>
      </c>
      <c r="F192" s="82">
        <v>1484</v>
      </c>
      <c r="G192" s="83">
        <v>7234.6321700000008</v>
      </c>
      <c r="H192" s="82">
        <v>0</v>
      </c>
      <c r="I192" s="254">
        <v>0</v>
      </c>
    </row>
    <row r="193" spans="1:9">
      <c r="A193" s="247"/>
      <c r="C193" s="239" t="s">
        <v>400</v>
      </c>
      <c r="D193" s="81">
        <v>3866</v>
      </c>
      <c r="E193" s="81">
        <v>153036.77477999995</v>
      </c>
      <c r="F193" s="82">
        <v>138</v>
      </c>
      <c r="G193" s="83">
        <v>1624.3458699999996</v>
      </c>
      <c r="H193" s="82">
        <v>0</v>
      </c>
      <c r="I193" s="254">
        <v>0</v>
      </c>
    </row>
    <row r="194" spans="1:9">
      <c r="A194" s="247"/>
      <c r="C194" s="239" t="s">
        <v>401</v>
      </c>
      <c r="D194" s="81">
        <v>98071</v>
      </c>
      <c r="E194" s="81">
        <v>1115302.8825600003</v>
      </c>
      <c r="F194" s="82">
        <v>26972</v>
      </c>
      <c r="G194" s="83">
        <v>239288.8975000002</v>
      </c>
      <c r="H194" s="82">
        <v>44</v>
      </c>
      <c r="I194" s="254">
        <v>274.75540000000007</v>
      </c>
    </row>
    <row r="195" spans="1:9">
      <c r="A195" s="247"/>
      <c r="C195" s="239" t="s">
        <v>402</v>
      </c>
      <c r="D195" s="81">
        <v>2058</v>
      </c>
      <c r="E195" s="81">
        <v>13348.091049999995</v>
      </c>
      <c r="F195" s="82">
        <v>325</v>
      </c>
      <c r="G195" s="83">
        <v>1200.0199400000001</v>
      </c>
      <c r="H195" s="82">
        <v>3</v>
      </c>
      <c r="I195" s="254">
        <v>2.395</v>
      </c>
    </row>
    <row r="196" spans="1:9">
      <c r="A196" s="247"/>
      <c r="C196" s="239" t="s">
        <v>403</v>
      </c>
      <c r="D196" s="81">
        <v>11839</v>
      </c>
      <c r="E196" s="81">
        <v>94596.003950000028</v>
      </c>
      <c r="F196" s="82">
        <v>1228</v>
      </c>
      <c r="G196" s="83">
        <v>4775.9952099999982</v>
      </c>
      <c r="H196" s="82">
        <v>0</v>
      </c>
      <c r="I196" s="254">
        <v>0</v>
      </c>
    </row>
    <row r="197" spans="1:9" ht="12" customHeight="1">
      <c r="A197" s="247"/>
      <c r="B197" s="76" t="s">
        <v>404</v>
      </c>
      <c r="C197" s="239"/>
      <c r="D197" s="81">
        <v>9373</v>
      </c>
      <c r="E197" s="81">
        <v>30696.020840000001</v>
      </c>
      <c r="F197" s="82">
        <v>2293</v>
      </c>
      <c r="G197" s="83">
        <v>5104.88321</v>
      </c>
      <c r="H197" s="82">
        <v>8</v>
      </c>
      <c r="I197" s="254">
        <v>4.1196000000000002</v>
      </c>
    </row>
    <row r="198" spans="1:9">
      <c r="A198" s="247"/>
      <c r="C198" s="239" t="s">
        <v>405</v>
      </c>
      <c r="D198" s="81">
        <v>4380</v>
      </c>
      <c r="E198" s="81">
        <v>7056.3294400000023</v>
      </c>
      <c r="F198" s="82">
        <v>1530</v>
      </c>
      <c r="G198" s="83">
        <v>2031.9635500000002</v>
      </c>
      <c r="H198" s="82">
        <v>7</v>
      </c>
      <c r="I198" s="254">
        <v>4.0895999999999999</v>
      </c>
    </row>
    <row r="199" spans="1:9">
      <c r="A199" s="247"/>
      <c r="C199" s="239" t="s">
        <v>406</v>
      </c>
      <c r="D199" s="81">
        <v>181</v>
      </c>
      <c r="E199" s="81">
        <v>938.24569999999983</v>
      </c>
      <c r="F199" s="82">
        <v>4</v>
      </c>
      <c r="G199" s="83">
        <v>40.599999999999994</v>
      </c>
      <c r="H199" s="82">
        <v>0</v>
      </c>
      <c r="I199" s="254">
        <v>0</v>
      </c>
    </row>
    <row r="200" spans="1:9">
      <c r="A200" s="247"/>
      <c r="C200" s="239" t="s">
        <v>407</v>
      </c>
      <c r="D200" s="81">
        <v>1864</v>
      </c>
      <c r="E200" s="81">
        <v>9471.9728500000001</v>
      </c>
      <c r="F200" s="82">
        <v>283</v>
      </c>
      <c r="G200" s="83">
        <v>1263.6162000000002</v>
      </c>
      <c r="H200" s="82">
        <v>1</v>
      </c>
      <c r="I200" s="254">
        <v>0.03</v>
      </c>
    </row>
    <row r="201" spans="1:9">
      <c r="A201" s="247"/>
      <c r="C201" s="239" t="s">
        <v>408</v>
      </c>
      <c r="D201" s="81">
        <v>1469</v>
      </c>
      <c r="E201" s="81">
        <v>7553.2119199999988</v>
      </c>
      <c r="F201" s="82">
        <v>242</v>
      </c>
      <c r="G201" s="83">
        <v>1200.9922200000001</v>
      </c>
      <c r="H201" s="82">
        <v>0</v>
      </c>
      <c r="I201" s="254">
        <v>0</v>
      </c>
    </row>
    <row r="202" spans="1:9">
      <c r="A202" s="247"/>
      <c r="C202" s="239" t="s">
        <v>409</v>
      </c>
      <c r="D202" s="81">
        <v>622</v>
      </c>
      <c r="E202" s="81">
        <v>2441.0148799999997</v>
      </c>
      <c r="F202" s="82">
        <v>118</v>
      </c>
      <c r="G202" s="83">
        <v>253.53969000000001</v>
      </c>
      <c r="H202" s="82">
        <v>0</v>
      </c>
      <c r="I202" s="254">
        <v>0</v>
      </c>
    </row>
    <row r="203" spans="1:9">
      <c r="A203" s="247"/>
      <c r="C203" s="239" t="s">
        <v>410</v>
      </c>
      <c r="D203" s="81">
        <v>857</v>
      </c>
      <c r="E203" s="81">
        <v>3235.2460500000011</v>
      </c>
      <c r="F203" s="82">
        <v>116</v>
      </c>
      <c r="G203" s="83">
        <v>314.17155000000002</v>
      </c>
      <c r="H203" s="82">
        <v>0</v>
      </c>
      <c r="I203" s="254">
        <v>0</v>
      </c>
    </row>
    <row r="204" spans="1:9" ht="12" customHeight="1">
      <c r="A204" s="247"/>
      <c r="B204" s="76" t="s">
        <v>411</v>
      </c>
      <c r="C204" s="239"/>
      <c r="D204" s="81">
        <v>14620</v>
      </c>
      <c r="E204" s="81">
        <v>47057.832649999997</v>
      </c>
      <c r="F204" s="82">
        <v>1570</v>
      </c>
      <c r="G204" s="83">
        <v>3682.6790900000001</v>
      </c>
      <c r="H204" s="82">
        <v>6</v>
      </c>
      <c r="I204" s="254">
        <v>15.4352</v>
      </c>
    </row>
    <row r="205" spans="1:9">
      <c r="A205" s="247"/>
      <c r="C205" s="239" t="s">
        <v>412</v>
      </c>
      <c r="D205" s="81">
        <v>24</v>
      </c>
      <c r="E205" s="81">
        <v>231.13860000000003</v>
      </c>
      <c r="F205" s="82">
        <v>0</v>
      </c>
      <c r="G205" s="83">
        <v>0</v>
      </c>
      <c r="H205" s="82">
        <v>0</v>
      </c>
      <c r="I205" s="254">
        <v>0</v>
      </c>
    </row>
    <row r="206" spans="1:9">
      <c r="A206" s="247"/>
      <c r="C206" s="239" t="s">
        <v>413</v>
      </c>
      <c r="D206" s="81">
        <v>469</v>
      </c>
      <c r="E206" s="81">
        <v>660.60452999999995</v>
      </c>
      <c r="F206" s="82">
        <v>30</v>
      </c>
      <c r="G206" s="83">
        <v>32.990809999999996</v>
      </c>
      <c r="H206" s="82">
        <v>0</v>
      </c>
      <c r="I206" s="254">
        <v>0</v>
      </c>
    </row>
    <row r="207" spans="1:9">
      <c r="A207" s="247"/>
      <c r="C207" s="239" t="s">
        <v>414</v>
      </c>
      <c r="D207" s="81">
        <v>187</v>
      </c>
      <c r="E207" s="81">
        <v>334.98359000000005</v>
      </c>
      <c r="F207" s="82">
        <v>9</v>
      </c>
      <c r="G207" s="83">
        <v>1.67425</v>
      </c>
      <c r="H207" s="82">
        <v>0</v>
      </c>
      <c r="I207" s="254">
        <v>0</v>
      </c>
    </row>
    <row r="208" spans="1:9">
      <c r="A208" s="247"/>
      <c r="C208" s="239" t="s">
        <v>415</v>
      </c>
      <c r="D208" s="81">
        <v>45</v>
      </c>
      <c r="E208" s="81">
        <v>0.80413999999999997</v>
      </c>
      <c r="F208" s="82">
        <v>3</v>
      </c>
      <c r="G208" s="83">
        <v>0.02</v>
      </c>
      <c r="H208" s="82">
        <v>0</v>
      </c>
      <c r="I208" s="254">
        <v>0</v>
      </c>
    </row>
    <row r="209" spans="1:9">
      <c r="A209" s="247"/>
      <c r="C209" s="239" t="s">
        <v>416</v>
      </c>
      <c r="D209" s="81">
        <v>196</v>
      </c>
      <c r="E209" s="81">
        <v>416.47041999999999</v>
      </c>
      <c r="F209" s="82">
        <v>22</v>
      </c>
      <c r="G209" s="83">
        <v>50.485849999999992</v>
      </c>
      <c r="H209" s="82">
        <v>0</v>
      </c>
      <c r="I209" s="254">
        <v>0</v>
      </c>
    </row>
    <row r="210" spans="1:9">
      <c r="A210" s="247"/>
      <c r="C210" s="239" t="s">
        <v>417</v>
      </c>
      <c r="D210" s="81">
        <v>1959</v>
      </c>
      <c r="E210" s="81">
        <v>13218.634929999993</v>
      </c>
      <c r="F210" s="82">
        <v>382</v>
      </c>
      <c r="G210" s="83">
        <v>1656.8124399999999</v>
      </c>
      <c r="H210" s="82">
        <v>0</v>
      </c>
      <c r="I210" s="254">
        <v>0</v>
      </c>
    </row>
    <row r="211" spans="1:9">
      <c r="A211" s="247"/>
      <c r="C211" s="239" t="s">
        <v>418</v>
      </c>
      <c r="D211" s="81">
        <v>199</v>
      </c>
      <c r="E211" s="81">
        <v>501.40957999999978</v>
      </c>
      <c r="F211" s="82">
        <v>173</v>
      </c>
      <c r="G211" s="83">
        <v>495.07477999999981</v>
      </c>
      <c r="H211" s="82">
        <v>3</v>
      </c>
      <c r="I211" s="254">
        <v>15.2</v>
      </c>
    </row>
    <row r="212" spans="1:9">
      <c r="A212" s="247"/>
      <c r="C212" s="239" t="s">
        <v>419</v>
      </c>
      <c r="D212" s="81">
        <v>186</v>
      </c>
      <c r="E212" s="81">
        <v>1214.9256699999999</v>
      </c>
      <c r="F212" s="82">
        <v>12</v>
      </c>
      <c r="G212" s="83">
        <v>99.550000000000011</v>
      </c>
      <c r="H212" s="82">
        <v>0</v>
      </c>
      <c r="I212" s="254">
        <v>0</v>
      </c>
    </row>
    <row r="213" spans="1:9">
      <c r="A213" s="247"/>
      <c r="C213" s="239" t="s">
        <v>420</v>
      </c>
      <c r="D213" s="81">
        <v>1713</v>
      </c>
      <c r="E213" s="81">
        <v>8584.8389999999999</v>
      </c>
      <c r="F213" s="82">
        <v>126</v>
      </c>
      <c r="G213" s="83">
        <v>365.54192000000006</v>
      </c>
      <c r="H213" s="82">
        <v>0</v>
      </c>
      <c r="I213" s="254">
        <v>0</v>
      </c>
    </row>
    <row r="214" spans="1:9">
      <c r="A214" s="247"/>
      <c r="C214" s="239" t="s">
        <v>421</v>
      </c>
      <c r="D214" s="81">
        <v>391</v>
      </c>
      <c r="E214" s="81">
        <v>5005.2443899999989</v>
      </c>
      <c r="F214" s="82">
        <v>14</v>
      </c>
      <c r="G214" s="83">
        <v>181.8022</v>
      </c>
      <c r="H214" s="82">
        <v>0</v>
      </c>
      <c r="I214" s="254">
        <v>0</v>
      </c>
    </row>
    <row r="215" spans="1:9">
      <c r="A215" s="247"/>
      <c r="C215" s="239" t="s">
        <v>422</v>
      </c>
      <c r="D215" s="81">
        <v>160</v>
      </c>
      <c r="E215" s="81">
        <v>92.796700000000001</v>
      </c>
      <c r="F215" s="82">
        <v>15</v>
      </c>
      <c r="G215" s="83">
        <v>4.3546000000000005</v>
      </c>
      <c r="H215" s="82">
        <v>0</v>
      </c>
      <c r="I215" s="254">
        <v>0</v>
      </c>
    </row>
    <row r="216" spans="1:9">
      <c r="A216" s="247"/>
      <c r="C216" s="239" t="s">
        <v>423</v>
      </c>
      <c r="D216" s="81">
        <v>9091</v>
      </c>
      <c r="E216" s="81">
        <v>16795.981100000001</v>
      </c>
      <c r="F216" s="82">
        <v>784</v>
      </c>
      <c r="G216" s="83">
        <v>794.37223999999969</v>
      </c>
      <c r="H216" s="82">
        <v>3</v>
      </c>
      <c r="I216" s="254">
        <v>0.23520000000000002</v>
      </c>
    </row>
    <row r="217" spans="1:9">
      <c r="A217" s="247"/>
      <c r="B217" s="76" t="s">
        <v>424</v>
      </c>
      <c r="C217" s="239"/>
      <c r="D217" s="81">
        <v>21405</v>
      </c>
      <c r="E217" s="81">
        <v>27890.493740000002</v>
      </c>
      <c r="F217" s="82">
        <v>1994</v>
      </c>
      <c r="G217" s="83">
        <v>2058.3143099999993</v>
      </c>
      <c r="H217" s="82">
        <v>2</v>
      </c>
      <c r="I217" s="254">
        <v>9.8999999999999991E-2</v>
      </c>
    </row>
    <row r="218" spans="1:9">
      <c r="A218" s="247"/>
      <c r="C218" s="239" t="s">
        <v>425</v>
      </c>
      <c r="D218" s="81">
        <v>3171</v>
      </c>
      <c r="E218" s="81">
        <v>5692.9421800000036</v>
      </c>
      <c r="F218" s="82">
        <v>208</v>
      </c>
      <c r="G218" s="83">
        <v>334.07446999999991</v>
      </c>
      <c r="H218" s="82">
        <v>0</v>
      </c>
      <c r="I218" s="254">
        <v>0</v>
      </c>
    </row>
    <row r="219" spans="1:9">
      <c r="A219" s="247"/>
      <c r="C219" s="239" t="s">
        <v>426</v>
      </c>
      <c r="D219" s="81">
        <v>2737</v>
      </c>
      <c r="E219" s="81">
        <v>7436.3445400000037</v>
      </c>
      <c r="F219" s="82">
        <v>864</v>
      </c>
      <c r="G219" s="83">
        <v>1048.0576899999992</v>
      </c>
      <c r="H219" s="82">
        <v>2</v>
      </c>
      <c r="I219" s="254">
        <v>9.8999999999999991E-2</v>
      </c>
    </row>
    <row r="220" spans="1:9">
      <c r="A220" s="247"/>
      <c r="C220" s="239" t="s">
        <v>427</v>
      </c>
      <c r="D220" s="81">
        <v>15497</v>
      </c>
      <c r="E220" s="81">
        <v>14761.207019999994</v>
      </c>
      <c r="F220" s="82">
        <v>922</v>
      </c>
      <c r="G220" s="83">
        <v>676.18215000000021</v>
      </c>
      <c r="H220" s="82">
        <v>0</v>
      </c>
      <c r="I220" s="254">
        <v>0</v>
      </c>
    </row>
    <row r="221" spans="1:9" ht="12" customHeight="1">
      <c r="A221" s="247"/>
      <c r="B221" s="76" t="s">
        <v>428</v>
      </c>
      <c r="C221" s="239"/>
      <c r="D221" s="81">
        <v>36353</v>
      </c>
      <c r="E221" s="81">
        <v>334968.13069000008</v>
      </c>
      <c r="F221" s="82">
        <v>6999</v>
      </c>
      <c r="G221" s="83">
        <v>46635.222560000002</v>
      </c>
      <c r="H221" s="82">
        <v>46</v>
      </c>
      <c r="I221" s="254">
        <v>121.31247999999999</v>
      </c>
    </row>
    <row r="222" spans="1:9">
      <c r="A222" s="247"/>
      <c r="C222" s="239" t="s">
        <v>429</v>
      </c>
      <c r="D222" s="81">
        <v>6711</v>
      </c>
      <c r="E222" s="81">
        <v>52142.315580000031</v>
      </c>
      <c r="F222" s="82">
        <v>1735</v>
      </c>
      <c r="G222" s="83">
        <v>7368.1064900000065</v>
      </c>
      <c r="H222" s="82">
        <v>13</v>
      </c>
      <c r="I222" s="254">
        <v>19.532019999999996</v>
      </c>
    </row>
    <row r="223" spans="1:9">
      <c r="A223" s="247"/>
      <c r="C223" s="239" t="s">
        <v>430</v>
      </c>
      <c r="D223" s="81">
        <v>1275</v>
      </c>
      <c r="E223" s="81">
        <v>20890.666949999995</v>
      </c>
      <c r="F223" s="82">
        <v>141</v>
      </c>
      <c r="G223" s="83">
        <v>1750.2424499999995</v>
      </c>
      <c r="H223" s="82">
        <v>0</v>
      </c>
      <c r="I223" s="254">
        <v>0</v>
      </c>
    </row>
    <row r="224" spans="1:9">
      <c r="A224" s="247"/>
      <c r="C224" s="239" t="s">
        <v>431</v>
      </c>
      <c r="D224" s="81">
        <v>6396</v>
      </c>
      <c r="E224" s="81">
        <v>16346.101059999999</v>
      </c>
      <c r="F224" s="82">
        <v>457</v>
      </c>
      <c r="G224" s="83">
        <v>890.15910999999994</v>
      </c>
      <c r="H224" s="82">
        <v>0</v>
      </c>
      <c r="I224" s="254">
        <v>0</v>
      </c>
    </row>
    <row r="225" spans="1:9">
      <c r="A225" s="247"/>
      <c r="C225" s="239" t="s">
        <v>432</v>
      </c>
      <c r="D225" s="81">
        <v>9612</v>
      </c>
      <c r="E225" s="81">
        <v>160164.91815000007</v>
      </c>
      <c r="F225" s="82">
        <v>1406</v>
      </c>
      <c r="G225" s="83">
        <v>20246.133589999998</v>
      </c>
      <c r="H225" s="82">
        <v>10</v>
      </c>
      <c r="I225" s="254">
        <v>39.425399999999996</v>
      </c>
    </row>
    <row r="226" spans="1:9">
      <c r="A226" s="247"/>
      <c r="C226" s="239" t="s">
        <v>433</v>
      </c>
      <c r="D226" s="81">
        <v>2450</v>
      </c>
      <c r="E226" s="81">
        <v>5636.5343700000012</v>
      </c>
      <c r="F226" s="82">
        <v>799</v>
      </c>
      <c r="G226" s="83">
        <v>2213.1483800000001</v>
      </c>
      <c r="H226" s="82">
        <v>5</v>
      </c>
      <c r="I226" s="254">
        <v>7.986E-2</v>
      </c>
    </row>
    <row r="227" spans="1:9">
      <c r="A227" s="247"/>
      <c r="C227" s="239" t="s">
        <v>434</v>
      </c>
      <c r="D227" s="81">
        <v>4813</v>
      </c>
      <c r="E227" s="81">
        <v>36707.68615000003</v>
      </c>
      <c r="F227" s="82">
        <v>1888</v>
      </c>
      <c r="G227" s="83">
        <v>11439.884210000004</v>
      </c>
      <c r="H227" s="82">
        <v>12</v>
      </c>
      <c r="I227" s="254">
        <v>61.859000000000002</v>
      </c>
    </row>
    <row r="228" spans="1:9">
      <c r="A228" s="247"/>
      <c r="C228" s="239" t="s">
        <v>435</v>
      </c>
      <c r="D228" s="81">
        <v>52</v>
      </c>
      <c r="E228" s="81">
        <v>286.09869999999989</v>
      </c>
      <c r="F228" s="82">
        <v>12</v>
      </c>
      <c r="G228" s="83">
        <v>6.0911</v>
      </c>
      <c r="H228" s="82">
        <v>0</v>
      </c>
      <c r="I228" s="254">
        <v>0</v>
      </c>
    </row>
    <row r="229" spans="1:9">
      <c r="A229" s="247"/>
      <c r="C229" s="239" t="s">
        <v>436</v>
      </c>
      <c r="D229" s="81">
        <v>5044</v>
      </c>
      <c r="E229" s="81">
        <v>42793.809729999986</v>
      </c>
      <c r="F229" s="82">
        <v>561</v>
      </c>
      <c r="G229" s="83">
        <v>2721.4572299999995</v>
      </c>
      <c r="H229" s="82">
        <v>6</v>
      </c>
      <c r="I229" s="254">
        <v>0.41620000000000007</v>
      </c>
    </row>
    <row r="230" spans="1:9" ht="12" customHeight="1">
      <c r="A230" s="247"/>
      <c r="B230" s="76" t="s">
        <v>437</v>
      </c>
      <c r="C230" s="239"/>
      <c r="D230" s="81">
        <v>24247</v>
      </c>
      <c r="E230" s="81">
        <v>174147.35261000003</v>
      </c>
      <c r="F230" s="82">
        <v>2781</v>
      </c>
      <c r="G230" s="83">
        <v>13135.007799999999</v>
      </c>
      <c r="H230" s="82">
        <v>19</v>
      </c>
      <c r="I230" s="254">
        <v>56.023029999999999</v>
      </c>
    </row>
    <row r="231" spans="1:9">
      <c r="A231" s="247"/>
      <c r="C231" s="239" t="s">
        <v>438</v>
      </c>
      <c r="D231" s="81">
        <v>2274</v>
      </c>
      <c r="E231" s="81">
        <v>9497.2552999999971</v>
      </c>
      <c r="F231" s="82">
        <v>696</v>
      </c>
      <c r="G231" s="83">
        <v>3549.7893599999998</v>
      </c>
      <c r="H231" s="82">
        <v>5</v>
      </c>
      <c r="I231" s="254">
        <v>27.049029999999998</v>
      </c>
    </row>
    <row r="232" spans="1:9">
      <c r="A232" s="247"/>
      <c r="C232" s="239" t="s">
        <v>439</v>
      </c>
      <c r="D232" s="81">
        <v>1183</v>
      </c>
      <c r="E232" s="81">
        <v>2032.5558800000001</v>
      </c>
      <c r="F232" s="82">
        <v>403</v>
      </c>
      <c r="G232" s="83">
        <v>554.60140000000001</v>
      </c>
      <c r="H232" s="82">
        <v>2</v>
      </c>
      <c r="I232" s="254">
        <v>0.58399999999999996</v>
      </c>
    </row>
    <row r="233" spans="1:9">
      <c r="A233" s="247"/>
      <c r="C233" s="239" t="s">
        <v>432</v>
      </c>
      <c r="D233" s="81">
        <v>1019</v>
      </c>
      <c r="E233" s="81">
        <v>6188.0419100000008</v>
      </c>
      <c r="F233" s="82">
        <v>181</v>
      </c>
      <c r="G233" s="83">
        <v>958.76831000000004</v>
      </c>
      <c r="H233" s="82">
        <v>0</v>
      </c>
      <c r="I233" s="254">
        <v>0</v>
      </c>
    </row>
    <row r="234" spans="1:9">
      <c r="A234" s="247"/>
      <c r="C234" s="239" t="s">
        <v>440</v>
      </c>
      <c r="D234" s="81">
        <v>12764</v>
      </c>
      <c r="E234" s="81">
        <v>22324.15587000001</v>
      </c>
      <c r="F234" s="82">
        <v>685</v>
      </c>
      <c r="G234" s="83">
        <v>655.88652000000013</v>
      </c>
      <c r="H234" s="82">
        <v>9</v>
      </c>
      <c r="I234" s="254">
        <v>0.18</v>
      </c>
    </row>
    <row r="235" spans="1:9">
      <c r="A235" s="247"/>
      <c r="C235" s="239" t="s">
        <v>441</v>
      </c>
      <c r="D235" s="81">
        <v>3642</v>
      </c>
      <c r="E235" s="81">
        <v>114546.19227000003</v>
      </c>
      <c r="F235" s="82">
        <v>299</v>
      </c>
      <c r="G235" s="83">
        <v>5444.1785299999992</v>
      </c>
      <c r="H235" s="82">
        <v>0</v>
      </c>
      <c r="I235" s="254">
        <v>0</v>
      </c>
    </row>
    <row r="236" spans="1:9">
      <c r="A236" s="247"/>
      <c r="C236" s="239" t="s">
        <v>442</v>
      </c>
      <c r="D236" s="81">
        <v>191</v>
      </c>
      <c r="E236" s="81">
        <v>1573.2437300000001</v>
      </c>
      <c r="F236" s="82">
        <v>63</v>
      </c>
      <c r="G236" s="83">
        <v>477.72890999999993</v>
      </c>
      <c r="H236" s="82">
        <v>2</v>
      </c>
      <c r="I236" s="254">
        <v>27.509999999999998</v>
      </c>
    </row>
    <row r="237" spans="1:9">
      <c r="A237" s="247"/>
      <c r="C237" s="239" t="s">
        <v>443</v>
      </c>
      <c r="D237" s="81">
        <v>2151</v>
      </c>
      <c r="E237" s="81">
        <v>11935.388290000003</v>
      </c>
      <c r="F237" s="82">
        <v>253</v>
      </c>
      <c r="G237" s="83">
        <v>635.06603000000007</v>
      </c>
      <c r="H237" s="82">
        <v>0</v>
      </c>
      <c r="I237" s="254">
        <v>0</v>
      </c>
    </row>
    <row r="238" spans="1:9">
      <c r="A238" s="247"/>
      <c r="C238" s="239" t="s">
        <v>444</v>
      </c>
      <c r="D238" s="81">
        <v>1023</v>
      </c>
      <c r="E238" s="81">
        <v>6050.5193599999984</v>
      </c>
      <c r="F238" s="82">
        <v>201</v>
      </c>
      <c r="G238" s="83">
        <v>858.98874000000023</v>
      </c>
      <c r="H238" s="82">
        <v>1</v>
      </c>
      <c r="I238" s="254">
        <v>0.7</v>
      </c>
    </row>
    <row r="239" spans="1:9" ht="12" customHeight="1">
      <c r="A239" s="247"/>
      <c r="B239" s="76" t="s">
        <v>445</v>
      </c>
      <c r="C239" s="239"/>
      <c r="D239" s="81">
        <v>1291</v>
      </c>
      <c r="E239" s="81">
        <v>154898.57619999995</v>
      </c>
      <c r="F239" s="82">
        <v>278</v>
      </c>
      <c r="G239" s="83">
        <v>81199.373240000015</v>
      </c>
      <c r="H239" s="82">
        <v>0</v>
      </c>
      <c r="I239" s="254">
        <v>0</v>
      </c>
    </row>
    <row r="240" spans="1:9">
      <c r="A240" s="247"/>
      <c r="C240" s="239" t="s">
        <v>446</v>
      </c>
      <c r="D240" s="81">
        <v>437</v>
      </c>
      <c r="E240" s="81">
        <v>109948.31401999999</v>
      </c>
      <c r="F240" s="82">
        <v>211</v>
      </c>
      <c r="G240" s="83">
        <v>78580.870200000005</v>
      </c>
      <c r="H240" s="82">
        <v>0</v>
      </c>
      <c r="I240" s="254">
        <v>0</v>
      </c>
    </row>
    <row r="241" spans="1:9">
      <c r="A241" s="247"/>
      <c r="C241" s="239" t="s">
        <v>447</v>
      </c>
      <c r="D241" s="81">
        <v>118</v>
      </c>
      <c r="E241" s="81">
        <v>15924.087000000001</v>
      </c>
      <c r="F241" s="82">
        <v>7</v>
      </c>
      <c r="G241" s="83">
        <v>581.22500000000002</v>
      </c>
      <c r="H241" s="82">
        <v>0</v>
      </c>
      <c r="I241" s="254">
        <v>0</v>
      </c>
    </row>
    <row r="242" spans="1:9">
      <c r="A242" s="247"/>
      <c r="C242" s="239" t="s">
        <v>448</v>
      </c>
      <c r="D242" s="81">
        <v>108</v>
      </c>
      <c r="E242" s="81">
        <v>1033.6785999999997</v>
      </c>
      <c r="F242" s="82">
        <v>8</v>
      </c>
      <c r="G242" s="83">
        <v>63.625999999999998</v>
      </c>
      <c r="H242" s="82">
        <v>0</v>
      </c>
      <c r="I242" s="254">
        <v>0</v>
      </c>
    </row>
    <row r="243" spans="1:9">
      <c r="A243" s="247"/>
      <c r="C243" s="239" t="s">
        <v>449</v>
      </c>
      <c r="D243" s="81">
        <v>180</v>
      </c>
      <c r="E243" s="81">
        <v>17592.785</v>
      </c>
      <c r="F243" s="82">
        <v>18</v>
      </c>
      <c r="G243" s="83">
        <v>1359.2199999999998</v>
      </c>
      <c r="H243" s="82">
        <v>0</v>
      </c>
      <c r="I243" s="254">
        <v>0</v>
      </c>
    </row>
    <row r="244" spans="1:9">
      <c r="A244" s="247"/>
      <c r="C244" s="239" t="s">
        <v>450</v>
      </c>
      <c r="D244" s="81">
        <v>15</v>
      </c>
      <c r="E244" s="81">
        <v>15.000000000000002</v>
      </c>
      <c r="F244" s="82">
        <v>4</v>
      </c>
      <c r="G244" s="83">
        <v>2.88</v>
      </c>
      <c r="H244" s="82">
        <v>0</v>
      </c>
      <c r="I244" s="254">
        <v>0</v>
      </c>
    </row>
    <row r="245" spans="1:9">
      <c r="A245" s="247"/>
      <c r="C245" s="239" t="s">
        <v>451</v>
      </c>
      <c r="D245" s="81">
        <v>9</v>
      </c>
      <c r="E245" s="81">
        <v>111.28</v>
      </c>
      <c r="F245" s="82">
        <v>0</v>
      </c>
      <c r="G245" s="83">
        <v>0</v>
      </c>
      <c r="H245" s="82">
        <v>0</v>
      </c>
      <c r="I245" s="254">
        <v>0</v>
      </c>
    </row>
    <row r="246" spans="1:9">
      <c r="A246" s="247"/>
      <c r="C246" s="239" t="s">
        <v>452</v>
      </c>
      <c r="D246" s="81">
        <v>366</v>
      </c>
      <c r="E246" s="81">
        <v>9384.8885399999981</v>
      </c>
      <c r="F246" s="82">
        <v>11</v>
      </c>
      <c r="G246" s="83">
        <v>304.68099999999998</v>
      </c>
      <c r="H246" s="82">
        <v>0</v>
      </c>
      <c r="I246" s="254">
        <v>0</v>
      </c>
    </row>
    <row r="247" spans="1:9">
      <c r="A247" s="247"/>
      <c r="C247" s="239" t="s">
        <v>453</v>
      </c>
      <c r="D247" s="81">
        <v>58</v>
      </c>
      <c r="E247" s="81">
        <v>888.54304000000002</v>
      </c>
      <c r="F247" s="82">
        <v>19</v>
      </c>
      <c r="G247" s="83">
        <v>306.87104000000005</v>
      </c>
      <c r="H247" s="82">
        <v>0</v>
      </c>
      <c r="I247" s="254">
        <v>0</v>
      </c>
    </row>
    <row r="248" spans="1:9" ht="12" customHeight="1">
      <c r="A248" s="247"/>
      <c r="B248" s="76" t="s">
        <v>454</v>
      </c>
      <c r="C248" s="239"/>
      <c r="D248" s="81">
        <v>15029</v>
      </c>
      <c r="E248" s="81">
        <v>118007.78568000003</v>
      </c>
      <c r="F248" s="82">
        <v>1542</v>
      </c>
      <c r="G248" s="83">
        <v>5869.1691000000001</v>
      </c>
      <c r="H248" s="82">
        <v>7</v>
      </c>
      <c r="I248" s="254">
        <v>5.6750000000000007</v>
      </c>
    </row>
    <row r="249" spans="1:9">
      <c r="A249" s="247"/>
      <c r="C249" s="239" t="s">
        <v>455</v>
      </c>
      <c r="D249" s="81">
        <v>5524</v>
      </c>
      <c r="E249" s="81">
        <v>5985.3471800000025</v>
      </c>
      <c r="F249" s="82">
        <v>397</v>
      </c>
      <c r="G249" s="83">
        <v>333.05128999999994</v>
      </c>
      <c r="H249" s="82">
        <v>0</v>
      </c>
      <c r="I249" s="254">
        <v>0</v>
      </c>
    </row>
    <row r="250" spans="1:9">
      <c r="A250" s="247"/>
      <c r="C250" s="239" t="s">
        <v>456</v>
      </c>
      <c r="D250" s="81">
        <v>2548</v>
      </c>
      <c r="E250" s="81">
        <v>47061.265840000007</v>
      </c>
      <c r="F250" s="82">
        <v>220</v>
      </c>
      <c r="G250" s="83">
        <v>1618.3978500000007</v>
      </c>
      <c r="H250" s="82">
        <v>0</v>
      </c>
      <c r="I250" s="254">
        <v>0</v>
      </c>
    </row>
    <row r="251" spans="1:9">
      <c r="A251" s="247"/>
      <c r="C251" s="239" t="s">
        <v>457</v>
      </c>
      <c r="D251" s="81">
        <v>2395</v>
      </c>
      <c r="E251" s="81">
        <v>15871.805310000007</v>
      </c>
      <c r="F251" s="82">
        <v>291</v>
      </c>
      <c r="G251" s="83">
        <v>1310.73171</v>
      </c>
      <c r="H251" s="82">
        <v>0</v>
      </c>
      <c r="I251" s="254">
        <v>0</v>
      </c>
    </row>
    <row r="252" spans="1:9">
      <c r="A252" s="247"/>
      <c r="C252" s="239" t="s">
        <v>458</v>
      </c>
      <c r="D252" s="81">
        <v>717</v>
      </c>
      <c r="E252" s="81">
        <v>3559.09665</v>
      </c>
      <c r="F252" s="82">
        <v>224</v>
      </c>
      <c r="G252" s="83">
        <v>705.96731999999997</v>
      </c>
      <c r="H252" s="82">
        <v>5</v>
      </c>
      <c r="I252" s="254">
        <v>4.7900000000000009</v>
      </c>
    </row>
    <row r="253" spans="1:9">
      <c r="A253" s="247"/>
      <c r="C253" s="239" t="s">
        <v>459</v>
      </c>
      <c r="D253" s="81">
        <v>435</v>
      </c>
      <c r="E253" s="81">
        <v>6910.2393399999974</v>
      </c>
      <c r="F253" s="82">
        <v>59</v>
      </c>
      <c r="G253" s="83">
        <v>242.13503999999992</v>
      </c>
      <c r="H253" s="82">
        <v>1</v>
      </c>
      <c r="I253" s="254">
        <v>3.0000000000000001E-3</v>
      </c>
    </row>
    <row r="254" spans="1:9">
      <c r="A254" s="261"/>
      <c r="B254" s="92"/>
      <c r="C254" s="243" t="s">
        <v>460</v>
      </c>
      <c r="D254" s="81">
        <v>3410</v>
      </c>
      <c r="E254" s="81">
        <v>38620.031360000001</v>
      </c>
      <c r="F254" s="82">
        <v>351</v>
      </c>
      <c r="G254" s="83">
        <v>1658.8858899999996</v>
      </c>
      <c r="H254" s="82">
        <v>1</v>
      </c>
      <c r="I254" s="254">
        <v>0.88200000000000001</v>
      </c>
    </row>
    <row r="255" spans="1:9" ht="12" customHeight="1">
      <c r="A255" s="247" t="s">
        <v>461</v>
      </c>
      <c r="B255" s="242"/>
      <c r="C255" s="239"/>
      <c r="D255" s="89">
        <v>200821</v>
      </c>
      <c r="E255" s="89">
        <v>2463815.7704599989</v>
      </c>
      <c r="F255" s="90">
        <v>24250</v>
      </c>
      <c r="G255" s="91">
        <v>59527.087210000012</v>
      </c>
      <c r="H255" s="90">
        <v>129</v>
      </c>
      <c r="I255" s="260">
        <v>108.25169</v>
      </c>
    </row>
    <row r="256" spans="1:9">
      <c r="A256" s="247"/>
      <c r="B256" s="76" t="s">
        <v>462</v>
      </c>
      <c r="C256" s="239"/>
      <c r="D256" s="81">
        <v>53816</v>
      </c>
      <c r="E256" s="81">
        <v>1981518.6616099996</v>
      </c>
      <c r="F256" s="82">
        <v>4772</v>
      </c>
      <c r="G256" s="83">
        <v>22125.543709999994</v>
      </c>
      <c r="H256" s="82">
        <v>20</v>
      </c>
      <c r="I256" s="254">
        <v>9.17563</v>
      </c>
    </row>
    <row r="257" spans="1:9">
      <c r="A257" s="247"/>
      <c r="C257" s="239" t="s">
        <v>463</v>
      </c>
      <c r="D257" s="81">
        <v>6315</v>
      </c>
      <c r="E257" s="81">
        <v>14690.482310000003</v>
      </c>
      <c r="F257" s="82">
        <v>512</v>
      </c>
      <c r="G257" s="83">
        <v>1980.1931299999994</v>
      </c>
      <c r="H257" s="82">
        <v>4</v>
      </c>
      <c r="I257" s="254">
        <v>1.7325000000000002</v>
      </c>
    </row>
    <row r="258" spans="1:9" ht="12" customHeight="1">
      <c r="A258" s="247"/>
      <c r="C258" s="239" t="s">
        <v>464</v>
      </c>
      <c r="D258" s="81">
        <v>323</v>
      </c>
      <c r="E258" s="81">
        <v>934.33148999999992</v>
      </c>
      <c r="F258" s="82">
        <v>25</v>
      </c>
      <c r="G258" s="83">
        <v>32.173580000000008</v>
      </c>
      <c r="H258" s="82">
        <v>0</v>
      </c>
      <c r="I258" s="254">
        <v>0</v>
      </c>
    </row>
    <row r="259" spans="1:9">
      <c r="A259" s="247"/>
      <c r="C259" s="239" t="s">
        <v>465</v>
      </c>
      <c r="D259" s="81">
        <v>4802</v>
      </c>
      <c r="E259" s="81">
        <v>19723.357229999991</v>
      </c>
      <c r="F259" s="82">
        <v>371</v>
      </c>
      <c r="G259" s="83">
        <v>614.22183999999982</v>
      </c>
      <c r="H259" s="82">
        <v>1</v>
      </c>
      <c r="I259" s="254">
        <v>0.54</v>
      </c>
    </row>
    <row r="260" spans="1:9">
      <c r="A260" s="247"/>
      <c r="C260" s="239" t="s">
        <v>466</v>
      </c>
      <c r="D260" s="81">
        <v>296</v>
      </c>
      <c r="E260" s="81">
        <v>1534.4758599999996</v>
      </c>
      <c r="F260" s="82">
        <v>26</v>
      </c>
      <c r="G260" s="83">
        <v>55.82350000000001</v>
      </c>
      <c r="H260" s="82">
        <v>0</v>
      </c>
      <c r="I260" s="254">
        <v>0</v>
      </c>
    </row>
    <row r="261" spans="1:9">
      <c r="A261" s="247"/>
      <c r="C261" s="239" t="s">
        <v>467</v>
      </c>
      <c r="D261" s="81">
        <v>437</v>
      </c>
      <c r="E261" s="81">
        <v>1454.2482599999998</v>
      </c>
      <c r="F261" s="82">
        <v>36</v>
      </c>
      <c r="G261" s="83">
        <v>92.583840000000009</v>
      </c>
      <c r="H261" s="82">
        <v>0</v>
      </c>
      <c r="I261" s="254">
        <v>0</v>
      </c>
    </row>
    <row r="262" spans="1:9">
      <c r="A262" s="247"/>
      <c r="C262" s="239" t="s">
        <v>468</v>
      </c>
      <c r="D262" s="81">
        <v>867</v>
      </c>
      <c r="E262" s="81">
        <v>4379.3573999999999</v>
      </c>
      <c r="F262" s="82">
        <v>159</v>
      </c>
      <c r="G262" s="83">
        <v>1061.38302</v>
      </c>
      <c r="H262" s="82">
        <v>1</v>
      </c>
      <c r="I262" s="254">
        <v>5.1130000000000002E-2</v>
      </c>
    </row>
    <row r="263" spans="1:9">
      <c r="A263" s="247"/>
      <c r="C263" s="239" t="s">
        <v>469</v>
      </c>
      <c r="D263" s="81">
        <v>1116</v>
      </c>
      <c r="E263" s="81">
        <v>6886.712230000001</v>
      </c>
      <c r="F263" s="82">
        <v>69</v>
      </c>
      <c r="G263" s="83">
        <v>375.38679999999999</v>
      </c>
      <c r="H263" s="82">
        <v>0</v>
      </c>
      <c r="I263" s="254">
        <v>0</v>
      </c>
    </row>
    <row r="264" spans="1:9">
      <c r="A264" s="247"/>
      <c r="C264" s="239" t="s">
        <v>470</v>
      </c>
      <c r="D264" s="81">
        <v>574</v>
      </c>
      <c r="E264" s="81">
        <v>7458.2068199999994</v>
      </c>
      <c r="F264" s="82">
        <v>19</v>
      </c>
      <c r="G264" s="83">
        <v>73.270700000000005</v>
      </c>
      <c r="H264" s="82">
        <v>1</v>
      </c>
      <c r="I264" s="254">
        <v>2.5499999999999997E-3</v>
      </c>
    </row>
    <row r="265" spans="1:9">
      <c r="A265" s="247"/>
      <c r="C265" s="239" t="s">
        <v>471</v>
      </c>
      <c r="D265" s="81">
        <v>870</v>
      </c>
      <c r="E265" s="81">
        <v>4384.2847599999996</v>
      </c>
      <c r="F265" s="82">
        <v>74</v>
      </c>
      <c r="G265" s="83">
        <v>95.437419999999989</v>
      </c>
      <c r="H265" s="82">
        <v>0</v>
      </c>
      <c r="I265" s="254">
        <v>0</v>
      </c>
    </row>
    <row r="266" spans="1:9">
      <c r="A266" s="247"/>
      <c r="C266" s="239" t="s">
        <v>472</v>
      </c>
      <c r="D266" s="81">
        <v>1720</v>
      </c>
      <c r="E266" s="81">
        <v>5739.0800200000012</v>
      </c>
      <c r="F266" s="82">
        <v>174</v>
      </c>
      <c r="G266" s="83">
        <v>505.95008999999982</v>
      </c>
      <c r="H266" s="82">
        <v>1</v>
      </c>
      <c r="I266" s="254">
        <v>3.2600000000000004E-2</v>
      </c>
    </row>
    <row r="267" spans="1:9">
      <c r="A267" s="247"/>
      <c r="C267" s="239" t="s">
        <v>473</v>
      </c>
      <c r="D267" s="81">
        <v>2482</v>
      </c>
      <c r="E267" s="81">
        <v>5506.91075</v>
      </c>
      <c r="F267" s="82">
        <v>335</v>
      </c>
      <c r="G267" s="83">
        <v>481.88314000000008</v>
      </c>
      <c r="H267" s="82">
        <v>0</v>
      </c>
      <c r="I267" s="254">
        <v>0</v>
      </c>
    </row>
    <row r="268" spans="1:9">
      <c r="A268" s="247"/>
      <c r="C268" s="239" t="s">
        <v>474</v>
      </c>
      <c r="D268" s="81">
        <v>669</v>
      </c>
      <c r="E268" s="81">
        <v>12417.304020000007</v>
      </c>
      <c r="F268" s="82">
        <v>44</v>
      </c>
      <c r="G268" s="83">
        <v>658.0501999999999</v>
      </c>
      <c r="H268" s="82">
        <v>0</v>
      </c>
      <c r="I268" s="254">
        <v>0</v>
      </c>
    </row>
    <row r="269" spans="1:9">
      <c r="A269" s="247"/>
      <c r="C269" s="239" t="s">
        <v>475</v>
      </c>
      <c r="D269" s="81">
        <v>15862</v>
      </c>
      <c r="E269" s="81">
        <v>1408105.8164299997</v>
      </c>
      <c r="F269" s="82">
        <v>1363</v>
      </c>
      <c r="G269" s="83">
        <v>11547.731339999997</v>
      </c>
      <c r="H269" s="82">
        <v>4</v>
      </c>
      <c r="I269" s="254">
        <v>7.6850000000000002E-2</v>
      </c>
    </row>
    <row r="270" spans="1:9">
      <c r="A270" s="247"/>
      <c r="C270" s="239" t="s">
        <v>476</v>
      </c>
      <c r="D270" s="81">
        <v>2491</v>
      </c>
      <c r="E270" s="81">
        <v>441501.97737000004</v>
      </c>
      <c r="F270" s="82">
        <v>162</v>
      </c>
      <c r="G270" s="83">
        <v>2199.5054999999998</v>
      </c>
      <c r="H270" s="82">
        <v>0</v>
      </c>
      <c r="I270" s="254">
        <v>0</v>
      </c>
    </row>
    <row r="271" spans="1:9">
      <c r="A271" s="247"/>
      <c r="C271" s="239" t="s">
        <v>477</v>
      </c>
      <c r="D271" s="81">
        <v>14992</v>
      </c>
      <c r="E271" s="81">
        <v>46802.116659999985</v>
      </c>
      <c r="F271" s="82">
        <v>1403</v>
      </c>
      <c r="G271" s="83">
        <v>2351.9496099999992</v>
      </c>
      <c r="H271" s="82">
        <v>8</v>
      </c>
      <c r="I271" s="254">
        <v>6.74</v>
      </c>
    </row>
    <row r="272" spans="1:9" ht="12" customHeight="1">
      <c r="A272" s="247"/>
      <c r="B272" s="76" t="s">
        <v>478</v>
      </c>
      <c r="C272" s="239"/>
      <c r="D272" s="81">
        <v>12196</v>
      </c>
      <c r="E272" s="81">
        <v>103660.28737000001</v>
      </c>
      <c r="F272" s="82">
        <v>958</v>
      </c>
      <c r="G272" s="83">
        <v>3864.5251699999985</v>
      </c>
      <c r="H272" s="82">
        <v>1</v>
      </c>
      <c r="I272" s="254">
        <v>0.47249999999999998</v>
      </c>
    </row>
    <row r="273" spans="1:9">
      <c r="A273" s="247"/>
      <c r="C273" s="239" t="s">
        <v>479</v>
      </c>
      <c r="D273" s="81">
        <v>275</v>
      </c>
      <c r="E273" s="81">
        <v>2500.6403999999998</v>
      </c>
      <c r="F273" s="82">
        <v>8</v>
      </c>
      <c r="G273" s="83">
        <v>62.076000000000008</v>
      </c>
      <c r="H273" s="82">
        <v>0</v>
      </c>
      <c r="I273" s="254">
        <v>0</v>
      </c>
    </row>
    <row r="274" spans="1:9">
      <c r="A274" s="247"/>
      <c r="C274" s="239" t="s">
        <v>480</v>
      </c>
      <c r="D274" s="81">
        <v>154</v>
      </c>
      <c r="E274" s="81">
        <v>1067.2230600000003</v>
      </c>
      <c r="F274" s="82">
        <v>6</v>
      </c>
      <c r="G274" s="83">
        <v>4.1135999999999999</v>
      </c>
      <c r="H274" s="82">
        <v>0</v>
      </c>
      <c r="I274" s="254">
        <v>0</v>
      </c>
    </row>
    <row r="275" spans="1:9">
      <c r="A275" s="247"/>
      <c r="C275" s="239" t="s">
        <v>481</v>
      </c>
      <c r="D275" s="81">
        <v>10378</v>
      </c>
      <c r="E275" s="81">
        <v>81646.871770000012</v>
      </c>
      <c r="F275" s="82">
        <v>849</v>
      </c>
      <c r="G275" s="83">
        <v>3422.9259699999984</v>
      </c>
      <c r="H275" s="82">
        <v>1</v>
      </c>
      <c r="I275" s="254">
        <v>0.47249999999999998</v>
      </c>
    </row>
    <row r="276" spans="1:9">
      <c r="A276" s="247"/>
      <c r="C276" s="239" t="s">
        <v>482</v>
      </c>
      <c r="D276" s="81">
        <v>1389</v>
      </c>
      <c r="E276" s="81">
        <v>18445.552140000003</v>
      </c>
      <c r="F276" s="82">
        <v>95</v>
      </c>
      <c r="G276" s="83">
        <v>375.40960000000007</v>
      </c>
      <c r="H276" s="82">
        <v>0</v>
      </c>
      <c r="I276" s="254">
        <v>0</v>
      </c>
    </row>
    <row r="277" spans="1:9" ht="12" customHeight="1">
      <c r="A277" s="247"/>
      <c r="B277" s="76" t="s">
        <v>483</v>
      </c>
      <c r="C277" s="239"/>
      <c r="D277" s="81">
        <v>81152</v>
      </c>
      <c r="E277" s="81">
        <v>155148.41808999979</v>
      </c>
      <c r="F277" s="82">
        <v>10074</v>
      </c>
      <c r="G277" s="83">
        <v>11620.27673000002</v>
      </c>
      <c r="H277" s="82">
        <v>49</v>
      </c>
      <c r="I277" s="254">
        <v>27.526880000000002</v>
      </c>
    </row>
    <row r="278" spans="1:9">
      <c r="A278" s="247"/>
      <c r="C278" s="239" t="s">
        <v>484</v>
      </c>
      <c r="D278" s="81">
        <v>74338</v>
      </c>
      <c r="E278" s="81">
        <v>136275.18535999977</v>
      </c>
      <c r="F278" s="82">
        <v>8665</v>
      </c>
      <c r="G278" s="83">
        <v>9676.0089400000197</v>
      </c>
      <c r="H278" s="82">
        <v>42</v>
      </c>
      <c r="I278" s="254">
        <v>26.982080000000003</v>
      </c>
    </row>
    <row r="279" spans="1:9">
      <c r="A279" s="247"/>
      <c r="C279" s="239" t="s">
        <v>485</v>
      </c>
      <c r="D279" s="81">
        <v>1663</v>
      </c>
      <c r="E279" s="81">
        <v>7278.4902200000015</v>
      </c>
      <c r="F279" s="82">
        <v>193</v>
      </c>
      <c r="G279" s="83">
        <v>494.60065000000009</v>
      </c>
      <c r="H279" s="82">
        <v>0</v>
      </c>
      <c r="I279" s="254">
        <v>0</v>
      </c>
    </row>
    <row r="280" spans="1:9">
      <c r="A280" s="247"/>
      <c r="C280" s="239" t="s">
        <v>486</v>
      </c>
      <c r="D280" s="81">
        <v>5151</v>
      </c>
      <c r="E280" s="81">
        <v>11594.742510000007</v>
      </c>
      <c r="F280" s="82">
        <v>1216</v>
      </c>
      <c r="G280" s="83">
        <v>1449.66714</v>
      </c>
      <c r="H280" s="82">
        <v>7</v>
      </c>
      <c r="I280" s="254">
        <v>0.54479999999999995</v>
      </c>
    </row>
    <row r="281" spans="1:9" ht="12" customHeight="1">
      <c r="A281" s="247"/>
      <c r="B281" s="76" t="s">
        <v>487</v>
      </c>
      <c r="C281" s="239"/>
      <c r="D281" s="81">
        <v>32954</v>
      </c>
      <c r="E281" s="81">
        <v>150641.71715999985</v>
      </c>
      <c r="F281" s="82">
        <v>5789</v>
      </c>
      <c r="G281" s="83">
        <v>17544.759100000003</v>
      </c>
      <c r="H281" s="82">
        <v>49</v>
      </c>
      <c r="I281" s="254">
        <v>65.174879999999987</v>
      </c>
    </row>
    <row r="282" spans="1:9" ht="12" customHeight="1">
      <c r="A282" s="247"/>
      <c r="B282" s="76" t="s">
        <v>259</v>
      </c>
      <c r="C282" s="239"/>
      <c r="D282" s="81">
        <v>2819</v>
      </c>
      <c r="E282" s="81">
        <v>13719.25633</v>
      </c>
      <c r="F282" s="82">
        <v>575</v>
      </c>
      <c r="G282" s="83">
        <v>825.58913999999993</v>
      </c>
      <c r="H282" s="82">
        <v>7</v>
      </c>
      <c r="I282" s="254">
        <v>5.6508000000000003</v>
      </c>
    </row>
    <row r="283" spans="1:9" ht="12" customHeight="1">
      <c r="A283" s="247"/>
      <c r="B283" s="76" t="s">
        <v>488</v>
      </c>
      <c r="C283" s="239"/>
      <c r="D283" s="81">
        <v>10415</v>
      </c>
      <c r="E283" s="81">
        <v>16527.551460000002</v>
      </c>
      <c r="F283" s="82">
        <v>1622</v>
      </c>
      <c r="G283" s="83">
        <v>1451.9975099999999</v>
      </c>
      <c r="H283" s="82">
        <v>3</v>
      </c>
      <c r="I283" s="254">
        <v>0.251</v>
      </c>
    </row>
    <row r="284" spans="1:9">
      <c r="A284" s="247"/>
      <c r="C284" s="239" t="s">
        <v>489</v>
      </c>
      <c r="D284" s="81">
        <v>5408</v>
      </c>
      <c r="E284" s="81">
        <v>8561.9009000000024</v>
      </c>
      <c r="F284" s="82">
        <v>996</v>
      </c>
      <c r="G284" s="83">
        <v>840.3857999999999</v>
      </c>
      <c r="H284" s="82">
        <v>2</v>
      </c>
      <c r="I284" s="254">
        <v>0.25</v>
      </c>
    </row>
    <row r="285" spans="1:9">
      <c r="A285" s="247"/>
      <c r="C285" s="239" t="s">
        <v>490</v>
      </c>
      <c r="D285" s="81">
        <v>852</v>
      </c>
      <c r="E285" s="81">
        <v>1996.0962199999999</v>
      </c>
      <c r="F285" s="82">
        <v>105</v>
      </c>
      <c r="G285" s="83">
        <v>128.73271999999997</v>
      </c>
      <c r="H285" s="82">
        <v>0</v>
      </c>
      <c r="I285" s="254">
        <v>0</v>
      </c>
    </row>
    <row r="286" spans="1:9">
      <c r="A286" s="247"/>
      <c r="C286" s="239" t="s">
        <v>491</v>
      </c>
      <c r="D286" s="81">
        <v>1054</v>
      </c>
      <c r="E286" s="81">
        <v>1582.3250999999993</v>
      </c>
      <c r="F286" s="82">
        <v>152</v>
      </c>
      <c r="G286" s="83">
        <v>123.05747999999997</v>
      </c>
      <c r="H286" s="82">
        <v>1</v>
      </c>
      <c r="I286" s="254">
        <v>1E-3</v>
      </c>
    </row>
    <row r="287" spans="1:9">
      <c r="A287" s="247"/>
      <c r="C287" s="239" t="s">
        <v>492</v>
      </c>
      <c r="D287" s="81">
        <v>3101</v>
      </c>
      <c r="E287" s="81">
        <v>4387.2292399999988</v>
      </c>
      <c r="F287" s="82">
        <v>369</v>
      </c>
      <c r="G287" s="83">
        <v>359.82150999999999</v>
      </c>
      <c r="H287" s="82">
        <v>0</v>
      </c>
      <c r="I287" s="254">
        <v>0</v>
      </c>
    </row>
    <row r="288" spans="1:9" ht="12" customHeight="1">
      <c r="A288" s="261"/>
      <c r="B288" s="92" t="s">
        <v>493</v>
      </c>
      <c r="C288" s="243"/>
      <c r="D288" s="86">
        <v>7469</v>
      </c>
      <c r="E288" s="86">
        <v>42599.878439999971</v>
      </c>
      <c r="F288" s="87">
        <v>460</v>
      </c>
      <c r="G288" s="88">
        <v>2094.3958500000008</v>
      </c>
      <c r="H288" s="87">
        <v>0</v>
      </c>
      <c r="I288" s="258">
        <v>0</v>
      </c>
    </row>
    <row r="289" spans="1:9" ht="12" customHeight="1">
      <c r="A289" s="247" t="s">
        <v>494</v>
      </c>
      <c r="B289" s="242"/>
      <c r="C289" s="239"/>
      <c r="D289" s="81">
        <v>237706</v>
      </c>
      <c r="E289" s="81">
        <v>1061873.9835599978</v>
      </c>
      <c r="F289" s="82">
        <v>9845</v>
      </c>
      <c r="G289" s="83">
        <v>47101.453939999985</v>
      </c>
      <c r="H289" s="82">
        <v>54</v>
      </c>
      <c r="I289" s="254">
        <v>85.892439999999993</v>
      </c>
    </row>
    <row r="290" spans="1:9" ht="12" customHeight="1">
      <c r="A290" s="247"/>
      <c r="B290" s="76" t="s">
        <v>495</v>
      </c>
      <c r="C290" s="239"/>
      <c r="D290" s="81">
        <v>25186</v>
      </c>
      <c r="E290" s="81">
        <v>527606.32068999938</v>
      </c>
      <c r="F290" s="82">
        <v>4217</v>
      </c>
      <c r="G290" s="83">
        <v>37671.818779999987</v>
      </c>
      <c r="H290" s="82">
        <v>19</v>
      </c>
      <c r="I290" s="254">
        <v>77.330799999999996</v>
      </c>
    </row>
    <row r="291" spans="1:9">
      <c r="A291" s="247"/>
      <c r="C291" s="239" t="s">
        <v>496</v>
      </c>
      <c r="D291" s="81">
        <v>3124</v>
      </c>
      <c r="E291" s="81">
        <v>133453.13872000008</v>
      </c>
      <c r="F291" s="82">
        <v>228</v>
      </c>
      <c r="G291" s="83">
        <v>4611.909709999999</v>
      </c>
      <c r="H291" s="82">
        <v>0</v>
      </c>
      <c r="I291" s="254">
        <v>0</v>
      </c>
    </row>
    <row r="292" spans="1:9">
      <c r="A292" s="247"/>
      <c r="C292" s="239" t="s">
        <v>497</v>
      </c>
      <c r="D292" s="81">
        <v>151</v>
      </c>
      <c r="E292" s="81">
        <v>1825.5182000000004</v>
      </c>
      <c r="F292" s="82">
        <v>19</v>
      </c>
      <c r="G292" s="83">
        <v>164.58994999999999</v>
      </c>
      <c r="H292" s="82">
        <v>0</v>
      </c>
      <c r="I292" s="254">
        <v>0</v>
      </c>
    </row>
    <row r="293" spans="1:9">
      <c r="A293" s="247"/>
      <c r="C293" s="239" t="s">
        <v>498</v>
      </c>
      <c r="D293" s="81">
        <v>5106</v>
      </c>
      <c r="E293" s="81">
        <v>180286.21340999994</v>
      </c>
      <c r="F293" s="82">
        <v>954</v>
      </c>
      <c r="G293" s="83">
        <v>21477.930040000003</v>
      </c>
      <c r="H293" s="82">
        <v>2</v>
      </c>
      <c r="I293" s="254">
        <v>51.125999999999998</v>
      </c>
    </row>
    <row r="294" spans="1:9">
      <c r="A294" s="247"/>
      <c r="C294" s="239" t="s">
        <v>499</v>
      </c>
      <c r="D294" s="81">
        <v>16805</v>
      </c>
      <c r="E294" s="81">
        <v>212041.45035999941</v>
      </c>
      <c r="F294" s="82">
        <v>3016</v>
      </c>
      <c r="G294" s="83">
        <v>11417.389079999986</v>
      </c>
      <c r="H294" s="82">
        <v>17</v>
      </c>
      <c r="I294" s="254">
        <v>26.204799999999995</v>
      </c>
    </row>
    <row r="295" spans="1:9" ht="12" customHeight="1">
      <c r="A295" s="247"/>
      <c r="B295" s="76" t="s">
        <v>500</v>
      </c>
      <c r="C295" s="239"/>
      <c r="D295" s="81">
        <v>4608</v>
      </c>
      <c r="E295" s="81">
        <v>20351.564630000008</v>
      </c>
      <c r="F295" s="82">
        <v>934</v>
      </c>
      <c r="G295" s="83">
        <v>2441.7342200000007</v>
      </c>
      <c r="H295" s="82">
        <v>21</v>
      </c>
      <c r="I295" s="254">
        <v>7.3238499999999993</v>
      </c>
    </row>
    <row r="296" spans="1:9" ht="12" customHeight="1">
      <c r="A296" s="247"/>
      <c r="B296" s="76" t="s">
        <v>501</v>
      </c>
      <c r="C296" s="239"/>
      <c r="D296" s="81">
        <v>207912</v>
      </c>
      <c r="E296" s="81">
        <v>513916.0982399981</v>
      </c>
      <c r="F296" s="82">
        <v>4694</v>
      </c>
      <c r="G296" s="83">
        <v>6987.9009399999995</v>
      </c>
      <c r="H296" s="82">
        <v>14</v>
      </c>
      <c r="I296" s="254">
        <v>1.2377899999999999</v>
      </c>
    </row>
    <row r="297" spans="1:9">
      <c r="A297" s="247"/>
      <c r="C297" s="239" t="s">
        <v>502</v>
      </c>
      <c r="D297" s="81">
        <v>1483</v>
      </c>
      <c r="E297" s="81">
        <v>60227.959239999975</v>
      </c>
      <c r="F297" s="82">
        <v>14</v>
      </c>
      <c r="G297" s="83">
        <v>258.85748000000001</v>
      </c>
      <c r="H297" s="82">
        <v>0</v>
      </c>
      <c r="I297" s="254">
        <v>0</v>
      </c>
    </row>
    <row r="298" spans="1:9">
      <c r="A298" s="247"/>
      <c r="C298" s="239" t="s">
        <v>503</v>
      </c>
      <c r="D298" s="81">
        <v>20129</v>
      </c>
      <c r="E298" s="81">
        <v>81291.415619999942</v>
      </c>
      <c r="F298" s="82">
        <v>1004</v>
      </c>
      <c r="G298" s="83">
        <v>780.45900999999958</v>
      </c>
      <c r="H298" s="82">
        <v>4</v>
      </c>
      <c r="I298" s="254">
        <v>9.4649999999999998E-2</v>
      </c>
    </row>
    <row r="299" spans="1:9">
      <c r="A299" s="247"/>
      <c r="C299" s="239" t="s">
        <v>504</v>
      </c>
      <c r="D299" s="81">
        <v>163983</v>
      </c>
      <c r="E299" s="81">
        <v>234307.94445999825</v>
      </c>
      <c r="F299" s="82">
        <v>2382</v>
      </c>
      <c r="G299" s="83">
        <v>2809.9507000000017</v>
      </c>
      <c r="H299" s="82">
        <v>7</v>
      </c>
      <c r="I299" s="254">
        <v>0.95210000000000006</v>
      </c>
    </row>
    <row r="300" spans="1:9">
      <c r="A300" s="247"/>
      <c r="C300" s="239" t="s">
        <v>505</v>
      </c>
      <c r="D300" s="81">
        <v>12358</v>
      </c>
      <c r="E300" s="81">
        <v>47195.100069999986</v>
      </c>
      <c r="F300" s="82">
        <v>476</v>
      </c>
      <c r="G300" s="83">
        <v>777.92151999999999</v>
      </c>
      <c r="H300" s="82">
        <v>0</v>
      </c>
      <c r="I300" s="254">
        <v>0</v>
      </c>
    </row>
    <row r="301" spans="1:9">
      <c r="A301" s="261"/>
      <c r="B301" s="92"/>
      <c r="C301" s="239" t="s">
        <v>506</v>
      </c>
      <c r="D301" s="81">
        <v>9959</v>
      </c>
      <c r="E301" s="81">
        <v>90893.678849999997</v>
      </c>
      <c r="F301" s="82">
        <v>818</v>
      </c>
      <c r="G301" s="83">
        <v>2360.7122299999987</v>
      </c>
      <c r="H301" s="82">
        <v>3</v>
      </c>
      <c r="I301" s="254">
        <v>0.19103999999999999</v>
      </c>
    </row>
    <row r="302" spans="1:9" ht="12" customHeight="1">
      <c r="A302" s="259" t="s">
        <v>507</v>
      </c>
      <c r="B302" s="240"/>
      <c r="C302" s="241"/>
      <c r="D302" s="89">
        <v>55806</v>
      </c>
      <c r="E302" s="89">
        <v>774934.16269000038</v>
      </c>
      <c r="F302" s="90">
        <v>2985</v>
      </c>
      <c r="G302" s="91">
        <v>32388.368870000002</v>
      </c>
      <c r="H302" s="90">
        <v>23</v>
      </c>
      <c r="I302" s="260">
        <v>80.677340000000001</v>
      </c>
    </row>
    <row r="303" spans="1:9" ht="12" customHeight="1">
      <c r="A303" s="247"/>
      <c r="B303" s="76" t="s">
        <v>508</v>
      </c>
      <c r="C303" s="84"/>
      <c r="D303" s="81">
        <v>1502</v>
      </c>
      <c r="E303" s="81">
        <v>56963.981940000005</v>
      </c>
      <c r="F303" s="82">
        <v>139</v>
      </c>
      <c r="G303" s="83">
        <v>1165.7782899999997</v>
      </c>
      <c r="H303" s="82">
        <v>4</v>
      </c>
      <c r="I303" s="254">
        <v>16.610000000000003</v>
      </c>
    </row>
    <row r="304" spans="1:9" ht="12" customHeight="1">
      <c r="A304" s="247"/>
      <c r="B304" s="76" t="s">
        <v>509</v>
      </c>
      <c r="C304" s="84"/>
      <c r="D304" s="81">
        <v>1755</v>
      </c>
      <c r="E304" s="81">
        <v>1545.9416399999996</v>
      </c>
      <c r="F304" s="82">
        <v>186</v>
      </c>
      <c r="G304" s="83">
        <v>66.580799999999982</v>
      </c>
      <c r="H304" s="82">
        <v>5</v>
      </c>
      <c r="I304" s="254">
        <v>0.26534000000000002</v>
      </c>
    </row>
    <row r="305" spans="1:9" ht="12" customHeight="1">
      <c r="A305" s="247"/>
      <c r="B305" s="76" t="s">
        <v>510</v>
      </c>
      <c r="C305" s="84"/>
      <c r="D305" s="81">
        <v>169</v>
      </c>
      <c r="E305" s="81">
        <v>1114.7559299999998</v>
      </c>
      <c r="F305" s="82">
        <v>25</v>
      </c>
      <c r="G305" s="83">
        <v>170.77978000000002</v>
      </c>
      <c r="H305" s="82">
        <v>0</v>
      </c>
      <c r="I305" s="254">
        <v>0</v>
      </c>
    </row>
    <row r="306" spans="1:9" ht="12" customHeight="1">
      <c r="A306" s="247"/>
      <c r="B306" s="76" t="s">
        <v>511</v>
      </c>
      <c r="C306" s="84"/>
      <c r="D306" s="81">
        <v>10421</v>
      </c>
      <c r="E306" s="81">
        <v>315695.48406000045</v>
      </c>
      <c r="F306" s="82">
        <v>579</v>
      </c>
      <c r="G306" s="83">
        <v>11351.757230000003</v>
      </c>
      <c r="H306" s="82">
        <v>2</v>
      </c>
      <c r="I306" s="254">
        <v>4.5</v>
      </c>
    </row>
    <row r="307" spans="1:9" ht="12" customHeight="1">
      <c r="A307" s="247"/>
      <c r="B307" s="76" t="s">
        <v>512</v>
      </c>
      <c r="C307" s="84"/>
      <c r="D307" s="81">
        <v>1236</v>
      </c>
      <c r="E307" s="81">
        <v>14715.478019999995</v>
      </c>
      <c r="F307" s="82">
        <v>159</v>
      </c>
      <c r="G307" s="83">
        <v>1376.9311899999991</v>
      </c>
      <c r="H307" s="82">
        <v>0</v>
      </c>
      <c r="I307" s="254">
        <v>0</v>
      </c>
    </row>
    <row r="308" spans="1:9" ht="12" customHeight="1">
      <c r="A308" s="247"/>
      <c r="B308" s="76" t="s">
        <v>513</v>
      </c>
      <c r="C308" s="84"/>
      <c r="D308" s="81">
        <v>22</v>
      </c>
      <c r="E308" s="81">
        <v>14.85389</v>
      </c>
      <c r="F308" s="82">
        <v>1</v>
      </c>
      <c r="G308" s="83">
        <v>1.8</v>
      </c>
      <c r="H308" s="82">
        <v>0</v>
      </c>
      <c r="I308" s="254">
        <v>0</v>
      </c>
    </row>
    <row r="309" spans="1:9" ht="12" customHeight="1">
      <c r="A309" s="247"/>
      <c r="B309" s="76" t="s">
        <v>514</v>
      </c>
      <c r="C309" s="84"/>
      <c r="D309" s="81">
        <v>0</v>
      </c>
      <c r="E309" s="81">
        <v>0</v>
      </c>
      <c r="F309" s="82">
        <v>0</v>
      </c>
      <c r="G309" s="83">
        <v>0</v>
      </c>
      <c r="H309" s="82">
        <v>0</v>
      </c>
      <c r="I309" s="254">
        <v>0</v>
      </c>
    </row>
    <row r="310" spans="1:9" ht="12" customHeight="1">
      <c r="A310" s="247"/>
      <c r="B310" s="76" t="s">
        <v>515</v>
      </c>
      <c r="C310" s="84"/>
      <c r="D310" s="81">
        <v>0</v>
      </c>
      <c r="E310" s="81">
        <v>0</v>
      </c>
      <c r="F310" s="82">
        <v>0</v>
      </c>
      <c r="G310" s="83">
        <v>0</v>
      </c>
      <c r="H310" s="82">
        <v>0</v>
      </c>
      <c r="I310" s="254">
        <v>0</v>
      </c>
    </row>
    <row r="311" spans="1:9" ht="12" customHeight="1">
      <c r="A311" s="247"/>
      <c r="B311" s="76" t="s">
        <v>516</v>
      </c>
      <c r="C311" s="84"/>
      <c r="D311" s="81">
        <v>163</v>
      </c>
      <c r="E311" s="81">
        <v>2572.3896599999998</v>
      </c>
      <c r="F311" s="82">
        <v>16</v>
      </c>
      <c r="G311" s="83">
        <v>25.448660000000004</v>
      </c>
      <c r="H311" s="82">
        <v>1</v>
      </c>
      <c r="I311" s="254">
        <v>2.2000000000000002</v>
      </c>
    </row>
    <row r="312" spans="1:9" ht="12" customHeight="1">
      <c r="A312" s="247"/>
      <c r="B312" s="76" t="s">
        <v>517</v>
      </c>
      <c r="C312" s="84"/>
      <c r="D312" s="81">
        <v>2287</v>
      </c>
      <c r="E312" s="81">
        <v>60823.758140000013</v>
      </c>
      <c r="F312" s="82">
        <v>157</v>
      </c>
      <c r="G312" s="83">
        <v>2894.8778699999998</v>
      </c>
      <c r="H312" s="82">
        <v>1</v>
      </c>
      <c r="I312" s="254">
        <v>16</v>
      </c>
    </row>
    <row r="313" spans="1:9" ht="12" customHeight="1">
      <c r="A313" s="247"/>
      <c r="B313" s="76" t="s">
        <v>518</v>
      </c>
      <c r="C313" s="84"/>
      <c r="D313" s="81">
        <v>5832</v>
      </c>
      <c r="E313" s="81">
        <v>144784.36504999996</v>
      </c>
      <c r="F313" s="82">
        <v>338</v>
      </c>
      <c r="G313" s="83">
        <v>4787.1614800000016</v>
      </c>
      <c r="H313" s="82">
        <v>1</v>
      </c>
      <c r="I313" s="254">
        <v>3</v>
      </c>
    </row>
    <row r="314" spans="1:9" ht="12" customHeight="1">
      <c r="A314" s="247"/>
      <c r="B314" s="76" t="s">
        <v>519</v>
      </c>
      <c r="C314" s="84"/>
      <c r="D314" s="81">
        <v>1234</v>
      </c>
      <c r="E314" s="81">
        <v>8398.1823599999971</v>
      </c>
      <c r="F314" s="82">
        <v>94</v>
      </c>
      <c r="G314" s="83">
        <v>369.27243000000004</v>
      </c>
      <c r="H314" s="82">
        <v>1</v>
      </c>
      <c r="I314" s="254">
        <v>5.0000000000000001E-3</v>
      </c>
    </row>
    <row r="315" spans="1:9" ht="12" customHeight="1">
      <c r="A315" s="247"/>
      <c r="B315" s="76" t="s">
        <v>520</v>
      </c>
      <c r="C315" s="84"/>
      <c r="D315" s="81">
        <v>1298</v>
      </c>
      <c r="E315" s="81">
        <v>4571.0382999999993</v>
      </c>
      <c r="F315" s="82">
        <v>132</v>
      </c>
      <c r="G315" s="83">
        <v>154.64830000000009</v>
      </c>
      <c r="H315" s="82">
        <v>1</v>
      </c>
      <c r="I315" s="254">
        <v>2.5000000000000001E-2</v>
      </c>
    </row>
    <row r="316" spans="1:9" ht="12" customHeight="1">
      <c r="A316" s="247"/>
      <c r="B316" s="76" t="s">
        <v>521</v>
      </c>
      <c r="C316" s="84"/>
      <c r="D316" s="81">
        <v>21336</v>
      </c>
      <c r="E316" s="81">
        <v>8321.4541500000396</v>
      </c>
      <c r="F316" s="82">
        <v>588</v>
      </c>
      <c r="G316" s="83">
        <v>271.48460999999969</v>
      </c>
      <c r="H316" s="82">
        <v>0</v>
      </c>
      <c r="I316" s="254">
        <v>0</v>
      </c>
    </row>
    <row r="317" spans="1:9" ht="12" customHeight="1">
      <c r="A317" s="247"/>
      <c r="B317" s="76" t="s">
        <v>522</v>
      </c>
      <c r="C317" s="84"/>
      <c r="D317" s="81">
        <v>5145</v>
      </c>
      <c r="E317" s="81">
        <v>141054.07324000006</v>
      </c>
      <c r="F317" s="82">
        <v>397</v>
      </c>
      <c r="G317" s="83">
        <v>9521.9840500000009</v>
      </c>
      <c r="H317" s="82">
        <v>3</v>
      </c>
      <c r="I317" s="254">
        <v>37.799999999999997</v>
      </c>
    </row>
    <row r="318" spans="1:9" ht="12" customHeight="1">
      <c r="A318" s="247"/>
      <c r="B318" s="76" t="s">
        <v>523</v>
      </c>
      <c r="C318" s="84"/>
      <c r="D318" s="81">
        <v>675</v>
      </c>
      <c r="E318" s="81">
        <v>393.53609999999998</v>
      </c>
      <c r="F318" s="82">
        <v>67</v>
      </c>
      <c r="G318" s="83">
        <v>13.222660000000001</v>
      </c>
      <c r="H318" s="82">
        <v>0</v>
      </c>
      <c r="I318" s="254">
        <v>0</v>
      </c>
    </row>
    <row r="319" spans="1:9" ht="12" customHeight="1">
      <c r="A319" s="247"/>
      <c r="B319" s="76" t="s">
        <v>524</v>
      </c>
      <c r="C319" s="84"/>
      <c r="D319" s="81">
        <v>1287</v>
      </c>
      <c r="E319" s="81">
        <v>2340.3642999999997</v>
      </c>
      <c r="F319" s="82">
        <v>67</v>
      </c>
      <c r="G319" s="83">
        <v>75.767839999999993</v>
      </c>
      <c r="H319" s="82">
        <v>3</v>
      </c>
      <c r="I319" s="254">
        <v>2.1999999999999999E-2</v>
      </c>
    </row>
    <row r="320" spans="1:9" ht="12" customHeight="1">
      <c r="A320" s="247"/>
      <c r="B320" s="76" t="s">
        <v>525</v>
      </c>
      <c r="C320" s="84"/>
      <c r="D320" s="81">
        <v>53</v>
      </c>
      <c r="E320" s="81">
        <v>270.72500000000002</v>
      </c>
      <c r="F320" s="82">
        <v>4</v>
      </c>
      <c r="G320" s="83">
        <v>1.77</v>
      </c>
      <c r="H320" s="82">
        <v>1</v>
      </c>
      <c r="I320" s="254">
        <v>0.25</v>
      </c>
    </row>
    <row r="321" spans="1:9" ht="12" customHeight="1">
      <c r="A321" s="261"/>
      <c r="B321" s="92" t="s">
        <v>526</v>
      </c>
      <c r="C321" s="85"/>
      <c r="D321" s="86">
        <v>1391</v>
      </c>
      <c r="E321" s="86">
        <v>11353.780910000009</v>
      </c>
      <c r="F321" s="87">
        <v>36</v>
      </c>
      <c r="G321" s="88">
        <v>139.10368000000005</v>
      </c>
      <c r="H321" s="87">
        <v>0</v>
      </c>
      <c r="I321" s="258">
        <v>0</v>
      </c>
    </row>
    <row r="322" spans="1:9" ht="12" customHeight="1">
      <c r="A322" s="259" t="s">
        <v>527</v>
      </c>
      <c r="B322" s="240"/>
      <c r="C322" s="239"/>
      <c r="D322" s="81">
        <v>786715</v>
      </c>
      <c r="E322" s="81">
        <v>911046.75494999974</v>
      </c>
      <c r="F322" s="82">
        <v>10881</v>
      </c>
      <c r="G322" s="83">
        <v>1391.6347099999998</v>
      </c>
      <c r="H322" s="82">
        <v>56</v>
      </c>
      <c r="I322" s="254">
        <v>0.36606</v>
      </c>
    </row>
    <row r="323" spans="1:9" ht="12" customHeight="1">
      <c r="A323" s="247"/>
      <c r="B323" s="76" t="s">
        <v>528</v>
      </c>
      <c r="C323" s="239"/>
      <c r="D323" s="81">
        <v>284506</v>
      </c>
      <c r="E323" s="81">
        <v>239046.00145000004</v>
      </c>
      <c r="F323" s="82">
        <v>5945</v>
      </c>
      <c r="G323" s="83">
        <v>591.93756999999982</v>
      </c>
      <c r="H323" s="82">
        <v>47</v>
      </c>
      <c r="I323" s="254">
        <v>0.33156000000000002</v>
      </c>
    </row>
    <row r="324" spans="1:9">
      <c r="A324" s="247"/>
      <c r="C324" s="239" t="s">
        <v>529</v>
      </c>
      <c r="D324" s="81">
        <v>138284</v>
      </c>
      <c r="E324" s="81">
        <v>42925.220740000026</v>
      </c>
      <c r="F324" s="82">
        <v>4218</v>
      </c>
      <c r="G324" s="83">
        <v>247.76868999999991</v>
      </c>
      <c r="H324" s="82">
        <v>40</v>
      </c>
      <c r="I324" s="254">
        <v>0.12637000000000001</v>
      </c>
    </row>
    <row r="325" spans="1:9">
      <c r="A325" s="247"/>
      <c r="C325" s="239" t="s">
        <v>530</v>
      </c>
      <c r="D325" s="81">
        <v>51916</v>
      </c>
      <c r="E325" s="81">
        <v>63349.51339999996</v>
      </c>
      <c r="F325" s="82">
        <v>1055</v>
      </c>
      <c r="G325" s="83">
        <v>262.68332000000004</v>
      </c>
      <c r="H325" s="82">
        <v>4</v>
      </c>
      <c r="I325" s="254">
        <v>0.2031</v>
      </c>
    </row>
    <row r="326" spans="1:9">
      <c r="A326" s="247"/>
      <c r="C326" s="239" t="s">
        <v>531</v>
      </c>
      <c r="D326" s="81">
        <v>3117</v>
      </c>
      <c r="E326" s="81">
        <v>366.04654000000005</v>
      </c>
      <c r="F326" s="82">
        <v>73</v>
      </c>
      <c r="G326" s="83">
        <v>2.1726099999999997</v>
      </c>
      <c r="H326" s="82">
        <v>0</v>
      </c>
      <c r="I326" s="254">
        <v>0</v>
      </c>
    </row>
    <row r="327" spans="1:9">
      <c r="A327" s="247"/>
      <c r="C327" s="239" t="s">
        <v>532</v>
      </c>
      <c r="D327" s="81">
        <v>27273</v>
      </c>
      <c r="E327" s="81">
        <v>5465.2231800000009</v>
      </c>
      <c r="F327" s="82">
        <v>78</v>
      </c>
      <c r="G327" s="83">
        <v>2.13483</v>
      </c>
      <c r="H327" s="82">
        <v>0</v>
      </c>
      <c r="I327" s="254">
        <v>0</v>
      </c>
    </row>
    <row r="328" spans="1:9">
      <c r="A328" s="247"/>
      <c r="C328" s="239" t="s">
        <v>533</v>
      </c>
      <c r="D328" s="81">
        <v>17236</v>
      </c>
      <c r="E328" s="81">
        <v>104092.36695000005</v>
      </c>
      <c r="F328" s="82">
        <v>20</v>
      </c>
      <c r="G328" s="83">
        <v>34.64472</v>
      </c>
      <c r="H328" s="82">
        <v>0</v>
      </c>
      <c r="I328" s="254">
        <v>0</v>
      </c>
    </row>
    <row r="329" spans="1:9">
      <c r="A329" s="247"/>
      <c r="C329" s="239" t="s">
        <v>534</v>
      </c>
      <c r="D329" s="81">
        <v>2819</v>
      </c>
      <c r="E329" s="81">
        <v>5289.0440800000006</v>
      </c>
      <c r="F329" s="82">
        <v>13</v>
      </c>
      <c r="G329" s="83">
        <v>7.8057000000000016</v>
      </c>
      <c r="H329" s="82">
        <v>0</v>
      </c>
      <c r="I329" s="254">
        <v>0</v>
      </c>
    </row>
    <row r="330" spans="1:9">
      <c r="A330" s="247"/>
      <c r="C330" s="239" t="s">
        <v>535</v>
      </c>
      <c r="D330" s="81">
        <v>417</v>
      </c>
      <c r="E330" s="81">
        <v>272.96589</v>
      </c>
      <c r="F330" s="82">
        <v>4</v>
      </c>
      <c r="G330" s="83">
        <v>1.0124</v>
      </c>
      <c r="H330" s="82">
        <v>0</v>
      </c>
      <c r="I330" s="254">
        <v>0</v>
      </c>
    </row>
    <row r="331" spans="1:9">
      <c r="A331" s="247"/>
      <c r="C331" s="239" t="s">
        <v>536</v>
      </c>
      <c r="D331" s="81">
        <v>43444</v>
      </c>
      <c r="E331" s="81">
        <v>17285.620669999989</v>
      </c>
      <c r="F331" s="82">
        <v>484</v>
      </c>
      <c r="G331" s="83">
        <v>33.715300000000006</v>
      </c>
      <c r="H331" s="82">
        <v>3</v>
      </c>
      <c r="I331" s="254">
        <v>2.0899999999999998E-3</v>
      </c>
    </row>
    <row r="332" spans="1:9" ht="12" customHeight="1">
      <c r="A332" s="247"/>
      <c r="B332" s="76" t="s">
        <v>537</v>
      </c>
      <c r="C332" s="239"/>
      <c r="D332" s="81">
        <v>155897</v>
      </c>
      <c r="E332" s="81">
        <v>117692.59342000011</v>
      </c>
      <c r="F332" s="82">
        <v>606</v>
      </c>
      <c r="G332" s="83">
        <v>101.18961999999999</v>
      </c>
      <c r="H332" s="82">
        <v>1</v>
      </c>
      <c r="I332" s="254">
        <v>7.0999999999999995E-3</v>
      </c>
    </row>
    <row r="333" spans="1:9">
      <c r="A333" s="247"/>
      <c r="C333" s="239" t="s">
        <v>538</v>
      </c>
      <c r="D333" s="81">
        <v>8615</v>
      </c>
      <c r="E333" s="81">
        <v>6957.4294199999986</v>
      </c>
      <c r="F333" s="82">
        <v>111</v>
      </c>
      <c r="G333" s="83">
        <v>20.187799999999999</v>
      </c>
      <c r="H333" s="82">
        <v>0</v>
      </c>
      <c r="I333" s="254">
        <v>0</v>
      </c>
    </row>
    <row r="334" spans="1:9">
      <c r="A334" s="247"/>
      <c r="C334" s="239" t="s">
        <v>539</v>
      </c>
      <c r="D334" s="81">
        <v>39050</v>
      </c>
      <c r="E334" s="81">
        <v>30903.623770000024</v>
      </c>
      <c r="F334" s="82">
        <v>230</v>
      </c>
      <c r="G334" s="83">
        <v>38.142879999999998</v>
      </c>
      <c r="H334" s="82">
        <v>0</v>
      </c>
      <c r="I334" s="254">
        <v>0</v>
      </c>
    </row>
    <row r="335" spans="1:9">
      <c r="A335" s="247"/>
      <c r="C335" s="239" t="s">
        <v>540</v>
      </c>
      <c r="D335" s="81">
        <v>8399</v>
      </c>
      <c r="E335" s="81">
        <v>1402.5950799999994</v>
      </c>
      <c r="F335" s="82">
        <v>84</v>
      </c>
      <c r="G335" s="83">
        <v>7.4889000000000001</v>
      </c>
      <c r="H335" s="82">
        <v>0</v>
      </c>
      <c r="I335" s="254">
        <v>0</v>
      </c>
    </row>
    <row r="336" spans="1:9">
      <c r="A336" s="247"/>
      <c r="C336" s="239" t="s">
        <v>541</v>
      </c>
      <c r="D336" s="81">
        <v>41170</v>
      </c>
      <c r="E336" s="81">
        <v>19307.411570000029</v>
      </c>
      <c r="F336" s="82">
        <v>58</v>
      </c>
      <c r="G336" s="83">
        <v>4.4062099999999988</v>
      </c>
      <c r="H336" s="82">
        <v>0</v>
      </c>
      <c r="I336" s="254">
        <v>0</v>
      </c>
    </row>
    <row r="337" spans="1:9">
      <c r="A337" s="247"/>
      <c r="C337" s="239" t="s">
        <v>542</v>
      </c>
      <c r="D337" s="81">
        <v>6237</v>
      </c>
      <c r="E337" s="81">
        <v>4524.7032099999997</v>
      </c>
      <c r="F337" s="82">
        <v>3</v>
      </c>
      <c r="G337" s="83">
        <v>2.3758500000000002</v>
      </c>
      <c r="H337" s="82">
        <v>0</v>
      </c>
      <c r="I337" s="254">
        <v>0</v>
      </c>
    </row>
    <row r="338" spans="1:9">
      <c r="A338" s="247"/>
      <c r="C338" s="239" t="s">
        <v>543</v>
      </c>
      <c r="D338" s="81">
        <v>424</v>
      </c>
      <c r="E338" s="81">
        <v>1620.3002900000001</v>
      </c>
      <c r="F338" s="82">
        <v>0</v>
      </c>
      <c r="G338" s="83">
        <v>0</v>
      </c>
      <c r="H338" s="82">
        <v>0</v>
      </c>
      <c r="I338" s="254">
        <v>0</v>
      </c>
    </row>
    <row r="339" spans="1:9">
      <c r="A339" s="247"/>
      <c r="C339" s="239" t="s">
        <v>544</v>
      </c>
      <c r="D339" s="81">
        <v>192</v>
      </c>
      <c r="E339" s="81">
        <v>184.57677000000001</v>
      </c>
      <c r="F339" s="82">
        <v>1</v>
      </c>
      <c r="G339" s="83">
        <v>5.0000000000000001E-3</v>
      </c>
      <c r="H339" s="82">
        <v>0</v>
      </c>
      <c r="I339" s="254">
        <v>0</v>
      </c>
    </row>
    <row r="340" spans="1:9">
      <c r="A340" s="247"/>
      <c r="C340" s="239" t="s">
        <v>545</v>
      </c>
      <c r="D340" s="81">
        <v>51810</v>
      </c>
      <c r="E340" s="81">
        <v>52791.953310000063</v>
      </c>
      <c r="F340" s="82">
        <v>119</v>
      </c>
      <c r="G340" s="83">
        <v>28.582979999999999</v>
      </c>
      <c r="H340" s="82">
        <v>1</v>
      </c>
      <c r="I340" s="254">
        <v>7.0999999999999995E-3</v>
      </c>
    </row>
    <row r="341" spans="1:9" ht="12" customHeight="1">
      <c r="A341" s="247"/>
      <c r="B341" s="76" t="s">
        <v>546</v>
      </c>
      <c r="C341" s="239"/>
      <c r="D341" s="81">
        <v>11795</v>
      </c>
      <c r="E341" s="81">
        <v>12900.17848000001</v>
      </c>
      <c r="F341" s="82">
        <v>105</v>
      </c>
      <c r="G341" s="83">
        <v>26.965869999999999</v>
      </c>
      <c r="H341" s="82">
        <v>0</v>
      </c>
      <c r="I341" s="254">
        <v>0</v>
      </c>
    </row>
    <row r="342" spans="1:9">
      <c r="A342" s="247"/>
      <c r="C342" s="239" t="s">
        <v>547</v>
      </c>
      <c r="D342" s="81">
        <v>87</v>
      </c>
      <c r="E342" s="81">
        <v>417.28848000000016</v>
      </c>
      <c r="F342" s="82">
        <v>4</v>
      </c>
      <c r="G342" s="83">
        <v>3.0699999999999998E-2</v>
      </c>
      <c r="H342" s="82">
        <v>0</v>
      </c>
      <c r="I342" s="254">
        <v>0</v>
      </c>
    </row>
    <row r="343" spans="1:9">
      <c r="A343" s="247"/>
      <c r="C343" s="239" t="s">
        <v>548</v>
      </c>
      <c r="D343" s="81">
        <v>1053</v>
      </c>
      <c r="E343" s="81">
        <v>149.66873999999993</v>
      </c>
      <c r="F343" s="82">
        <v>40</v>
      </c>
      <c r="G343" s="83">
        <v>2.6444100000000001</v>
      </c>
      <c r="H343" s="82">
        <v>0</v>
      </c>
      <c r="I343" s="254">
        <v>0</v>
      </c>
    </row>
    <row r="344" spans="1:9">
      <c r="A344" s="247"/>
      <c r="C344" s="239" t="s">
        <v>549</v>
      </c>
      <c r="D344" s="81">
        <v>424</v>
      </c>
      <c r="E344" s="81">
        <v>13.858240000000004</v>
      </c>
      <c r="F344" s="82">
        <v>13</v>
      </c>
      <c r="G344" s="83">
        <v>2.2410000000000003E-2</v>
      </c>
      <c r="H344" s="82">
        <v>0</v>
      </c>
      <c r="I344" s="254">
        <v>0</v>
      </c>
    </row>
    <row r="345" spans="1:9">
      <c r="A345" s="247"/>
      <c r="C345" s="239" t="s">
        <v>550</v>
      </c>
      <c r="D345" s="81">
        <v>6564</v>
      </c>
      <c r="E345" s="81">
        <v>5104.1558000000032</v>
      </c>
      <c r="F345" s="82">
        <v>12</v>
      </c>
      <c r="G345" s="83">
        <v>4.6433</v>
      </c>
      <c r="H345" s="82">
        <v>0</v>
      </c>
      <c r="I345" s="254">
        <v>0</v>
      </c>
    </row>
    <row r="346" spans="1:9">
      <c r="A346" s="247"/>
      <c r="C346" s="239" t="s">
        <v>551</v>
      </c>
      <c r="D346" s="81">
        <v>64</v>
      </c>
      <c r="E346" s="81">
        <v>823.97603000000004</v>
      </c>
      <c r="F346" s="82">
        <v>0</v>
      </c>
      <c r="G346" s="83">
        <v>0</v>
      </c>
      <c r="H346" s="82">
        <v>0</v>
      </c>
      <c r="I346" s="254">
        <v>0</v>
      </c>
    </row>
    <row r="347" spans="1:9">
      <c r="A347" s="247"/>
      <c r="C347" s="239" t="s">
        <v>552</v>
      </c>
      <c r="D347" s="81">
        <v>33</v>
      </c>
      <c r="E347" s="81">
        <v>13.51891</v>
      </c>
      <c r="F347" s="82">
        <v>0</v>
      </c>
      <c r="G347" s="83">
        <v>0</v>
      </c>
      <c r="H347" s="82">
        <v>0</v>
      </c>
      <c r="I347" s="254">
        <v>0</v>
      </c>
    </row>
    <row r="348" spans="1:9">
      <c r="A348" s="247"/>
      <c r="C348" s="239" t="s">
        <v>553</v>
      </c>
      <c r="D348" s="81">
        <v>21</v>
      </c>
      <c r="E348" s="81">
        <v>24.952500000000001</v>
      </c>
      <c r="F348" s="82">
        <v>0</v>
      </c>
      <c r="G348" s="83">
        <v>0</v>
      </c>
      <c r="H348" s="82">
        <v>0</v>
      </c>
      <c r="I348" s="254">
        <v>0</v>
      </c>
    </row>
    <row r="349" spans="1:9">
      <c r="A349" s="247"/>
      <c r="C349" s="239" t="s">
        <v>554</v>
      </c>
      <c r="D349" s="81">
        <v>3549</v>
      </c>
      <c r="E349" s="81">
        <v>6352.7597800000058</v>
      </c>
      <c r="F349" s="82">
        <v>36</v>
      </c>
      <c r="G349" s="83">
        <v>19.625049999999998</v>
      </c>
      <c r="H349" s="82">
        <v>0</v>
      </c>
      <c r="I349" s="254">
        <v>0</v>
      </c>
    </row>
    <row r="350" spans="1:9" ht="12" customHeight="1">
      <c r="A350" s="247"/>
      <c r="B350" s="76" t="s">
        <v>555</v>
      </c>
      <c r="C350" s="239"/>
      <c r="D350" s="81">
        <v>334517</v>
      </c>
      <c r="E350" s="81">
        <v>541407.98159999948</v>
      </c>
      <c r="F350" s="82">
        <v>4225</v>
      </c>
      <c r="G350" s="83">
        <v>671.54164999999989</v>
      </c>
      <c r="H350" s="82">
        <v>8</v>
      </c>
      <c r="I350" s="254">
        <v>2.7400000000000001E-2</v>
      </c>
    </row>
    <row r="351" spans="1:9">
      <c r="A351" s="247"/>
      <c r="C351" s="239" t="s">
        <v>556</v>
      </c>
      <c r="D351" s="81">
        <v>8571</v>
      </c>
      <c r="E351" s="81">
        <v>17367.65507999999</v>
      </c>
      <c r="F351" s="82">
        <v>277</v>
      </c>
      <c r="G351" s="83">
        <v>73.491630000000001</v>
      </c>
      <c r="H351" s="82">
        <v>0</v>
      </c>
      <c r="I351" s="254">
        <v>0</v>
      </c>
    </row>
    <row r="352" spans="1:9">
      <c r="A352" s="247"/>
      <c r="C352" s="239" t="s">
        <v>557</v>
      </c>
      <c r="D352" s="81">
        <v>153825</v>
      </c>
      <c r="E352" s="81">
        <v>169209.48600000021</v>
      </c>
      <c r="F352" s="82">
        <v>2334</v>
      </c>
      <c r="G352" s="83">
        <v>277.26268999999991</v>
      </c>
      <c r="H352" s="82">
        <v>2</v>
      </c>
      <c r="I352" s="254">
        <v>2.0999999999999999E-3</v>
      </c>
    </row>
    <row r="353" spans="1:9">
      <c r="A353" s="247"/>
      <c r="C353" s="239" t="s">
        <v>558</v>
      </c>
      <c r="D353" s="81">
        <v>32405</v>
      </c>
      <c r="E353" s="81">
        <v>53671.321310000028</v>
      </c>
      <c r="F353" s="82">
        <v>920</v>
      </c>
      <c r="G353" s="83">
        <v>183.97092000000001</v>
      </c>
      <c r="H353" s="82">
        <v>4</v>
      </c>
      <c r="I353" s="254">
        <v>2.4489999999999998E-2</v>
      </c>
    </row>
    <row r="354" spans="1:9">
      <c r="A354" s="247"/>
      <c r="C354" s="239" t="s">
        <v>559</v>
      </c>
      <c r="D354" s="81">
        <v>21207</v>
      </c>
      <c r="E354" s="81">
        <v>16922.942089999997</v>
      </c>
      <c r="F354" s="82">
        <v>35</v>
      </c>
      <c r="G354" s="83">
        <v>14.277999999999997</v>
      </c>
      <c r="H354" s="82">
        <v>0</v>
      </c>
      <c r="I354" s="254">
        <v>0</v>
      </c>
    </row>
    <row r="355" spans="1:9">
      <c r="A355" s="247"/>
      <c r="C355" s="239" t="s">
        <v>560</v>
      </c>
      <c r="D355" s="81">
        <v>3536</v>
      </c>
      <c r="E355" s="81">
        <v>13129.897519999995</v>
      </c>
      <c r="F355" s="82">
        <v>4</v>
      </c>
      <c r="G355" s="83">
        <v>9.7354000000000003</v>
      </c>
      <c r="H355" s="82">
        <v>0</v>
      </c>
      <c r="I355" s="254">
        <v>0</v>
      </c>
    </row>
    <row r="356" spans="1:9">
      <c r="A356" s="247"/>
      <c r="C356" s="239" t="s">
        <v>561</v>
      </c>
      <c r="D356" s="81">
        <v>6468</v>
      </c>
      <c r="E356" s="81">
        <v>25111.183190000011</v>
      </c>
      <c r="F356" s="82">
        <v>4</v>
      </c>
      <c r="G356" s="83">
        <v>0.34113999999999994</v>
      </c>
      <c r="H356" s="82">
        <v>0</v>
      </c>
      <c r="I356" s="254">
        <v>0</v>
      </c>
    </row>
    <row r="357" spans="1:9">
      <c r="A357" s="247"/>
      <c r="C357" s="239" t="s">
        <v>562</v>
      </c>
      <c r="D357" s="81">
        <v>303</v>
      </c>
      <c r="E357" s="81">
        <v>113.35279</v>
      </c>
      <c r="F357" s="82">
        <v>0</v>
      </c>
      <c r="G357" s="83">
        <v>0</v>
      </c>
      <c r="H357" s="82">
        <v>0</v>
      </c>
      <c r="I357" s="254">
        <v>0</v>
      </c>
    </row>
    <row r="358" spans="1:9">
      <c r="A358" s="261"/>
      <c r="B358" s="92"/>
      <c r="C358" s="243" t="s">
        <v>563</v>
      </c>
      <c r="D358" s="81">
        <v>108202</v>
      </c>
      <c r="E358" s="81">
        <v>245882.14361999926</v>
      </c>
      <c r="F358" s="82">
        <v>651</v>
      </c>
      <c r="G358" s="83">
        <v>112.46186999999999</v>
      </c>
      <c r="H358" s="82">
        <v>2</v>
      </c>
      <c r="I358" s="254">
        <v>8.0999999999999996E-4</v>
      </c>
    </row>
    <row r="359" spans="1:9" ht="12" customHeight="1">
      <c r="A359" s="247" t="s">
        <v>564</v>
      </c>
      <c r="B359" s="242"/>
      <c r="C359" s="239"/>
      <c r="D359" s="89">
        <v>30278</v>
      </c>
      <c r="E359" s="89">
        <v>125874.74871000017</v>
      </c>
      <c r="F359" s="90">
        <v>623</v>
      </c>
      <c r="G359" s="91">
        <v>680.99946999999997</v>
      </c>
      <c r="H359" s="90">
        <v>2</v>
      </c>
      <c r="I359" s="260">
        <v>0.10974</v>
      </c>
    </row>
    <row r="360" spans="1:9">
      <c r="A360" s="247"/>
      <c r="B360" s="76" t="s">
        <v>565</v>
      </c>
      <c r="C360" s="239"/>
      <c r="D360" s="81">
        <v>390</v>
      </c>
      <c r="E360" s="81">
        <v>2594.8026300000001</v>
      </c>
      <c r="F360" s="82">
        <v>62</v>
      </c>
      <c r="G360" s="83">
        <v>208.58758000000003</v>
      </c>
      <c r="H360" s="82">
        <v>0</v>
      </c>
      <c r="I360" s="254">
        <v>0</v>
      </c>
    </row>
    <row r="361" spans="1:9" ht="12" customHeight="1">
      <c r="A361" s="247"/>
      <c r="B361" s="76" t="s">
        <v>566</v>
      </c>
      <c r="C361" s="239"/>
      <c r="D361" s="81">
        <v>23218</v>
      </c>
      <c r="E361" s="81">
        <v>89284.693090000146</v>
      </c>
      <c r="F361" s="82">
        <v>477</v>
      </c>
      <c r="G361" s="83">
        <v>360.38391999999982</v>
      </c>
      <c r="H361" s="82">
        <v>1</v>
      </c>
      <c r="I361" s="254">
        <v>7.3999999999999999E-4</v>
      </c>
    </row>
    <row r="362" spans="1:9" ht="12" customHeight="1">
      <c r="A362" s="247"/>
      <c r="B362" s="76" t="s">
        <v>567</v>
      </c>
      <c r="C362" s="239"/>
      <c r="D362" s="81">
        <v>25</v>
      </c>
      <c r="E362" s="81">
        <v>7.3558700000000004</v>
      </c>
      <c r="F362" s="82">
        <v>1</v>
      </c>
      <c r="G362" s="83">
        <v>1.4000000000000001E-4</v>
      </c>
      <c r="H362" s="82">
        <v>0</v>
      </c>
      <c r="I362" s="254">
        <v>0</v>
      </c>
    </row>
    <row r="363" spans="1:9" ht="12" customHeight="1">
      <c r="A363" s="247"/>
      <c r="B363" s="76" t="s">
        <v>568</v>
      </c>
      <c r="C363" s="239"/>
      <c r="D363" s="81">
        <v>1461</v>
      </c>
      <c r="E363" s="81">
        <v>9519.9205100000054</v>
      </c>
      <c r="F363" s="82">
        <v>14</v>
      </c>
      <c r="G363" s="83">
        <v>22.709060000000001</v>
      </c>
      <c r="H363" s="82">
        <v>0</v>
      </c>
      <c r="I363" s="254">
        <v>0</v>
      </c>
    </row>
    <row r="364" spans="1:9" ht="12" customHeight="1">
      <c r="A364" s="247"/>
      <c r="B364" s="76" t="s">
        <v>569</v>
      </c>
      <c r="C364" s="239"/>
      <c r="D364" s="81">
        <v>415</v>
      </c>
      <c r="E364" s="81">
        <v>3079.6071600000014</v>
      </c>
      <c r="F364" s="82">
        <v>2</v>
      </c>
      <c r="G364" s="83">
        <v>36.494</v>
      </c>
      <c r="H364" s="82">
        <v>0</v>
      </c>
      <c r="I364" s="254">
        <v>0</v>
      </c>
    </row>
    <row r="365" spans="1:9" ht="12" customHeight="1">
      <c r="A365" s="247"/>
      <c r="B365" s="76" t="s">
        <v>570</v>
      </c>
      <c r="C365" s="239"/>
      <c r="D365" s="81">
        <v>1815</v>
      </c>
      <c r="E365" s="81">
        <v>9502.3117300000085</v>
      </c>
      <c r="F365" s="82">
        <v>3</v>
      </c>
      <c r="G365" s="83">
        <v>0.21428</v>
      </c>
      <c r="H365" s="82">
        <v>0</v>
      </c>
      <c r="I365" s="254">
        <v>0</v>
      </c>
    </row>
    <row r="366" spans="1:9" ht="12" customHeight="1">
      <c r="A366" s="247"/>
      <c r="B366" s="76" t="s">
        <v>571</v>
      </c>
      <c r="C366" s="239"/>
      <c r="D366" s="81">
        <v>0</v>
      </c>
      <c r="E366" s="81">
        <v>0</v>
      </c>
      <c r="F366" s="82">
        <v>0</v>
      </c>
      <c r="G366" s="83">
        <v>0</v>
      </c>
      <c r="H366" s="82">
        <v>0</v>
      </c>
      <c r="I366" s="254">
        <v>0</v>
      </c>
    </row>
    <row r="367" spans="1:9" ht="12" customHeight="1">
      <c r="A367" s="261"/>
      <c r="B367" s="92" t="s">
        <v>572</v>
      </c>
      <c r="C367" s="243"/>
      <c r="D367" s="86">
        <v>2954</v>
      </c>
      <c r="E367" s="86">
        <v>11886.057719999997</v>
      </c>
      <c r="F367" s="87">
        <v>64</v>
      </c>
      <c r="G367" s="88">
        <v>52.610490000000006</v>
      </c>
      <c r="H367" s="87">
        <v>1</v>
      </c>
      <c r="I367" s="258">
        <v>0.109</v>
      </c>
    </row>
    <row r="368" spans="1:9" ht="12" customHeight="1">
      <c r="A368" s="247" t="s">
        <v>573</v>
      </c>
      <c r="B368" s="242"/>
      <c r="C368" s="239"/>
      <c r="D368" s="81">
        <v>97288</v>
      </c>
      <c r="E368" s="81">
        <v>50780.113060000011</v>
      </c>
      <c r="F368" s="82">
        <v>999</v>
      </c>
      <c r="G368" s="83">
        <v>66.283779999999993</v>
      </c>
      <c r="H368" s="82">
        <v>0</v>
      </c>
      <c r="I368" s="254">
        <v>0</v>
      </c>
    </row>
    <row r="369" spans="1:9" ht="12" customHeight="1">
      <c r="A369" s="247"/>
      <c r="B369" s="76" t="s">
        <v>574</v>
      </c>
      <c r="C369" s="239"/>
      <c r="D369" s="81">
        <v>1857</v>
      </c>
      <c r="E369" s="81">
        <v>173.32512000000008</v>
      </c>
      <c r="F369" s="82">
        <v>40</v>
      </c>
      <c r="G369" s="83">
        <v>0.56020999999999999</v>
      </c>
      <c r="H369" s="82">
        <v>0</v>
      </c>
      <c r="I369" s="254">
        <v>0</v>
      </c>
    </row>
    <row r="370" spans="1:9" ht="12" customHeight="1">
      <c r="A370" s="247"/>
      <c r="B370" s="76" t="s">
        <v>575</v>
      </c>
      <c r="C370" s="239"/>
      <c r="D370" s="81">
        <v>90819</v>
      </c>
      <c r="E370" s="81">
        <v>46957.885350000011</v>
      </c>
      <c r="F370" s="82">
        <v>934</v>
      </c>
      <c r="G370" s="83">
        <v>65.561629999999994</v>
      </c>
      <c r="H370" s="82">
        <v>0</v>
      </c>
      <c r="I370" s="254">
        <v>0</v>
      </c>
    </row>
    <row r="371" spans="1:9" ht="12" customHeight="1">
      <c r="A371" s="247"/>
      <c r="B371" s="92" t="s">
        <v>576</v>
      </c>
      <c r="C371" s="239"/>
      <c r="D371" s="81">
        <v>4612</v>
      </c>
      <c r="E371" s="81">
        <v>3648.9025899999997</v>
      </c>
      <c r="F371" s="82">
        <v>25</v>
      </c>
      <c r="G371" s="83">
        <v>0.16194</v>
      </c>
      <c r="H371" s="82">
        <v>0</v>
      </c>
      <c r="I371" s="254">
        <v>0</v>
      </c>
    </row>
    <row r="372" spans="1:9" ht="12.75" thickBot="1">
      <c r="A372" s="340" t="s">
        <v>577</v>
      </c>
      <c r="B372" s="341"/>
      <c r="C372" s="342"/>
      <c r="D372" s="262">
        <v>2532256</v>
      </c>
      <c r="E372" s="262">
        <v>32277185.712270018</v>
      </c>
      <c r="F372" s="263">
        <v>214030</v>
      </c>
      <c r="G372" s="264">
        <v>5699350.027999999</v>
      </c>
      <c r="H372" s="263">
        <v>791</v>
      </c>
      <c r="I372" s="265">
        <v>20673.024979999998</v>
      </c>
    </row>
  </sheetData>
  <mergeCells count="5">
    <mergeCell ref="A372:C372"/>
    <mergeCell ref="A3:C4"/>
    <mergeCell ref="D3:E3"/>
    <mergeCell ref="F3:G3"/>
    <mergeCell ref="H3:I3"/>
  </mergeCells>
  <phoneticPr fontId="3"/>
  <printOptions horizontalCentered="1"/>
  <pageMargins left="0.70866141732283472" right="0.70866141732283472" top="0.74803149606299213" bottom="0.74803149606299213" header="0.39370078740157483" footer="0.31496062992125984"/>
  <pageSetup paperSize="9" scale="62" fitToHeight="0" orientation="portrait" r:id="rId1"/>
  <headerFooter alignWithMargins="0">
    <oddHeader>&amp;C&amp;"ＭＳ Ｐゴシック,太字"&amp;14表４　品目別の届出・検査・違反状況</oddHeader>
    <oddFooter>&amp;P / &amp;N ページ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8B26B-943A-45C6-B32D-3989EA4A6721}">
  <dimension ref="A2:AB68"/>
  <sheetViews>
    <sheetView zoomScaleNormal="100" workbookViewId="0">
      <selection activeCell="P20" sqref="P20"/>
    </sheetView>
  </sheetViews>
  <sheetFormatPr defaultColWidth="9" defaultRowHeight="12"/>
  <cols>
    <col min="1" max="1" width="14.625" style="93" customWidth="1"/>
    <col min="2" max="2" width="3.25" style="93" customWidth="1"/>
    <col min="3" max="3" width="5.375" style="93" customWidth="1"/>
    <col min="4" max="4" width="2.375" style="93" customWidth="1"/>
    <col min="5" max="5" width="17" style="93" customWidth="1"/>
    <col min="6" max="6" width="2.625" style="93" customWidth="1"/>
    <col min="7" max="7" width="12" style="93" customWidth="1"/>
    <col min="8" max="8" width="10.25" style="93" customWidth="1"/>
    <col min="9" max="9" width="3.25" style="93" customWidth="1"/>
    <col min="10" max="10" width="16.375" style="93" customWidth="1"/>
    <col min="11" max="11" width="9" style="94"/>
    <col min="12" max="12" width="11.375" style="94" customWidth="1"/>
    <col min="13" max="13" width="14" style="94" customWidth="1"/>
    <col min="14" max="14" width="11.375" style="94" bestFit="1" customWidth="1"/>
    <col min="15" max="15" width="13.25" style="94" bestFit="1" customWidth="1"/>
    <col min="16" max="18" width="19.625" style="94" customWidth="1"/>
    <col min="19" max="20" width="9" style="94"/>
    <col min="21" max="21" width="5" style="94" customWidth="1"/>
    <col min="22" max="28" width="5" style="94" hidden="1" customWidth="1"/>
    <col min="29" max="30" width="0" style="94" hidden="1" customWidth="1"/>
    <col min="31" max="16384" width="9" style="94"/>
  </cols>
  <sheetData>
    <row r="2" spans="1:27">
      <c r="B2" s="94"/>
      <c r="C2" s="94"/>
      <c r="D2" s="94"/>
      <c r="E2" s="94"/>
      <c r="F2" s="94"/>
      <c r="G2" s="94"/>
      <c r="H2" s="94"/>
      <c r="I2" s="94"/>
      <c r="L2" s="212"/>
      <c r="M2" s="212" t="s">
        <v>3</v>
      </c>
      <c r="N2" s="212" t="s">
        <v>174</v>
      </c>
      <c r="O2" s="212"/>
      <c r="P2" s="212"/>
      <c r="Q2" s="212"/>
    </row>
    <row r="3" spans="1:27">
      <c r="B3" s="94"/>
      <c r="C3" s="94"/>
      <c r="D3" s="94"/>
      <c r="E3" s="94"/>
      <c r="F3" s="94"/>
      <c r="G3" s="94"/>
      <c r="H3" s="94"/>
      <c r="I3" s="94"/>
      <c r="L3" s="212"/>
      <c r="M3" s="212" t="s">
        <v>578</v>
      </c>
      <c r="N3" s="212" t="s">
        <v>579</v>
      </c>
      <c r="O3" s="212"/>
      <c r="P3" s="212"/>
      <c r="Q3" s="212"/>
    </row>
    <row r="4" spans="1:27">
      <c r="B4" s="94"/>
      <c r="C4" s="94"/>
      <c r="D4" s="94"/>
      <c r="E4" s="94"/>
      <c r="F4" s="94"/>
      <c r="G4" s="94"/>
      <c r="H4" s="94"/>
      <c r="I4" s="94"/>
      <c r="L4" s="212" t="s">
        <v>580</v>
      </c>
      <c r="M4" s="266">
        <f>Q5</f>
        <v>3613490.413010003</v>
      </c>
      <c r="N4" s="226">
        <f t="shared" ref="N4:N12" si="0">M4/$M$13*100</f>
        <v>11.19518425559745</v>
      </c>
      <c r="O4" s="212" t="s">
        <v>213</v>
      </c>
      <c r="P4" s="212">
        <v>2453764.3346500029</v>
      </c>
      <c r="Q4" s="212"/>
      <c r="V4" s="94" t="s">
        <v>581</v>
      </c>
      <c r="W4" s="94" t="s">
        <v>582</v>
      </c>
      <c r="X4" s="94" t="str">
        <f>TEXT(P16,"#,###")</f>
        <v>32,277,186</v>
      </c>
      <c r="Y4" s="94" t="s">
        <v>583</v>
      </c>
      <c r="Z4" s="94" t="s">
        <v>212</v>
      </c>
      <c r="AA4" s="95" t="str">
        <f>V4&amp;W4&amp;X4&amp;Y4&amp;Z4</f>
        <v>輸入重量   32,277,186            トン</v>
      </c>
    </row>
    <row r="5" spans="1:27">
      <c r="B5" s="94"/>
      <c r="C5" s="94"/>
      <c r="D5" s="94"/>
      <c r="E5" s="94"/>
      <c r="F5" s="94"/>
      <c r="G5" s="94"/>
      <c r="H5" s="94"/>
      <c r="I5" s="94"/>
      <c r="L5" s="212" t="s">
        <v>584</v>
      </c>
      <c r="M5" s="266">
        <f>Q7</f>
        <v>1901591.1869200007</v>
      </c>
      <c r="N5" s="226">
        <f t="shared" si="0"/>
        <v>5.8914404863901124</v>
      </c>
      <c r="O5" s="212" t="s">
        <v>232</v>
      </c>
      <c r="P5" s="212">
        <v>1159726.0783599999</v>
      </c>
      <c r="Q5" s="212">
        <f>SUM(P4:P5)</f>
        <v>3613490.413010003</v>
      </c>
    </row>
    <row r="6" spans="1:27">
      <c r="A6" s="96"/>
      <c r="B6" s="94"/>
      <c r="C6" s="94"/>
      <c r="D6" s="94"/>
      <c r="E6" s="94"/>
      <c r="F6" s="94"/>
      <c r="G6" s="94"/>
      <c r="H6" s="94"/>
      <c r="I6" s="94"/>
      <c r="J6" s="96"/>
      <c r="L6" s="212" t="s">
        <v>585</v>
      </c>
      <c r="M6" s="266">
        <f t="shared" ref="M6:M12" si="1">Q9</f>
        <v>21373778.578910008</v>
      </c>
      <c r="N6" s="226">
        <f t="shared" si="0"/>
        <v>66.219461539934898</v>
      </c>
      <c r="O6" s="212" t="s">
        <v>264</v>
      </c>
      <c r="P6" s="212">
        <v>715419.29245000146</v>
      </c>
      <c r="Q6" s="212"/>
    </row>
    <row r="7" spans="1:27">
      <c r="A7" s="96"/>
      <c r="B7" s="94"/>
      <c r="C7" s="94"/>
      <c r="D7" s="94"/>
      <c r="E7" s="94"/>
      <c r="F7" s="94"/>
      <c r="G7" s="94"/>
      <c r="H7" s="94"/>
      <c r="I7" s="94"/>
      <c r="J7" s="96"/>
      <c r="L7" s="212" t="s">
        <v>586</v>
      </c>
      <c r="M7" s="228">
        <f t="shared" si="1"/>
        <v>2463815.7704600017</v>
      </c>
      <c r="N7" s="226">
        <f t="shared" si="0"/>
        <v>7.633304193318792</v>
      </c>
      <c r="O7" s="212" t="s">
        <v>293</v>
      </c>
      <c r="P7" s="212">
        <v>1186171.8944699992</v>
      </c>
      <c r="Q7" s="212">
        <f>SUM(P6:P7)</f>
        <v>1901591.1869200007</v>
      </c>
    </row>
    <row r="8" spans="1:27">
      <c r="A8" s="96"/>
      <c r="B8" s="94"/>
      <c r="C8" s="94"/>
      <c r="D8" s="94"/>
      <c r="E8" s="94"/>
      <c r="F8" s="94"/>
      <c r="G8" s="94"/>
      <c r="H8" s="94"/>
      <c r="I8" s="94"/>
      <c r="J8" s="96"/>
      <c r="L8" s="212" t="s">
        <v>587</v>
      </c>
      <c r="M8" s="228">
        <f t="shared" si="1"/>
        <v>1061873.983559998</v>
      </c>
      <c r="N8" s="226">
        <f t="shared" si="0"/>
        <v>3.2898592616652187</v>
      </c>
      <c r="O8" s="212" t="s">
        <v>327</v>
      </c>
      <c r="P8" s="212">
        <v>17884706.604470022</v>
      </c>
      <c r="Q8" s="212"/>
    </row>
    <row r="9" spans="1:27">
      <c r="A9" s="96"/>
      <c r="B9" s="94"/>
      <c r="C9" s="94"/>
      <c r="D9" s="94"/>
      <c r="E9" s="94"/>
      <c r="F9" s="94"/>
      <c r="G9" s="94"/>
      <c r="H9" s="94"/>
      <c r="I9" s="94"/>
      <c r="J9" s="96"/>
      <c r="L9" s="212" t="s">
        <v>588</v>
      </c>
      <c r="M9" s="228">
        <f t="shared" si="1"/>
        <v>774934.16269000445</v>
      </c>
      <c r="N9" s="226">
        <f t="shared" si="0"/>
        <v>2.4008727700055239</v>
      </c>
      <c r="O9" s="212" t="s">
        <v>373</v>
      </c>
      <c r="P9" s="212">
        <v>3489071.9744399847</v>
      </c>
      <c r="Q9" s="212">
        <f>SUM(P8:P9)</f>
        <v>21373778.578910008</v>
      </c>
    </row>
    <row r="10" spans="1:27">
      <c r="A10" s="96"/>
      <c r="B10" s="94"/>
      <c r="C10" s="94"/>
      <c r="D10" s="94"/>
      <c r="E10" s="94"/>
      <c r="F10" s="94"/>
      <c r="G10" s="94"/>
      <c r="H10" s="94"/>
      <c r="I10" s="94"/>
      <c r="J10" s="96"/>
      <c r="L10" s="212" t="s">
        <v>527</v>
      </c>
      <c r="M10" s="228">
        <f t="shared" si="1"/>
        <v>911046.75495000125</v>
      </c>
      <c r="N10" s="226">
        <f t="shared" si="0"/>
        <v>2.8225718409014546</v>
      </c>
      <c r="O10" s="212" t="s">
        <v>461</v>
      </c>
      <c r="P10" s="212">
        <v>2463815.7704600017</v>
      </c>
      <c r="Q10" s="212">
        <f t="shared" ref="Q10:Q15" si="2">P10</f>
        <v>2463815.7704600017</v>
      </c>
    </row>
    <row r="11" spans="1:27">
      <c r="A11" s="96"/>
      <c r="B11" s="94"/>
      <c r="C11" s="94"/>
      <c r="D11" s="94"/>
      <c r="E11" s="94"/>
      <c r="F11" s="94"/>
      <c r="G11" s="94"/>
      <c r="H11" s="94"/>
      <c r="I11" s="94"/>
      <c r="J11" s="96"/>
      <c r="L11" s="212" t="s">
        <v>564</v>
      </c>
      <c r="M11" s="228">
        <f t="shared" si="1"/>
        <v>125874.74871000012</v>
      </c>
      <c r="N11" s="226">
        <f t="shared" si="0"/>
        <v>0.38998055726447495</v>
      </c>
      <c r="O11" s="212" t="s">
        <v>494</v>
      </c>
      <c r="P11" s="212">
        <v>1061873.983559998</v>
      </c>
      <c r="Q11" s="212">
        <f t="shared" si="2"/>
        <v>1061873.983559998</v>
      </c>
    </row>
    <row r="12" spans="1:27">
      <c r="A12" s="96"/>
      <c r="B12" s="94"/>
      <c r="C12" s="94"/>
      <c r="D12" s="94"/>
      <c r="E12" s="94"/>
      <c r="F12" s="94"/>
      <c r="G12" s="94"/>
      <c r="H12" s="94"/>
      <c r="I12" s="94"/>
      <c r="J12" s="96"/>
      <c r="L12" s="212" t="s">
        <v>573</v>
      </c>
      <c r="M12" s="228">
        <f t="shared" si="1"/>
        <v>50780.113059999981</v>
      </c>
      <c r="N12" s="226">
        <f t="shared" si="0"/>
        <v>0.1573250949220649</v>
      </c>
      <c r="O12" s="212" t="s">
        <v>507</v>
      </c>
      <c r="P12" s="212">
        <v>774934.16269000445</v>
      </c>
      <c r="Q12" s="212">
        <f t="shared" si="2"/>
        <v>774934.16269000445</v>
      </c>
    </row>
    <row r="13" spans="1:27">
      <c r="A13" s="96"/>
      <c r="B13" s="94"/>
      <c r="C13" s="94"/>
      <c r="D13" s="94"/>
      <c r="E13" s="94"/>
      <c r="F13" s="94"/>
      <c r="G13" s="94"/>
      <c r="H13" s="94"/>
      <c r="I13" s="94"/>
      <c r="J13" s="96"/>
      <c r="L13" s="212" t="s">
        <v>207</v>
      </c>
      <c r="M13" s="266">
        <f>SUM(M4:M12)</f>
        <v>32277185.712270021</v>
      </c>
      <c r="N13" s="226">
        <v>100</v>
      </c>
      <c r="O13" s="212" t="s">
        <v>527</v>
      </c>
      <c r="P13" s="212">
        <v>911046.75495000125</v>
      </c>
      <c r="Q13" s="212">
        <f t="shared" si="2"/>
        <v>911046.75495000125</v>
      </c>
    </row>
    <row r="14" spans="1:27">
      <c r="A14" s="96"/>
      <c r="B14" s="94"/>
      <c r="C14" s="94"/>
      <c r="D14" s="94"/>
      <c r="E14" s="94"/>
      <c r="F14" s="94"/>
      <c r="G14" s="94"/>
      <c r="H14" s="94"/>
      <c r="I14" s="94"/>
      <c r="J14" s="96"/>
      <c r="L14" s="212"/>
      <c r="M14" s="212"/>
      <c r="N14" s="212"/>
      <c r="O14" s="212" t="s">
        <v>564</v>
      </c>
      <c r="P14" s="212">
        <v>125874.74871000012</v>
      </c>
      <c r="Q14" s="212">
        <f t="shared" si="2"/>
        <v>125874.74871000012</v>
      </c>
    </row>
    <row r="15" spans="1:27">
      <c r="A15" s="96"/>
      <c r="B15" s="94"/>
      <c r="C15" s="94"/>
      <c r="D15" s="94"/>
      <c r="E15" s="94"/>
      <c r="F15" s="94"/>
      <c r="G15" s="94"/>
      <c r="H15" s="94"/>
      <c r="I15" s="94"/>
      <c r="J15" s="96"/>
      <c r="L15" s="212"/>
      <c r="M15" s="212"/>
      <c r="N15" s="212"/>
      <c r="O15" s="212" t="s">
        <v>573</v>
      </c>
      <c r="P15" s="212">
        <v>50780.113059999981</v>
      </c>
      <c r="Q15" s="212">
        <f t="shared" si="2"/>
        <v>50780.113059999981</v>
      </c>
    </row>
    <row r="16" spans="1:27">
      <c r="A16" s="96"/>
      <c r="B16" s="94"/>
      <c r="C16" s="94"/>
      <c r="D16" s="94"/>
      <c r="E16" s="94"/>
      <c r="F16" s="94"/>
      <c r="G16" s="94"/>
      <c r="H16" s="94"/>
      <c r="I16" s="94"/>
      <c r="J16" s="96"/>
      <c r="L16" s="212"/>
      <c r="M16" s="212"/>
      <c r="N16" s="212"/>
      <c r="O16" s="212"/>
      <c r="P16" s="183">
        <f>SUM(P4:P15)</f>
        <v>32277185.712270021</v>
      </c>
      <c r="Q16" s="212"/>
    </row>
    <row r="17" spans="1:17">
      <c r="A17" s="96"/>
      <c r="B17" s="94"/>
      <c r="C17" s="94"/>
      <c r="D17" s="94"/>
      <c r="E17" s="94"/>
      <c r="F17" s="94"/>
      <c r="G17" s="94"/>
      <c r="H17" s="94"/>
      <c r="I17" s="94"/>
      <c r="J17" s="96"/>
      <c r="L17" s="212"/>
      <c r="M17" s="212"/>
      <c r="N17" s="212"/>
      <c r="O17" s="212"/>
      <c r="P17" s="212"/>
      <c r="Q17" s="212"/>
    </row>
    <row r="18" spans="1:17">
      <c r="A18" s="96"/>
      <c r="B18" s="94"/>
      <c r="C18" s="94"/>
      <c r="D18" s="94"/>
      <c r="E18" s="94"/>
      <c r="F18" s="94"/>
      <c r="G18" s="94"/>
      <c r="H18" s="94"/>
      <c r="I18" s="94"/>
      <c r="J18" s="96"/>
      <c r="L18" s="212"/>
      <c r="M18" s="212"/>
      <c r="N18" s="212"/>
      <c r="O18" s="212"/>
      <c r="P18" s="212"/>
      <c r="Q18" s="212"/>
    </row>
    <row r="19" spans="1:17">
      <c r="A19" s="96"/>
      <c r="B19" s="94"/>
      <c r="C19" s="94"/>
      <c r="D19" s="94"/>
      <c r="E19" s="94"/>
      <c r="F19" s="94"/>
      <c r="G19" s="94"/>
      <c r="H19" s="94"/>
      <c r="I19" s="94"/>
      <c r="J19" s="96"/>
      <c r="L19" s="212"/>
      <c r="M19" s="212"/>
      <c r="N19" s="212"/>
      <c r="O19" s="212"/>
      <c r="P19" s="212"/>
      <c r="Q19" s="212"/>
    </row>
    <row r="25" spans="1:17">
      <c r="A25" s="96"/>
      <c r="J25" s="96"/>
    </row>
    <row r="26" spans="1:17">
      <c r="A26" s="96"/>
      <c r="J26" s="96"/>
    </row>
    <row r="27" spans="1:17">
      <c r="A27" s="96"/>
      <c r="J27" s="96"/>
    </row>
    <row r="28" spans="1:17">
      <c r="A28" s="96"/>
      <c r="J28" s="96"/>
    </row>
    <row r="29" spans="1:17">
      <c r="A29" s="96"/>
      <c r="J29" s="96"/>
    </row>
    <row r="30" spans="1:17">
      <c r="A30" s="96"/>
      <c r="J30" s="96"/>
    </row>
    <row r="31" spans="1:17">
      <c r="A31" s="96"/>
      <c r="J31" s="96"/>
    </row>
    <row r="32" spans="1:17">
      <c r="A32" s="96"/>
      <c r="J32" s="96"/>
    </row>
    <row r="33" spans="1:20">
      <c r="A33" s="96"/>
      <c r="J33" s="96"/>
    </row>
    <row r="34" spans="1:20">
      <c r="A34" s="96"/>
      <c r="J34" s="96"/>
    </row>
    <row r="35" spans="1:20">
      <c r="A35" s="96"/>
      <c r="J35" s="96"/>
    </row>
    <row r="36" spans="1:20">
      <c r="A36" s="96"/>
      <c r="J36" s="96"/>
    </row>
    <row r="37" spans="1:20">
      <c r="A37" s="96"/>
      <c r="J37" s="96"/>
    </row>
    <row r="38" spans="1:20">
      <c r="A38" s="96"/>
      <c r="J38" s="96"/>
    </row>
    <row r="39" spans="1:20">
      <c r="A39" s="96"/>
      <c r="J39" s="96"/>
    </row>
    <row r="40" spans="1:20">
      <c r="A40" s="96"/>
      <c r="J40" s="96"/>
    </row>
    <row r="41" spans="1:20" s="93" customFormat="1" ht="13.5">
      <c r="B41" s="97"/>
      <c r="C41" s="98"/>
      <c r="D41" s="98"/>
      <c r="E41" s="98"/>
      <c r="F41" s="98"/>
      <c r="G41" s="98"/>
      <c r="H41" s="98"/>
      <c r="I41" s="99"/>
      <c r="L41" s="100"/>
      <c r="M41" s="101"/>
      <c r="N41" s="94"/>
      <c r="O41" s="94"/>
      <c r="P41" s="94"/>
      <c r="Q41" s="94"/>
      <c r="R41" s="94"/>
      <c r="S41" s="94"/>
      <c r="T41" s="94"/>
    </row>
    <row r="42" spans="1:20" s="93" customFormat="1" ht="14.25" customHeight="1">
      <c r="B42" s="102"/>
      <c r="C42" s="103"/>
      <c r="D42" s="103"/>
      <c r="E42" s="104" t="s">
        <v>589</v>
      </c>
      <c r="F42" s="103"/>
      <c r="G42" s="105" t="s">
        <v>590</v>
      </c>
      <c r="H42" s="105" t="s">
        <v>206</v>
      </c>
      <c r="I42" s="106"/>
      <c r="L42" s="100"/>
      <c r="M42" s="101"/>
      <c r="N42" s="94"/>
      <c r="O42" s="94"/>
      <c r="P42" s="94"/>
      <c r="Q42" s="94"/>
      <c r="R42" s="94"/>
      <c r="S42" s="94"/>
      <c r="T42" s="94"/>
    </row>
    <row r="43" spans="1:20" s="93" customFormat="1" ht="5.0999999999999996" customHeight="1">
      <c r="B43" s="102"/>
      <c r="C43" s="103"/>
      <c r="D43" s="103"/>
      <c r="E43" s="107"/>
      <c r="F43" s="103"/>
      <c r="G43" s="103"/>
      <c r="H43" s="103"/>
      <c r="I43" s="106"/>
      <c r="M43" s="101"/>
      <c r="N43" s="94"/>
      <c r="O43" s="94"/>
      <c r="P43" s="94"/>
      <c r="Q43" s="94"/>
      <c r="R43" s="94"/>
      <c r="S43" s="94"/>
      <c r="T43" s="94"/>
    </row>
    <row r="44" spans="1:20" s="96" customFormat="1" ht="16.5" customHeight="1">
      <c r="B44" s="102"/>
      <c r="C44" s="108"/>
      <c r="D44" s="103"/>
      <c r="E44" s="107" t="s">
        <v>591</v>
      </c>
      <c r="F44" s="103"/>
      <c r="G44" s="109">
        <f>M4</f>
        <v>3613490.413010003</v>
      </c>
      <c r="H44" s="110">
        <f>N4</f>
        <v>11.19518425559745</v>
      </c>
      <c r="I44" s="106"/>
      <c r="M44" s="101"/>
      <c r="N44" s="94"/>
      <c r="O44" s="94"/>
      <c r="P44" s="94"/>
      <c r="Q44" s="94"/>
      <c r="R44" s="94"/>
      <c r="S44" s="94"/>
      <c r="T44" s="94"/>
    </row>
    <row r="45" spans="1:20" s="96" customFormat="1" ht="5.0999999999999996" customHeight="1">
      <c r="B45" s="102"/>
      <c r="D45" s="103"/>
      <c r="E45" s="107"/>
      <c r="F45" s="103"/>
      <c r="G45" s="111"/>
      <c r="H45" s="112"/>
      <c r="I45" s="106"/>
      <c r="M45" s="101"/>
      <c r="N45" s="94"/>
      <c r="O45" s="94"/>
      <c r="P45" s="94"/>
      <c r="Q45" s="94"/>
      <c r="R45" s="94"/>
      <c r="S45" s="94"/>
      <c r="T45" s="94"/>
    </row>
    <row r="46" spans="1:20" s="96" customFormat="1" ht="16.5" customHeight="1">
      <c r="B46" s="102"/>
      <c r="C46" s="113"/>
      <c r="D46" s="103"/>
      <c r="E46" s="107" t="s">
        <v>592</v>
      </c>
      <c r="F46" s="103"/>
      <c r="G46" s="111">
        <f>M5</f>
        <v>1901591.1869200007</v>
      </c>
      <c r="H46" s="110">
        <f>N5</f>
        <v>5.8914404863901124</v>
      </c>
      <c r="I46" s="106"/>
      <c r="K46" s="114"/>
      <c r="M46" s="101"/>
      <c r="N46" s="94"/>
      <c r="O46" s="94"/>
      <c r="P46" s="94"/>
      <c r="Q46" s="94"/>
      <c r="R46" s="94"/>
      <c r="S46" s="94"/>
      <c r="T46" s="94"/>
    </row>
    <row r="47" spans="1:20" s="96" customFormat="1" ht="5.0999999999999996" customHeight="1">
      <c r="B47" s="102"/>
      <c r="D47" s="103"/>
      <c r="E47" s="107"/>
      <c r="F47" s="103"/>
      <c r="G47" s="111"/>
      <c r="H47" s="112"/>
      <c r="I47" s="106"/>
      <c r="K47" s="114"/>
      <c r="N47" s="94"/>
      <c r="O47" s="94"/>
      <c r="P47" s="94"/>
      <c r="Q47" s="94"/>
      <c r="R47" s="94"/>
      <c r="S47" s="94"/>
      <c r="T47" s="94"/>
    </row>
    <row r="48" spans="1:20" s="96" customFormat="1" ht="16.5" customHeight="1">
      <c r="B48" s="102"/>
      <c r="C48" s="115"/>
      <c r="D48" s="103"/>
      <c r="E48" s="107" t="s">
        <v>593</v>
      </c>
      <c r="F48" s="103"/>
      <c r="G48" s="111">
        <f>M6</f>
        <v>21373778.578910008</v>
      </c>
      <c r="H48" s="110">
        <f>N6</f>
        <v>66.219461539934898</v>
      </c>
      <c r="I48" s="106"/>
      <c r="K48" s="114"/>
      <c r="N48" s="94"/>
      <c r="O48" s="94"/>
      <c r="P48" s="94"/>
      <c r="Q48" s="94"/>
      <c r="R48" s="94"/>
      <c r="S48" s="94"/>
      <c r="T48" s="94"/>
    </row>
    <row r="49" spans="1:20" s="96" customFormat="1" ht="5.0999999999999996" customHeight="1">
      <c r="B49" s="102"/>
      <c r="D49" s="103"/>
      <c r="E49" s="107"/>
      <c r="F49" s="103"/>
      <c r="G49" s="111"/>
      <c r="H49" s="112"/>
      <c r="I49" s="106"/>
      <c r="K49" s="114"/>
      <c r="N49" s="94"/>
      <c r="O49" s="94"/>
      <c r="P49" s="94"/>
      <c r="Q49" s="94"/>
      <c r="R49" s="94"/>
      <c r="S49" s="94"/>
      <c r="T49" s="94"/>
    </row>
    <row r="50" spans="1:20" s="96" customFormat="1" ht="16.5" customHeight="1">
      <c r="B50" s="102"/>
      <c r="C50" s="116"/>
      <c r="D50" s="103"/>
      <c r="E50" s="107" t="s">
        <v>461</v>
      </c>
      <c r="F50" s="103"/>
      <c r="G50" s="111">
        <f>M7</f>
        <v>2463815.7704600017</v>
      </c>
      <c r="H50" s="110">
        <f>N7</f>
        <v>7.633304193318792</v>
      </c>
      <c r="I50" s="106"/>
      <c r="K50" s="114"/>
      <c r="N50" s="94"/>
      <c r="O50" s="94"/>
      <c r="P50" s="94"/>
      <c r="Q50" s="94"/>
      <c r="R50" s="94"/>
      <c r="S50" s="94"/>
      <c r="T50" s="94"/>
    </row>
    <row r="51" spans="1:20" s="96" customFormat="1" ht="5.0999999999999996" customHeight="1">
      <c r="B51" s="102"/>
      <c r="D51" s="103"/>
      <c r="E51" s="107"/>
      <c r="F51" s="103"/>
      <c r="G51" s="111"/>
      <c r="H51" s="112"/>
      <c r="I51" s="106"/>
      <c r="K51" s="114"/>
      <c r="N51" s="94"/>
      <c r="O51" s="94"/>
      <c r="P51" s="94"/>
      <c r="Q51" s="94"/>
      <c r="R51" s="94"/>
      <c r="S51" s="94"/>
      <c r="T51" s="94"/>
    </row>
    <row r="52" spans="1:20" s="96" customFormat="1" ht="16.5" customHeight="1">
      <c r="B52" s="102"/>
      <c r="C52" s="117"/>
      <c r="D52" s="103"/>
      <c r="E52" s="107" t="s">
        <v>587</v>
      </c>
      <c r="F52" s="103"/>
      <c r="G52" s="111">
        <f>M8</f>
        <v>1061873.983559998</v>
      </c>
      <c r="H52" s="110">
        <f>N8</f>
        <v>3.2898592616652187</v>
      </c>
      <c r="I52" s="106"/>
      <c r="K52" s="114"/>
      <c r="N52" s="94"/>
      <c r="O52" s="94"/>
      <c r="P52" s="94"/>
      <c r="Q52" s="94"/>
      <c r="R52" s="94"/>
      <c r="S52" s="94"/>
      <c r="T52" s="94"/>
    </row>
    <row r="53" spans="1:20" s="96" customFormat="1" ht="5.0999999999999996" customHeight="1">
      <c r="B53" s="102"/>
      <c r="D53" s="103"/>
      <c r="E53" s="107"/>
      <c r="F53" s="103"/>
      <c r="G53" s="111"/>
      <c r="H53" s="112"/>
      <c r="I53" s="106"/>
      <c r="K53" s="114"/>
      <c r="N53" s="94"/>
      <c r="O53" s="94"/>
      <c r="P53" s="94"/>
      <c r="Q53" s="94"/>
      <c r="R53" s="94"/>
      <c r="S53" s="94"/>
      <c r="T53" s="94"/>
    </row>
    <row r="54" spans="1:20" s="96" customFormat="1" ht="16.5" customHeight="1">
      <c r="B54" s="102"/>
      <c r="C54" s="118"/>
      <c r="D54" s="103"/>
      <c r="E54" s="107" t="s">
        <v>507</v>
      </c>
      <c r="F54" s="103"/>
      <c r="G54" s="111">
        <f>M9</f>
        <v>774934.16269000445</v>
      </c>
      <c r="H54" s="110">
        <f>N9</f>
        <v>2.4008727700055239</v>
      </c>
      <c r="I54" s="106"/>
      <c r="K54" s="114"/>
      <c r="N54" s="94"/>
      <c r="O54" s="94"/>
      <c r="P54" s="94"/>
      <c r="Q54" s="94"/>
      <c r="R54" s="94"/>
      <c r="S54" s="94"/>
      <c r="T54" s="94"/>
    </row>
    <row r="55" spans="1:20" s="96" customFormat="1" ht="5.0999999999999996" customHeight="1">
      <c r="B55" s="102"/>
      <c r="D55" s="103"/>
      <c r="E55" s="107"/>
      <c r="F55" s="103"/>
      <c r="G55" s="111"/>
      <c r="H55" s="112"/>
      <c r="I55" s="106"/>
      <c r="N55" s="94"/>
      <c r="O55" s="94"/>
      <c r="P55" s="94"/>
      <c r="Q55" s="94"/>
      <c r="R55" s="94"/>
      <c r="S55" s="94"/>
      <c r="T55" s="94"/>
    </row>
    <row r="56" spans="1:20" s="96" customFormat="1" ht="16.5" customHeight="1">
      <c r="B56" s="102"/>
      <c r="C56" s="119"/>
      <c r="D56" s="103"/>
      <c r="E56" s="107" t="s">
        <v>594</v>
      </c>
      <c r="F56" s="103"/>
      <c r="G56" s="111">
        <f>M10</f>
        <v>911046.75495000125</v>
      </c>
      <c r="H56" s="110">
        <f>N10</f>
        <v>2.8225718409014546</v>
      </c>
      <c r="I56" s="106"/>
      <c r="N56" s="94"/>
      <c r="O56" s="94"/>
      <c r="P56" s="94"/>
      <c r="Q56" s="94"/>
      <c r="R56" s="94"/>
      <c r="S56" s="94"/>
      <c r="T56" s="94"/>
    </row>
    <row r="57" spans="1:20" s="96" customFormat="1" ht="5.0999999999999996" customHeight="1">
      <c r="B57" s="102"/>
      <c r="D57" s="103"/>
      <c r="E57" s="107"/>
      <c r="F57" s="103"/>
      <c r="G57" s="111"/>
      <c r="H57" s="112"/>
      <c r="I57" s="106"/>
      <c r="N57" s="94"/>
      <c r="O57" s="94"/>
      <c r="P57" s="94"/>
      <c r="Q57" s="94"/>
      <c r="R57" s="94"/>
      <c r="S57" s="94"/>
      <c r="T57" s="94"/>
    </row>
    <row r="58" spans="1:20" s="96" customFormat="1" ht="16.5" customHeight="1">
      <c r="B58" s="102"/>
      <c r="C58" s="120"/>
      <c r="D58" s="103"/>
      <c r="E58" s="107" t="s">
        <v>595</v>
      </c>
      <c r="F58" s="103"/>
      <c r="G58" s="111">
        <f>M11</f>
        <v>125874.74871000012</v>
      </c>
      <c r="H58" s="110">
        <f>N11</f>
        <v>0.38998055726447495</v>
      </c>
      <c r="I58" s="106"/>
      <c r="N58" s="94"/>
      <c r="O58" s="94"/>
      <c r="P58" s="94"/>
      <c r="Q58" s="94"/>
      <c r="R58" s="94"/>
      <c r="S58" s="94"/>
      <c r="T58" s="94"/>
    </row>
    <row r="59" spans="1:20" s="96" customFormat="1" ht="5.0999999999999996" customHeight="1">
      <c r="B59" s="102"/>
      <c r="D59" s="103"/>
      <c r="E59" s="107"/>
      <c r="F59" s="103"/>
      <c r="G59" s="111"/>
      <c r="H59" s="112"/>
      <c r="I59" s="106"/>
      <c r="N59" s="94"/>
      <c r="O59" s="94"/>
      <c r="P59" s="94"/>
      <c r="Q59" s="94"/>
      <c r="R59" s="94"/>
      <c r="S59" s="94"/>
      <c r="T59" s="94"/>
    </row>
    <row r="60" spans="1:20" s="96" customFormat="1" ht="16.5" customHeight="1">
      <c r="B60" s="102"/>
      <c r="C60" s="121"/>
      <c r="D60" s="103"/>
      <c r="E60" s="107" t="s">
        <v>573</v>
      </c>
      <c r="F60" s="103"/>
      <c r="G60" s="111">
        <f>M12</f>
        <v>50780.113059999981</v>
      </c>
      <c r="H60" s="110">
        <f>N12</f>
        <v>0.1573250949220649</v>
      </c>
      <c r="I60" s="106"/>
      <c r="N60" s="94"/>
      <c r="O60" s="94"/>
      <c r="P60" s="94"/>
      <c r="Q60" s="94"/>
      <c r="R60" s="94"/>
      <c r="S60" s="94"/>
      <c r="T60" s="94"/>
    </row>
    <row r="61" spans="1:20" s="96" customFormat="1" ht="5.0999999999999996" customHeight="1">
      <c r="B61" s="102"/>
      <c r="C61" s="103"/>
      <c r="D61" s="103"/>
      <c r="E61" s="107"/>
      <c r="F61" s="103"/>
      <c r="G61" s="111"/>
      <c r="H61" s="112"/>
      <c r="I61" s="106"/>
      <c r="N61" s="94"/>
      <c r="O61" s="94"/>
      <c r="P61" s="94"/>
      <c r="Q61" s="94"/>
      <c r="R61" s="94"/>
      <c r="S61" s="94"/>
      <c r="T61" s="94"/>
    </row>
    <row r="62" spans="1:20" s="96" customFormat="1" ht="14.25" customHeight="1">
      <c r="B62" s="102"/>
      <c r="C62" s="103"/>
      <c r="D62" s="103"/>
      <c r="E62" s="104" t="s">
        <v>596</v>
      </c>
      <c r="F62" s="103"/>
      <c r="G62" s="111">
        <f>G44+G46+G48+G50+G52+G54+G56+G58+G60</f>
        <v>32277185.712270021</v>
      </c>
      <c r="H62" s="122"/>
      <c r="I62" s="106"/>
      <c r="N62" s="94"/>
      <c r="O62" s="94"/>
      <c r="P62" s="94"/>
      <c r="Q62" s="94"/>
      <c r="R62" s="94"/>
      <c r="S62" s="94"/>
      <c r="T62" s="94"/>
    </row>
    <row r="63" spans="1:20" s="96" customFormat="1" ht="6" customHeight="1">
      <c r="B63" s="123"/>
      <c r="C63" s="124"/>
      <c r="D63" s="124"/>
      <c r="E63" s="124"/>
      <c r="F63" s="124"/>
      <c r="G63" s="124"/>
      <c r="H63" s="124"/>
      <c r="I63" s="125"/>
      <c r="N63" s="94"/>
      <c r="O63" s="94"/>
      <c r="P63" s="94"/>
      <c r="Q63" s="94"/>
      <c r="R63" s="94"/>
      <c r="S63" s="94"/>
      <c r="T63" s="94"/>
    </row>
    <row r="64" spans="1:20">
      <c r="A64" s="96"/>
      <c r="B64" s="94"/>
      <c r="C64" s="94"/>
      <c r="D64" s="94"/>
      <c r="E64" s="94"/>
      <c r="F64" s="94"/>
      <c r="G64" s="94"/>
      <c r="H64" s="94"/>
      <c r="I64" s="94"/>
      <c r="J64" s="96"/>
    </row>
    <row r="65" spans="1:11">
      <c r="A65" s="96"/>
      <c r="B65" s="94"/>
      <c r="C65" s="94"/>
      <c r="D65" s="94"/>
      <c r="E65" s="94"/>
      <c r="F65" s="94"/>
      <c r="G65" s="94"/>
      <c r="H65" s="94"/>
      <c r="I65" s="94"/>
      <c r="J65" s="96"/>
    </row>
    <row r="66" spans="1:11">
      <c r="A66" s="96"/>
      <c r="B66" s="94"/>
      <c r="C66" s="94"/>
      <c r="D66" s="94"/>
      <c r="E66" s="94"/>
      <c r="F66" s="94"/>
      <c r="G66" s="94"/>
      <c r="H66" s="94"/>
      <c r="I66" s="94"/>
      <c r="J66" s="96"/>
    </row>
    <row r="67" spans="1:11">
      <c r="A67" s="339"/>
      <c r="B67" s="339"/>
      <c r="C67" s="339"/>
      <c r="D67" s="339"/>
      <c r="E67" s="339"/>
      <c r="F67" s="339"/>
      <c r="G67" s="339"/>
      <c r="H67" s="339"/>
      <c r="I67" s="339"/>
      <c r="J67" s="339"/>
    </row>
    <row r="68" spans="1:11">
      <c r="A68" s="339"/>
      <c r="B68" s="339"/>
      <c r="C68" s="339"/>
      <c r="D68" s="339"/>
      <c r="E68" s="339"/>
      <c r="F68" s="339"/>
      <c r="G68" s="339"/>
      <c r="H68" s="339"/>
      <c r="I68" s="339"/>
      <c r="J68" s="339"/>
      <c r="K68" s="126"/>
    </row>
  </sheetData>
  <mergeCells count="2">
    <mergeCell ref="A67:J67"/>
    <mergeCell ref="A68:J68"/>
  </mergeCells>
  <phoneticPr fontId="3"/>
  <pageMargins left="0.51181102362204722" right="0.51181102362204722" top="0.74803149606299213" bottom="0.74803149606299213" header="0.31496062992125984" footer="0.9055118110236221"/>
  <pageSetup paperSize="9" orientation="portrait" r:id="rId1"/>
  <headerFooter>
    <oddFooter xml:space="preserve">&amp;C&amp;"ＭＳ Ｐゴシック,太字"&amp;11図３　品目分類別輸入重量の構成       </oddFooter>
  </headerFooter>
  <ignoredErrors>
    <ignoredError sqref="Q5:Q10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AB8F5-B2B4-44C2-BBA9-F3C0A66DA225}">
  <sheetPr>
    <pageSetUpPr fitToPage="1"/>
  </sheetPr>
  <dimension ref="A1:J1802"/>
  <sheetViews>
    <sheetView view="pageBreakPreview" topLeftCell="A3" zoomScaleNormal="100" zoomScaleSheetLayoutView="100" workbookViewId="0">
      <selection activeCell="D1123" sqref="D1123"/>
    </sheetView>
  </sheetViews>
  <sheetFormatPr defaultRowHeight="13.5"/>
  <cols>
    <col min="1" max="1" width="3.375" style="127" customWidth="1"/>
    <col min="2" max="2" width="7.375" style="127" customWidth="1"/>
    <col min="3" max="3" width="19.25" style="127" customWidth="1"/>
    <col min="4" max="4" width="31.375" style="127" customWidth="1"/>
    <col min="5" max="10" width="15.125" style="141" customWidth="1"/>
  </cols>
  <sheetData>
    <row r="1" spans="1:10" ht="20.25" hidden="1" thickBot="1">
      <c r="C1" s="354" t="s">
        <v>597</v>
      </c>
      <c r="D1" s="354"/>
      <c r="E1" s="354"/>
      <c r="F1" s="354"/>
      <c r="G1" s="354"/>
      <c r="H1" s="354"/>
      <c r="I1" s="354"/>
      <c r="J1" s="128"/>
    </row>
    <row r="2" spans="1:10" ht="19.5" hidden="1" thickBot="1">
      <c r="C2" s="129"/>
      <c r="D2" s="129"/>
      <c r="E2" s="130"/>
      <c r="F2" s="130"/>
      <c r="G2" s="130"/>
      <c r="H2" s="130"/>
      <c r="I2" s="130"/>
      <c r="J2" s="128"/>
    </row>
    <row r="3" spans="1:10">
      <c r="A3" s="355" t="s">
        <v>589</v>
      </c>
      <c r="B3" s="356"/>
      <c r="C3" s="356"/>
      <c r="D3" s="356" t="s">
        <v>598</v>
      </c>
      <c r="E3" s="360" t="s">
        <v>599</v>
      </c>
      <c r="F3" s="360"/>
      <c r="G3" s="360" t="s">
        <v>600</v>
      </c>
      <c r="H3" s="360"/>
      <c r="I3" s="360" t="s">
        <v>601</v>
      </c>
      <c r="J3" s="361"/>
    </row>
    <row r="4" spans="1:10" ht="14.25" thickBot="1">
      <c r="A4" s="357"/>
      <c r="B4" s="358"/>
      <c r="C4" s="358"/>
      <c r="D4" s="359"/>
      <c r="E4" s="131" t="s">
        <v>602</v>
      </c>
      <c r="F4" s="131" t="s">
        <v>603</v>
      </c>
      <c r="G4" s="131" t="s">
        <v>602</v>
      </c>
      <c r="H4" s="131" t="s">
        <v>603</v>
      </c>
      <c r="I4" s="131" t="s">
        <v>602</v>
      </c>
      <c r="J4" s="132" t="s">
        <v>603</v>
      </c>
    </row>
    <row r="5" spans="1:10">
      <c r="A5" s="133" t="s">
        <v>213</v>
      </c>
      <c r="B5" s="134"/>
      <c r="C5" s="134"/>
      <c r="D5" s="134"/>
      <c r="E5" s="135"/>
      <c r="F5" s="136"/>
      <c r="G5" s="136"/>
      <c r="H5" s="136"/>
      <c r="I5" s="136"/>
      <c r="J5" s="137"/>
    </row>
    <row r="6" spans="1:10">
      <c r="A6" s="138"/>
      <c r="B6" s="139" t="s">
        <v>604</v>
      </c>
      <c r="C6" s="139"/>
      <c r="D6" s="139"/>
      <c r="E6" s="140"/>
      <c r="J6" s="142"/>
    </row>
    <row r="7" spans="1:10">
      <c r="A7" s="138"/>
      <c r="B7" s="139"/>
      <c r="C7" s="139" t="s">
        <v>215</v>
      </c>
      <c r="D7" s="139"/>
      <c r="E7" s="140"/>
      <c r="J7" s="142"/>
    </row>
    <row r="8" spans="1:10">
      <c r="A8" s="138"/>
      <c r="B8" s="139"/>
      <c r="C8" s="139"/>
      <c r="D8" s="139" t="s">
        <v>605</v>
      </c>
      <c r="E8" s="140">
        <v>32640</v>
      </c>
      <c r="F8" s="141">
        <v>294055.60574000038</v>
      </c>
      <c r="G8" s="141">
        <v>461</v>
      </c>
      <c r="H8" s="141">
        <v>3183.6754500000015</v>
      </c>
      <c r="I8" s="141">
        <v>0</v>
      </c>
      <c r="J8" s="142">
        <v>0</v>
      </c>
    </row>
    <row r="9" spans="1:10">
      <c r="A9" s="138"/>
      <c r="B9" s="139"/>
      <c r="C9" s="139"/>
      <c r="D9" s="139" t="s">
        <v>606</v>
      </c>
      <c r="E9" s="140">
        <v>31657</v>
      </c>
      <c r="F9" s="141">
        <v>230620.42625999995</v>
      </c>
      <c r="G9" s="141">
        <v>470</v>
      </c>
      <c r="H9" s="141">
        <v>2864.3639899999994</v>
      </c>
      <c r="I9" s="141">
        <v>0</v>
      </c>
      <c r="J9" s="142">
        <v>0</v>
      </c>
    </row>
    <row r="10" spans="1:10">
      <c r="A10" s="138"/>
      <c r="B10" s="139"/>
      <c r="C10" s="139"/>
      <c r="D10" s="139" t="s">
        <v>607</v>
      </c>
      <c r="E10" s="140">
        <v>4495</v>
      </c>
      <c r="F10" s="141">
        <v>36234.890330000002</v>
      </c>
      <c r="G10" s="141">
        <v>52</v>
      </c>
      <c r="H10" s="141">
        <v>451.84140999999994</v>
      </c>
      <c r="I10" s="141">
        <v>0</v>
      </c>
      <c r="J10" s="142">
        <v>0</v>
      </c>
    </row>
    <row r="11" spans="1:10">
      <c r="A11" s="138"/>
      <c r="B11" s="139"/>
      <c r="C11" s="139"/>
      <c r="D11" s="139" t="s">
        <v>608</v>
      </c>
      <c r="E11" s="140">
        <v>2775</v>
      </c>
      <c r="F11" s="141">
        <v>29114.930190000006</v>
      </c>
      <c r="G11" s="141">
        <v>83</v>
      </c>
      <c r="H11" s="141">
        <v>703.99143000000015</v>
      </c>
      <c r="I11" s="141">
        <v>0</v>
      </c>
      <c r="J11" s="142">
        <v>0</v>
      </c>
    </row>
    <row r="12" spans="1:10">
      <c r="A12" s="138"/>
      <c r="B12" s="139"/>
      <c r="C12" s="139"/>
      <c r="D12" s="139" t="s">
        <v>609</v>
      </c>
      <c r="E12" s="140">
        <v>3346</v>
      </c>
      <c r="F12" s="141">
        <v>10767.325259999996</v>
      </c>
      <c r="G12" s="141">
        <v>17</v>
      </c>
      <c r="H12" s="141">
        <v>62.470419999999997</v>
      </c>
      <c r="I12" s="141">
        <v>0</v>
      </c>
      <c r="J12" s="142">
        <v>0</v>
      </c>
    </row>
    <row r="13" spans="1:10">
      <c r="A13" s="138"/>
      <c r="B13" s="139"/>
      <c r="C13" s="139" t="s">
        <v>216</v>
      </c>
      <c r="D13" s="139"/>
      <c r="E13" s="140"/>
      <c r="J13" s="142"/>
    </row>
    <row r="14" spans="1:10">
      <c r="A14" s="138"/>
      <c r="B14" s="139"/>
      <c r="C14" s="139"/>
      <c r="D14" s="139" t="s">
        <v>605</v>
      </c>
      <c r="E14" s="140">
        <v>29</v>
      </c>
      <c r="F14" s="141">
        <v>31.825839999999999</v>
      </c>
      <c r="G14" s="141">
        <v>2</v>
      </c>
      <c r="H14" s="141">
        <v>3.0720900000000002</v>
      </c>
      <c r="I14" s="141">
        <v>0</v>
      </c>
      <c r="J14" s="142">
        <v>0</v>
      </c>
    </row>
    <row r="15" spans="1:10">
      <c r="A15" s="138"/>
      <c r="B15" s="139"/>
      <c r="C15" s="139" t="s">
        <v>217</v>
      </c>
      <c r="D15" s="139"/>
      <c r="E15" s="140"/>
      <c r="J15" s="142"/>
    </row>
    <row r="16" spans="1:10">
      <c r="A16" s="138"/>
      <c r="B16" s="139"/>
      <c r="C16" s="139"/>
      <c r="D16" s="139" t="s">
        <v>607</v>
      </c>
      <c r="E16" s="140">
        <v>16479</v>
      </c>
      <c r="F16" s="141">
        <v>318746.66975999961</v>
      </c>
      <c r="G16" s="141">
        <v>192</v>
      </c>
      <c r="H16" s="141">
        <v>3657.0536900000011</v>
      </c>
      <c r="I16" s="141">
        <v>0</v>
      </c>
      <c r="J16" s="142">
        <v>0</v>
      </c>
    </row>
    <row r="17" spans="1:10">
      <c r="A17" s="138"/>
      <c r="B17" s="139"/>
      <c r="C17" s="139"/>
      <c r="D17" s="139" t="s">
        <v>606</v>
      </c>
      <c r="E17" s="140">
        <v>17843</v>
      </c>
      <c r="F17" s="141">
        <v>312454.55622999975</v>
      </c>
      <c r="G17" s="141">
        <v>327</v>
      </c>
      <c r="H17" s="141">
        <v>5440.8135199999979</v>
      </c>
      <c r="I17" s="141">
        <v>0</v>
      </c>
      <c r="J17" s="142">
        <v>0</v>
      </c>
    </row>
    <row r="18" spans="1:10">
      <c r="A18" s="138"/>
      <c r="B18" s="139"/>
      <c r="C18" s="139"/>
      <c r="D18" s="139" t="s">
        <v>610</v>
      </c>
      <c r="E18" s="140">
        <v>6573</v>
      </c>
      <c r="F18" s="141">
        <v>147484.33373999991</v>
      </c>
      <c r="G18" s="141">
        <v>105</v>
      </c>
      <c r="H18" s="141">
        <v>2088.9830999999999</v>
      </c>
      <c r="I18" s="141">
        <v>0</v>
      </c>
      <c r="J18" s="142">
        <v>0</v>
      </c>
    </row>
    <row r="19" spans="1:10">
      <c r="A19" s="138"/>
      <c r="B19" s="139"/>
      <c r="C19" s="139"/>
      <c r="D19" s="139" t="s">
        <v>611</v>
      </c>
      <c r="E19" s="140">
        <v>7767</v>
      </c>
      <c r="F19" s="141">
        <v>116809.49780999993</v>
      </c>
      <c r="G19" s="141">
        <v>93</v>
      </c>
      <c r="H19" s="141">
        <v>1241.6607100000003</v>
      </c>
      <c r="I19" s="141">
        <v>0</v>
      </c>
      <c r="J19" s="142">
        <v>0</v>
      </c>
    </row>
    <row r="20" spans="1:10">
      <c r="A20" s="138"/>
      <c r="B20" s="139"/>
      <c r="C20" s="139"/>
      <c r="D20" s="139" t="s">
        <v>609</v>
      </c>
      <c r="E20" s="140">
        <v>6804</v>
      </c>
      <c r="F20" s="141">
        <v>114325.45911999994</v>
      </c>
      <c r="G20" s="141">
        <v>65</v>
      </c>
      <c r="H20" s="141">
        <v>1069.4663400000002</v>
      </c>
      <c r="I20" s="141">
        <v>0</v>
      </c>
      <c r="J20" s="142">
        <v>0</v>
      </c>
    </row>
    <row r="21" spans="1:10">
      <c r="A21" s="138"/>
      <c r="B21" s="139"/>
      <c r="C21" s="139" t="s">
        <v>219</v>
      </c>
      <c r="D21" s="139"/>
      <c r="E21" s="140"/>
      <c r="J21" s="142"/>
    </row>
    <row r="22" spans="1:10">
      <c r="A22" s="138"/>
      <c r="B22" s="139"/>
      <c r="C22" s="139"/>
      <c r="D22" s="139" t="s">
        <v>612</v>
      </c>
      <c r="E22" s="140">
        <v>219</v>
      </c>
      <c r="F22" s="141">
        <v>1368.1758399999999</v>
      </c>
      <c r="G22" s="141">
        <v>76</v>
      </c>
      <c r="H22" s="141">
        <v>531.68489000000011</v>
      </c>
      <c r="I22" s="141">
        <v>0</v>
      </c>
      <c r="J22" s="142">
        <v>0</v>
      </c>
    </row>
    <row r="23" spans="1:10">
      <c r="A23" s="138"/>
      <c r="B23" s="139"/>
      <c r="C23" s="139"/>
      <c r="D23" s="139" t="s">
        <v>613</v>
      </c>
      <c r="E23" s="140">
        <v>604</v>
      </c>
      <c r="F23" s="141">
        <v>1326.2411099999999</v>
      </c>
      <c r="G23" s="141">
        <v>232</v>
      </c>
      <c r="H23" s="141">
        <v>831.82245999999986</v>
      </c>
      <c r="I23" s="141">
        <v>0</v>
      </c>
      <c r="J23" s="142">
        <v>0</v>
      </c>
    </row>
    <row r="24" spans="1:10">
      <c r="A24" s="138"/>
      <c r="B24" s="139"/>
      <c r="C24" s="139"/>
      <c r="D24" s="139" t="s">
        <v>611</v>
      </c>
      <c r="E24" s="140">
        <v>192</v>
      </c>
      <c r="F24" s="141">
        <v>816.09433000000001</v>
      </c>
      <c r="G24" s="141">
        <v>98</v>
      </c>
      <c r="H24" s="141">
        <v>376.65615000000003</v>
      </c>
      <c r="I24" s="141">
        <v>0</v>
      </c>
      <c r="J24" s="142">
        <v>0</v>
      </c>
    </row>
    <row r="25" spans="1:10">
      <c r="A25" s="138"/>
      <c r="B25" s="139"/>
      <c r="C25" s="139"/>
      <c r="D25" s="139" t="s">
        <v>607</v>
      </c>
      <c r="E25" s="140">
        <v>126</v>
      </c>
      <c r="F25" s="141">
        <v>576.11775000000011</v>
      </c>
      <c r="G25" s="141">
        <v>102</v>
      </c>
      <c r="H25" s="141">
        <v>566.72423000000015</v>
      </c>
      <c r="I25" s="141">
        <v>0</v>
      </c>
      <c r="J25" s="142">
        <v>0</v>
      </c>
    </row>
    <row r="26" spans="1:10">
      <c r="A26" s="138"/>
      <c r="B26" s="139"/>
      <c r="C26" s="139"/>
      <c r="D26" s="139" t="s">
        <v>614</v>
      </c>
      <c r="E26" s="140">
        <v>337</v>
      </c>
      <c r="F26" s="141">
        <v>443.47671999999994</v>
      </c>
      <c r="G26" s="141">
        <v>287</v>
      </c>
      <c r="H26" s="141">
        <v>425.87520000000001</v>
      </c>
      <c r="I26" s="141">
        <v>0</v>
      </c>
      <c r="J26" s="142">
        <v>0</v>
      </c>
    </row>
    <row r="27" spans="1:10">
      <c r="A27" s="138"/>
      <c r="B27" s="139"/>
      <c r="C27" s="139" t="s">
        <v>221</v>
      </c>
      <c r="D27" s="139"/>
      <c r="E27" s="140"/>
      <c r="J27" s="142"/>
    </row>
    <row r="28" spans="1:10">
      <c r="A28" s="138"/>
      <c r="B28" s="139"/>
      <c r="C28" s="139"/>
      <c r="D28" s="139" t="s">
        <v>605</v>
      </c>
      <c r="E28" s="140">
        <v>2308</v>
      </c>
      <c r="F28" s="141">
        <v>18093.091650000017</v>
      </c>
      <c r="G28" s="141">
        <v>109</v>
      </c>
      <c r="H28" s="141">
        <v>748.50199000000009</v>
      </c>
      <c r="I28" s="141">
        <v>0</v>
      </c>
      <c r="J28" s="142">
        <v>0</v>
      </c>
    </row>
    <row r="29" spans="1:10">
      <c r="A29" s="138"/>
      <c r="B29" s="139"/>
      <c r="C29" s="139"/>
      <c r="D29" s="139" t="s">
        <v>608</v>
      </c>
      <c r="E29" s="140">
        <v>481</v>
      </c>
      <c r="F29" s="141">
        <v>5758.2660000000005</v>
      </c>
      <c r="G29" s="141">
        <v>26</v>
      </c>
      <c r="H29" s="141">
        <v>298.18885</v>
      </c>
      <c r="I29" s="141">
        <v>0</v>
      </c>
      <c r="J29" s="142">
        <v>0</v>
      </c>
    </row>
    <row r="30" spans="1:10">
      <c r="A30" s="138"/>
      <c r="B30" s="139"/>
      <c r="C30" s="139"/>
      <c r="D30" s="139" t="s">
        <v>615</v>
      </c>
      <c r="E30" s="140">
        <v>28</v>
      </c>
      <c r="F30" s="141">
        <v>269.12618999999995</v>
      </c>
      <c r="G30" s="141">
        <v>7</v>
      </c>
      <c r="H30" s="141">
        <v>61.44153</v>
      </c>
      <c r="I30" s="141">
        <v>0</v>
      </c>
      <c r="J30" s="142">
        <v>0</v>
      </c>
    </row>
    <row r="31" spans="1:10">
      <c r="A31" s="138"/>
      <c r="B31" s="139"/>
      <c r="C31" s="139"/>
      <c r="D31" s="139" t="s">
        <v>616</v>
      </c>
      <c r="E31" s="140">
        <v>66</v>
      </c>
      <c r="F31" s="141">
        <v>92.839889999999997</v>
      </c>
      <c r="G31" s="141">
        <v>1</v>
      </c>
      <c r="H31" s="141">
        <v>0.14859999999999998</v>
      </c>
      <c r="I31" s="141">
        <v>0</v>
      </c>
      <c r="J31" s="142">
        <v>0</v>
      </c>
    </row>
    <row r="32" spans="1:10">
      <c r="A32" s="138"/>
      <c r="B32" s="139"/>
      <c r="C32" s="139"/>
      <c r="D32" s="139" t="s">
        <v>617</v>
      </c>
      <c r="E32" s="140">
        <v>10</v>
      </c>
      <c r="F32" s="141">
        <v>51.830159999999992</v>
      </c>
      <c r="G32" s="141">
        <v>1</v>
      </c>
      <c r="H32" s="141">
        <v>0.11944</v>
      </c>
      <c r="I32" s="141">
        <v>0</v>
      </c>
      <c r="J32" s="142">
        <v>0</v>
      </c>
    </row>
    <row r="33" spans="1:10">
      <c r="A33" s="138"/>
      <c r="B33" s="139"/>
      <c r="C33" s="139" t="s">
        <v>222</v>
      </c>
      <c r="D33" s="139"/>
      <c r="E33" s="140"/>
      <c r="J33" s="142"/>
    </row>
    <row r="34" spans="1:10">
      <c r="A34" s="138"/>
      <c r="B34" s="139"/>
      <c r="C34" s="139"/>
      <c r="D34" s="139" t="s">
        <v>605</v>
      </c>
      <c r="E34" s="140">
        <v>60</v>
      </c>
      <c r="F34" s="141">
        <v>1035.5600499999998</v>
      </c>
      <c r="G34" s="141">
        <v>6</v>
      </c>
      <c r="H34" s="141">
        <v>72.713040000000007</v>
      </c>
      <c r="I34" s="141">
        <v>0</v>
      </c>
      <c r="J34" s="142">
        <v>0</v>
      </c>
    </row>
    <row r="35" spans="1:10">
      <c r="A35" s="138"/>
      <c r="B35" s="139"/>
      <c r="C35" s="139" t="s">
        <v>223</v>
      </c>
      <c r="D35" s="139"/>
      <c r="E35" s="140"/>
      <c r="J35" s="142"/>
    </row>
    <row r="36" spans="1:10">
      <c r="A36" s="138"/>
      <c r="B36" s="139"/>
      <c r="C36" s="139"/>
      <c r="D36" s="139" t="s">
        <v>610</v>
      </c>
      <c r="E36" s="140">
        <v>4</v>
      </c>
      <c r="F36" s="141">
        <v>18.767800000000001</v>
      </c>
      <c r="G36" s="141">
        <v>1</v>
      </c>
      <c r="H36" s="141">
        <v>4.29026</v>
      </c>
      <c r="I36" s="141">
        <v>0</v>
      </c>
      <c r="J36" s="142">
        <v>0</v>
      </c>
    </row>
    <row r="37" spans="1:10">
      <c r="A37" s="138"/>
      <c r="B37" s="139"/>
      <c r="C37" s="139"/>
      <c r="D37" s="139" t="s">
        <v>618</v>
      </c>
      <c r="E37" s="140">
        <v>2</v>
      </c>
      <c r="F37" s="141">
        <v>14.519600000000001</v>
      </c>
      <c r="G37" s="141">
        <v>1</v>
      </c>
      <c r="H37" s="141">
        <v>6.5103</v>
      </c>
      <c r="I37" s="141">
        <v>0</v>
      </c>
      <c r="J37" s="142">
        <v>0</v>
      </c>
    </row>
    <row r="38" spans="1:10">
      <c r="A38" s="138"/>
      <c r="B38" s="139"/>
      <c r="C38" s="139"/>
      <c r="D38" s="139" t="s">
        <v>619</v>
      </c>
      <c r="E38" s="140">
        <v>106</v>
      </c>
      <c r="F38" s="141">
        <v>4.1220499999999998</v>
      </c>
      <c r="G38" s="141">
        <v>4</v>
      </c>
      <c r="H38" s="141">
        <v>0.36085</v>
      </c>
      <c r="I38" s="141">
        <v>0</v>
      </c>
      <c r="J38" s="142">
        <v>0</v>
      </c>
    </row>
    <row r="39" spans="1:10">
      <c r="A39" s="138"/>
      <c r="B39" s="139"/>
      <c r="C39" s="139"/>
      <c r="D39" s="139" t="s">
        <v>620</v>
      </c>
      <c r="E39" s="140">
        <v>6</v>
      </c>
      <c r="F39" s="141">
        <v>1.8878600000000001</v>
      </c>
      <c r="G39" s="141">
        <v>4</v>
      </c>
      <c r="H39" s="141">
        <v>1.4283200000000003</v>
      </c>
      <c r="I39" s="141">
        <v>0</v>
      </c>
      <c r="J39" s="142">
        <v>0</v>
      </c>
    </row>
    <row r="40" spans="1:10">
      <c r="A40" s="138"/>
      <c r="B40" s="139"/>
      <c r="C40" s="139" t="s">
        <v>224</v>
      </c>
      <c r="D40" s="139"/>
      <c r="E40" s="140"/>
      <c r="J40" s="142"/>
    </row>
    <row r="41" spans="1:10">
      <c r="A41" s="138"/>
      <c r="B41" s="139"/>
      <c r="C41" s="139"/>
      <c r="D41" s="139" t="s">
        <v>605</v>
      </c>
      <c r="E41" s="140">
        <v>39</v>
      </c>
      <c r="F41" s="141">
        <v>47.13203</v>
      </c>
      <c r="G41" s="141">
        <v>9</v>
      </c>
      <c r="H41" s="141">
        <v>8.9801000000000002</v>
      </c>
      <c r="I41" s="141">
        <v>0</v>
      </c>
      <c r="J41" s="142">
        <v>0</v>
      </c>
    </row>
    <row r="42" spans="1:10">
      <c r="A42" s="138"/>
      <c r="B42" s="139"/>
      <c r="C42" s="139"/>
      <c r="D42" s="139" t="s">
        <v>608</v>
      </c>
      <c r="E42" s="140">
        <v>3</v>
      </c>
      <c r="F42" s="141">
        <v>4.6917</v>
      </c>
      <c r="G42" s="141">
        <v>1</v>
      </c>
      <c r="H42" s="141">
        <v>7.102E-2</v>
      </c>
      <c r="I42" s="141">
        <v>0</v>
      </c>
      <c r="J42" s="142">
        <v>0</v>
      </c>
    </row>
    <row r="43" spans="1:10">
      <c r="A43" s="138"/>
      <c r="B43" s="139"/>
      <c r="C43" s="139"/>
      <c r="D43" s="139" t="s">
        <v>614</v>
      </c>
      <c r="E43" s="140">
        <v>1</v>
      </c>
      <c r="F43" s="141">
        <v>0.21359</v>
      </c>
      <c r="G43" s="141">
        <v>0</v>
      </c>
      <c r="H43" s="141">
        <v>0</v>
      </c>
      <c r="I43" s="141">
        <v>0</v>
      </c>
      <c r="J43" s="142">
        <v>0</v>
      </c>
    </row>
    <row r="44" spans="1:10">
      <c r="A44" s="138"/>
      <c r="B44" s="139"/>
      <c r="C44" s="139" t="s">
        <v>225</v>
      </c>
      <c r="D44" s="139"/>
      <c r="E44" s="140"/>
      <c r="J44" s="142"/>
    </row>
    <row r="45" spans="1:10">
      <c r="A45" s="138"/>
      <c r="B45" s="139"/>
      <c r="C45" s="139"/>
      <c r="D45" s="139" t="s">
        <v>611</v>
      </c>
      <c r="E45" s="140">
        <v>19936</v>
      </c>
      <c r="F45" s="141">
        <v>407222.20832000324</v>
      </c>
      <c r="G45" s="141">
        <v>813</v>
      </c>
      <c r="H45" s="141">
        <v>16384.895</v>
      </c>
      <c r="I45" s="141">
        <v>2</v>
      </c>
      <c r="J45" s="142">
        <v>48</v>
      </c>
    </row>
    <row r="46" spans="1:10">
      <c r="A46" s="138"/>
      <c r="B46" s="139"/>
      <c r="C46" s="139"/>
      <c r="D46" s="139" t="s">
        <v>621</v>
      </c>
      <c r="E46" s="140">
        <v>10747</v>
      </c>
      <c r="F46" s="141">
        <v>202193.97365000064</v>
      </c>
      <c r="G46" s="141">
        <v>281</v>
      </c>
      <c r="H46" s="141">
        <v>4889.5306200000005</v>
      </c>
      <c r="I46" s="141">
        <v>0</v>
      </c>
      <c r="J46" s="142">
        <v>0</v>
      </c>
    </row>
    <row r="47" spans="1:10">
      <c r="A47" s="138"/>
      <c r="B47" s="139"/>
      <c r="C47" s="139"/>
      <c r="D47" s="139" t="s">
        <v>606</v>
      </c>
      <c r="E47" s="140">
        <v>288</v>
      </c>
      <c r="F47" s="141">
        <v>6937.1144400000003</v>
      </c>
      <c r="G47" s="141">
        <v>22</v>
      </c>
      <c r="H47" s="141">
        <v>533.80084000000011</v>
      </c>
      <c r="I47" s="141">
        <v>0</v>
      </c>
      <c r="J47" s="142">
        <v>0</v>
      </c>
    </row>
    <row r="48" spans="1:10">
      <c r="A48" s="138"/>
      <c r="B48" s="139"/>
      <c r="C48" s="139"/>
      <c r="D48" s="139" t="s">
        <v>614</v>
      </c>
      <c r="E48" s="140">
        <v>48</v>
      </c>
      <c r="F48" s="141">
        <v>438.98200000000003</v>
      </c>
      <c r="G48" s="141">
        <v>0</v>
      </c>
      <c r="H48" s="141">
        <v>0</v>
      </c>
      <c r="I48" s="141">
        <v>0</v>
      </c>
      <c r="J48" s="142">
        <v>0</v>
      </c>
    </row>
    <row r="49" spans="1:10">
      <c r="A49" s="138"/>
      <c r="B49" s="139"/>
      <c r="C49" s="139"/>
      <c r="D49" s="139" t="s">
        <v>622</v>
      </c>
      <c r="E49" s="140">
        <v>21</v>
      </c>
      <c r="F49" s="141">
        <v>128.34642000000002</v>
      </c>
      <c r="G49" s="141">
        <v>1</v>
      </c>
      <c r="H49" s="141">
        <v>1.9199999999999998E-2</v>
      </c>
      <c r="I49" s="141">
        <v>0</v>
      </c>
      <c r="J49" s="142">
        <v>0</v>
      </c>
    </row>
    <row r="50" spans="1:10">
      <c r="A50" s="138"/>
      <c r="B50" s="139"/>
      <c r="C50" s="139" t="s">
        <v>226</v>
      </c>
      <c r="D50" s="139"/>
      <c r="E50" s="140"/>
      <c r="J50" s="142"/>
    </row>
    <row r="51" spans="1:10">
      <c r="A51" s="138"/>
      <c r="B51" s="139"/>
      <c r="C51" s="139"/>
      <c r="D51" s="139" t="s">
        <v>621</v>
      </c>
      <c r="E51" s="140">
        <v>573</v>
      </c>
      <c r="F51" s="141">
        <v>6248.3314700000001</v>
      </c>
      <c r="G51" s="141">
        <v>41</v>
      </c>
      <c r="H51" s="141">
        <v>518.98703999999998</v>
      </c>
      <c r="I51" s="141">
        <v>0</v>
      </c>
      <c r="J51" s="142">
        <v>0</v>
      </c>
    </row>
    <row r="52" spans="1:10">
      <c r="A52" s="138"/>
      <c r="B52" s="139"/>
      <c r="C52" s="139"/>
      <c r="D52" s="139" t="s">
        <v>622</v>
      </c>
      <c r="E52" s="140">
        <v>42</v>
      </c>
      <c r="F52" s="141">
        <v>488.90249999999997</v>
      </c>
      <c r="G52" s="141">
        <v>1</v>
      </c>
      <c r="H52" s="141">
        <v>18.527999999999999</v>
      </c>
      <c r="I52" s="141">
        <v>0</v>
      </c>
      <c r="J52" s="142">
        <v>0</v>
      </c>
    </row>
    <row r="53" spans="1:10">
      <c r="A53" s="138"/>
      <c r="B53" s="139"/>
      <c r="C53" s="139"/>
      <c r="D53" s="139" t="s">
        <v>618</v>
      </c>
      <c r="E53" s="140">
        <v>153</v>
      </c>
      <c r="F53" s="141">
        <v>379.90755000000013</v>
      </c>
      <c r="G53" s="141">
        <v>24</v>
      </c>
      <c r="H53" s="141">
        <v>46.308019999999999</v>
      </c>
      <c r="I53" s="141">
        <v>0</v>
      </c>
      <c r="J53" s="142">
        <v>0</v>
      </c>
    </row>
    <row r="54" spans="1:10">
      <c r="A54" s="138"/>
      <c r="B54" s="139"/>
      <c r="C54" s="139"/>
      <c r="D54" s="139" t="s">
        <v>611</v>
      </c>
      <c r="E54" s="140">
        <v>4</v>
      </c>
      <c r="F54" s="141">
        <v>89.357799999999997</v>
      </c>
      <c r="G54" s="141">
        <v>0</v>
      </c>
      <c r="H54" s="141">
        <v>0</v>
      </c>
      <c r="I54" s="141">
        <v>0</v>
      </c>
      <c r="J54" s="142">
        <v>0</v>
      </c>
    </row>
    <row r="55" spans="1:10">
      <c r="A55" s="138"/>
      <c r="B55" s="139"/>
      <c r="C55" s="139"/>
      <c r="D55" s="139" t="s">
        <v>623</v>
      </c>
      <c r="E55" s="140">
        <v>6</v>
      </c>
      <c r="F55" s="141">
        <v>27.216660000000001</v>
      </c>
      <c r="G55" s="141">
        <v>1</v>
      </c>
      <c r="H55" s="141">
        <v>7.1449399999999992</v>
      </c>
      <c r="I55" s="141">
        <v>0</v>
      </c>
      <c r="J55" s="142">
        <v>0</v>
      </c>
    </row>
    <row r="56" spans="1:10">
      <c r="A56" s="138"/>
      <c r="B56" s="139"/>
      <c r="C56" s="139" t="s">
        <v>227</v>
      </c>
      <c r="D56" s="139"/>
      <c r="E56" s="140"/>
      <c r="J56" s="142"/>
    </row>
    <row r="57" spans="1:10">
      <c r="A57" s="138"/>
      <c r="B57" s="139"/>
      <c r="C57" s="139"/>
      <c r="D57" s="139" t="s">
        <v>606</v>
      </c>
      <c r="E57" s="140">
        <v>3</v>
      </c>
      <c r="F57" s="141">
        <v>65.917450000000002</v>
      </c>
      <c r="G57" s="141">
        <v>1</v>
      </c>
      <c r="H57" s="141">
        <v>20.972090000000001</v>
      </c>
      <c r="I57" s="141">
        <v>0</v>
      </c>
      <c r="J57" s="142">
        <v>0</v>
      </c>
    </row>
    <row r="58" spans="1:10">
      <c r="A58" s="138"/>
      <c r="B58" s="139"/>
      <c r="C58" s="139"/>
      <c r="D58" s="139" t="s">
        <v>610</v>
      </c>
      <c r="E58" s="140">
        <v>1</v>
      </c>
      <c r="F58" s="141">
        <v>11.83</v>
      </c>
      <c r="G58" s="141">
        <v>0</v>
      </c>
      <c r="H58" s="141">
        <v>0</v>
      </c>
      <c r="I58" s="141">
        <v>0</v>
      </c>
      <c r="J58" s="142">
        <v>0</v>
      </c>
    </row>
    <row r="59" spans="1:10">
      <c r="A59" s="138"/>
      <c r="B59" s="139"/>
      <c r="C59" s="139"/>
      <c r="D59" s="139" t="s">
        <v>608</v>
      </c>
      <c r="E59" s="140">
        <v>1</v>
      </c>
      <c r="F59" s="141">
        <v>0.76</v>
      </c>
      <c r="G59" s="141">
        <v>0</v>
      </c>
      <c r="H59" s="141">
        <v>0</v>
      </c>
      <c r="I59" s="141">
        <v>0</v>
      </c>
      <c r="J59" s="142">
        <v>0</v>
      </c>
    </row>
    <row r="60" spans="1:10">
      <c r="A60" s="138"/>
      <c r="B60" s="139"/>
      <c r="C60" s="139" t="s">
        <v>228</v>
      </c>
      <c r="D60" s="139"/>
      <c r="E60" s="140"/>
      <c r="J60" s="142"/>
    </row>
    <row r="61" spans="1:10">
      <c r="A61" s="138"/>
      <c r="B61" s="139"/>
      <c r="C61" s="139"/>
      <c r="D61" s="139" t="s">
        <v>618</v>
      </c>
      <c r="E61" s="140">
        <v>40</v>
      </c>
      <c r="F61" s="141">
        <v>31.058899999999998</v>
      </c>
      <c r="G61" s="141">
        <v>0</v>
      </c>
      <c r="H61" s="141">
        <v>0</v>
      </c>
      <c r="I61" s="141">
        <v>0</v>
      </c>
      <c r="J61" s="142">
        <v>0</v>
      </c>
    </row>
    <row r="62" spans="1:10">
      <c r="A62" s="138"/>
      <c r="B62" s="139"/>
      <c r="C62" s="139"/>
      <c r="D62" s="139" t="s">
        <v>619</v>
      </c>
      <c r="E62" s="140">
        <v>345</v>
      </c>
      <c r="F62" s="141">
        <v>29.817850000000007</v>
      </c>
      <c r="G62" s="141">
        <v>18</v>
      </c>
      <c r="H62" s="141">
        <v>2.6996599999999997</v>
      </c>
      <c r="I62" s="141">
        <v>0</v>
      </c>
      <c r="J62" s="142">
        <v>0</v>
      </c>
    </row>
    <row r="63" spans="1:10">
      <c r="A63" s="138"/>
      <c r="B63" s="139"/>
      <c r="C63" s="139"/>
      <c r="D63" s="139" t="s">
        <v>610</v>
      </c>
      <c r="E63" s="140">
        <v>53</v>
      </c>
      <c r="F63" s="141">
        <v>16.560850000000002</v>
      </c>
      <c r="G63" s="141">
        <v>9</v>
      </c>
      <c r="H63" s="141">
        <v>7.4055400000000011</v>
      </c>
      <c r="I63" s="141">
        <v>0</v>
      </c>
      <c r="J63" s="142">
        <v>0</v>
      </c>
    </row>
    <row r="64" spans="1:10">
      <c r="A64" s="138"/>
      <c r="B64" s="139"/>
      <c r="C64" s="139"/>
      <c r="D64" s="139" t="s">
        <v>614</v>
      </c>
      <c r="E64" s="140">
        <v>5</v>
      </c>
      <c r="F64" s="141">
        <v>16.088999999999999</v>
      </c>
      <c r="G64" s="141">
        <v>0</v>
      </c>
      <c r="H64" s="141">
        <v>0</v>
      </c>
      <c r="I64" s="141">
        <v>0</v>
      </c>
      <c r="J64" s="142">
        <v>0</v>
      </c>
    </row>
    <row r="65" spans="1:10">
      <c r="A65" s="138"/>
      <c r="B65" s="139"/>
      <c r="C65" s="139"/>
      <c r="D65" s="139" t="s">
        <v>611</v>
      </c>
      <c r="E65" s="140">
        <v>1</v>
      </c>
      <c r="F65" s="141">
        <v>6.8831999999999995</v>
      </c>
      <c r="G65" s="141">
        <v>0</v>
      </c>
      <c r="H65" s="141">
        <v>0</v>
      </c>
      <c r="I65" s="141">
        <v>0</v>
      </c>
      <c r="J65" s="142">
        <v>0</v>
      </c>
    </row>
    <row r="66" spans="1:10">
      <c r="A66" s="138"/>
      <c r="B66" s="139" t="s">
        <v>230</v>
      </c>
      <c r="C66" s="139"/>
      <c r="D66" s="139"/>
      <c r="E66" s="140"/>
      <c r="J66" s="142"/>
    </row>
    <row r="67" spans="1:10">
      <c r="A67" s="138"/>
      <c r="B67" s="139"/>
      <c r="C67" s="139"/>
      <c r="D67" s="139" t="s">
        <v>611</v>
      </c>
      <c r="E67" s="140">
        <v>143</v>
      </c>
      <c r="F67" s="141">
        <v>4047.1351799999989</v>
      </c>
      <c r="G67" s="141">
        <v>5</v>
      </c>
      <c r="H67" s="141">
        <v>118.92581999999999</v>
      </c>
      <c r="I67" s="141">
        <v>0</v>
      </c>
      <c r="J67" s="142">
        <v>0</v>
      </c>
    </row>
    <row r="68" spans="1:10">
      <c r="A68" s="138"/>
      <c r="B68" s="139"/>
      <c r="C68" s="139"/>
      <c r="D68" s="139" t="s">
        <v>622</v>
      </c>
      <c r="E68" s="140">
        <v>187</v>
      </c>
      <c r="F68" s="141">
        <v>3768.6776599999976</v>
      </c>
      <c r="G68" s="141">
        <v>7</v>
      </c>
      <c r="H68" s="141">
        <v>141.40369999999999</v>
      </c>
      <c r="I68" s="141">
        <v>0</v>
      </c>
      <c r="J68" s="142">
        <v>0</v>
      </c>
    </row>
    <row r="69" spans="1:10">
      <c r="A69" s="138"/>
      <c r="B69" s="139"/>
      <c r="C69" s="139"/>
      <c r="D69" s="139" t="s">
        <v>621</v>
      </c>
      <c r="E69" s="140">
        <v>112</v>
      </c>
      <c r="F69" s="141">
        <v>2199.8175000000006</v>
      </c>
      <c r="G69" s="141">
        <v>0</v>
      </c>
      <c r="H69" s="141">
        <v>0</v>
      </c>
      <c r="I69" s="141">
        <v>0</v>
      </c>
      <c r="J69" s="142">
        <v>0</v>
      </c>
    </row>
    <row r="70" spans="1:10">
      <c r="A70" s="138"/>
      <c r="B70" s="139" t="s">
        <v>231</v>
      </c>
      <c r="C70" s="139"/>
      <c r="D70" s="139"/>
      <c r="E70" s="140"/>
      <c r="J70" s="142"/>
    </row>
    <row r="71" spans="1:10">
      <c r="A71" s="138"/>
      <c r="B71" s="139"/>
      <c r="C71" s="139"/>
      <c r="D71" s="139" t="s">
        <v>607</v>
      </c>
      <c r="E71" s="140">
        <v>364</v>
      </c>
      <c r="F71" s="141">
        <v>8672.6605000000054</v>
      </c>
      <c r="G71" s="141">
        <v>1</v>
      </c>
      <c r="H71" s="141">
        <v>24.5</v>
      </c>
      <c r="I71" s="141">
        <v>0</v>
      </c>
      <c r="J71" s="142">
        <v>0</v>
      </c>
    </row>
    <row r="72" spans="1:10">
      <c r="A72" s="138"/>
      <c r="B72" s="139"/>
      <c r="C72" s="139"/>
      <c r="D72" s="139" t="s">
        <v>610</v>
      </c>
      <c r="E72" s="140">
        <v>232</v>
      </c>
      <c r="F72" s="141">
        <v>5299.5420900000008</v>
      </c>
      <c r="G72" s="141">
        <v>1</v>
      </c>
      <c r="H72" s="141">
        <v>9.9870000000000001</v>
      </c>
      <c r="I72" s="141">
        <v>0</v>
      </c>
      <c r="J72" s="142">
        <v>0</v>
      </c>
    </row>
    <row r="73" spans="1:10">
      <c r="A73" s="138"/>
      <c r="B73" s="139"/>
      <c r="C73" s="139"/>
      <c r="D73" s="139" t="s">
        <v>611</v>
      </c>
      <c r="E73" s="140">
        <v>278</v>
      </c>
      <c r="F73" s="141">
        <v>4824.3224999999984</v>
      </c>
      <c r="G73" s="141">
        <v>0</v>
      </c>
      <c r="H73" s="141">
        <v>0</v>
      </c>
      <c r="I73" s="141">
        <v>0</v>
      </c>
      <c r="J73" s="142">
        <v>0</v>
      </c>
    </row>
    <row r="74" spans="1:10">
      <c r="A74" s="138"/>
      <c r="B74" s="139"/>
      <c r="C74" s="139"/>
      <c r="D74" s="139" t="s">
        <v>609</v>
      </c>
      <c r="E74" s="140">
        <v>126</v>
      </c>
      <c r="F74" s="141">
        <v>1520.1219599999999</v>
      </c>
      <c r="G74" s="141">
        <v>0</v>
      </c>
      <c r="H74" s="141">
        <v>0</v>
      </c>
      <c r="I74" s="141">
        <v>0</v>
      </c>
      <c r="J74" s="142">
        <v>0</v>
      </c>
    </row>
    <row r="75" spans="1:10">
      <c r="A75" s="138"/>
      <c r="B75" s="139"/>
      <c r="C75" s="139"/>
      <c r="D75" s="139" t="s">
        <v>606</v>
      </c>
      <c r="E75" s="140">
        <v>53</v>
      </c>
      <c r="F75" s="141">
        <v>1278.5136899999993</v>
      </c>
      <c r="G75" s="141">
        <v>0</v>
      </c>
      <c r="H75" s="141">
        <v>0</v>
      </c>
      <c r="I75" s="141">
        <v>0</v>
      </c>
      <c r="J75" s="142">
        <v>0</v>
      </c>
    </row>
    <row r="76" spans="1:10">
      <c r="A76" s="143" t="s">
        <v>232</v>
      </c>
      <c r="B76" s="144"/>
      <c r="C76" s="144"/>
      <c r="D76" s="144"/>
      <c r="E76" s="145"/>
      <c r="F76" s="146"/>
      <c r="G76" s="146"/>
      <c r="H76" s="146"/>
      <c r="I76" s="146"/>
      <c r="J76" s="147"/>
    </row>
    <row r="77" spans="1:10">
      <c r="A77" s="138"/>
      <c r="B77" s="139" t="s">
        <v>233</v>
      </c>
      <c r="C77" s="139"/>
      <c r="D77" s="139"/>
      <c r="E77" s="140"/>
      <c r="J77" s="142"/>
    </row>
    <row r="78" spans="1:10">
      <c r="A78" s="138"/>
      <c r="B78" s="139"/>
      <c r="C78" s="139" t="s">
        <v>234</v>
      </c>
      <c r="D78" s="139"/>
      <c r="E78" s="140"/>
      <c r="J78" s="142"/>
    </row>
    <row r="79" spans="1:10">
      <c r="A79" s="138"/>
      <c r="B79" s="139"/>
      <c r="C79" s="139"/>
      <c r="D79" s="139" t="s">
        <v>621</v>
      </c>
      <c r="E79" s="140">
        <v>81</v>
      </c>
      <c r="F79" s="141">
        <v>399.36204999999995</v>
      </c>
      <c r="G79" s="141">
        <v>19</v>
      </c>
      <c r="H79" s="141">
        <v>69.776449999999997</v>
      </c>
      <c r="I79" s="141">
        <v>0</v>
      </c>
      <c r="J79" s="142">
        <v>0</v>
      </c>
    </row>
    <row r="80" spans="1:10">
      <c r="A80" s="138"/>
      <c r="B80" s="139"/>
      <c r="C80" s="139"/>
      <c r="D80" s="139" t="s">
        <v>614</v>
      </c>
      <c r="E80" s="140">
        <v>112</v>
      </c>
      <c r="F80" s="141">
        <v>297.14235000000002</v>
      </c>
      <c r="G80" s="141">
        <v>22</v>
      </c>
      <c r="H80" s="141">
        <v>57.147829999999999</v>
      </c>
      <c r="I80" s="141">
        <v>0</v>
      </c>
      <c r="J80" s="142">
        <v>0</v>
      </c>
    </row>
    <row r="81" spans="1:10">
      <c r="A81" s="138"/>
      <c r="B81" s="139"/>
      <c r="C81" s="139"/>
      <c r="D81" s="139" t="s">
        <v>606</v>
      </c>
      <c r="E81" s="140">
        <v>15</v>
      </c>
      <c r="F81" s="141">
        <v>214.57674999999998</v>
      </c>
      <c r="G81" s="141">
        <v>6</v>
      </c>
      <c r="H81" s="141">
        <v>56.444790000000005</v>
      </c>
      <c r="I81" s="141">
        <v>0</v>
      </c>
      <c r="J81" s="142">
        <v>0</v>
      </c>
    </row>
    <row r="82" spans="1:10">
      <c r="A82" s="138"/>
      <c r="B82" s="139"/>
      <c r="C82" s="139"/>
      <c r="D82" s="139" t="s">
        <v>608</v>
      </c>
      <c r="E82" s="140">
        <v>41</v>
      </c>
      <c r="F82" s="141">
        <v>83.029840000000007</v>
      </c>
      <c r="G82" s="141">
        <v>16</v>
      </c>
      <c r="H82" s="141">
        <v>32.054079999999999</v>
      </c>
      <c r="I82" s="141">
        <v>0</v>
      </c>
      <c r="J82" s="142">
        <v>0</v>
      </c>
    </row>
    <row r="83" spans="1:10">
      <c r="A83" s="138"/>
      <c r="B83" s="139"/>
      <c r="C83" s="139"/>
      <c r="D83" s="139" t="s">
        <v>619</v>
      </c>
      <c r="E83" s="140">
        <v>232</v>
      </c>
      <c r="F83" s="141">
        <v>57.564769999999996</v>
      </c>
      <c r="G83" s="141">
        <v>45</v>
      </c>
      <c r="H83" s="141">
        <v>13.323449999999999</v>
      </c>
      <c r="I83" s="141">
        <v>0</v>
      </c>
      <c r="J83" s="142">
        <v>0</v>
      </c>
    </row>
    <row r="84" spans="1:10">
      <c r="A84" s="138"/>
      <c r="B84" s="139"/>
      <c r="C84" s="139" t="s">
        <v>235</v>
      </c>
      <c r="D84" s="139"/>
      <c r="E84" s="140"/>
      <c r="J84" s="142"/>
    </row>
    <row r="85" spans="1:10">
      <c r="A85" s="138"/>
      <c r="B85" s="139"/>
      <c r="C85" s="139"/>
      <c r="D85" s="139" t="s">
        <v>610</v>
      </c>
      <c r="E85" s="140">
        <v>1485</v>
      </c>
      <c r="F85" s="141">
        <v>2339.0641599999994</v>
      </c>
      <c r="G85" s="141">
        <v>454</v>
      </c>
      <c r="H85" s="141">
        <v>668.86789999999996</v>
      </c>
      <c r="I85" s="141">
        <v>1</v>
      </c>
      <c r="J85" s="142">
        <v>2.1000000000000003E-3</v>
      </c>
    </row>
    <row r="86" spans="1:10">
      <c r="A86" s="138"/>
      <c r="B86" s="139"/>
      <c r="C86" s="139"/>
      <c r="D86" s="139" t="s">
        <v>619</v>
      </c>
      <c r="E86" s="140">
        <v>574</v>
      </c>
      <c r="F86" s="141">
        <v>424.84438000000006</v>
      </c>
      <c r="G86" s="141">
        <v>113</v>
      </c>
      <c r="H86" s="141">
        <v>74.446099999999987</v>
      </c>
      <c r="I86" s="141">
        <v>0</v>
      </c>
      <c r="J86" s="142">
        <v>0</v>
      </c>
    </row>
    <row r="87" spans="1:10">
      <c r="A87" s="138"/>
      <c r="B87" s="139"/>
      <c r="C87" s="139"/>
      <c r="D87" s="139" t="s">
        <v>606</v>
      </c>
      <c r="E87" s="140">
        <v>250</v>
      </c>
      <c r="F87" s="141">
        <v>312.6748</v>
      </c>
      <c r="G87" s="141">
        <v>92</v>
      </c>
      <c r="H87" s="141">
        <v>79.365089999999995</v>
      </c>
      <c r="I87" s="141">
        <v>0</v>
      </c>
      <c r="J87" s="142">
        <v>0</v>
      </c>
    </row>
    <row r="88" spans="1:10">
      <c r="A88" s="138"/>
      <c r="B88" s="139"/>
      <c r="C88" s="139"/>
      <c r="D88" s="139" t="s">
        <v>624</v>
      </c>
      <c r="E88" s="140">
        <v>36</v>
      </c>
      <c r="F88" s="141">
        <v>66.13330999999998</v>
      </c>
      <c r="G88" s="141">
        <v>10</v>
      </c>
      <c r="H88" s="141">
        <v>11.43507</v>
      </c>
      <c r="I88" s="141">
        <v>0</v>
      </c>
      <c r="J88" s="142">
        <v>0</v>
      </c>
    </row>
    <row r="89" spans="1:10">
      <c r="A89" s="138"/>
      <c r="B89" s="139"/>
      <c r="C89" s="139"/>
      <c r="D89" s="139" t="s">
        <v>625</v>
      </c>
      <c r="E89" s="140">
        <v>56</v>
      </c>
      <c r="F89" s="141">
        <v>61.591209999999997</v>
      </c>
      <c r="G89" s="141">
        <v>26</v>
      </c>
      <c r="H89" s="141">
        <v>31.399140000000003</v>
      </c>
      <c r="I89" s="141">
        <v>0</v>
      </c>
      <c r="J89" s="142">
        <v>0</v>
      </c>
    </row>
    <row r="90" spans="1:10">
      <c r="A90" s="138"/>
      <c r="B90" s="139"/>
      <c r="C90" s="139" t="s">
        <v>237</v>
      </c>
      <c r="D90" s="139"/>
      <c r="E90" s="140"/>
      <c r="J90" s="142"/>
    </row>
    <row r="91" spans="1:10">
      <c r="A91" s="138"/>
      <c r="B91" s="139"/>
      <c r="C91" s="139"/>
      <c r="D91" s="139" t="s">
        <v>614</v>
      </c>
      <c r="E91" s="140">
        <v>1618</v>
      </c>
      <c r="F91" s="141">
        <v>14540.100689999994</v>
      </c>
      <c r="G91" s="141">
        <v>252</v>
      </c>
      <c r="H91" s="141">
        <v>1251.9605900000001</v>
      </c>
      <c r="I91" s="141">
        <v>0</v>
      </c>
      <c r="J91" s="142">
        <v>0</v>
      </c>
    </row>
    <row r="92" spans="1:10">
      <c r="A92" s="138"/>
      <c r="B92" s="139"/>
      <c r="C92" s="139"/>
      <c r="D92" s="139" t="s">
        <v>606</v>
      </c>
      <c r="E92" s="140">
        <v>239</v>
      </c>
      <c r="F92" s="141">
        <v>3736.1942499999959</v>
      </c>
      <c r="G92" s="141">
        <v>17</v>
      </c>
      <c r="H92" s="141">
        <v>253.57483999999999</v>
      </c>
      <c r="I92" s="141">
        <v>0</v>
      </c>
      <c r="J92" s="142">
        <v>0</v>
      </c>
    </row>
    <row r="93" spans="1:10">
      <c r="A93" s="138"/>
      <c r="B93" s="139"/>
      <c r="C93" s="139"/>
      <c r="D93" s="139" t="s">
        <v>626</v>
      </c>
      <c r="E93" s="140">
        <v>183</v>
      </c>
      <c r="F93" s="141">
        <v>3165.0937399999989</v>
      </c>
      <c r="G93" s="141">
        <v>21</v>
      </c>
      <c r="H93" s="141">
        <v>336.34819999999996</v>
      </c>
      <c r="I93" s="141">
        <v>0</v>
      </c>
      <c r="J93" s="142">
        <v>0</v>
      </c>
    </row>
    <row r="94" spans="1:10">
      <c r="A94" s="138"/>
      <c r="B94" s="139"/>
      <c r="C94" s="139"/>
      <c r="D94" s="139" t="s">
        <v>621</v>
      </c>
      <c r="E94" s="140">
        <v>332</v>
      </c>
      <c r="F94" s="141">
        <v>1912.3984399999999</v>
      </c>
      <c r="G94" s="141">
        <v>60</v>
      </c>
      <c r="H94" s="141">
        <v>255.16235000000003</v>
      </c>
      <c r="I94" s="141">
        <v>0</v>
      </c>
      <c r="J94" s="142">
        <v>0</v>
      </c>
    </row>
    <row r="95" spans="1:10">
      <c r="A95" s="138"/>
      <c r="B95" s="139"/>
      <c r="C95" s="139"/>
      <c r="D95" s="139" t="s">
        <v>627</v>
      </c>
      <c r="E95" s="140">
        <v>132</v>
      </c>
      <c r="F95" s="141">
        <v>1153.8910400000002</v>
      </c>
      <c r="G95" s="141">
        <v>22</v>
      </c>
      <c r="H95" s="141">
        <v>115.19056</v>
      </c>
      <c r="I95" s="141">
        <v>0</v>
      </c>
      <c r="J95" s="142">
        <v>0</v>
      </c>
    </row>
    <row r="96" spans="1:10">
      <c r="A96" s="138"/>
      <c r="B96" s="139"/>
      <c r="C96" s="139" t="s">
        <v>238</v>
      </c>
      <c r="D96" s="139"/>
      <c r="E96" s="140"/>
      <c r="J96" s="142"/>
    </row>
    <row r="97" spans="1:10">
      <c r="A97" s="138"/>
      <c r="B97" s="139"/>
      <c r="C97" s="139"/>
      <c r="D97" s="139" t="s">
        <v>621</v>
      </c>
      <c r="E97" s="140">
        <v>21875</v>
      </c>
      <c r="F97" s="141">
        <v>296301.98655000026</v>
      </c>
      <c r="G97" s="141">
        <v>1495</v>
      </c>
      <c r="H97" s="141">
        <v>15438.925769999998</v>
      </c>
      <c r="I97" s="141">
        <v>1</v>
      </c>
      <c r="J97" s="142">
        <v>5.6</v>
      </c>
    </row>
    <row r="98" spans="1:10">
      <c r="A98" s="138"/>
      <c r="B98" s="139"/>
      <c r="C98" s="139"/>
      <c r="D98" s="139" t="s">
        <v>614</v>
      </c>
      <c r="E98" s="140">
        <v>19097</v>
      </c>
      <c r="F98" s="141">
        <v>152375.55054000014</v>
      </c>
      <c r="G98" s="141">
        <v>2324</v>
      </c>
      <c r="H98" s="141">
        <v>13674.203019999994</v>
      </c>
      <c r="I98" s="141">
        <v>1</v>
      </c>
      <c r="J98" s="142">
        <v>5.32</v>
      </c>
    </row>
    <row r="99" spans="1:10">
      <c r="A99" s="138"/>
      <c r="B99" s="139"/>
      <c r="C99" s="139"/>
      <c r="D99" s="139" t="s">
        <v>606</v>
      </c>
      <c r="E99" s="140">
        <v>1400</v>
      </c>
      <c r="F99" s="141">
        <v>20093.278859999991</v>
      </c>
      <c r="G99" s="141">
        <v>98</v>
      </c>
      <c r="H99" s="141">
        <v>952.79036999999994</v>
      </c>
      <c r="I99" s="141">
        <v>0</v>
      </c>
      <c r="J99" s="142">
        <v>0</v>
      </c>
    </row>
    <row r="100" spans="1:10">
      <c r="A100" s="138"/>
      <c r="B100" s="139"/>
      <c r="C100" s="139"/>
      <c r="D100" s="139" t="s">
        <v>628</v>
      </c>
      <c r="E100" s="140">
        <v>946</v>
      </c>
      <c r="F100" s="141">
        <v>8990.9967300000008</v>
      </c>
      <c r="G100" s="141">
        <v>120</v>
      </c>
      <c r="H100" s="141">
        <v>867.70358999999996</v>
      </c>
      <c r="I100" s="141">
        <v>0</v>
      </c>
      <c r="J100" s="142">
        <v>0</v>
      </c>
    </row>
    <row r="101" spans="1:10">
      <c r="A101" s="138"/>
      <c r="B101" s="139"/>
      <c r="C101" s="139"/>
      <c r="D101" s="139" t="s">
        <v>611</v>
      </c>
      <c r="E101" s="140">
        <v>326</v>
      </c>
      <c r="F101" s="141">
        <v>5018.0803999999998</v>
      </c>
      <c r="G101" s="141">
        <v>50</v>
      </c>
      <c r="H101" s="141">
        <v>703.12578000000019</v>
      </c>
      <c r="I101" s="141">
        <v>1</v>
      </c>
      <c r="J101" s="142">
        <v>3.0028800000000002</v>
      </c>
    </row>
    <row r="102" spans="1:10">
      <c r="A102" s="138"/>
      <c r="B102" s="139" t="s">
        <v>240</v>
      </c>
      <c r="C102" s="139"/>
      <c r="D102" s="139"/>
      <c r="E102" s="140"/>
      <c r="J102" s="142"/>
    </row>
    <row r="103" spans="1:10">
      <c r="A103" s="138"/>
      <c r="B103" s="139"/>
      <c r="C103" s="139" t="s">
        <v>241</v>
      </c>
      <c r="D103" s="139"/>
      <c r="E103" s="140"/>
      <c r="J103" s="142"/>
    </row>
    <row r="104" spans="1:10">
      <c r="A104" s="138"/>
      <c r="B104" s="139"/>
      <c r="C104" s="139"/>
      <c r="D104" s="139" t="s">
        <v>628</v>
      </c>
      <c r="E104" s="140">
        <v>161</v>
      </c>
      <c r="F104" s="141">
        <v>716.1422</v>
      </c>
      <c r="G104" s="141">
        <v>28</v>
      </c>
      <c r="H104" s="141">
        <v>58.743079999999992</v>
      </c>
      <c r="I104" s="141">
        <v>0</v>
      </c>
      <c r="J104" s="142">
        <v>0</v>
      </c>
    </row>
    <row r="105" spans="1:10">
      <c r="A105" s="138"/>
      <c r="B105" s="139"/>
      <c r="C105" s="139"/>
      <c r="D105" s="139" t="s">
        <v>605</v>
      </c>
      <c r="E105" s="140">
        <v>12</v>
      </c>
      <c r="F105" s="141">
        <v>431.23</v>
      </c>
      <c r="G105" s="141">
        <v>4</v>
      </c>
      <c r="H105" s="141">
        <v>40.29</v>
      </c>
      <c r="I105" s="141">
        <v>0</v>
      </c>
      <c r="J105" s="142">
        <v>0</v>
      </c>
    </row>
    <row r="106" spans="1:10">
      <c r="A106" s="138"/>
      <c r="B106" s="139"/>
      <c r="C106" s="139"/>
      <c r="D106" s="139" t="s">
        <v>627</v>
      </c>
      <c r="E106" s="140">
        <v>79</v>
      </c>
      <c r="F106" s="141">
        <v>284.98788000000002</v>
      </c>
      <c r="G106" s="141">
        <v>23</v>
      </c>
      <c r="H106" s="141">
        <v>14.7044</v>
      </c>
      <c r="I106" s="141">
        <v>0</v>
      </c>
      <c r="J106" s="142">
        <v>0</v>
      </c>
    </row>
    <row r="107" spans="1:10">
      <c r="A107" s="138"/>
      <c r="B107" s="139"/>
      <c r="C107" s="139"/>
      <c r="D107" s="139" t="s">
        <v>629</v>
      </c>
      <c r="E107" s="140">
        <v>8</v>
      </c>
      <c r="F107" s="141">
        <v>177</v>
      </c>
      <c r="G107" s="141">
        <v>1</v>
      </c>
      <c r="H107" s="141">
        <v>11.25</v>
      </c>
      <c r="I107" s="141">
        <v>0</v>
      </c>
      <c r="J107" s="142">
        <v>0</v>
      </c>
    </row>
    <row r="108" spans="1:10">
      <c r="A108" s="138"/>
      <c r="B108" s="139"/>
      <c r="C108" s="139"/>
      <c r="D108" s="139" t="s">
        <v>614</v>
      </c>
      <c r="E108" s="140">
        <v>17</v>
      </c>
      <c r="F108" s="141">
        <v>93.936819999999997</v>
      </c>
      <c r="G108" s="141">
        <v>5</v>
      </c>
      <c r="H108" s="141">
        <v>17.914819999999999</v>
      </c>
      <c r="I108" s="141">
        <v>1</v>
      </c>
      <c r="J108" s="142">
        <v>0.1</v>
      </c>
    </row>
    <row r="109" spans="1:10">
      <c r="A109" s="138"/>
      <c r="B109" s="139"/>
      <c r="C109" s="139" t="s">
        <v>242</v>
      </c>
      <c r="D109" s="139"/>
      <c r="E109" s="140"/>
      <c r="J109" s="142"/>
    </row>
    <row r="110" spans="1:10">
      <c r="A110" s="138"/>
      <c r="B110" s="139"/>
      <c r="C110" s="139"/>
      <c r="D110" s="139" t="s">
        <v>630</v>
      </c>
      <c r="E110" s="140">
        <v>33</v>
      </c>
      <c r="F110" s="141">
        <v>683.43600000000004</v>
      </c>
      <c r="G110" s="141">
        <v>2</v>
      </c>
      <c r="H110" s="141">
        <v>46.08</v>
      </c>
      <c r="I110" s="141">
        <v>0</v>
      </c>
      <c r="J110" s="142">
        <v>0</v>
      </c>
    </row>
    <row r="111" spans="1:10">
      <c r="A111" s="138"/>
      <c r="B111" s="139"/>
      <c r="C111" s="139" t="s">
        <v>243</v>
      </c>
      <c r="D111" s="139"/>
      <c r="E111" s="140"/>
      <c r="J111" s="142"/>
    </row>
    <row r="112" spans="1:10">
      <c r="A112" s="138"/>
      <c r="B112" s="139"/>
      <c r="C112" s="139"/>
      <c r="D112" s="139" t="s">
        <v>630</v>
      </c>
      <c r="E112" s="140">
        <v>160</v>
      </c>
      <c r="F112" s="141">
        <v>6548.1879000000008</v>
      </c>
      <c r="G112" s="141">
        <v>27</v>
      </c>
      <c r="H112" s="141">
        <v>970.59999999999991</v>
      </c>
      <c r="I112" s="141">
        <v>0</v>
      </c>
      <c r="J112" s="142">
        <v>0</v>
      </c>
    </row>
    <row r="113" spans="1:10">
      <c r="A113" s="138"/>
      <c r="B113" s="139"/>
      <c r="C113" s="139"/>
      <c r="D113" s="139" t="s">
        <v>608</v>
      </c>
      <c r="E113" s="140">
        <v>116</v>
      </c>
      <c r="F113" s="141">
        <v>5807.5894999999982</v>
      </c>
      <c r="G113" s="141">
        <v>45</v>
      </c>
      <c r="H113" s="141">
        <v>1915.2974999999999</v>
      </c>
      <c r="I113" s="141">
        <v>0</v>
      </c>
      <c r="J113" s="142">
        <v>0</v>
      </c>
    </row>
    <row r="114" spans="1:10">
      <c r="A114" s="138"/>
      <c r="B114" s="139"/>
      <c r="C114" s="139"/>
      <c r="D114" s="139" t="s">
        <v>605</v>
      </c>
      <c r="E114" s="140">
        <v>72</v>
      </c>
      <c r="F114" s="141">
        <v>2770.7749999999996</v>
      </c>
      <c r="G114" s="141">
        <v>23</v>
      </c>
      <c r="H114" s="141">
        <v>739.60000000000014</v>
      </c>
      <c r="I114" s="141">
        <v>0</v>
      </c>
      <c r="J114" s="142">
        <v>0</v>
      </c>
    </row>
    <row r="115" spans="1:10">
      <c r="A115" s="138"/>
      <c r="B115" s="139"/>
      <c r="C115" s="139"/>
      <c r="D115" s="139" t="s">
        <v>619</v>
      </c>
      <c r="E115" s="140">
        <v>73</v>
      </c>
      <c r="F115" s="141">
        <v>2459.8000000000002</v>
      </c>
      <c r="G115" s="141">
        <v>22</v>
      </c>
      <c r="H115" s="141">
        <v>654.45000000000005</v>
      </c>
      <c r="I115" s="141">
        <v>0</v>
      </c>
      <c r="J115" s="142">
        <v>0</v>
      </c>
    </row>
    <row r="116" spans="1:10">
      <c r="A116" s="138"/>
      <c r="B116" s="139"/>
      <c r="C116" s="139"/>
      <c r="D116" s="139" t="s">
        <v>629</v>
      </c>
      <c r="E116" s="140">
        <v>48</v>
      </c>
      <c r="F116" s="141">
        <v>2004.2500000000002</v>
      </c>
      <c r="G116" s="141">
        <v>8</v>
      </c>
      <c r="H116" s="141">
        <v>293.2</v>
      </c>
      <c r="I116" s="141">
        <v>0</v>
      </c>
      <c r="J116" s="142">
        <v>0</v>
      </c>
    </row>
    <row r="117" spans="1:10">
      <c r="A117" s="138"/>
      <c r="B117" s="139"/>
      <c r="C117" s="139" t="s">
        <v>244</v>
      </c>
      <c r="D117" s="139"/>
      <c r="E117" s="140"/>
      <c r="J117" s="142"/>
    </row>
    <row r="118" spans="1:10">
      <c r="A118" s="138"/>
      <c r="B118" s="139"/>
      <c r="C118" s="139"/>
      <c r="D118" s="139" t="s">
        <v>614</v>
      </c>
      <c r="E118" s="140">
        <v>39</v>
      </c>
      <c r="F118" s="141">
        <v>101.92000000000002</v>
      </c>
      <c r="G118" s="141">
        <v>6</v>
      </c>
      <c r="H118" s="141">
        <v>15.120000000000001</v>
      </c>
      <c r="I118" s="141">
        <v>0</v>
      </c>
      <c r="J118" s="142">
        <v>0</v>
      </c>
    </row>
    <row r="119" spans="1:10">
      <c r="A119" s="138"/>
      <c r="B119" s="139"/>
      <c r="C119" s="139"/>
      <c r="D119" s="139" t="s">
        <v>627</v>
      </c>
      <c r="E119" s="140">
        <v>23</v>
      </c>
      <c r="F119" s="141">
        <v>20.501739999999998</v>
      </c>
      <c r="G119" s="141">
        <v>4</v>
      </c>
      <c r="H119" s="141">
        <v>7.9799999999999996E-2</v>
      </c>
      <c r="I119" s="141">
        <v>0</v>
      </c>
      <c r="J119" s="142">
        <v>0</v>
      </c>
    </row>
    <row r="120" spans="1:10">
      <c r="A120" s="138"/>
      <c r="B120" s="139"/>
      <c r="C120" s="139" t="s">
        <v>245</v>
      </c>
      <c r="D120" s="139"/>
      <c r="E120" s="140"/>
      <c r="J120" s="142"/>
    </row>
    <row r="121" spans="1:10">
      <c r="A121" s="138"/>
      <c r="B121" s="139"/>
      <c r="C121" s="139"/>
      <c r="D121" s="139" t="s">
        <v>608</v>
      </c>
      <c r="E121" s="140">
        <v>245</v>
      </c>
      <c r="F121" s="141">
        <v>8229.7192300000079</v>
      </c>
      <c r="G121" s="141">
        <v>43</v>
      </c>
      <c r="H121" s="141">
        <v>970.84585999999979</v>
      </c>
      <c r="I121" s="141">
        <v>0</v>
      </c>
      <c r="J121" s="142">
        <v>0</v>
      </c>
    </row>
    <row r="122" spans="1:10">
      <c r="A122" s="138"/>
      <c r="B122" s="139"/>
      <c r="C122" s="139"/>
      <c r="D122" s="139" t="s">
        <v>619</v>
      </c>
      <c r="E122" s="140">
        <v>1681</v>
      </c>
      <c r="F122" s="141">
        <v>2234.6688700000009</v>
      </c>
      <c r="G122" s="141">
        <v>166</v>
      </c>
      <c r="H122" s="141">
        <v>179.07870000000003</v>
      </c>
      <c r="I122" s="141">
        <v>0</v>
      </c>
      <c r="J122" s="142">
        <v>0</v>
      </c>
    </row>
    <row r="123" spans="1:10">
      <c r="A123" s="138"/>
      <c r="B123" s="139"/>
      <c r="C123" s="139"/>
      <c r="D123" s="139" t="s">
        <v>606</v>
      </c>
      <c r="E123" s="140">
        <v>51</v>
      </c>
      <c r="F123" s="141">
        <v>1767.3815999999997</v>
      </c>
      <c r="G123" s="141">
        <v>7</v>
      </c>
      <c r="H123" s="141">
        <v>150.08160000000001</v>
      </c>
      <c r="I123" s="141">
        <v>0</v>
      </c>
      <c r="J123" s="142">
        <v>0</v>
      </c>
    </row>
    <row r="124" spans="1:10">
      <c r="A124" s="138"/>
      <c r="B124" s="139"/>
      <c r="C124" s="139"/>
      <c r="D124" s="139" t="s">
        <v>629</v>
      </c>
      <c r="E124" s="140">
        <v>49</v>
      </c>
      <c r="F124" s="141">
        <v>1083.116</v>
      </c>
      <c r="G124" s="141">
        <v>9</v>
      </c>
      <c r="H124" s="141">
        <v>122.39600000000002</v>
      </c>
      <c r="I124" s="141">
        <v>0</v>
      </c>
      <c r="J124" s="142">
        <v>0</v>
      </c>
    </row>
    <row r="125" spans="1:10">
      <c r="A125" s="138"/>
      <c r="B125" s="139"/>
      <c r="C125" s="139"/>
      <c r="D125" s="139" t="s">
        <v>631</v>
      </c>
      <c r="E125" s="140">
        <v>41</v>
      </c>
      <c r="F125" s="141">
        <v>644.41039999999998</v>
      </c>
      <c r="G125" s="141">
        <v>12</v>
      </c>
      <c r="H125" s="141">
        <v>173.73060000000001</v>
      </c>
      <c r="I125" s="141">
        <v>0</v>
      </c>
      <c r="J125" s="142">
        <v>0</v>
      </c>
    </row>
    <row r="126" spans="1:10">
      <c r="A126" s="138"/>
      <c r="B126" s="139"/>
      <c r="C126" s="139" t="s">
        <v>246</v>
      </c>
      <c r="D126" s="139"/>
      <c r="E126" s="140"/>
      <c r="J126" s="142"/>
    </row>
    <row r="127" spans="1:10">
      <c r="A127" s="138"/>
      <c r="B127" s="139"/>
      <c r="C127" s="139"/>
      <c r="D127" s="139" t="s">
        <v>608</v>
      </c>
      <c r="E127" s="140">
        <v>1411</v>
      </c>
      <c r="F127" s="141">
        <v>63280.73683999999</v>
      </c>
      <c r="G127" s="141">
        <v>51</v>
      </c>
      <c r="H127" s="141">
        <v>2017.4475600000001</v>
      </c>
      <c r="I127" s="141">
        <v>0</v>
      </c>
      <c r="J127" s="142">
        <v>0</v>
      </c>
    </row>
    <row r="128" spans="1:10">
      <c r="A128" s="138"/>
      <c r="B128" s="139"/>
      <c r="C128" s="139"/>
      <c r="D128" s="139" t="s">
        <v>605</v>
      </c>
      <c r="E128" s="140">
        <v>1671</v>
      </c>
      <c r="F128" s="141">
        <v>54252.907760000053</v>
      </c>
      <c r="G128" s="141">
        <v>75</v>
      </c>
      <c r="H128" s="141">
        <v>914.40550000000007</v>
      </c>
      <c r="I128" s="141">
        <v>0</v>
      </c>
      <c r="J128" s="142">
        <v>0</v>
      </c>
    </row>
    <row r="129" spans="1:10">
      <c r="A129" s="138"/>
      <c r="B129" s="139"/>
      <c r="C129" s="139"/>
      <c r="D129" s="139" t="s">
        <v>606</v>
      </c>
      <c r="E129" s="140">
        <v>2022</v>
      </c>
      <c r="F129" s="141">
        <v>52810.184429999965</v>
      </c>
      <c r="G129" s="141">
        <v>153</v>
      </c>
      <c r="H129" s="141">
        <v>1390.3901599999999</v>
      </c>
      <c r="I129" s="141">
        <v>0</v>
      </c>
      <c r="J129" s="142">
        <v>0</v>
      </c>
    </row>
    <row r="130" spans="1:10">
      <c r="A130" s="138"/>
      <c r="B130" s="139"/>
      <c r="C130" s="139"/>
      <c r="D130" s="139" t="s">
        <v>629</v>
      </c>
      <c r="E130" s="140">
        <v>1335</v>
      </c>
      <c r="F130" s="141">
        <v>20110.254599999993</v>
      </c>
      <c r="G130" s="141">
        <v>121</v>
      </c>
      <c r="H130" s="141">
        <v>486.83952999999997</v>
      </c>
      <c r="I130" s="141">
        <v>0</v>
      </c>
      <c r="J130" s="142">
        <v>0</v>
      </c>
    </row>
    <row r="131" spans="1:10">
      <c r="A131" s="138"/>
      <c r="B131" s="139"/>
      <c r="C131" s="139"/>
      <c r="D131" s="139" t="s">
        <v>620</v>
      </c>
      <c r="E131" s="140">
        <v>12332</v>
      </c>
      <c r="F131" s="141">
        <v>12734.273990000002</v>
      </c>
      <c r="G131" s="141">
        <v>1149</v>
      </c>
      <c r="H131" s="141">
        <v>1398.1193100000005</v>
      </c>
      <c r="I131" s="141">
        <v>1</v>
      </c>
      <c r="J131" s="142">
        <v>2E-3</v>
      </c>
    </row>
    <row r="132" spans="1:10">
      <c r="A132" s="138"/>
      <c r="B132" s="139"/>
      <c r="C132" s="139" t="s">
        <v>247</v>
      </c>
      <c r="D132" s="139"/>
      <c r="E132" s="140"/>
      <c r="J132" s="142"/>
    </row>
    <row r="133" spans="1:10">
      <c r="A133" s="138"/>
      <c r="B133" s="139"/>
      <c r="C133" s="139"/>
      <c r="D133" s="139" t="s">
        <v>608</v>
      </c>
      <c r="E133" s="140">
        <v>294</v>
      </c>
      <c r="F133" s="141">
        <v>3548.7173900000003</v>
      </c>
      <c r="G133" s="141">
        <v>61</v>
      </c>
      <c r="H133" s="141">
        <v>593.31378999999993</v>
      </c>
      <c r="I133" s="141">
        <v>0</v>
      </c>
      <c r="J133" s="142">
        <v>0</v>
      </c>
    </row>
    <row r="134" spans="1:10">
      <c r="A134" s="138"/>
      <c r="B134" s="139"/>
      <c r="C134" s="139"/>
      <c r="D134" s="139" t="s">
        <v>627</v>
      </c>
      <c r="E134" s="140">
        <v>361</v>
      </c>
      <c r="F134" s="141">
        <v>1531.0117</v>
      </c>
      <c r="G134" s="141">
        <v>62</v>
      </c>
      <c r="H134" s="141">
        <v>88.549629999999993</v>
      </c>
      <c r="I134" s="141">
        <v>0</v>
      </c>
      <c r="J134" s="142">
        <v>0</v>
      </c>
    </row>
    <row r="135" spans="1:10">
      <c r="A135" s="138"/>
      <c r="B135" s="139"/>
      <c r="C135" s="139"/>
      <c r="D135" s="139" t="s">
        <v>620</v>
      </c>
      <c r="E135" s="140">
        <v>200</v>
      </c>
      <c r="F135" s="141">
        <v>1282.7753999999986</v>
      </c>
      <c r="G135" s="141">
        <v>21</v>
      </c>
      <c r="H135" s="141">
        <v>102.36994999999999</v>
      </c>
      <c r="I135" s="141">
        <v>0</v>
      </c>
      <c r="J135" s="142">
        <v>0</v>
      </c>
    </row>
    <row r="136" spans="1:10">
      <c r="A136" s="138"/>
      <c r="B136" s="139"/>
      <c r="C136" s="139"/>
      <c r="D136" s="139" t="s">
        <v>631</v>
      </c>
      <c r="E136" s="140">
        <v>102</v>
      </c>
      <c r="F136" s="141">
        <v>788.38256000000001</v>
      </c>
      <c r="G136" s="141">
        <v>35</v>
      </c>
      <c r="H136" s="141">
        <v>211.59904</v>
      </c>
      <c r="I136" s="141">
        <v>1</v>
      </c>
      <c r="J136" s="142">
        <v>14.592000000000001</v>
      </c>
    </row>
    <row r="137" spans="1:10">
      <c r="A137" s="138"/>
      <c r="B137" s="139"/>
      <c r="C137" s="139"/>
      <c r="D137" s="139" t="s">
        <v>605</v>
      </c>
      <c r="E137" s="140">
        <v>10</v>
      </c>
      <c r="F137" s="141">
        <v>200.96780999999996</v>
      </c>
      <c r="G137" s="141">
        <v>4</v>
      </c>
      <c r="H137" s="141">
        <v>66.628770000000003</v>
      </c>
      <c r="I137" s="141">
        <v>0</v>
      </c>
      <c r="J137" s="142">
        <v>0</v>
      </c>
    </row>
    <row r="138" spans="1:10">
      <c r="A138" s="138"/>
      <c r="B138" s="139"/>
      <c r="C138" s="139" t="s">
        <v>248</v>
      </c>
      <c r="D138" s="139"/>
      <c r="E138" s="140"/>
      <c r="J138" s="142"/>
    </row>
    <row r="139" spans="1:10">
      <c r="A139" s="138"/>
      <c r="B139" s="139"/>
      <c r="C139" s="139"/>
      <c r="D139" s="139" t="s">
        <v>632</v>
      </c>
      <c r="E139" s="140">
        <v>592</v>
      </c>
      <c r="F139" s="141">
        <v>29208.459199999998</v>
      </c>
      <c r="G139" s="141">
        <v>15</v>
      </c>
      <c r="H139" s="141">
        <v>645.33500000000004</v>
      </c>
      <c r="I139" s="141">
        <v>0</v>
      </c>
      <c r="J139" s="142">
        <v>0</v>
      </c>
    </row>
    <row r="140" spans="1:10">
      <c r="A140" s="138"/>
      <c r="B140" s="139"/>
      <c r="C140" s="139"/>
      <c r="D140" s="139" t="s">
        <v>606</v>
      </c>
      <c r="E140" s="140">
        <v>785</v>
      </c>
      <c r="F140" s="141">
        <v>19784.373530000004</v>
      </c>
      <c r="G140" s="141">
        <v>29</v>
      </c>
      <c r="H140" s="141">
        <v>514.36500000000001</v>
      </c>
      <c r="I140" s="141">
        <v>0</v>
      </c>
      <c r="J140" s="142">
        <v>0</v>
      </c>
    </row>
    <row r="141" spans="1:10">
      <c r="A141" s="138"/>
      <c r="B141" s="139"/>
      <c r="C141" s="139"/>
      <c r="D141" s="139" t="s">
        <v>608</v>
      </c>
      <c r="E141" s="140">
        <v>733</v>
      </c>
      <c r="F141" s="141">
        <v>19602.14338999999</v>
      </c>
      <c r="G141" s="141">
        <v>34</v>
      </c>
      <c r="H141" s="141">
        <v>498.52650000000011</v>
      </c>
      <c r="I141" s="141">
        <v>0</v>
      </c>
      <c r="J141" s="142">
        <v>0</v>
      </c>
    </row>
    <row r="142" spans="1:10">
      <c r="A142" s="138"/>
      <c r="B142" s="139"/>
      <c r="C142" s="139"/>
      <c r="D142" s="139" t="s">
        <v>627</v>
      </c>
      <c r="E142" s="140">
        <v>304</v>
      </c>
      <c r="F142" s="141">
        <v>16518.403499999997</v>
      </c>
      <c r="G142" s="141">
        <v>5</v>
      </c>
      <c r="H142" s="141">
        <v>229</v>
      </c>
      <c r="I142" s="141">
        <v>0</v>
      </c>
      <c r="J142" s="142">
        <v>0</v>
      </c>
    </row>
    <row r="143" spans="1:10">
      <c r="A143" s="138"/>
      <c r="B143" s="139"/>
      <c r="C143" s="139"/>
      <c r="D143" s="139" t="s">
        <v>605</v>
      </c>
      <c r="E143" s="140">
        <v>258</v>
      </c>
      <c r="F143" s="141">
        <v>8908.2900000000045</v>
      </c>
      <c r="G143" s="141">
        <v>11</v>
      </c>
      <c r="H143" s="141">
        <v>292.36</v>
      </c>
      <c r="I143" s="141">
        <v>0</v>
      </c>
      <c r="J143" s="142">
        <v>0</v>
      </c>
    </row>
    <row r="144" spans="1:10">
      <c r="A144" s="138"/>
      <c r="B144" s="139"/>
      <c r="C144" s="139" t="s">
        <v>249</v>
      </c>
      <c r="D144" s="139"/>
      <c r="E144" s="140"/>
      <c r="J144" s="142"/>
    </row>
    <row r="145" spans="1:10">
      <c r="A145" s="138"/>
      <c r="B145" s="139"/>
      <c r="C145" s="139"/>
      <c r="D145" s="139" t="s">
        <v>632</v>
      </c>
      <c r="E145" s="140">
        <v>65</v>
      </c>
      <c r="F145" s="141">
        <v>2635.7690000000002</v>
      </c>
      <c r="G145" s="141">
        <v>2</v>
      </c>
      <c r="H145" s="141">
        <v>96.125</v>
      </c>
      <c r="I145" s="141">
        <v>0</v>
      </c>
      <c r="J145" s="142">
        <v>0</v>
      </c>
    </row>
    <row r="146" spans="1:10">
      <c r="A146" s="138"/>
      <c r="B146" s="139"/>
      <c r="C146" s="139"/>
      <c r="D146" s="139" t="s">
        <v>628</v>
      </c>
      <c r="E146" s="140">
        <v>33</v>
      </c>
      <c r="F146" s="141">
        <v>1348.49316</v>
      </c>
      <c r="G146" s="141">
        <v>4</v>
      </c>
      <c r="H146" s="141">
        <v>168.875</v>
      </c>
      <c r="I146" s="141">
        <v>0</v>
      </c>
      <c r="J146" s="142">
        <v>0</v>
      </c>
    </row>
    <row r="147" spans="1:10">
      <c r="A147" s="138"/>
      <c r="B147" s="139"/>
      <c r="C147" s="139"/>
      <c r="D147" s="139" t="s">
        <v>627</v>
      </c>
      <c r="E147" s="140">
        <v>46</v>
      </c>
      <c r="F147" s="141">
        <v>1265.25</v>
      </c>
      <c r="G147" s="141">
        <v>1</v>
      </c>
      <c r="H147" s="141">
        <v>19</v>
      </c>
      <c r="I147" s="141">
        <v>0</v>
      </c>
      <c r="J147" s="142">
        <v>0</v>
      </c>
    </row>
    <row r="148" spans="1:10">
      <c r="A148" s="138"/>
      <c r="B148" s="139"/>
      <c r="C148" s="139"/>
      <c r="D148" s="139" t="s">
        <v>622</v>
      </c>
      <c r="E148" s="140">
        <v>13</v>
      </c>
      <c r="F148" s="141">
        <v>432</v>
      </c>
      <c r="G148" s="141">
        <v>0</v>
      </c>
      <c r="H148" s="141">
        <v>0</v>
      </c>
      <c r="I148" s="141">
        <v>0</v>
      </c>
      <c r="J148" s="142">
        <v>0</v>
      </c>
    </row>
    <row r="149" spans="1:10">
      <c r="A149" s="138"/>
      <c r="B149" s="139"/>
      <c r="C149" s="139"/>
      <c r="D149" s="139" t="s">
        <v>608</v>
      </c>
      <c r="E149" s="140">
        <v>22</v>
      </c>
      <c r="F149" s="141">
        <v>249.72000000000003</v>
      </c>
      <c r="G149" s="141">
        <v>0</v>
      </c>
      <c r="H149" s="141">
        <v>0</v>
      </c>
      <c r="I149" s="141">
        <v>0</v>
      </c>
      <c r="J149" s="142">
        <v>0</v>
      </c>
    </row>
    <row r="150" spans="1:10">
      <c r="A150" s="138"/>
      <c r="B150" s="139" t="s">
        <v>250</v>
      </c>
      <c r="C150" s="139"/>
      <c r="D150" s="139"/>
      <c r="E150" s="140"/>
      <c r="J150" s="142"/>
    </row>
    <row r="151" spans="1:10">
      <c r="A151" s="138"/>
      <c r="B151" s="139"/>
      <c r="C151" s="139" t="s">
        <v>251</v>
      </c>
      <c r="D151" s="139"/>
      <c r="E151" s="140"/>
      <c r="J151" s="142"/>
    </row>
    <row r="152" spans="1:10">
      <c r="A152" s="138"/>
      <c r="B152" s="139"/>
      <c r="C152" s="139"/>
      <c r="D152" s="139" t="s">
        <v>606</v>
      </c>
      <c r="E152" s="140">
        <v>381</v>
      </c>
      <c r="F152" s="141">
        <v>6921.7997399999931</v>
      </c>
      <c r="G152" s="141">
        <v>7</v>
      </c>
      <c r="H152" s="141">
        <v>142.95368999999999</v>
      </c>
      <c r="I152" s="141">
        <v>0</v>
      </c>
      <c r="J152" s="142">
        <v>0</v>
      </c>
    </row>
    <row r="153" spans="1:10">
      <c r="A153" s="138"/>
      <c r="B153" s="139"/>
      <c r="C153" s="139"/>
      <c r="D153" s="139" t="s">
        <v>633</v>
      </c>
      <c r="E153" s="140">
        <v>206</v>
      </c>
      <c r="F153" s="141">
        <v>3839.2749999999996</v>
      </c>
      <c r="G153" s="141">
        <v>6</v>
      </c>
      <c r="H153" s="141">
        <v>131.4</v>
      </c>
      <c r="I153" s="141">
        <v>0</v>
      </c>
      <c r="J153" s="142">
        <v>0</v>
      </c>
    </row>
    <row r="154" spans="1:10">
      <c r="A154" s="138"/>
      <c r="B154" s="139"/>
      <c r="C154" s="139"/>
      <c r="D154" s="139" t="s">
        <v>629</v>
      </c>
      <c r="E154" s="140">
        <v>134</v>
      </c>
      <c r="F154" s="141">
        <v>2626.5050000000001</v>
      </c>
      <c r="G154" s="141">
        <v>8</v>
      </c>
      <c r="H154" s="141">
        <v>142.05000000000001</v>
      </c>
      <c r="I154" s="141">
        <v>0</v>
      </c>
      <c r="J154" s="142">
        <v>0</v>
      </c>
    </row>
    <row r="155" spans="1:10">
      <c r="A155" s="138"/>
      <c r="B155" s="139"/>
      <c r="C155" s="139"/>
      <c r="D155" s="139" t="s">
        <v>611</v>
      </c>
      <c r="E155" s="140">
        <v>96</v>
      </c>
      <c r="F155" s="141">
        <v>2015.3800000000008</v>
      </c>
      <c r="G155" s="141">
        <v>18</v>
      </c>
      <c r="H155" s="141">
        <v>314.08099999999996</v>
      </c>
      <c r="I155" s="141">
        <v>0</v>
      </c>
      <c r="J155" s="142">
        <v>0</v>
      </c>
    </row>
    <row r="156" spans="1:10">
      <c r="A156" s="138"/>
      <c r="B156" s="139"/>
      <c r="C156" s="139"/>
      <c r="D156" s="139" t="s">
        <v>620</v>
      </c>
      <c r="E156" s="140">
        <v>81</v>
      </c>
      <c r="F156" s="141">
        <v>1708.2500000000002</v>
      </c>
      <c r="G156" s="141">
        <v>4</v>
      </c>
      <c r="H156" s="141">
        <v>79.400000000000006</v>
      </c>
      <c r="I156" s="141">
        <v>0</v>
      </c>
      <c r="J156" s="142">
        <v>0</v>
      </c>
    </row>
    <row r="157" spans="1:10">
      <c r="A157" s="138"/>
      <c r="B157" s="139"/>
      <c r="C157" s="139" t="s">
        <v>252</v>
      </c>
      <c r="D157" s="139"/>
      <c r="E157" s="140"/>
      <c r="J157" s="142"/>
    </row>
    <row r="158" spans="1:10">
      <c r="A158" s="138"/>
      <c r="B158" s="139"/>
      <c r="C158" s="139"/>
      <c r="D158" s="139" t="s">
        <v>614</v>
      </c>
      <c r="E158" s="140">
        <v>464</v>
      </c>
      <c r="F158" s="141">
        <v>4870.24604</v>
      </c>
      <c r="G158" s="141">
        <v>68</v>
      </c>
      <c r="H158" s="141">
        <v>590.11613999999997</v>
      </c>
      <c r="I158" s="141">
        <v>0</v>
      </c>
      <c r="J158" s="142">
        <v>0</v>
      </c>
    </row>
    <row r="159" spans="1:10">
      <c r="A159" s="138"/>
      <c r="B159" s="139"/>
      <c r="C159" s="139"/>
      <c r="D159" s="139" t="s">
        <v>621</v>
      </c>
      <c r="E159" s="140">
        <v>162</v>
      </c>
      <c r="F159" s="141">
        <v>1666.1541499999996</v>
      </c>
      <c r="G159" s="141">
        <v>8</v>
      </c>
      <c r="H159" s="141">
        <v>109.89659999999999</v>
      </c>
      <c r="I159" s="141">
        <v>0</v>
      </c>
      <c r="J159" s="142">
        <v>0</v>
      </c>
    </row>
    <row r="160" spans="1:10">
      <c r="A160" s="138"/>
      <c r="B160" s="139"/>
      <c r="C160" s="139"/>
      <c r="D160" s="139" t="s">
        <v>628</v>
      </c>
      <c r="E160" s="140">
        <v>50</v>
      </c>
      <c r="F160" s="141">
        <v>841.54104000000007</v>
      </c>
      <c r="G160" s="141">
        <v>8</v>
      </c>
      <c r="H160" s="141">
        <v>129.78492</v>
      </c>
      <c r="I160" s="141">
        <v>0</v>
      </c>
      <c r="J160" s="142">
        <v>0</v>
      </c>
    </row>
    <row r="161" spans="1:10">
      <c r="A161" s="138"/>
      <c r="B161" s="139"/>
      <c r="C161" s="139"/>
      <c r="D161" s="139" t="s">
        <v>634</v>
      </c>
      <c r="E161" s="140">
        <v>39</v>
      </c>
      <c r="F161" s="141">
        <v>142.85330000000002</v>
      </c>
      <c r="G161" s="141">
        <v>7</v>
      </c>
      <c r="H161" s="141">
        <v>30.123600000000003</v>
      </c>
      <c r="I161" s="141">
        <v>0</v>
      </c>
      <c r="J161" s="142">
        <v>0</v>
      </c>
    </row>
    <row r="162" spans="1:10">
      <c r="A162" s="138"/>
      <c r="B162" s="139"/>
      <c r="C162" s="139"/>
      <c r="D162" s="139" t="s">
        <v>635</v>
      </c>
      <c r="E162" s="140">
        <v>1</v>
      </c>
      <c r="F162" s="141">
        <v>8.9999999999999993E-3</v>
      </c>
      <c r="G162" s="141">
        <v>1</v>
      </c>
      <c r="H162" s="141">
        <v>8.9999999999999993E-3</v>
      </c>
      <c r="I162" s="141">
        <v>0</v>
      </c>
      <c r="J162" s="142">
        <v>0</v>
      </c>
    </row>
    <row r="163" spans="1:10">
      <c r="A163" s="138"/>
      <c r="B163" s="139" t="s">
        <v>253</v>
      </c>
      <c r="C163" s="139"/>
      <c r="D163" s="139"/>
      <c r="E163" s="140"/>
      <c r="J163" s="142"/>
    </row>
    <row r="164" spans="1:10">
      <c r="A164" s="138"/>
      <c r="B164" s="139"/>
      <c r="C164" s="139" t="s">
        <v>254</v>
      </c>
      <c r="D164" s="139"/>
      <c r="E164" s="140"/>
      <c r="J164" s="142"/>
    </row>
    <row r="165" spans="1:10">
      <c r="A165" s="138"/>
      <c r="B165" s="139"/>
      <c r="C165" s="139"/>
      <c r="D165" s="139" t="s">
        <v>619</v>
      </c>
      <c r="E165" s="140">
        <v>35</v>
      </c>
      <c r="F165" s="141">
        <v>445.2000000000001</v>
      </c>
      <c r="G165" s="141">
        <v>0</v>
      </c>
      <c r="H165" s="141">
        <v>0</v>
      </c>
      <c r="I165" s="141">
        <v>0</v>
      </c>
      <c r="J165" s="142">
        <v>0</v>
      </c>
    </row>
    <row r="166" spans="1:10">
      <c r="A166" s="138"/>
      <c r="B166" s="139"/>
      <c r="C166" s="139"/>
      <c r="D166" s="139" t="s">
        <v>606</v>
      </c>
      <c r="E166" s="140">
        <v>15</v>
      </c>
      <c r="F166" s="141">
        <v>321.30579999999998</v>
      </c>
      <c r="G166" s="141">
        <v>0</v>
      </c>
      <c r="H166" s="141">
        <v>0</v>
      </c>
      <c r="I166" s="141">
        <v>0</v>
      </c>
      <c r="J166" s="142">
        <v>0</v>
      </c>
    </row>
    <row r="167" spans="1:10">
      <c r="A167" s="138"/>
      <c r="B167" s="139"/>
      <c r="C167" s="139"/>
      <c r="D167" s="139" t="s">
        <v>621</v>
      </c>
      <c r="E167" s="140">
        <v>83</v>
      </c>
      <c r="F167" s="141">
        <v>319.38229999999999</v>
      </c>
      <c r="G167" s="141">
        <v>1</v>
      </c>
      <c r="H167" s="141">
        <v>1.03E-2</v>
      </c>
      <c r="I167" s="141">
        <v>0</v>
      </c>
      <c r="J167" s="142">
        <v>0</v>
      </c>
    </row>
    <row r="168" spans="1:10">
      <c r="A168" s="138"/>
      <c r="B168" s="139"/>
      <c r="C168" s="139"/>
      <c r="D168" s="139" t="s">
        <v>605</v>
      </c>
      <c r="E168" s="140">
        <v>30</v>
      </c>
      <c r="F168" s="141">
        <v>221.03300000000002</v>
      </c>
      <c r="G168" s="141">
        <v>0</v>
      </c>
      <c r="H168" s="141">
        <v>0</v>
      </c>
      <c r="I168" s="141">
        <v>0</v>
      </c>
      <c r="J168" s="142">
        <v>0</v>
      </c>
    </row>
    <row r="169" spans="1:10">
      <c r="A169" s="138"/>
      <c r="B169" s="139"/>
      <c r="C169" s="139"/>
      <c r="D169" s="139" t="s">
        <v>636</v>
      </c>
      <c r="E169" s="140">
        <v>4</v>
      </c>
      <c r="F169" s="141">
        <v>24.790400000000002</v>
      </c>
      <c r="G169" s="141">
        <v>0</v>
      </c>
      <c r="H169" s="141">
        <v>0</v>
      </c>
      <c r="I169" s="141">
        <v>0</v>
      </c>
      <c r="J169" s="142">
        <v>0</v>
      </c>
    </row>
    <row r="170" spans="1:10">
      <c r="A170" s="138"/>
      <c r="B170" s="139"/>
      <c r="C170" s="139" t="s">
        <v>255</v>
      </c>
      <c r="D170" s="139"/>
      <c r="E170" s="140"/>
      <c r="J170" s="142"/>
    </row>
    <row r="171" spans="1:10">
      <c r="A171" s="138"/>
      <c r="B171" s="139"/>
      <c r="C171" s="139"/>
      <c r="D171" s="139" t="s">
        <v>629</v>
      </c>
      <c r="E171" s="140">
        <v>6</v>
      </c>
      <c r="F171" s="141">
        <v>45.225000000000001</v>
      </c>
      <c r="G171" s="141">
        <v>0</v>
      </c>
      <c r="H171" s="141">
        <v>0</v>
      </c>
      <c r="I171" s="141">
        <v>0</v>
      </c>
      <c r="J171" s="142">
        <v>0</v>
      </c>
    </row>
    <row r="172" spans="1:10">
      <c r="A172" s="138"/>
      <c r="B172" s="139"/>
      <c r="C172" s="139"/>
      <c r="D172" s="139" t="s">
        <v>631</v>
      </c>
      <c r="E172" s="140">
        <v>16</v>
      </c>
      <c r="F172" s="141">
        <v>42.649999999999991</v>
      </c>
      <c r="G172" s="141">
        <v>0</v>
      </c>
      <c r="H172" s="141">
        <v>0</v>
      </c>
      <c r="I172" s="141">
        <v>0</v>
      </c>
      <c r="J172" s="142">
        <v>0</v>
      </c>
    </row>
    <row r="173" spans="1:10">
      <c r="A173" s="138"/>
      <c r="B173" s="139"/>
      <c r="C173" s="139"/>
      <c r="D173" s="139" t="s">
        <v>620</v>
      </c>
      <c r="E173" s="140">
        <v>3</v>
      </c>
      <c r="F173" s="141">
        <v>18.744</v>
      </c>
      <c r="G173" s="141">
        <v>0</v>
      </c>
      <c r="H173" s="141">
        <v>0</v>
      </c>
      <c r="I173" s="141">
        <v>0</v>
      </c>
      <c r="J173" s="142">
        <v>0</v>
      </c>
    </row>
    <row r="174" spans="1:10">
      <c r="A174" s="138"/>
      <c r="B174" s="139"/>
      <c r="C174" s="139"/>
      <c r="D174" s="139" t="s">
        <v>610</v>
      </c>
      <c r="E174" s="140">
        <v>3</v>
      </c>
      <c r="F174" s="141">
        <v>4.8</v>
      </c>
      <c r="G174" s="141">
        <v>2</v>
      </c>
      <c r="H174" s="141">
        <v>3.84</v>
      </c>
      <c r="I174" s="141">
        <v>0</v>
      </c>
      <c r="J174" s="142">
        <v>0</v>
      </c>
    </row>
    <row r="175" spans="1:10">
      <c r="A175" s="138"/>
      <c r="B175" s="139"/>
      <c r="C175" s="139"/>
      <c r="D175" s="139" t="s">
        <v>608</v>
      </c>
      <c r="E175" s="140">
        <v>1</v>
      </c>
      <c r="F175" s="141">
        <v>0.21</v>
      </c>
      <c r="G175" s="141">
        <v>0</v>
      </c>
      <c r="H175" s="141">
        <v>0</v>
      </c>
      <c r="I175" s="141">
        <v>0</v>
      </c>
      <c r="J175" s="142">
        <v>0</v>
      </c>
    </row>
    <row r="176" spans="1:10">
      <c r="A176" s="138"/>
      <c r="B176" s="139"/>
      <c r="C176" s="139" t="s">
        <v>256</v>
      </c>
      <c r="D176" s="139"/>
      <c r="E176" s="140"/>
      <c r="J176" s="142"/>
    </row>
    <row r="177" spans="1:10">
      <c r="A177" s="138"/>
      <c r="B177" s="139"/>
      <c r="C177" s="139"/>
      <c r="D177" s="139" t="s">
        <v>614</v>
      </c>
      <c r="E177" s="140">
        <v>740</v>
      </c>
      <c r="F177" s="141">
        <v>12749.519380000002</v>
      </c>
      <c r="G177" s="141">
        <v>48</v>
      </c>
      <c r="H177" s="141">
        <v>406.78180000000003</v>
      </c>
      <c r="I177" s="141">
        <v>0</v>
      </c>
      <c r="J177" s="142">
        <v>0</v>
      </c>
    </row>
    <row r="178" spans="1:10">
      <c r="A178" s="138"/>
      <c r="B178" s="139"/>
      <c r="C178" s="139"/>
      <c r="D178" s="139" t="s">
        <v>606</v>
      </c>
      <c r="E178" s="140">
        <v>174</v>
      </c>
      <c r="F178" s="141">
        <v>11343.279589999996</v>
      </c>
      <c r="G178" s="141">
        <v>5</v>
      </c>
      <c r="H178" s="141">
        <v>28.362000000000002</v>
      </c>
      <c r="I178" s="141">
        <v>0</v>
      </c>
      <c r="J178" s="142">
        <v>0</v>
      </c>
    </row>
    <row r="179" spans="1:10">
      <c r="A179" s="138"/>
      <c r="B179" s="139"/>
      <c r="C179" s="139"/>
      <c r="D179" s="139" t="s">
        <v>633</v>
      </c>
      <c r="E179" s="140">
        <v>118</v>
      </c>
      <c r="F179" s="141">
        <v>3207.5550000000003</v>
      </c>
      <c r="G179" s="141">
        <v>1</v>
      </c>
      <c r="H179" s="141">
        <v>24.42</v>
      </c>
      <c r="I179" s="141">
        <v>0</v>
      </c>
      <c r="J179" s="142">
        <v>0</v>
      </c>
    </row>
    <row r="180" spans="1:10">
      <c r="A180" s="138"/>
      <c r="B180" s="139"/>
      <c r="C180" s="139"/>
      <c r="D180" s="139" t="s">
        <v>630</v>
      </c>
      <c r="E180" s="140">
        <v>267</v>
      </c>
      <c r="F180" s="141">
        <v>3059.4998000000001</v>
      </c>
      <c r="G180" s="141">
        <v>10</v>
      </c>
      <c r="H180" s="141">
        <v>70.373999999999995</v>
      </c>
      <c r="I180" s="141">
        <v>0</v>
      </c>
      <c r="J180" s="142">
        <v>0</v>
      </c>
    </row>
    <row r="181" spans="1:10">
      <c r="A181" s="138"/>
      <c r="B181" s="139"/>
      <c r="C181" s="139"/>
      <c r="D181" s="139" t="s">
        <v>621</v>
      </c>
      <c r="E181" s="140">
        <v>148</v>
      </c>
      <c r="F181" s="141">
        <v>2514.4700000000003</v>
      </c>
      <c r="G181" s="141">
        <v>1</v>
      </c>
      <c r="H181" s="141">
        <v>7.2</v>
      </c>
      <c r="I181" s="141">
        <v>0</v>
      </c>
      <c r="J181" s="142">
        <v>0</v>
      </c>
    </row>
    <row r="182" spans="1:10">
      <c r="A182" s="138"/>
      <c r="B182" s="139" t="s">
        <v>257</v>
      </c>
      <c r="C182" s="139"/>
      <c r="D182" s="139"/>
      <c r="E182" s="140"/>
      <c r="J182" s="142"/>
    </row>
    <row r="183" spans="1:10">
      <c r="A183" s="138"/>
      <c r="B183" s="139"/>
      <c r="C183" s="139" t="s">
        <v>258</v>
      </c>
      <c r="D183" s="139"/>
      <c r="E183" s="140"/>
      <c r="J183" s="142"/>
    </row>
    <row r="184" spans="1:10">
      <c r="A184" s="138"/>
      <c r="B184" s="139"/>
      <c r="C184" s="139"/>
      <c r="D184" s="139" t="s">
        <v>614</v>
      </c>
      <c r="E184" s="140">
        <v>14962</v>
      </c>
      <c r="F184" s="141">
        <v>63742.081310000001</v>
      </c>
      <c r="G184" s="141">
        <v>2035</v>
      </c>
      <c r="H184" s="141">
        <v>6979.1654900000012</v>
      </c>
      <c r="I184" s="141">
        <v>2</v>
      </c>
      <c r="J184" s="142">
        <v>7.8984000000000005</v>
      </c>
    </row>
    <row r="185" spans="1:10">
      <c r="A185" s="138"/>
      <c r="B185" s="139"/>
      <c r="C185" s="139"/>
      <c r="D185" s="139" t="s">
        <v>621</v>
      </c>
      <c r="E185" s="140">
        <v>1651</v>
      </c>
      <c r="F185" s="141">
        <v>7617.1400500000009</v>
      </c>
      <c r="G185" s="141">
        <v>194</v>
      </c>
      <c r="H185" s="141">
        <v>775.8399099999998</v>
      </c>
      <c r="I185" s="141">
        <v>0</v>
      </c>
      <c r="J185" s="142">
        <v>0</v>
      </c>
    </row>
    <row r="186" spans="1:10">
      <c r="A186" s="138"/>
      <c r="B186" s="139"/>
      <c r="C186" s="139"/>
      <c r="D186" s="139" t="s">
        <v>628</v>
      </c>
      <c r="E186" s="140">
        <v>96</v>
      </c>
      <c r="F186" s="141">
        <v>375.99890000000005</v>
      </c>
      <c r="G186" s="141">
        <v>10</v>
      </c>
      <c r="H186" s="141">
        <v>65.515999999999991</v>
      </c>
      <c r="I186" s="141">
        <v>0</v>
      </c>
      <c r="J186" s="142">
        <v>0</v>
      </c>
    </row>
    <row r="187" spans="1:10">
      <c r="A187" s="138"/>
      <c r="B187" s="139"/>
      <c r="C187" s="139"/>
      <c r="D187" s="139" t="s">
        <v>630</v>
      </c>
      <c r="E187" s="140">
        <v>25</v>
      </c>
      <c r="F187" s="141">
        <v>57.345000000000006</v>
      </c>
      <c r="G187" s="141">
        <v>4</v>
      </c>
      <c r="H187" s="141">
        <v>2.0489999999999999</v>
      </c>
      <c r="I187" s="141">
        <v>0</v>
      </c>
      <c r="J187" s="142">
        <v>0</v>
      </c>
    </row>
    <row r="188" spans="1:10">
      <c r="A188" s="138"/>
      <c r="B188" s="139"/>
      <c r="C188" s="139"/>
      <c r="D188" s="139" t="s">
        <v>637</v>
      </c>
      <c r="E188" s="140">
        <v>3</v>
      </c>
      <c r="F188" s="141">
        <v>7.8596000000000004</v>
      </c>
      <c r="G188" s="141">
        <v>1</v>
      </c>
      <c r="H188" s="141">
        <v>0.80359999999999998</v>
      </c>
      <c r="I188" s="141">
        <v>0</v>
      </c>
      <c r="J188" s="142">
        <v>0</v>
      </c>
    </row>
    <row r="189" spans="1:10">
      <c r="A189" s="138"/>
      <c r="B189" s="139"/>
      <c r="C189" s="139" t="s">
        <v>259</v>
      </c>
      <c r="D189" s="139"/>
      <c r="E189" s="140"/>
      <c r="J189" s="142"/>
    </row>
    <row r="190" spans="1:10">
      <c r="A190" s="138"/>
      <c r="B190" s="139"/>
      <c r="C190" s="139"/>
      <c r="D190" s="139" t="s">
        <v>614</v>
      </c>
      <c r="E190" s="140">
        <v>232</v>
      </c>
      <c r="F190" s="141">
        <v>1434.87745</v>
      </c>
      <c r="G190" s="141">
        <v>43</v>
      </c>
      <c r="H190" s="141">
        <v>234.95065</v>
      </c>
      <c r="I190" s="141">
        <v>0</v>
      </c>
      <c r="J190" s="142">
        <v>0</v>
      </c>
    </row>
    <row r="191" spans="1:10">
      <c r="A191" s="138"/>
      <c r="B191" s="139"/>
      <c r="C191" s="139"/>
      <c r="D191" s="139" t="s">
        <v>621</v>
      </c>
      <c r="E191" s="140">
        <v>136</v>
      </c>
      <c r="F191" s="141">
        <v>783.88299000000052</v>
      </c>
      <c r="G191" s="141">
        <v>12</v>
      </c>
      <c r="H191" s="141">
        <v>21.931760000000001</v>
      </c>
      <c r="I191" s="141">
        <v>0</v>
      </c>
      <c r="J191" s="142">
        <v>0</v>
      </c>
    </row>
    <row r="192" spans="1:10">
      <c r="A192" s="138"/>
      <c r="B192" s="139"/>
      <c r="C192" s="139"/>
      <c r="D192" s="139" t="s">
        <v>627</v>
      </c>
      <c r="E192" s="140">
        <v>24</v>
      </c>
      <c r="F192" s="141">
        <v>119.69544000000002</v>
      </c>
      <c r="G192" s="141">
        <v>2</v>
      </c>
      <c r="H192" s="141">
        <v>0.36899999999999999</v>
      </c>
      <c r="I192" s="141">
        <v>0</v>
      </c>
      <c r="J192" s="142">
        <v>0</v>
      </c>
    </row>
    <row r="193" spans="1:10">
      <c r="A193" s="138"/>
      <c r="B193" s="139"/>
      <c r="C193" s="139"/>
      <c r="D193" s="139" t="s">
        <v>634</v>
      </c>
      <c r="E193" s="140">
        <v>17</v>
      </c>
      <c r="F193" s="141">
        <v>38.078449999999997</v>
      </c>
      <c r="G193" s="141">
        <v>9</v>
      </c>
      <c r="H193" s="141">
        <v>11.965450000000001</v>
      </c>
      <c r="I193" s="141">
        <v>0</v>
      </c>
      <c r="J193" s="142">
        <v>0</v>
      </c>
    </row>
    <row r="194" spans="1:10">
      <c r="A194" s="138"/>
      <c r="B194" s="139"/>
      <c r="C194" s="139"/>
      <c r="D194" s="139" t="s">
        <v>622</v>
      </c>
      <c r="E194" s="140">
        <v>12</v>
      </c>
      <c r="F194" s="141">
        <v>3.83616</v>
      </c>
      <c r="G194" s="141">
        <v>10</v>
      </c>
      <c r="H194" s="141">
        <v>3.42144</v>
      </c>
      <c r="I194" s="141">
        <v>0</v>
      </c>
      <c r="J194" s="142">
        <v>0</v>
      </c>
    </row>
    <row r="195" spans="1:10">
      <c r="A195" s="138"/>
      <c r="B195" s="139"/>
      <c r="C195" s="139" t="s">
        <v>260</v>
      </c>
      <c r="D195" s="139"/>
      <c r="E195" s="140"/>
      <c r="J195" s="142"/>
    </row>
    <row r="196" spans="1:10">
      <c r="A196" s="138"/>
      <c r="B196" s="139"/>
      <c r="C196" s="139"/>
      <c r="D196" s="139" t="s">
        <v>614</v>
      </c>
      <c r="E196" s="140">
        <v>1210</v>
      </c>
      <c r="F196" s="141">
        <v>37572.220890000033</v>
      </c>
      <c r="G196" s="141">
        <v>90</v>
      </c>
      <c r="H196" s="141">
        <v>2097.0846500000002</v>
      </c>
      <c r="I196" s="141">
        <v>0</v>
      </c>
      <c r="J196" s="142">
        <v>0</v>
      </c>
    </row>
    <row r="197" spans="1:10">
      <c r="A197" s="138"/>
      <c r="B197" s="139"/>
      <c r="C197" s="139"/>
      <c r="D197" s="139" t="s">
        <v>612</v>
      </c>
      <c r="E197" s="140">
        <v>113</v>
      </c>
      <c r="F197" s="141">
        <v>3285.7080000000001</v>
      </c>
      <c r="G197" s="141">
        <v>3</v>
      </c>
      <c r="H197" s="141">
        <v>68</v>
      </c>
      <c r="I197" s="141">
        <v>0</v>
      </c>
      <c r="J197" s="142">
        <v>0</v>
      </c>
    </row>
    <row r="198" spans="1:10">
      <c r="A198" s="138"/>
      <c r="B198" s="139"/>
      <c r="C198" s="139"/>
      <c r="D198" s="139" t="s">
        <v>607</v>
      </c>
      <c r="E198" s="140">
        <v>207</v>
      </c>
      <c r="F198" s="141">
        <v>3008.94382</v>
      </c>
      <c r="G198" s="141">
        <v>9</v>
      </c>
      <c r="H198" s="141">
        <v>210.60351000000003</v>
      </c>
      <c r="I198" s="141">
        <v>0</v>
      </c>
      <c r="J198" s="142">
        <v>0</v>
      </c>
    </row>
    <row r="199" spans="1:10">
      <c r="A199" s="138"/>
      <c r="B199" s="139"/>
      <c r="C199" s="139"/>
      <c r="D199" s="139" t="s">
        <v>635</v>
      </c>
      <c r="E199" s="140">
        <v>61</v>
      </c>
      <c r="F199" s="141">
        <v>1568.2860000000001</v>
      </c>
      <c r="G199" s="141">
        <v>0</v>
      </c>
      <c r="H199" s="141">
        <v>0</v>
      </c>
      <c r="I199" s="141">
        <v>0</v>
      </c>
      <c r="J199" s="142">
        <v>0</v>
      </c>
    </row>
    <row r="200" spans="1:10">
      <c r="A200" s="138"/>
      <c r="B200" s="139"/>
      <c r="C200" s="139"/>
      <c r="D200" s="139" t="s">
        <v>628</v>
      </c>
      <c r="E200" s="140">
        <v>48</v>
      </c>
      <c r="F200" s="141">
        <v>1210.4159999999999</v>
      </c>
      <c r="G200" s="141">
        <v>5</v>
      </c>
      <c r="H200" s="141">
        <v>39.575999999999993</v>
      </c>
      <c r="I200" s="141">
        <v>0</v>
      </c>
      <c r="J200" s="142">
        <v>0</v>
      </c>
    </row>
    <row r="201" spans="1:10">
      <c r="A201" s="138"/>
      <c r="B201" s="139"/>
      <c r="C201" s="139" t="s">
        <v>261</v>
      </c>
      <c r="D201" s="139"/>
      <c r="E201" s="140"/>
      <c r="J201" s="142"/>
    </row>
    <row r="202" spans="1:10">
      <c r="A202" s="138"/>
      <c r="B202" s="139"/>
      <c r="C202" s="139"/>
      <c r="D202" s="139" t="s">
        <v>614</v>
      </c>
      <c r="E202" s="140">
        <v>93</v>
      </c>
      <c r="F202" s="141">
        <v>217.86880000000002</v>
      </c>
      <c r="G202" s="141">
        <v>21</v>
      </c>
      <c r="H202" s="141">
        <v>44.565000000000005</v>
      </c>
      <c r="I202" s="141">
        <v>0</v>
      </c>
      <c r="J202" s="142">
        <v>0</v>
      </c>
    </row>
    <row r="203" spans="1:10">
      <c r="A203" s="138"/>
      <c r="B203" s="139"/>
      <c r="C203" s="139"/>
      <c r="D203" s="139" t="s">
        <v>634</v>
      </c>
      <c r="E203" s="140">
        <v>32</v>
      </c>
      <c r="F203" s="141">
        <v>9.3739999999999988</v>
      </c>
      <c r="G203" s="141">
        <v>7</v>
      </c>
      <c r="H203" s="141">
        <v>1.2350000000000001</v>
      </c>
      <c r="I203" s="141">
        <v>0</v>
      </c>
      <c r="J203" s="142">
        <v>0</v>
      </c>
    </row>
    <row r="204" spans="1:10">
      <c r="A204" s="138"/>
      <c r="B204" s="139"/>
      <c r="C204" s="139"/>
      <c r="D204" s="139" t="s">
        <v>621</v>
      </c>
      <c r="E204" s="140">
        <v>3</v>
      </c>
      <c r="F204" s="141">
        <v>1.2435</v>
      </c>
      <c r="G204" s="141">
        <v>1</v>
      </c>
      <c r="H204" s="141">
        <v>3.7499999999999999E-2</v>
      </c>
      <c r="I204" s="141">
        <v>0</v>
      </c>
      <c r="J204" s="142">
        <v>0</v>
      </c>
    </row>
    <row r="205" spans="1:10">
      <c r="A205" s="138"/>
      <c r="B205" s="139"/>
      <c r="C205" s="139"/>
      <c r="D205" s="139" t="s">
        <v>606</v>
      </c>
      <c r="E205" s="140">
        <v>2</v>
      </c>
      <c r="F205" s="141">
        <v>0.98039999999999994</v>
      </c>
      <c r="G205" s="141">
        <v>0</v>
      </c>
      <c r="H205" s="141">
        <v>0</v>
      </c>
      <c r="I205" s="141">
        <v>0</v>
      </c>
      <c r="J205" s="142">
        <v>0</v>
      </c>
    </row>
    <row r="206" spans="1:10">
      <c r="A206" s="138"/>
      <c r="B206" s="139"/>
      <c r="C206" s="139"/>
      <c r="D206" s="139" t="s">
        <v>638</v>
      </c>
      <c r="E206" s="140">
        <v>1</v>
      </c>
      <c r="F206" s="141">
        <v>7.4999999999999997E-3</v>
      </c>
      <c r="G206" s="141">
        <v>1</v>
      </c>
      <c r="H206" s="141">
        <v>7.4999999999999997E-3</v>
      </c>
      <c r="I206" s="141">
        <v>0</v>
      </c>
      <c r="J206" s="142">
        <v>0</v>
      </c>
    </row>
    <row r="207" spans="1:10">
      <c r="A207" s="138"/>
      <c r="B207" s="139"/>
      <c r="C207" s="139" t="s">
        <v>262</v>
      </c>
      <c r="D207" s="139"/>
      <c r="E207" s="140"/>
      <c r="J207" s="142"/>
    </row>
    <row r="208" spans="1:10">
      <c r="A208" s="138"/>
      <c r="B208" s="139"/>
      <c r="C208" s="139"/>
      <c r="D208" s="139" t="s">
        <v>611</v>
      </c>
      <c r="E208" s="140">
        <v>144</v>
      </c>
      <c r="F208" s="141">
        <v>28.134360000000004</v>
      </c>
      <c r="G208" s="141">
        <v>14</v>
      </c>
      <c r="H208" s="141">
        <v>3.4369400000000008</v>
      </c>
      <c r="I208" s="141">
        <v>0</v>
      </c>
      <c r="J208" s="142">
        <v>0</v>
      </c>
    </row>
    <row r="209" spans="1:10">
      <c r="A209" s="138"/>
      <c r="B209" s="139"/>
      <c r="C209" s="139"/>
      <c r="D209" s="139" t="s">
        <v>606</v>
      </c>
      <c r="E209" s="140">
        <v>15</v>
      </c>
      <c r="F209" s="141">
        <v>24.355910000000002</v>
      </c>
      <c r="G209" s="141">
        <v>0</v>
      </c>
      <c r="H209" s="141">
        <v>0</v>
      </c>
      <c r="I209" s="141">
        <v>0</v>
      </c>
      <c r="J209" s="142">
        <v>0</v>
      </c>
    </row>
    <row r="210" spans="1:10">
      <c r="A210" s="138"/>
      <c r="B210" s="139"/>
      <c r="C210" s="139"/>
      <c r="D210" s="139" t="s">
        <v>605</v>
      </c>
      <c r="E210" s="140">
        <v>22</v>
      </c>
      <c r="F210" s="141">
        <v>10.753390000000003</v>
      </c>
      <c r="G210" s="141">
        <v>1</v>
      </c>
      <c r="H210" s="141">
        <v>1.008E-2</v>
      </c>
      <c r="I210" s="141">
        <v>0</v>
      </c>
      <c r="J210" s="142">
        <v>0</v>
      </c>
    </row>
    <row r="211" spans="1:10">
      <c r="A211" s="138"/>
      <c r="B211" s="139"/>
      <c r="C211" s="139"/>
      <c r="D211" s="139" t="s">
        <v>614</v>
      </c>
      <c r="E211" s="140">
        <v>4</v>
      </c>
      <c r="F211" s="141">
        <v>0.93699999999999994</v>
      </c>
      <c r="G211" s="141">
        <v>3</v>
      </c>
      <c r="H211" s="141">
        <v>0.51700000000000002</v>
      </c>
      <c r="I211" s="141">
        <v>0</v>
      </c>
      <c r="J211" s="142">
        <v>0</v>
      </c>
    </row>
    <row r="212" spans="1:10">
      <c r="A212" s="138"/>
      <c r="B212" s="139"/>
      <c r="C212" s="139"/>
      <c r="D212" s="139" t="s">
        <v>608</v>
      </c>
      <c r="E212" s="140">
        <v>11</v>
      </c>
      <c r="F212" s="141">
        <v>0.56274000000000002</v>
      </c>
      <c r="G212" s="141">
        <v>0</v>
      </c>
      <c r="H212" s="141">
        <v>0</v>
      </c>
      <c r="I212" s="141">
        <v>0</v>
      </c>
      <c r="J212" s="142">
        <v>0</v>
      </c>
    </row>
    <row r="213" spans="1:10">
      <c r="A213" s="138"/>
      <c r="B213" s="139"/>
      <c r="C213" s="139" t="s">
        <v>263</v>
      </c>
      <c r="D213" s="139"/>
      <c r="E213" s="140"/>
      <c r="J213" s="142"/>
    </row>
    <row r="214" spans="1:10">
      <c r="A214" s="138"/>
      <c r="B214" s="139"/>
      <c r="C214" s="139"/>
      <c r="D214" s="139" t="s">
        <v>605</v>
      </c>
      <c r="E214" s="140">
        <v>148</v>
      </c>
      <c r="F214" s="141">
        <v>526.68253000000004</v>
      </c>
      <c r="G214" s="141">
        <v>2</v>
      </c>
      <c r="H214" s="141">
        <v>0.61456999999999995</v>
      </c>
      <c r="I214" s="141">
        <v>0</v>
      </c>
      <c r="J214" s="142">
        <v>0</v>
      </c>
    </row>
    <row r="215" spans="1:10">
      <c r="A215" s="138"/>
      <c r="B215" s="139"/>
      <c r="C215" s="139"/>
      <c r="D215" s="139" t="s">
        <v>614</v>
      </c>
      <c r="E215" s="140">
        <v>45</v>
      </c>
      <c r="F215" s="141">
        <v>84.909700000000029</v>
      </c>
      <c r="G215" s="141">
        <v>11</v>
      </c>
      <c r="H215" s="141">
        <v>23.796000000000003</v>
      </c>
      <c r="I215" s="141">
        <v>0</v>
      </c>
      <c r="J215" s="142">
        <v>0</v>
      </c>
    </row>
    <row r="216" spans="1:10">
      <c r="A216" s="138"/>
      <c r="B216" s="139"/>
      <c r="C216" s="139"/>
      <c r="D216" s="139" t="s">
        <v>618</v>
      </c>
      <c r="E216" s="140">
        <v>17</v>
      </c>
      <c r="F216" s="141">
        <v>65.214800000000011</v>
      </c>
      <c r="G216" s="141">
        <v>0</v>
      </c>
      <c r="H216" s="141">
        <v>0</v>
      </c>
      <c r="I216" s="141">
        <v>0</v>
      </c>
      <c r="J216" s="142">
        <v>0</v>
      </c>
    </row>
    <row r="217" spans="1:10">
      <c r="A217" s="138"/>
      <c r="B217" s="139"/>
      <c r="C217" s="139"/>
      <c r="D217" s="139" t="s">
        <v>606</v>
      </c>
      <c r="E217" s="140">
        <v>16</v>
      </c>
      <c r="F217" s="141">
        <v>46.341259999999998</v>
      </c>
      <c r="G217" s="141">
        <v>0</v>
      </c>
      <c r="H217" s="141">
        <v>0</v>
      </c>
      <c r="I217" s="141">
        <v>0</v>
      </c>
      <c r="J217" s="142">
        <v>0</v>
      </c>
    </row>
    <row r="218" spans="1:10">
      <c r="A218" s="138"/>
      <c r="B218" s="139"/>
      <c r="C218" s="139"/>
      <c r="D218" s="139" t="s">
        <v>631</v>
      </c>
      <c r="E218" s="140">
        <v>12</v>
      </c>
      <c r="F218" s="141">
        <v>39.75</v>
      </c>
      <c r="G218" s="141">
        <v>0</v>
      </c>
      <c r="H218" s="141">
        <v>0</v>
      </c>
      <c r="I218" s="141">
        <v>0</v>
      </c>
      <c r="J218" s="142">
        <v>0</v>
      </c>
    </row>
    <row r="219" spans="1:10">
      <c r="A219" s="143" t="s">
        <v>264</v>
      </c>
      <c r="B219" s="144"/>
      <c r="C219" s="144"/>
      <c r="D219" s="144"/>
      <c r="E219" s="145"/>
      <c r="F219" s="146"/>
      <c r="G219" s="146"/>
      <c r="H219" s="146"/>
      <c r="I219" s="146"/>
      <c r="J219" s="147"/>
    </row>
    <row r="220" spans="1:10">
      <c r="A220" s="138"/>
      <c r="B220" s="139" t="s">
        <v>265</v>
      </c>
      <c r="C220" s="139"/>
      <c r="D220" s="139"/>
      <c r="E220" s="140"/>
      <c r="J220" s="142"/>
    </row>
    <row r="221" spans="1:10">
      <c r="A221" s="138"/>
      <c r="B221" s="139"/>
      <c r="C221" s="139" t="s">
        <v>266</v>
      </c>
      <c r="D221" s="139"/>
      <c r="E221" s="140"/>
      <c r="J221" s="142"/>
    </row>
    <row r="222" spans="1:10">
      <c r="A222" s="138"/>
      <c r="B222" s="139"/>
      <c r="C222" s="139"/>
      <c r="D222" s="139" t="s">
        <v>614</v>
      </c>
      <c r="E222" s="140">
        <v>4972</v>
      </c>
      <c r="F222" s="141">
        <v>7957.1908000000067</v>
      </c>
      <c r="G222" s="141">
        <v>289</v>
      </c>
      <c r="H222" s="141">
        <v>453.45100000000008</v>
      </c>
      <c r="I222" s="141">
        <v>0</v>
      </c>
      <c r="J222" s="142">
        <v>0</v>
      </c>
    </row>
    <row r="223" spans="1:10">
      <c r="A223" s="138"/>
      <c r="B223" s="139"/>
      <c r="C223" s="139"/>
      <c r="D223" s="139" t="s">
        <v>628</v>
      </c>
      <c r="E223" s="140">
        <v>438</v>
      </c>
      <c r="F223" s="141">
        <v>471.73100000000011</v>
      </c>
      <c r="G223" s="141">
        <v>9</v>
      </c>
      <c r="H223" s="141">
        <v>6.7949999999999999</v>
      </c>
      <c r="I223" s="141">
        <v>0</v>
      </c>
      <c r="J223" s="142">
        <v>0</v>
      </c>
    </row>
    <row r="224" spans="1:10">
      <c r="A224" s="138"/>
      <c r="B224" s="139"/>
      <c r="C224" s="139"/>
      <c r="D224" s="139" t="s">
        <v>634</v>
      </c>
      <c r="E224" s="140">
        <v>685</v>
      </c>
      <c r="F224" s="141">
        <v>336.82399999999996</v>
      </c>
      <c r="G224" s="141">
        <v>46</v>
      </c>
      <c r="H224" s="141">
        <v>17.724000000000004</v>
      </c>
      <c r="I224" s="141">
        <v>0</v>
      </c>
      <c r="J224" s="142">
        <v>0</v>
      </c>
    </row>
    <row r="225" spans="1:10">
      <c r="A225" s="138"/>
      <c r="B225" s="139"/>
      <c r="C225" s="139"/>
      <c r="D225" s="139" t="s">
        <v>607</v>
      </c>
      <c r="E225" s="140">
        <v>13</v>
      </c>
      <c r="F225" s="141">
        <v>256.11872999999997</v>
      </c>
      <c r="G225" s="141">
        <v>3</v>
      </c>
      <c r="H225" s="141">
        <v>62.5</v>
      </c>
      <c r="I225" s="141">
        <v>0</v>
      </c>
      <c r="J225" s="142">
        <v>0</v>
      </c>
    </row>
    <row r="226" spans="1:10">
      <c r="A226" s="138"/>
      <c r="B226" s="139"/>
      <c r="C226" s="139"/>
      <c r="D226" s="139" t="s">
        <v>635</v>
      </c>
      <c r="E226" s="140">
        <v>103</v>
      </c>
      <c r="F226" s="141">
        <v>233.24840000000003</v>
      </c>
      <c r="G226" s="141">
        <v>1</v>
      </c>
      <c r="H226" s="141">
        <v>5.5200000000000006E-2</v>
      </c>
      <c r="I226" s="141">
        <v>0</v>
      </c>
      <c r="J226" s="142">
        <v>0</v>
      </c>
    </row>
    <row r="227" spans="1:10">
      <c r="A227" s="138"/>
      <c r="B227" s="139"/>
      <c r="C227" s="139" t="s">
        <v>267</v>
      </c>
      <c r="D227" s="139"/>
      <c r="E227" s="140"/>
      <c r="J227" s="142"/>
    </row>
    <row r="228" spans="1:10">
      <c r="A228" s="138"/>
      <c r="B228" s="139"/>
      <c r="C228" s="139"/>
      <c r="D228" s="139" t="s">
        <v>634</v>
      </c>
      <c r="E228" s="140">
        <v>2424</v>
      </c>
      <c r="F228" s="141">
        <v>56932.078700000049</v>
      </c>
      <c r="G228" s="141">
        <v>3</v>
      </c>
      <c r="H228" s="141">
        <v>52.585000000000001</v>
      </c>
      <c r="I228" s="141">
        <v>0</v>
      </c>
      <c r="J228" s="142">
        <v>0</v>
      </c>
    </row>
    <row r="229" spans="1:10">
      <c r="A229" s="138"/>
      <c r="B229" s="139"/>
      <c r="C229" s="139"/>
      <c r="D229" s="139" t="s">
        <v>614</v>
      </c>
      <c r="E229" s="140">
        <v>2451</v>
      </c>
      <c r="F229" s="141">
        <v>43142.87081999996</v>
      </c>
      <c r="G229" s="141">
        <v>18</v>
      </c>
      <c r="H229" s="141">
        <v>102.19580000000001</v>
      </c>
      <c r="I229" s="141">
        <v>0</v>
      </c>
      <c r="J229" s="142">
        <v>0</v>
      </c>
    </row>
    <row r="230" spans="1:10">
      <c r="A230" s="138"/>
      <c r="B230" s="139"/>
      <c r="C230" s="139"/>
      <c r="D230" s="139" t="s">
        <v>639</v>
      </c>
      <c r="E230" s="140">
        <v>3306</v>
      </c>
      <c r="F230" s="141">
        <v>27658.31509</v>
      </c>
      <c r="G230" s="141">
        <v>80</v>
      </c>
      <c r="H230" s="141">
        <v>943.79499999999996</v>
      </c>
      <c r="I230" s="141">
        <v>0</v>
      </c>
      <c r="J230" s="142">
        <v>0</v>
      </c>
    </row>
    <row r="231" spans="1:10">
      <c r="A231" s="138"/>
      <c r="B231" s="139"/>
      <c r="C231" s="139"/>
      <c r="D231" s="139" t="s">
        <v>627</v>
      </c>
      <c r="E231" s="140">
        <v>2235</v>
      </c>
      <c r="F231" s="141">
        <v>23468.396299999986</v>
      </c>
      <c r="G231" s="141">
        <v>30</v>
      </c>
      <c r="H231" s="141">
        <v>79.809899999999999</v>
      </c>
      <c r="I231" s="141">
        <v>0</v>
      </c>
      <c r="J231" s="142">
        <v>0</v>
      </c>
    </row>
    <row r="232" spans="1:10">
      <c r="A232" s="138"/>
      <c r="B232" s="139"/>
      <c r="C232" s="139"/>
      <c r="D232" s="139" t="s">
        <v>640</v>
      </c>
      <c r="E232" s="140">
        <v>437</v>
      </c>
      <c r="F232" s="141">
        <v>23465.188000000002</v>
      </c>
      <c r="G232" s="141">
        <v>19</v>
      </c>
      <c r="H232" s="141">
        <v>812.56999999999994</v>
      </c>
      <c r="I232" s="141">
        <v>0</v>
      </c>
      <c r="J232" s="142">
        <v>0</v>
      </c>
    </row>
    <row r="233" spans="1:10">
      <c r="A233" s="138"/>
      <c r="B233" s="139"/>
      <c r="C233" s="139" t="s">
        <v>268</v>
      </c>
      <c r="D233" s="139"/>
      <c r="E233" s="140"/>
      <c r="J233" s="142"/>
    </row>
    <row r="234" spans="1:10">
      <c r="A234" s="138"/>
      <c r="B234" s="139"/>
      <c r="C234" s="139"/>
      <c r="D234" s="139" t="s">
        <v>627</v>
      </c>
      <c r="E234" s="140">
        <v>262</v>
      </c>
      <c r="F234" s="141">
        <v>5619.4382399999986</v>
      </c>
      <c r="G234" s="141">
        <v>10</v>
      </c>
      <c r="H234" s="141">
        <v>104.08763999999999</v>
      </c>
      <c r="I234" s="141">
        <v>0</v>
      </c>
      <c r="J234" s="142">
        <v>0</v>
      </c>
    </row>
    <row r="235" spans="1:10">
      <c r="A235" s="138"/>
      <c r="B235" s="139"/>
      <c r="C235" s="139"/>
      <c r="D235" s="139" t="s">
        <v>608</v>
      </c>
      <c r="E235" s="140">
        <v>154</v>
      </c>
      <c r="F235" s="141">
        <v>2195.8398999999995</v>
      </c>
      <c r="G235" s="141">
        <v>7</v>
      </c>
      <c r="H235" s="141">
        <v>107.38867999999999</v>
      </c>
      <c r="I235" s="141">
        <v>0</v>
      </c>
      <c r="J235" s="142">
        <v>0</v>
      </c>
    </row>
    <row r="236" spans="1:10">
      <c r="A236" s="138"/>
      <c r="B236" s="139"/>
      <c r="C236" s="139"/>
      <c r="D236" s="139" t="s">
        <v>629</v>
      </c>
      <c r="E236" s="140">
        <v>19</v>
      </c>
      <c r="F236" s="141">
        <v>695.24</v>
      </c>
      <c r="G236" s="141">
        <v>0</v>
      </c>
      <c r="H236" s="141">
        <v>0</v>
      </c>
      <c r="I236" s="141">
        <v>0</v>
      </c>
      <c r="J236" s="142">
        <v>0</v>
      </c>
    </row>
    <row r="237" spans="1:10">
      <c r="A237" s="138"/>
      <c r="B237" s="139"/>
      <c r="C237" s="139"/>
      <c r="D237" s="139" t="s">
        <v>616</v>
      </c>
      <c r="E237" s="140">
        <v>10</v>
      </c>
      <c r="F237" s="141">
        <v>410.17999999999995</v>
      </c>
      <c r="G237" s="141">
        <v>1</v>
      </c>
      <c r="H237" s="141">
        <v>11.52</v>
      </c>
      <c r="I237" s="141">
        <v>0</v>
      </c>
      <c r="J237" s="142">
        <v>0</v>
      </c>
    </row>
    <row r="238" spans="1:10">
      <c r="A238" s="138"/>
      <c r="B238" s="139"/>
      <c r="C238" s="139"/>
      <c r="D238" s="139" t="s">
        <v>641</v>
      </c>
      <c r="E238" s="140">
        <v>6</v>
      </c>
      <c r="F238" s="141">
        <v>128.16410999999999</v>
      </c>
      <c r="G238" s="141">
        <v>0</v>
      </c>
      <c r="H238" s="141">
        <v>0</v>
      </c>
      <c r="I238" s="141">
        <v>0</v>
      </c>
      <c r="J238" s="142">
        <v>0</v>
      </c>
    </row>
    <row r="239" spans="1:10">
      <c r="A239" s="138"/>
      <c r="B239" s="139"/>
      <c r="C239" s="139" t="s">
        <v>269</v>
      </c>
      <c r="D239" s="139"/>
      <c r="E239" s="140"/>
      <c r="J239" s="142"/>
    </row>
    <row r="240" spans="1:10">
      <c r="A240" s="138"/>
      <c r="B240" s="139"/>
      <c r="C240" s="139"/>
      <c r="D240" s="139" t="s">
        <v>606</v>
      </c>
      <c r="E240" s="140">
        <v>761</v>
      </c>
      <c r="F240" s="141">
        <v>4555.5868999999984</v>
      </c>
      <c r="G240" s="141">
        <v>43</v>
      </c>
      <c r="H240" s="141">
        <v>155.25513000000001</v>
      </c>
      <c r="I240" s="141">
        <v>0</v>
      </c>
      <c r="J240" s="142">
        <v>0</v>
      </c>
    </row>
    <row r="241" spans="1:10">
      <c r="A241" s="138"/>
      <c r="B241" s="139"/>
      <c r="C241" s="139"/>
      <c r="D241" s="139" t="s">
        <v>640</v>
      </c>
      <c r="E241" s="140">
        <v>29</v>
      </c>
      <c r="F241" s="141">
        <v>1398.4854999999998</v>
      </c>
      <c r="G241" s="141">
        <v>1</v>
      </c>
      <c r="H241" s="141">
        <v>1.01</v>
      </c>
      <c r="I241" s="141">
        <v>0</v>
      </c>
      <c r="J241" s="142">
        <v>0</v>
      </c>
    </row>
    <row r="242" spans="1:10">
      <c r="A242" s="138"/>
      <c r="B242" s="139"/>
      <c r="C242" s="139"/>
      <c r="D242" s="139" t="s">
        <v>615</v>
      </c>
      <c r="E242" s="140">
        <v>94</v>
      </c>
      <c r="F242" s="141">
        <v>762.84799999999962</v>
      </c>
      <c r="G242" s="141">
        <v>0</v>
      </c>
      <c r="H242" s="141">
        <v>0</v>
      </c>
      <c r="I242" s="141">
        <v>0</v>
      </c>
      <c r="J242" s="142">
        <v>0</v>
      </c>
    </row>
    <row r="243" spans="1:10">
      <c r="A243" s="138"/>
      <c r="B243" s="139"/>
      <c r="C243" s="139"/>
      <c r="D243" s="139" t="s">
        <v>642</v>
      </c>
      <c r="E243" s="140">
        <v>22</v>
      </c>
      <c r="F243" s="141">
        <v>505.04899999999998</v>
      </c>
      <c r="G243" s="141">
        <v>3</v>
      </c>
      <c r="H243" s="141">
        <v>89.506999999999991</v>
      </c>
      <c r="I243" s="141">
        <v>0</v>
      </c>
      <c r="J243" s="142">
        <v>0</v>
      </c>
    </row>
    <row r="244" spans="1:10">
      <c r="A244" s="138"/>
      <c r="B244" s="139"/>
      <c r="C244" s="139"/>
      <c r="D244" s="139" t="s">
        <v>643</v>
      </c>
      <c r="E244" s="140">
        <v>69</v>
      </c>
      <c r="F244" s="141">
        <v>456.59604999999999</v>
      </c>
      <c r="G244" s="141">
        <v>6</v>
      </c>
      <c r="H244" s="141">
        <v>14.238</v>
      </c>
      <c r="I244" s="141">
        <v>0</v>
      </c>
      <c r="J244" s="142">
        <v>0</v>
      </c>
    </row>
    <row r="245" spans="1:10">
      <c r="A245" s="138"/>
      <c r="B245" s="139"/>
      <c r="C245" s="139" t="s">
        <v>270</v>
      </c>
      <c r="D245" s="139"/>
      <c r="E245" s="140"/>
      <c r="J245" s="142"/>
    </row>
    <row r="246" spans="1:10">
      <c r="A246" s="138"/>
      <c r="B246" s="139"/>
      <c r="C246" s="139"/>
      <c r="D246" s="139" t="s">
        <v>607</v>
      </c>
      <c r="E246" s="140">
        <v>35</v>
      </c>
      <c r="F246" s="141">
        <v>2841.9022000000004</v>
      </c>
      <c r="G246" s="141">
        <v>2</v>
      </c>
      <c r="H246" s="141">
        <v>85.367940000000004</v>
      </c>
      <c r="I246" s="141">
        <v>0</v>
      </c>
      <c r="J246" s="142">
        <v>0</v>
      </c>
    </row>
    <row r="247" spans="1:10">
      <c r="A247" s="138"/>
      <c r="B247" s="139"/>
      <c r="C247" s="139"/>
      <c r="D247" s="139" t="s">
        <v>643</v>
      </c>
      <c r="E247" s="140">
        <v>41</v>
      </c>
      <c r="F247" s="141">
        <v>2399.9062399999998</v>
      </c>
      <c r="G247" s="141">
        <v>4</v>
      </c>
      <c r="H247" s="141">
        <v>375.553</v>
      </c>
      <c r="I247" s="141">
        <v>0</v>
      </c>
      <c r="J247" s="142">
        <v>0</v>
      </c>
    </row>
    <row r="248" spans="1:10">
      <c r="A248" s="138"/>
      <c r="B248" s="139"/>
      <c r="C248" s="139"/>
      <c r="D248" s="139" t="s">
        <v>606</v>
      </c>
      <c r="E248" s="140">
        <v>12</v>
      </c>
      <c r="F248" s="141">
        <v>791.97186000000011</v>
      </c>
      <c r="G248" s="141">
        <v>3</v>
      </c>
      <c r="H248" s="141">
        <v>262.17502000000002</v>
      </c>
      <c r="I248" s="141">
        <v>0</v>
      </c>
      <c r="J248" s="142">
        <v>0</v>
      </c>
    </row>
    <row r="249" spans="1:10">
      <c r="A249" s="138"/>
      <c r="B249" s="139"/>
      <c r="C249" s="139"/>
      <c r="D249" s="139" t="s">
        <v>640</v>
      </c>
      <c r="E249" s="140">
        <v>21</v>
      </c>
      <c r="F249" s="141">
        <v>482.41499999999991</v>
      </c>
      <c r="G249" s="141">
        <v>3</v>
      </c>
      <c r="H249" s="141">
        <v>67.192999999999998</v>
      </c>
      <c r="I249" s="141">
        <v>0</v>
      </c>
      <c r="J249" s="142">
        <v>0</v>
      </c>
    </row>
    <row r="250" spans="1:10">
      <c r="A250" s="138"/>
      <c r="B250" s="139"/>
      <c r="C250" s="139"/>
      <c r="D250" s="139" t="s">
        <v>644</v>
      </c>
      <c r="E250" s="140">
        <v>21</v>
      </c>
      <c r="F250" s="141">
        <v>397.07499999999999</v>
      </c>
      <c r="G250" s="141">
        <v>4</v>
      </c>
      <c r="H250" s="141">
        <v>80.64</v>
      </c>
      <c r="I250" s="141">
        <v>0</v>
      </c>
      <c r="J250" s="142">
        <v>0</v>
      </c>
    </row>
    <row r="251" spans="1:10">
      <c r="A251" s="138"/>
      <c r="B251" s="139"/>
      <c r="C251" s="139" t="s">
        <v>271</v>
      </c>
      <c r="D251" s="139"/>
      <c r="E251" s="140"/>
      <c r="J251" s="142"/>
    </row>
    <row r="252" spans="1:10">
      <c r="A252" s="138"/>
      <c r="B252" s="139"/>
      <c r="C252" s="139"/>
      <c r="D252" s="139" t="s">
        <v>643</v>
      </c>
      <c r="E252" s="140">
        <v>52</v>
      </c>
      <c r="F252" s="141">
        <v>2117.2430000000004</v>
      </c>
      <c r="G252" s="141">
        <v>2</v>
      </c>
      <c r="H252" s="141">
        <v>3.3200000000000003</v>
      </c>
      <c r="I252" s="141">
        <v>0</v>
      </c>
      <c r="J252" s="142">
        <v>0</v>
      </c>
    </row>
    <row r="253" spans="1:10">
      <c r="A253" s="138"/>
      <c r="B253" s="139"/>
      <c r="C253" s="139"/>
      <c r="D253" s="139" t="s">
        <v>606</v>
      </c>
      <c r="E253" s="140">
        <v>199</v>
      </c>
      <c r="F253" s="141">
        <v>475.37806999999998</v>
      </c>
      <c r="G253" s="141">
        <v>1</v>
      </c>
      <c r="H253" s="141">
        <v>1.2760000000000001E-2</v>
      </c>
      <c r="I253" s="141">
        <v>0</v>
      </c>
      <c r="J253" s="142">
        <v>0</v>
      </c>
    </row>
    <row r="254" spans="1:10">
      <c r="A254" s="138"/>
      <c r="B254" s="139"/>
      <c r="C254" s="139"/>
      <c r="D254" s="139" t="s">
        <v>608</v>
      </c>
      <c r="E254" s="140">
        <v>14</v>
      </c>
      <c r="F254" s="141">
        <v>135.22790000000001</v>
      </c>
      <c r="G254" s="141">
        <v>1</v>
      </c>
      <c r="H254" s="141">
        <v>17.3459</v>
      </c>
      <c r="I254" s="141">
        <v>0</v>
      </c>
      <c r="J254" s="142">
        <v>0</v>
      </c>
    </row>
    <row r="255" spans="1:10">
      <c r="A255" s="138"/>
      <c r="B255" s="139"/>
      <c r="C255" s="139"/>
      <c r="D255" s="139" t="s">
        <v>607</v>
      </c>
      <c r="E255" s="140">
        <v>3</v>
      </c>
      <c r="F255" s="141">
        <v>28.274699999999999</v>
      </c>
      <c r="G255" s="141">
        <v>0</v>
      </c>
      <c r="H255" s="141">
        <v>0</v>
      </c>
      <c r="I255" s="141">
        <v>0</v>
      </c>
      <c r="J255" s="142">
        <v>0</v>
      </c>
    </row>
    <row r="256" spans="1:10">
      <c r="A256" s="138"/>
      <c r="B256" s="139"/>
      <c r="C256" s="139"/>
      <c r="D256" s="139" t="s">
        <v>609</v>
      </c>
      <c r="E256" s="140">
        <v>1</v>
      </c>
      <c r="F256" s="141">
        <v>24.495000000000001</v>
      </c>
      <c r="G256" s="141">
        <v>0</v>
      </c>
      <c r="H256" s="141">
        <v>0</v>
      </c>
      <c r="I256" s="141">
        <v>0</v>
      </c>
      <c r="J256" s="142">
        <v>0</v>
      </c>
    </row>
    <row r="257" spans="1:10">
      <c r="A257" s="138"/>
      <c r="B257" s="139"/>
      <c r="C257" s="139" t="s">
        <v>272</v>
      </c>
      <c r="D257" s="139"/>
      <c r="E257" s="140"/>
      <c r="J257" s="142"/>
    </row>
    <row r="258" spans="1:10">
      <c r="A258" s="138"/>
      <c r="B258" s="139"/>
      <c r="C258" s="139"/>
      <c r="D258" s="139" t="s">
        <v>607</v>
      </c>
      <c r="E258" s="140">
        <v>98</v>
      </c>
      <c r="F258" s="141">
        <v>3390.427619999999</v>
      </c>
      <c r="G258" s="141">
        <v>1</v>
      </c>
      <c r="H258" s="141">
        <v>0.37</v>
      </c>
      <c r="I258" s="141">
        <v>0</v>
      </c>
      <c r="J258" s="142">
        <v>0</v>
      </c>
    </row>
    <row r="259" spans="1:10">
      <c r="A259" s="138"/>
      <c r="B259" s="139"/>
      <c r="C259" s="139"/>
      <c r="D259" s="139" t="s">
        <v>606</v>
      </c>
      <c r="E259" s="140">
        <v>468</v>
      </c>
      <c r="F259" s="141">
        <v>2457.8762600000014</v>
      </c>
      <c r="G259" s="141">
        <v>12</v>
      </c>
      <c r="H259" s="141">
        <v>5.4439999999999991</v>
      </c>
      <c r="I259" s="141">
        <v>0</v>
      </c>
      <c r="J259" s="142">
        <v>0</v>
      </c>
    </row>
    <row r="260" spans="1:10">
      <c r="A260" s="138"/>
      <c r="B260" s="139"/>
      <c r="C260" s="139"/>
      <c r="D260" s="139" t="s">
        <v>627</v>
      </c>
      <c r="E260" s="140">
        <v>825</v>
      </c>
      <c r="F260" s="141">
        <v>1466.757000000001</v>
      </c>
      <c r="G260" s="141">
        <v>763</v>
      </c>
      <c r="H260" s="141">
        <v>1466.0920000000006</v>
      </c>
      <c r="I260" s="141">
        <v>0</v>
      </c>
      <c r="J260" s="142">
        <v>0</v>
      </c>
    </row>
    <row r="261" spans="1:10">
      <c r="A261" s="138"/>
      <c r="B261" s="139"/>
      <c r="C261" s="139"/>
      <c r="D261" s="139" t="s">
        <v>614</v>
      </c>
      <c r="E261" s="140">
        <v>153</v>
      </c>
      <c r="F261" s="141">
        <v>1422.3580000000002</v>
      </c>
      <c r="G261" s="141">
        <v>3</v>
      </c>
      <c r="H261" s="141">
        <v>46.75</v>
      </c>
      <c r="I261" s="141">
        <v>0</v>
      </c>
      <c r="J261" s="142">
        <v>0</v>
      </c>
    </row>
    <row r="262" spans="1:10">
      <c r="A262" s="138"/>
      <c r="B262" s="139"/>
      <c r="C262" s="139"/>
      <c r="D262" s="139" t="s">
        <v>630</v>
      </c>
      <c r="E262" s="140">
        <v>35</v>
      </c>
      <c r="F262" s="141">
        <v>1263.4512299999997</v>
      </c>
      <c r="G262" s="141">
        <v>1</v>
      </c>
      <c r="H262" s="141">
        <v>23.52</v>
      </c>
      <c r="I262" s="141">
        <v>0</v>
      </c>
      <c r="J262" s="142">
        <v>0</v>
      </c>
    </row>
    <row r="263" spans="1:10">
      <c r="A263" s="138"/>
      <c r="B263" s="139"/>
      <c r="C263" s="139" t="s">
        <v>273</v>
      </c>
      <c r="D263" s="139"/>
      <c r="E263" s="140"/>
      <c r="J263" s="142"/>
    </row>
    <row r="264" spans="1:10">
      <c r="A264" s="138"/>
      <c r="B264" s="139"/>
      <c r="C264" s="139"/>
      <c r="D264" s="139" t="s">
        <v>628</v>
      </c>
      <c r="E264" s="140">
        <v>4</v>
      </c>
      <c r="F264" s="141">
        <v>5.9499999999999993</v>
      </c>
      <c r="G264" s="141">
        <v>2</v>
      </c>
      <c r="H264" s="141">
        <v>2.31</v>
      </c>
      <c r="I264" s="141">
        <v>0</v>
      </c>
      <c r="J264" s="142">
        <v>0</v>
      </c>
    </row>
    <row r="265" spans="1:10">
      <c r="A265" s="138"/>
      <c r="B265" s="139"/>
      <c r="C265" s="139"/>
      <c r="D265" s="139" t="s">
        <v>634</v>
      </c>
      <c r="E265" s="140">
        <v>4</v>
      </c>
      <c r="F265" s="141">
        <v>3.0689299999999999</v>
      </c>
      <c r="G265" s="141">
        <v>4</v>
      </c>
      <c r="H265" s="141">
        <v>3.0689299999999999</v>
      </c>
      <c r="I265" s="141">
        <v>0</v>
      </c>
      <c r="J265" s="142">
        <v>0</v>
      </c>
    </row>
    <row r="266" spans="1:10">
      <c r="A266" s="138"/>
      <c r="B266" s="139"/>
      <c r="C266" s="139" t="s">
        <v>274</v>
      </c>
      <c r="D266" s="139"/>
      <c r="E266" s="140"/>
      <c r="J266" s="142"/>
    </row>
    <row r="267" spans="1:10">
      <c r="A267" s="138"/>
      <c r="B267" s="139"/>
      <c r="C267" s="139"/>
      <c r="D267" s="139" t="s">
        <v>627</v>
      </c>
      <c r="E267" s="140">
        <v>8</v>
      </c>
      <c r="F267" s="141">
        <v>52.312000000000005</v>
      </c>
      <c r="G267" s="141">
        <v>3</v>
      </c>
      <c r="H267" s="141">
        <v>0.23699999999999999</v>
      </c>
      <c r="I267" s="141">
        <v>0</v>
      </c>
      <c r="J267" s="142">
        <v>0</v>
      </c>
    </row>
    <row r="268" spans="1:10">
      <c r="A268" s="138"/>
      <c r="B268" s="139"/>
      <c r="C268" s="139"/>
      <c r="D268" s="139" t="s">
        <v>608</v>
      </c>
      <c r="E268" s="140">
        <v>4</v>
      </c>
      <c r="F268" s="141">
        <v>21.685579999999998</v>
      </c>
      <c r="G268" s="141">
        <v>0</v>
      </c>
      <c r="H268" s="141">
        <v>0</v>
      </c>
      <c r="I268" s="141">
        <v>0</v>
      </c>
      <c r="J268" s="142">
        <v>0</v>
      </c>
    </row>
    <row r="269" spans="1:10">
      <c r="A269" s="138"/>
      <c r="B269" s="139"/>
      <c r="C269" s="139"/>
      <c r="D269" s="139" t="s">
        <v>642</v>
      </c>
      <c r="E269" s="140">
        <v>1</v>
      </c>
      <c r="F269" s="141">
        <v>1.956</v>
      </c>
      <c r="G269" s="141">
        <v>0</v>
      </c>
      <c r="H269" s="141">
        <v>0</v>
      </c>
      <c r="I269" s="141">
        <v>0</v>
      </c>
      <c r="J269" s="142">
        <v>0</v>
      </c>
    </row>
    <row r="270" spans="1:10">
      <c r="A270" s="138"/>
      <c r="B270" s="139"/>
      <c r="C270" s="139" t="s">
        <v>275</v>
      </c>
      <c r="D270" s="139"/>
      <c r="E270" s="140"/>
      <c r="J270" s="142"/>
    </row>
    <row r="271" spans="1:10">
      <c r="A271" s="138"/>
      <c r="B271" s="139"/>
      <c r="C271" s="139"/>
      <c r="D271" s="139" t="s">
        <v>639</v>
      </c>
      <c r="E271" s="140">
        <v>14</v>
      </c>
      <c r="F271" s="141">
        <v>34.417999999999999</v>
      </c>
      <c r="G271" s="141">
        <v>3</v>
      </c>
      <c r="H271" s="141">
        <v>1.8000000000000002E-2</v>
      </c>
      <c r="I271" s="141">
        <v>0</v>
      </c>
      <c r="J271" s="142">
        <v>0</v>
      </c>
    </row>
    <row r="272" spans="1:10">
      <c r="A272" s="138"/>
      <c r="B272" s="139"/>
      <c r="C272" s="139"/>
      <c r="D272" s="139" t="s">
        <v>628</v>
      </c>
      <c r="E272" s="140">
        <v>11</v>
      </c>
      <c r="F272" s="141">
        <v>16.193999999999999</v>
      </c>
      <c r="G272" s="141">
        <v>5</v>
      </c>
      <c r="H272" s="141">
        <v>5.49</v>
      </c>
      <c r="I272" s="141">
        <v>0</v>
      </c>
      <c r="J272" s="142">
        <v>0</v>
      </c>
    </row>
    <row r="273" spans="1:10">
      <c r="A273" s="138"/>
      <c r="B273" s="139"/>
      <c r="C273" s="139" t="s">
        <v>276</v>
      </c>
      <c r="D273" s="139"/>
      <c r="E273" s="140"/>
      <c r="J273" s="142"/>
    </row>
    <row r="274" spans="1:10">
      <c r="A274" s="138"/>
      <c r="B274" s="139"/>
      <c r="C274" s="139"/>
      <c r="D274" s="139" t="s">
        <v>614</v>
      </c>
      <c r="E274" s="140">
        <v>128</v>
      </c>
      <c r="F274" s="141">
        <v>2374.1862499999984</v>
      </c>
      <c r="G274" s="141">
        <v>128</v>
      </c>
      <c r="H274" s="141">
        <v>2374.1862499999988</v>
      </c>
      <c r="I274" s="141">
        <v>0</v>
      </c>
      <c r="J274" s="142">
        <v>0</v>
      </c>
    </row>
    <row r="275" spans="1:10">
      <c r="A275" s="138"/>
      <c r="B275" s="139"/>
      <c r="C275" s="139"/>
      <c r="D275" s="139" t="s">
        <v>627</v>
      </c>
      <c r="E275" s="140">
        <v>4</v>
      </c>
      <c r="F275" s="141">
        <v>36.811999999999998</v>
      </c>
      <c r="G275" s="141">
        <v>4</v>
      </c>
      <c r="H275" s="141">
        <v>36.811999999999998</v>
      </c>
      <c r="I275" s="141">
        <v>0</v>
      </c>
      <c r="J275" s="142">
        <v>0</v>
      </c>
    </row>
    <row r="276" spans="1:10">
      <c r="A276" s="138"/>
      <c r="B276" s="139"/>
      <c r="C276" s="139" t="s">
        <v>277</v>
      </c>
      <c r="D276" s="139"/>
      <c r="E276" s="140"/>
      <c r="J276" s="142"/>
    </row>
    <row r="277" spans="1:10">
      <c r="A277" s="138"/>
      <c r="B277" s="139"/>
      <c r="C277" s="139"/>
      <c r="D277" s="139" t="s">
        <v>641</v>
      </c>
      <c r="E277" s="140">
        <v>5039</v>
      </c>
      <c r="F277" s="141">
        <v>94888.323050000079</v>
      </c>
      <c r="G277" s="141">
        <v>107</v>
      </c>
      <c r="H277" s="141">
        <v>2054.2609399999997</v>
      </c>
      <c r="I277" s="141">
        <v>0</v>
      </c>
      <c r="J277" s="142">
        <v>0</v>
      </c>
    </row>
    <row r="278" spans="1:10">
      <c r="A278" s="138"/>
      <c r="B278" s="139"/>
      <c r="C278" s="139"/>
      <c r="D278" s="139" t="s">
        <v>606</v>
      </c>
      <c r="E278" s="140">
        <v>1166</v>
      </c>
      <c r="F278" s="141">
        <v>41447.990359999967</v>
      </c>
      <c r="G278" s="141">
        <v>46</v>
      </c>
      <c r="H278" s="141">
        <v>1017.7887800000001</v>
      </c>
      <c r="I278" s="141">
        <v>0</v>
      </c>
      <c r="J278" s="142">
        <v>0</v>
      </c>
    </row>
    <row r="279" spans="1:10">
      <c r="A279" s="138"/>
      <c r="B279" s="139"/>
      <c r="C279" s="139"/>
      <c r="D279" s="139" t="s">
        <v>643</v>
      </c>
      <c r="E279" s="140">
        <v>668</v>
      </c>
      <c r="F279" s="141">
        <v>24387.931969999998</v>
      </c>
      <c r="G279" s="141">
        <v>34</v>
      </c>
      <c r="H279" s="141">
        <v>1233.8615400000001</v>
      </c>
      <c r="I279" s="141">
        <v>0</v>
      </c>
      <c r="J279" s="142">
        <v>0</v>
      </c>
    </row>
    <row r="280" spans="1:10">
      <c r="A280" s="138"/>
      <c r="B280" s="139"/>
      <c r="C280" s="139"/>
      <c r="D280" s="139" t="s">
        <v>640</v>
      </c>
      <c r="E280" s="140">
        <v>6696</v>
      </c>
      <c r="F280" s="141">
        <v>13716.576100000006</v>
      </c>
      <c r="G280" s="141">
        <v>350</v>
      </c>
      <c r="H280" s="141">
        <v>705.97459000000003</v>
      </c>
      <c r="I280" s="141">
        <v>0</v>
      </c>
      <c r="J280" s="142">
        <v>0</v>
      </c>
    </row>
    <row r="281" spans="1:10">
      <c r="A281" s="138"/>
      <c r="B281" s="139"/>
      <c r="C281" s="139"/>
      <c r="D281" s="139" t="s">
        <v>634</v>
      </c>
      <c r="E281" s="140">
        <v>207</v>
      </c>
      <c r="F281" s="141">
        <v>5525.5185599999995</v>
      </c>
      <c r="G281" s="141">
        <v>16</v>
      </c>
      <c r="H281" s="141">
        <v>524.61249999999995</v>
      </c>
      <c r="I281" s="141">
        <v>0</v>
      </c>
      <c r="J281" s="142">
        <v>0</v>
      </c>
    </row>
    <row r="282" spans="1:10">
      <c r="A282" s="138"/>
      <c r="B282" s="139" t="s">
        <v>278</v>
      </c>
      <c r="C282" s="139"/>
      <c r="D282" s="139"/>
      <c r="E282" s="140"/>
      <c r="J282" s="142"/>
    </row>
    <row r="283" spans="1:10">
      <c r="A283" s="138"/>
      <c r="B283" s="139"/>
      <c r="C283" s="139" t="s">
        <v>279</v>
      </c>
      <c r="D283" s="139"/>
      <c r="E283" s="140"/>
      <c r="J283" s="142"/>
    </row>
    <row r="284" spans="1:10">
      <c r="A284" s="138"/>
      <c r="B284" s="139"/>
      <c r="C284" s="139"/>
      <c r="D284" s="139" t="s">
        <v>614</v>
      </c>
      <c r="E284" s="140">
        <v>639</v>
      </c>
      <c r="F284" s="141">
        <v>9426.9938799999982</v>
      </c>
      <c r="G284" s="141">
        <v>611</v>
      </c>
      <c r="H284" s="141">
        <v>8854.2098799999985</v>
      </c>
      <c r="I284" s="141">
        <v>0</v>
      </c>
      <c r="J284" s="142">
        <v>0</v>
      </c>
    </row>
    <row r="285" spans="1:10">
      <c r="A285" s="138"/>
      <c r="B285" s="139"/>
      <c r="C285" s="139"/>
      <c r="D285" s="139" t="s">
        <v>627</v>
      </c>
      <c r="E285" s="140">
        <v>366</v>
      </c>
      <c r="F285" s="141">
        <v>1141.4650000000004</v>
      </c>
      <c r="G285" s="141">
        <v>366</v>
      </c>
      <c r="H285" s="141">
        <v>1141.4650000000001</v>
      </c>
      <c r="I285" s="141">
        <v>0</v>
      </c>
      <c r="J285" s="142">
        <v>0</v>
      </c>
    </row>
    <row r="286" spans="1:10">
      <c r="A286" s="138"/>
      <c r="B286" s="139"/>
      <c r="C286" s="139"/>
      <c r="D286" s="139" t="s">
        <v>645</v>
      </c>
      <c r="E286" s="140">
        <v>10</v>
      </c>
      <c r="F286" s="141">
        <v>167.23108000000002</v>
      </c>
      <c r="G286" s="141">
        <v>2</v>
      </c>
      <c r="H286" s="141">
        <v>1.778</v>
      </c>
      <c r="I286" s="141">
        <v>0</v>
      </c>
      <c r="J286" s="142">
        <v>0</v>
      </c>
    </row>
    <row r="287" spans="1:10">
      <c r="A287" s="138"/>
      <c r="B287" s="139"/>
      <c r="C287" s="139"/>
      <c r="D287" s="139" t="s">
        <v>633</v>
      </c>
      <c r="E287" s="140">
        <v>7</v>
      </c>
      <c r="F287" s="141">
        <v>74.352000000000004</v>
      </c>
      <c r="G287" s="141">
        <v>0</v>
      </c>
      <c r="H287" s="141">
        <v>0</v>
      </c>
      <c r="I287" s="141">
        <v>0</v>
      </c>
      <c r="J287" s="142">
        <v>0</v>
      </c>
    </row>
    <row r="288" spans="1:10">
      <c r="A288" s="138"/>
      <c r="B288" s="139"/>
      <c r="C288" s="139"/>
      <c r="D288" s="139" t="s">
        <v>628</v>
      </c>
      <c r="E288" s="140">
        <v>22</v>
      </c>
      <c r="F288" s="141">
        <v>48.545450000000002</v>
      </c>
      <c r="G288" s="141">
        <v>0</v>
      </c>
      <c r="H288" s="141">
        <v>0</v>
      </c>
      <c r="I288" s="141">
        <v>0</v>
      </c>
      <c r="J288" s="142">
        <v>0</v>
      </c>
    </row>
    <row r="289" spans="1:10">
      <c r="A289" s="138"/>
      <c r="B289" s="139"/>
      <c r="C289" s="139" t="s">
        <v>280</v>
      </c>
      <c r="D289" s="139"/>
      <c r="E289" s="140"/>
      <c r="J289" s="142"/>
    </row>
    <row r="290" spans="1:10">
      <c r="A290" s="138"/>
      <c r="B290" s="139"/>
      <c r="C290" s="139"/>
      <c r="D290" s="139" t="s">
        <v>627</v>
      </c>
      <c r="E290" s="140">
        <v>2263</v>
      </c>
      <c r="F290" s="141">
        <v>3466.424649999999</v>
      </c>
      <c r="G290" s="141">
        <v>37</v>
      </c>
      <c r="H290" s="141">
        <v>32.08</v>
      </c>
      <c r="I290" s="141">
        <v>0</v>
      </c>
      <c r="J290" s="142">
        <v>0</v>
      </c>
    </row>
    <row r="291" spans="1:10">
      <c r="A291" s="138"/>
      <c r="B291" s="139"/>
      <c r="C291" s="139"/>
      <c r="D291" s="139" t="s">
        <v>633</v>
      </c>
      <c r="E291" s="140">
        <v>18</v>
      </c>
      <c r="F291" s="141">
        <v>289.35199999999998</v>
      </c>
      <c r="G291" s="141">
        <v>2</v>
      </c>
      <c r="H291" s="141">
        <v>37.799999999999997</v>
      </c>
      <c r="I291" s="141">
        <v>0</v>
      </c>
      <c r="J291" s="142">
        <v>0</v>
      </c>
    </row>
    <row r="292" spans="1:10">
      <c r="A292" s="138"/>
      <c r="B292" s="139"/>
      <c r="C292" s="139"/>
      <c r="D292" s="139" t="s">
        <v>614</v>
      </c>
      <c r="E292" s="140">
        <v>53</v>
      </c>
      <c r="F292" s="141">
        <v>261.50950000000006</v>
      </c>
      <c r="G292" s="141">
        <v>7</v>
      </c>
      <c r="H292" s="141">
        <v>45.283999999999999</v>
      </c>
      <c r="I292" s="141">
        <v>0</v>
      </c>
      <c r="J292" s="142">
        <v>0</v>
      </c>
    </row>
    <row r="293" spans="1:10">
      <c r="A293" s="138"/>
      <c r="B293" s="139"/>
      <c r="C293" s="139"/>
      <c r="D293" s="139" t="s">
        <v>605</v>
      </c>
      <c r="E293" s="140">
        <v>163</v>
      </c>
      <c r="F293" s="141">
        <v>66.940999999999988</v>
      </c>
      <c r="G293" s="141">
        <v>14</v>
      </c>
      <c r="H293" s="141">
        <v>9.2850000000000001</v>
      </c>
      <c r="I293" s="141">
        <v>0</v>
      </c>
      <c r="J293" s="142">
        <v>0</v>
      </c>
    </row>
    <row r="294" spans="1:10">
      <c r="A294" s="138"/>
      <c r="B294" s="139"/>
      <c r="C294" s="139"/>
      <c r="D294" s="139" t="s">
        <v>641</v>
      </c>
      <c r="E294" s="140">
        <v>6</v>
      </c>
      <c r="F294" s="141">
        <v>62.271999999999991</v>
      </c>
      <c r="G294" s="141">
        <v>1</v>
      </c>
      <c r="H294" s="141">
        <v>12.936999999999999</v>
      </c>
      <c r="I294" s="141">
        <v>0</v>
      </c>
      <c r="J294" s="142">
        <v>0</v>
      </c>
    </row>
    <row r="295" spans="1:10">
      <c r="A295" s="138"/>
      <c r="B295" s="139" t="s">
        <v>281</v>
      </c>
      <c r="C295" s="139"/>
      <c r="D295" s="139"/>
      <c r="E295" s="140"/>
      <c r="J295" s="142"/>
    </row>
    <row r="296" spans="1:10">
      <c r="A296" s="138"/>
      <c r="B296" s="139"/>
      <c r="C296" s="139" t="s">
        <v>282</v>
      </c>
      <c r="D296" s="139"/>
      <c r="E296" s="140"/>
      <c r="J296" s="142"/>
    </row>
    <row r="297" spans="1:10">
      <c r="A297" s="138"/>
      <c r="B297" s="139"/>
      <c r="C297" s="139"/>
      <c r="D297" s="139" t="s">
        <v>646</v>
      </c>
      <c r="E297" s="140">
        <v>960</v>
      </c>
      <c r="F297" s="141">
        <v>17978.572600000018</v>
      </c>
      <c r="G297" s="141">
        <v>148</v>
      </c>
      <c r="H297" s="141">
        <v>2622.966600000002</v>
      </c>
      <c r="I297" s="141">
        <v>2</v>
      </c>
      <c r="J297" s="142">
        <v>39.96</v>
      </c>
    </row>
    <row r="298" spans="1:10">
      <c r="A298" s="138"/>
      <c r="B298" s="139"/>
      <c r="C298" s="139"/>
      <c r="D298" s="139" t="s">
        <v>633</v>
      </c>
      <c r="E298" s="140">
        <v>1144</v>
      </c>
      <c r="F298" s="141">
        <v>15904.452559999992</v>
      </c>
      <c r="G298" s="141">
        <v>517</v>
      </c>
      <c r="H298" s="141">
        <v>7835.6689599999991</v>
      </c>
      <c r="I298" s="141">
        <v>2</v>
      </c>
      <c r="J298" s="142">
        <v>32.4</v>
      </c>
    </row>
    <row r="299" spans="1:10">
      <c r="A299" s="138"/>
      <c r="B299" s="139"/>
      <c r="C299" s="139"/>
      <c r="D299" s="139" t="s">
        <v>612</v>
      </c>
      <c r="E299" s="140">
        <v>500</v>
      </c>
      <c r="F299" s="141">
        <v>9191.9640000000145</v>
      </c>
      <c r="G299" s="141">
        <v>146</v>
      </c>
      <c r="H299" s="141">
        <v>2239.9979999999991</v>
      </c>
      <c r="I299" s="141">
        <v>0</v>
      </c>
      <c r="J299" s="142">
        <v>0</v>
      </c>
    </row>
    <row r="300" spans="1:10">
      <c r="A300" s="138"/>
      <c r="B300" s="139"/>
      <c r="C300" s="139"/>
      <c r="D300" s="139" t="s">
        <v>639</v>
      </c>
      <c r="E300" s="140">
        <v>833</v>
      </c>
      <c r="F300" s="141">
        <v>5565.5639400000027</v>
      </c>
      <c r="G300" s="141">
        <v>145</v>
      </c>
      <c r="H300" s="141">
        <v>926.98459999999977</v>
      </c>
      <c r="I300" s="141">
        <v>0</v>
      </c>
      <c r="J300" s="142">
        <v>0</v>
      </c>
    </row>
    <row r="301" spans="1:10">
      <c r="A301" s="138"/>
      <c r="B301" s="139"/>
      <c r="C301" s="139"/>
      <c r="D301" s="139" t="s">
        <v>614</v>
      </c>
      <c r="E301" s="140">
        <v>217</v>
      </c>
      <c r="F301" s="141">
        <v>2323.4847999999997</v>
      </c>
      <c r="G301" s="141">
        <v>17</v>
      </c>
      <c r="H301" s="141">
        <v>141.67200000000003</v>
      </c>
      <c r="I301" s="141">
        <v>0</v>
      </c>
      <c r="J301" s="142">
        <v>0</v>
      </c>
    </row>
    <row r="302" spans="1:10">
      <c r="A302" s="138"/>
      <c r="B302" s="139"/>
      <c r="C302" s="139" t="s">
        <v>283</v>
      </c>
      <c r="D302" s="139"/>
      <c r="E302" s="140"/>
      <c r="J302" s="142"/>
    </row>
    <row r="303" spans="1:10">
      <c r="A303" s="138"/>
      <c r="B303" s="139"/>
      <c r="C303" s="139"/>
      <c r="D303" s="139" t="s">
        <v>643</v>
      </c>
      <c r="E303" s="140">
        <v>446</v>
      </c>
      <c r="F303" s="141">
        <v>3349.0795600000019</v>
      </c>
      <c r="G303" s="141">
        <v>73</v>
      </c>
      <c r="H303" s="141">
        <v>790.9757800000001</v>
      </c>
      <c r="I303" s="141">
        <v>0</v>
      </c>
      <c r="J303" s="142">
        <v>0</v>
      </c>
    </row>
    <row r="304" spans="1:10">
      <c r="A304" s="138"/>
      <c r="B304" s="139"/>
      <c r="C304" s="139"/>
      <c r="D304" s="139" t="s">
        <v>614</v>
      </c>
      <c r="E304" s="140">
        <v>351</v>
      </c>
      <c r="F304" s="141">
        <v>321.48178999999999</v>
      </c>
      <c r="G304" s="141">
        <v>28</v>
      </c>
      <c r="H304" s="141">
        <v>38.429729999999999</v>
      </c>
      <c r="I304" s="141">
        <v>0</v>
      </c>
      <c r="J304" s="142">
        <v>0</v>
      </c>
    </row>
    <row r="305" spans="1:10">
      <c r="A305" s="138"/>
      <c r="B305" s="139"/>
      <c r="C305" s="139"/>
      <c r="D305" s="139" t="s">
        <v>627</v>
      </c>
      <c r="E305" s="140">
        <v>374</v>
      </c>
      <c r="F305" s="141">
        <v>194.29599999999999</v>
      </c>
      <c r="G305" s="141">
        <v>6</v>
      </c>
      <c r="H305" s="141">
        <v>0.73000000000000009</v>
      </c>
      <c r="I305" s="141">
        <v>0</v>
      </c>
      <c r="J305" s="142">
        <v>0</v>
      </c>
    </row>
    <row r="306" spans="1:10">
      <c r="A306" s="138"/>
      <c r="B306" s="139"/>
      <c r="C306" s="139"/>
      <c r="D306" s="139" t="s">
        <v>647</v>
      </c>
      <c r="E306" s="140">
        <v>43</v>
      </c>
      <c r="F306" s="141">
        <v>172.03999999999996</v>
      </c>
      <c r="G306" s="141">
        <v>0</v>
      </c>
      <c r="H306" s="141">
        <v>0</v>
      </c>
      <c r="I306" s="141">
        <v>0</v>
      </c>
      <c r="J306" s="142">
        <v>0</v>
      </c>
    </row>
    <row r="307" spans="1:10">
      <c r="A307" s="138"/>
      <c r="B307" s="139"/>
      <c r="C307" s="139"/>
      <c r="D307" s="139" t="s">
        <v>648</v>
      </c>
      <c r="E307" s="140">
        <v>9</v>
      </c>
      <c r="F307" s="141">
        <v>105.24000000000001</v>
      </c>
      <c r="G307" s="141">
        <v>0</v>
      </c>
      <c r="H307" s="141">
        <v>0</v>
      </c>
      <c r="I307" s="141">
        <v>0</v>
      </c>
      <c r="J307" s="142">
        <v>0</v>
      </c>
    </row>
    <row r="308" spans="1:10">
      <c r="A308" s="138"/>
      <c r="B308" s="139"/>
      <c r="C308" s="139" t="s">
        <v>284</v>
      </c>
      <c r="D308" s="139"/>
      <c r="E308" s="140"/>
      <c r="J308" s="142"/>
    </row>
    <row r="309" spans="1:10">
      <c r="A309" s="138"/>
      <c r="B309" s="139"/>
      <c r="C309" s="139"/>
      <c r="D309" s="139" t="s">
        <v>614</v>
      </c>
      <c r="E309" s="140">
        <v>7</v>
      </c>
      <c r="F309" s="141">
        <v>145.5</v>
      </c>
      <c r="G309" s="141">
        <v>1</v>
      </c>
      <c r="H309" s="141">
        <v>1.5</v>
      </c>
      <c r="I309" s="141">
        <v>0</v>
      </c>
      <c r="J309" s="142">
        <v>0</v>
      </c>
    </row>
    <row r="310" spans="1:10">
      <c r="A310" s="138"/>
      <c r="B310" s="139"/>
      <c r="C310" s="139"/>
      <c r="D310" s="139" t="s">
        <v>639</v>
      </c>
      <c r="E310" s="140">
        <v>18</v>
      </c>
      <c r="F310" s="141">
        <v>0.20410000000000006</v>
      </c>
      <c r="G310" s="141">
        <v>1</v>
      </c>
      <c r="H310" s="141">
        <v>3.3000000000000002E-2</v>
      </c>
      <c r="I310" s="141">
        <v>0</v>
      </c>
      <c r="J310" s="142">
        <v>0</v>
      </c>
    </row>
    <row r="311" spans="1:10">
      <c r="A311" s="138"/>
      <c r="B311" s="139"/>
      <c r="C311" s="139"/>
      <c r="D311" s="139" t="s">
        <v>621</v>
      </c>
      <c r="E311" s="140">
        <v>4</v>
      </c>
      <c r="F311" s="141">
        <v>4.8000000000000001E-2</v>
      </c>
      <c r="G311" s="141">
        <v>1</v>
      </c>
      <c r="H311" s="141">
        <v>1.6E-2</v>
      </c>
      <c r="I311" s="141">
        <v>0</v>
      </c>
      <c r="J311" s="142">
        <v>0</v>
      </c>
    </row>
    <row r="312" spans="1:10">
      <c r="A312" s="138"/>
      <c r="B312" s="139"/>
      <c r="C312" s="139" t="s">
        <v>285</v>
      </c>
      <c r="D312" s="139"/>
      <c r="E312" s="140"/>
      <c r="J312" s="142"/>
    </row>
    <row r="313" spans="1:10">
      <c r="A313" s="138"/>
      <c r="B313" s="139"/>
      <c r="C313" s="139"/>
      <c r="D313" s="139" t="s">
        <v>643</v>
      </c>
      <c r="E313" s="140">
        <v>711</v>
      </c>
      <c r="F313" s="141">
        <v>8717.6895000000059</v>
      </c>
      <c r="G313" s="141">
        <v>0</v>
      </c>
      <c r="H313" s="141">
        <v>0</v>
      </c>
      <c r="I313" s="141">
        <v>0</v>
      </c>
      <c r="J313" s="142">
        <v>0</v>
      </c>
    </row>
    <row r="314" spans="1:10">
      <c r="A314" s="138"/>
      <c r="B314" s="139"/>
      <c r="C314" s="139"/>
      <c r="D314" s="139" t="s">
        <v>649</v>
      </c>
      <c r="E314" s="140">
        <v>285</v>
      </c>
      <c r="F314" s="141">
        <v>7587.7810000000018</v>
      </c>
      <c r="G314" s="141">
        <v>4</v>
      </c>
      <c r="H314" s="141">
        <v>94.009999999999991</v>
      </c>
      <c r="I314" s="141">
        <v>0</v>
      </c>
      <c r="J314" s="142">
        <v>0</v>
      </c>
    </row>
    <row r="315" spans="1:10">
      <c r="A315" s="138"/>
      <c r="B315" s="139"/>
      <c r="C315" s="139"/>
      <c r="D315" s="139" t="s">
        <v>650</v>
      </c>
      <c r="E315" s="140">
        <v>249</v>
      </c>
      <c r="F315" s="141">
        <v>6396.0825600000016</v>
      </c>
      <c r="G315" s="141">
        <v>12</v>
      </c>
      <c r="H315" s="141">
        <v>252.73699999999999</v>
      </c>
      <c r="I315" s="141">
        <v>0</v>
      </c>
      <c r="J315" s="142">
        <v>0</v>
      </c>
    </row>
    <row r="316" spans="1:10">
      <c r="A316" s="138"/>
      <c r="B316" s="139"/>
      <c r="C316" s="139"/>
      <c r="D316" s="139" t="s">
        <v>612</v>
      </c>
      <c r="E316" s="140">
        <v>133</v>
      </c>
      <c r="F316" s="141">
        <v>4403.5632100000003</v>
      </c>
      <c r="G316" s="141">
        <v>0</v>
      </c>
      <c r="H316" s="141">
        <v>0</v>
      </c>
      <c r="I316" s="141">
        <v>0</v>
      </c>
      <c r="J316" s="142">
        <v>0</v>
      </c>
    </row>
    <row r="317" spans="1:10">
      <c r="A317" s="138"/>
      <c r="B317" s="139"/>
      <c r="C317" s="139"/>
      <c r="D317" s="139" t="s">
        <v>641</v>
      </c>
      <c r="E317" s="140">
        <v>184</v>
      </c>
      <c r="F317" s="141">
        <v>4073.1875000000005</v>
      </c>
      <c r="G317" s="141">
        <v>21</v>
      </c>
      <c r="H317" s="141">
        <v>411.56</v>
      </c>
      <c r="I317" s="141">
        <v>0</v>
      </c>
      <c r="J317" s="142">
        <v>0</v>
      </c>
    </row>
    <row r="318" spans="1:10">
      <c r="A318" s="138"/>
      <c r="B318" s="139" t="s">
        <v>286</v>
      </c>
      <c r="C318" s="139"/>
      <c r="D318" s="139"/>
      <c r="E318" s="140"/>
      <c r="J318" s="142"/>
    </row>
    <row r="319" spans="1:10">
      <c r="A319" s="138"/>
      <c r="B319" s="139"/>
      <c r="C319" s="139" t="s">
        <v>287</v>
      </c>
      <c r="D319" s="139"/>
      <c r="E319" s="140"/>
      <c r="J319" s="142"/>
    </row>
    <row r="320" spans="1:10">
      <c r="A320" s="138"/>
      <c r="B320" s="139"/>
      <c r="C320" s="139"/>
      <c r="D320" s="139" t="s">
        <v>627</v>
      </c>
      <c r="E320" s="140">
        <v>8</v>
      </c>
      <c r="F320" s="141">
        <v>0.161</v>
      </c>
      <c r="G320" s="141">
        <v>0</v>
      </c>
      <c r="H320" s="141">
        <v>0</v>
      </c>
      <c r="I320" s="141">
        <v>0</v>
      </c>
      <c r="J320" s="142">
        <v>0</v>
      </c>
    </row>
    <row r="321" spans="1:10">
      <c r="A321" s="138"/>
      <c r="B321" s="139"/>
      <c r="C321" s="139" t="s">
        <v>288</v>
      </c>
      <c r="D321" s="139"/>
      <c r="E321" s="140"/>
      <c r="J321" s="142"/>
    </row>
    <row r="322" spans="1:10">
      <c r="A322" s="138"/>
      <c r="B322" s="139"/>
      <c r="C322" s="139"/>
      <c r="D322" s="139" t="s">
        <v>627</v>
      </c>
      <c r="E322" s="140">
        <v>44</v>
      </c>
      <c r="F322" s="141">
        <v>0.96570000000000022</v>
      </c>
      <c r="G322" s="141">
        <v>0</v>
      </c>
      <c r="H322" s="141">
        <v>0</v>
      </c>
      <c r="I322" s="141">
        <v>0</v>
      </c>
      <c r="J322" s="142">
        <v>0</v>
      </c>
    </row>
    <row r="323" spans="1:10">
      <c r="A323" s="138"/>
      <c r="B323" s="139"/>
      <c r="C323" s="139" t="s">
        <v>289</v>
      </c>
      <c r="D323" s="139"/>
      <c r="E323" s="140"/>
      <c r="J323" s="142"/>
    </row>
    <row r="324" spans="1:10">
      <c r="A324" s="138"/>
      <c r="B324" s="139"/>
      <c r="C324" s="139"/>
      <c r="D324" s="139" t="s">
        <v>614</v>
      </c>
      <c r="E324" s="140">
        <v>203</v>
      </c>
      <c r="F324" s="141">
        <v>8430.0549999999985</v>
      </c>
      <c r="G324" s="141">
        <v>4</v>
      </c>
      <c r="H324" s="141">
        <v>144</v>
      </c>
      <c r="I324" s="141">
        <v>0</v>
      </c>
      <c r="J324" s="142">
        <v>0</v>
      </c>
    </row>
    <row r="325" spans="1:10">
      <c r="A325" s="138"/>
      <c r="B325" s="139"/>
      <c r="C325" s="139"/>
      <c r="D325" s="139" t="s">
        <v>627</v>
      </c>
      <c r="E325" s="140">
        <v>179</v>
      </c>
      <c r="F325" s="141">
        <v>5360.3020000000006</v>
      </c>
      <c r="G325" s="141">
        <v>3</v>
      </c>
      <c r="H325" s="141">
        <v>21.01</v>
      </c>
      <c r="I325" s="141">
        <v>0</v>
      </c>
      <c r="J325" s="142">
        <v>0</v>
      </c>
    </row>
    <row r="326" spans="1:10">
      <c r="A326" s="138"/>
      <c r="B326" s="139"/>
      <c r="C326" s="139" t="s">
        <v>291</v>
      </c>
      <c r="D326" s="139"/>
      <c r="E326" s="140"/>
      <c r="J326" s="142"/>
    </row>
    <row r="327" spans="1:10">
      <c r="A327" s="138"/>
      <c r="B327" s="139"/>
      <c r="C327" s="139"/>
      <c r="D327" s="139" t="s">
        <v>614</v>
      </c>
      <c r="E327" s="140">
        <v>5</v>
      </c>
      <c r="F327" s="141">
        <v>92.4</v>
      </c>
      <c r="G327" s="141">
        <v>0</v>
      </c>
      <c r="H327" s="141">
        <v>0</v>
      </c>
      <c r="I327" s="141">
        <v>0</v>
      </c>
      <c r="J327" s="142">
        <v>0</v>
      </c>
    </row>
    <row r="328" spans="1:10">
      <c r="A328" s="138"/>
      <c r="B328" s="139"/>
      <c r="C328" s="139"/>
      <c r="D328" s="139" t="s">
        <v>628</v>
      </c>
      <c r="E328" s="140">
        <v>261</v>
      </c>
      <c r="F328" s="141">
        <v>70.254899999999964</v>
      </c>
      <c r="G328" s="141">
        <v>8</v>
      </c>
      <c r="H328" s="141">
        <v>1.5350000000000001</v>
      </c>
      <c r="I328" s="141">
        <v>0</v>
      </c>
      <c r="J328" s="142">
        <v>0</v>
      </c>
    </row>
    <row r="329" spans="1:10">
      <c r="A329" s="138"/>
      <c r="B329" s="139"/>
      <c r="C329" s="139"/>
      <c r="D329" s="139" t="s">
        <v>651</v>
      </c>
      <c r="E329" s="140">
        <v>1</v>
      </c>
      <c r="F329" s="141">
        <v>16</v>
      </c>
      <c r="G329" s="141">
        <v>0</v>
      </c>
      <c r="H329" s="141">
        <v>0</v>
      </c>
      <c r="I329" s="141">
        <v>0</v>
      </c>
      <c r="J329" s="142">
        <v>0</v>
      </c>
    </row>
    <row r="330" spans="1:10">
      <c r="A330" s="138"/>
      <c r="B330" s="139"/>
      <c r="C330" s="139"/>
      <c r="D330" s="139" t="s">
        <v>627</v>
      </c>
      <c r="E330" s="140">
        <v>27</v>
      </c>
      <c r="F330" s="141">
        <v>0.64650000000000007</v>
      </c>
      <c r="G330" s="141">
        <v>0</v>
      </c>
      <c r="H330" s="141">
        <v>0</v>
      </c>
      <c r="I330" s="141">
        <v>0</v>
      </c>
      <c r="J330" s="142">
        <v>0</v>
      </c>
    </row>
    <row r="331" spans="1:10">
      <c r="A331" s="138"/>
      <c r="B331" s="139" t="s">
        <v>292</v>
      </c>
      <c r="C331" s="139"/>
      <c r="D331" s="139"/>
      <c r="E331" s="140"/>
      <c r="J331" s="142"/>
    </row>
    <row r="332" spans="1:10">
      <c r="A332" s="138"/>
      <c r="B332" s="139"/>
      <c r="C332" s="139"/>
      <c r="D332" s="139" t="s">
        <v>606</v>
      </c>
      <c r="E332" s="140">
        <v>1859</v>
      </c>
      <c r="F332" s="141">
        <v>33654.530420000017</v>
      </c>
      <c r="G332" s="141">
        <v>46</v>
      </c>
      <c r="H332" s="141">
        <v>707.12404000000004</v>
      </c>
      <c r="I332" s="141">
        <v>0</v>
      </c>
      <c r="J332" s="142">
        <v>0</v>
      </c>
    </row>
    <row r="333" spans="1:10">
      <c r="A333" s="138"/>
      <c r="B333" s="139"/>
      <c r="C333" s="139"/>
      <c r="D333" s="139" t="s">
        <v>643</v>
      </c>
      <c r="E333" s="140">
        <v>1008</v>
      </c>
      <c r="F333" s="141">
        <v>23027.234759999988</v>
      </c>
      <c r="G333" s="141">
        <v>44</v>
      </c>
      <c r="H333" s="141">
        <v>462.60615000000001</v>
      </c>
      <c r="I333" s="141">
        <v>0</v>
      </c>
      <c r="J333" s="142">
        <v>0</v>
      </c>
    </row>
    <row r="334" spans="1:10">
      <c r="A334" s="138"/>
      <c r="B334" s="139"/>
      <c r="C334" s="139"/>
      <c r="D334" s="139" t="s">
        <v>607</v>
      </c>
      <c r="E334" s="140">
        <v>117</v>
      </c>
      <c r="F334" s="141">
        <v>988.72316000000001</v>
      </c>
      <c r="G334" s="141">
        <v>23</v>
      </c>
      <c r="H334" s="141">
        <v>91.579129999999978</v>
      </c>
      <c r="I334" s="141">
        <v>0</v>
      </c>
      <c r="J334" s="142">
        <v>0</v>
      </c>
    </row>
    <row r="335" spans="1:10">
      <c r="A335" s="138"/>
      <c r="B335" s="139"/>
      <c r="C335" s="139"/>
      <c r="D335" s="139" t="s">
        <v>614</v>
      </c>
      <c r="E335" s="140">
        <v>825</v>
      </c>
      <c r="F335" s="141">
        <v>684.2166000000002</v>
      </c>
      <c r="G335" s="141">
        <v>25</v>
      </c>
      <c r="H335" s="141">
        <v>15.754999999999999</v>
      </c>
      <c r="I335" s="141">
        <v>0</v>
      </c>
      <c r="J335" s="142">
        <v>0</v>
      </c>
    </row>
    <row r="336" spans="1:10">
      <c r="A336" s="138"/>
      <c r="B336" s="139"/>
      <c r="C336" s="139"/>
      <c r="D336" s="139" t="s">
        <v>615</v>
      </c>
      <c r="E336" s="140">
        <v>15</v>
      </c>
      <c r="F336" s="141">
        <v>344.911</v>
      </c>
      <c r="G336" s="141">
        <v>0</v>
      </c>
      <c r="H336" s="141">
        <v>0</v>
      </c>
      <c r="I336" s="141">
        <v>0</v>
      </c>
      <c r="J336" s="142">
        <v>0</v>
      </c>
    </row>
    <row r="337" spans="1:10">
      <c r="A337" s="143" t="s">
        <v>293</v>
      </c>
      <c r="B337" s="144"/>
      <c r="C337" s="144"/>
      <c r="D337" s="144"/>
      <c r="E337" s="145"/>
      <c r="F337" s="146"/>
      <c r="G337" s="146"/>
      <c r="H337" s="146"/>
      <c r="I337" s="146"/>
      <c r="J337" s="147"/>
    </row>
    <row r="338" spans="1:10">
      <c r="A338" s="138"/>
      <c r="B338" s="139" t="s">
        <v>294</v>
      </c>
      <c r="C338" s="139"/>
      <c r="D338" s="139"/>
      <c r="E338" s="140"/>
      <c r="J338" s="142"/>
    </row>
    <row r="339" spans="1:10">
      <c r="A339" s="138"/>
      <c r="B339" s="139"/>
      <c r="C339" s="139" t="s">
        <v>295</v>
      </c>
      <c r="D339" s="139"/>
      <c r="E339" s="140"/>
      <c r="J339" s="142"/>
    </row>
    <row r="340" spans="1:10">
      <c r="A340" s="138"/>
      <c r="B340" s="139"/>
      <c r="C340" s="139"/>
      <c r="D340" s="139" t="s">
        <v>614</v>
      </c>
      <c r="E340" s="140">
        <v>9372</v>
      </c>
      <c r="F340" s="141">
        <v>48841.691419999974</v>
      </c>
      <c r="G340" s="141">
        <v>778</v>
      </c>
      <c r="H340" s="141">
        <v>2953.1749299999997</v>
      </c>
      <c r="I340" s="141">
        <v>4</v>
      </c>
      <c r="J340" s="142">
        <v>9.39</v>
      </c>
    </row>
    <row r="341" spans="1:10">
      <c r="A341" s="138"/>
      <c r="B341" s="139"/>
      <c r="C341" s="139"/>
      <c r="D341" s="139" t="s">
        <v>641</v>
      </c>
      <c r="E341" s="140">
        <v>4446</v>
      </c>
      <c r="F341" s="141">
        <v>45750.972719999991</v>
      </c>
      <c r="G341" s="141">
        <v>344</v>
      </c>
      <c r="H341" s="141">
        <v>4248.2371199999989</v>
      </c>
      <c r="I341" s="141">
        <v>0</v>
      </c>
      <c r="J341" s="142">
        <v>0</v>
      </c>
    </row>
    <row r="342" spans="1:10">
      <c r="A342" s="138"/>
      <c r="B342" s="139"/>
      <c r="C342" s="139"/>
      <c r="D342" s="139" t="s">
        <v>628</v>
      </c>
      <c r="E342" s="140">
        <v>6807</v>
      </c>
      <c r="F342" s="141">
        <v>32342.661440000007</v>
      </c>
      <c r="G342" s="141">
        <v>804</v>
      </c>
      <c r="H342" s="141">
        <v>3405.0526999999993</v>
      </c>
      <c r="I342" s="141">
        <v>0</v>
      </c>
      <c r="J342" s="142">
        <v>0</v>
      </c>
    </row>
    <row r="343" spans="1:10">
      <c r="A343" s="138"/>
      <c r="B343" s="139"/>
      <c r="C343" s="139"/>
      <c r="D343" s="139" t="s">
        <v>640</v>
      </c>
      <c r="E343" s="140">
        <v>8234</v>
      </c>
      <c r="F343" s="141">
        <v>23153.626520000005</v>
      </c>
      <c r="G343" s="141">
        <v>405</v>
      </c>
      <c r="H343" s="141">
        <v>993.54255999999998</v>
      </c>
      <c r="I343" s="141">
        <v>0</v>
      </c>
      <c r="J343" s="142">
        <v>0</v>
      </c>
    </row>
    <row r="344" spans="1:10">
      <c r="A344" s="138"/>
      <c r="B344" s="139"/>
      <c r="C344" s="139"/>
      <c r="D344" s="139" t="s">
        <v>621</v>
      </c>
      <c r="E344" s="140">
        <v>1401</v>
      </c>
      <c r="F344" s="141">
        <v>4091.5537200000003</v>
      </c>
      <c r="G344" s="141">
        <v>143</v>
      </c>
      <c r="H344" s="141">
        <v>310.8055700000001</v>
      </c>
      <c r="I344" s="141">
        <v>0</v>
      </c>
      <c r="J344" s="142">
        <v>0</v>
      </c>
    </row>
    <row r="345" spans="1:10">
      <c r="A345" s="138"/>
      <c r="B345" s="139"/>
      <c r="C345" s="139" t="s">
        <v>296</v>
      </c>
      <c r="D345" s="139"/>
      <c r="E345" s="140"/>
      <c r="J345" s="142"/>
    </row>
    <row r="346" spans="1:10">
      <c r="A346" s="138"/>
      <c r="B346" s="139"/>
      <c r="C346" s="139"/>
      <c r="D346" s="139" t="s">
        <v>614</v>
      </c>
      <c r="E346" s="140">
        <v>779</v>
      </c>
      <c r="F346" s="141">
        <v>5770.4193999999979</v>
      </c>
      <c r="G346" s="141">
        <v>111</v>
      </c>
      <c r="H346" s="141">
        <v>810.20674000000031</v>
      </c>
      <c r="I346" s="141">
        <v>1</v>
      </c>
      <c r="J346" s="142">
        <v>0.6</v>
      </c>
    </row>
    <row r="347" spans="1:10">
      <c r="A347" s="138"/>
      <c r="B347" s="139"/>
      <c r="C347" s="139"/>
      <c r="D347" s="139" t="s">
        <v>628</v>
      </c>
      <c r="E347" s="140">
        <v>971</v>
      </c>
      <c r="F347" s="141">
        <v>3017.7219100000011</v>
      </c>
      <c r="G347" s="141">
        <v>251</v>
      </c>
      <c r="H347" s="141">
        <v>666.91299000000015</v>
      </c>
      <c r="I347" s="141">
        <v>0</v>
      </c>
      <c r="J347" s="142">
        <v>0</v>
      </c>
    </row>
    <row r="348" spans="1:10">
      <c r="A348" s="138"/>
      <c r="B348" s="139"/>
      <c r="C348" s="139"/>
      <c r="D348" s="139" t="s">
        <v>639</v>
      </c>
      <c r="E348" s="140">
        <v>332</v>
      </c>
      <c r="F348" s="141">
        <v>2581.8887</v>
      </c>
      <c r="G348" s="141">
        <v>5</v>
      </c>
      <c r="H348" s="141">
        <v>44.72</v>
      </c>
      <c r="I348" s="141">
        <v>0</v>
      </c>
      <c r="J348" s="142">
        <v>0</v>
      </c>
    </row>
    <row r="349" spans="1:10">
      <c r="A349" s="138"/>
      <c r="B349" s="139"/>
      <c r="C349" s="139"/>
      <c r="D349" s="139" t="s">
        <v>652</v>
      </c>
      <c r="E349" s="140">
        <v>359</v>
      </c>
      <c r="F349" s="141">
        <v>2081.0968999999996</v>
      </c>
      <c r="G349" s="141">
        <v>2</v>
      </c>
      <c r="H349" s="141">
        <v>23.82</v>
      </c>
      <c r="I349" s="141">
        <v>0</v>
      </c>
      <c r="J349" s="142">
        <v>0</v>
      </c>
    </row>
    <row r="350" spans="1:10">
      <c r="A350" s="138"/>
      <c r="B350" s="139"/>
      <c r="C350" s="139"/>
      <c r="D350" s="139" t="s">
        <v>621</v>
      </c>
      <c r="E350" s="140">
        <v>589</v>
      </c>
      <c r="F350" s="141">
        <v>1311.5734799999996</v>
      </c>
      <c r="G350" s="141">
        <v>15</v>
      </c>
      <c r="H350" s="141">
        <v>35.804000000000002</v>
      </c>
      <c r="I350" s="141">
        <v>0</v>
      </c>
      <c r="J350" s="142">
        <v>0</v>
      </c>
    </row>
    <row r="351" spans="1:10">
      <c r="A351" s="138"/>
      <c r="B351" s="139"/>
      <c r="C351" s="139" t="s">
        <v>297</v>
      </c>
      <c r="D351" s="139"/>
      <c r="E351" s="140"/>
      <c r="J351" s="142"/>
    </row>
    <row r="352" spans="1:10">
      <c r="A352" s="138"/>
      <c r="B352" s="139"/>
      <c r="C352" s="139"/>
      <c r="D352" s="139" t="s">
        <v>621</v>
      </c>
      <c r="E352" s="140">
        <v>3560</v>
      </c>
      <c r="F352" s="141">
        <v>33305.920579999991</v>
      </c>
      <c r="G352" s="141">
        <v>101</v>
      </c>
      <c r="H352" s="141">
        <v>650.43306999999982</v>
      </c>
      <c r="I352" s="141">
        <v>0</v>
      </c>
      <c r="J352" s="142">
        <v>0</v>
      </c>
    </row>
    <row r="353" spans="1:10">
      <c r="A353" s="138"/>
      <c r="B353" s="139"/>
      <c r="C353" s="139"/>
      <c r="D353" s="139" t="s">
        <v>639</v>
      </c>
      <c r="E353" s="140">
        <v>1236</v>
      </c>
      <c r="F353" s="141">
        <v>11356.527209999998</v>
      </c>
      <c r="G353" s="141">
        <v>19</v>
      </c>
      <c r="H353" s="141">
        <v>168.64123999999998</v>
      </c>
      <c r="I353" s="141">
        <v>0</v>
      </c>
      <c r="J353" s="142">
        <v>0</v>
      </c>
    </row>
    <row r="354" spans="1:10">
      <c r="A354" s="138"/>
      <c r="B354" s="139"/>
      <c r="C354" s="139"/>
      <c r="D354" s="139" t="s">
        <v>614</v>
      </c>
      <c r="E354" s="140">
        <v>1029</v>
      </c>
      <c r="F354" s="141">
        <v>8614.0154399999992</v>
      </c>
      <c r="G354" s="141">
        <v>131</v>
      </c>
      <c r="H354" s="141">
        <v>843.37235999999984</v>
      </c>
      <c r="I354" s="141">
        <v>0</v>
      </c>
      <c r="J354" s="142">
        <v>0</v>
      </c>
    </row>
    <row r="355" spans="1:10">
      <c r="A355" s="138"/>
      <c r="B355" s="139"/>
      <c r="C355" s="139"/>
      <c r="D355" s="139" t="s">
        <v>652</v>
      </c>
      <c r="E355" s="140">
        <v>758</v>
      </c>
      <c r="F355" s="141">
        <v>7357.4829900000013</v>
      </c>
      <c r="G355" s="141">
        <v>14</v>
      </c>
      <c r="H355" s="141">
        <v>72.629350000000017</v>
      </c>
      <c r="I355" s="141">
        <v>0</v>
      </c>
      <c r="J355" s="142">
        <v>0</v>
      </c>
    </row>
    <row r="356" spans="1:10">
      <c r="A356" s="138"/>
      <c r="B356" s="139"/>
      <c r="C356" s="139"/>
      <c r="D356" s="139" t="s">
        <v>628</v>
      </c>
      <c r="E356" s="140">
        <v>219</v>
      </c>
      <c r="F356" s="141">
        <v>3263.2677499999995</v>
      </c>
      <c r="G356" s="141">
        <v>38</v>
      </c>
      <c r="H356" s="141">
        <v>338.57383999999996</v>
      </c>
      <c r="I356" s="141">
        <v>0</v>
      </c>
      <c r="J356" s="142">
        <v>0</v>
      </c>
    </row>
    <row r="357" spans="1:10">
      <c r="A357" s="138"/>
      <c r="B357" s="139"/>
      <c r="C357" s="139" t="s">
        <v>298</v>
      </c>
      <c r="D357" s="139"/>
      <c r="E357" s="140"/>
      <c r="J357" s="142"/>
    </row>
    <row r="358" spans="1:10">
      <c r="A358" s="138"/>
      <c r="B358" s="139"/>
      <c r="C358" s="139"/>
      <c r="D358" s="139" t="s">
        <v>614</v>
      </c>
      <c r="E358" s="140">
        <v>39159</v>
      </c>
      <c r="F358" s="141">
        <v>176885.34114000006</v>
      </c>
      <c r="G358" s="141">
        <v>6800</v>
      </c>
      <c r="H358" s="141">
        <v>32622.397610000018</v>
      </c>
      <c r="I358" s="141">
        <v>6</v>
      </c>
      <c r="J358" s="142">
        <v>21.093499999999999</v>
      </c>
    </row>
    <row r="359" spans="1:10">
      <c r="A359" s="138"/>
      <c r="B359" s="139"/>
      <c r="C359" s="139"/>
      <c r="D359" s="139" t="s">
        <v>628</v>
      </c>
      <c r="E359" s="140">
        <v>11568</v>
      </c>
      <c r="F359" s="141">
        <v>60938.122249999986</v>
      </c>
      <c r="G359" s="141">
        <v>1522</v>
      </c>
      <c r="H359" s="141">
        <v>6666.4129700000067</v>
      </c>
      <c r="I359" s="141">
        <v>5</v>
      </c>
      <c r="J359" s="142">
        <v>30.169999999999998</v>
      </c>
    </row>
    <row r="360" spans="1:10">
      <c r="A360" s="138"/>
      <c r="B360" s="139"/>
      <c r="C360" s="139"/>
      <c r="D360" s="139" t="s">
        <v>621</v>
      </c>
      <c r="E360" s="140">
        <v>3466</v>
      </c>
      <c r="F360" s="141">
        <v>11976.215929999998</v>
      </c>
      <c r="G360" s="141">
        <v>439</v>
      </c>
      <c r="H360" s="141">
        <v>1097.57232</v>
      </c>
      <c r="I360" s="141">
        <v>1</v>
      </c>
      <c r="J360" s="142">
        <v>0.46</v>
      </c>
    </row>
    <row r="361" spans="1:10">
      <c r="A361" s="138"/>
      <c r="B361" s="139"/>
      <c r="C361" s="139"/>
      <c r="D361" s="139" t="s">
        <v>641</v>
      </c>
      <c r="E361" s="140">
        <v>650</v>
      </c>
      <c r="F361" s="141">
        <v>11759.807909999994</v>
      </c>
      <c r="G361" s="141">
        <v>47</v>
      </c>
      <c r="H361" s="141">
        <v>624.97684000000004</v>
      </c>
      <c r="I361" s="141">
        <v>0</v>
      </c>
      <c r="J361" s="142">
        <v>0</v>
      </c>
    </row>
    <row r="362" spans="1:10">
      <c r="A362" s="138"/>
      <c r="B362" s="139"/>
      <c r="C362" s="139"/>
      <c r="D362" s="139" t="s">
        <v>606</v>
      </c>
      <c r="E362" s="140">
        <v>29</v>
      </c>
      <c r="F362" s="141">
        <v>1122.92526</v>
      </c>
      <c r="G362" s="141">
        <v>2</v>
      </c>
      <c r="H362" s="141">
        <v>34.688580000000002</v>
      </c>
      <c r="I362" s="141">
        <v>0</v>
      </c>
      <c r="J362" s="142">
        <v>0</v>
      </c>
    </row>
    <row r="363" spans="1:10">
      <c r="A363" s="138"/>
      <c r="B363" s="139"/>
      <c r="C363" s="139" t="s">
        <v>299</v>
      </c>
      <c r="D363" s="139"/>
      <c r="E363" s="140"/>
      <c r="J363" s="142"/>
    </row>
    <row r="364" spans="1:10">
      <c r="A364" s="138"/>
      <c r="B364" s="139"/>
      <c r="C364" s="139"/>
      <c r="D364" s="139" t="s">
        <v>621</v>
      </c>
      <c r="E364" s="140">
        <v>1730</v>
      </c>
      <c r="F364" s="141">
        <v>17736.881059999974</v>
      </c>
      <c r="G364" s="141">
        <v>193</v>
      </c>
      <c r="H364" s="141">
        <v>871.44195999999999</v>
      </c>
      <c r="I364" s="141">
        <v>0</v>
      </c>
      <c r="J364" s="142">
        <v>0</v>
      </c>
    </row>
    <row r="365" spans="1:10">
      <c r="A365" s="138"/>
      <c r="B365" s="139"/>
      <c r="C365" s="139"/>
      <c r="D365" s="139" t="s">
        <v>639</v>
      </c>
      <c r="E365" s="140">
        <v>547</v>
      </c>
      <c r="F365" s="141">
        <v>2037.0600899999997</v>
      </c>
      <c r="G365" s="141">
        <v>39</v>
      </c>
      <c r="H365" s="141">
        <v>53.718159999999997</v>
      </c>
      <c r="I365" s="141">
        <v>0</v>
      </c>
      <c r="J365" s="142">
        <v>0</v>
      </c>
    </row>
    <row r="366" spans="1:10">
      <c r="A366" s="138"/>
      <c r="B366" s="139"/>
      <c r="C366" s="139"/>
      <c r="D366" s="139" t="s">
        <v>652</v>
      </c>
      <c r="E366" s="140">
        <v>149</v>
      </c>
      <c r="F366" s="141">
        <v>1177.7523999999999</v>
      </c>
      <c r="G366" s="141">
        <v>26</v>
      </c>
      <c r="H366" s="141">
        <v>161.44391999999999</v>
      </c>
      <c r="I366" s="141">
        <v>0</v>
      </c>
      <c r="J366" s="142">
        <v>0</v>
      </c>
    </row>
    <row r="367" spans="1:10">
      <c r="A367" s="138"/>
      <c r="B367" s="139"/>
      <c r="C367" s="139"/>
      <c r="D367" s="139" t="s">
        <v>614</v>
      </c>
      <c r="E367" s="140">
        <v>163</v>
      </c>
      <c r="F367" s="141">
        <v>769.05369999999994</v>
      </c>
      <c r="G367" s="141">
        <v>38</v>
      </c>
      <c r="H367" s="141">
        <v>182.39059999999998</v>
      </c>
      <c r="I367" s="141">
        <v>0</v>
      </c>
      <c r="J367" s="142">
        <v>0</v>
      </c>
    </row>
    <row r="368" spans="1:10">
      <c r="A368" s="138"/>
      <c r="B368" s="139"/>
      <c r="C368" s="139"/>
      <c r="D368" s="139" t="s">
        <v>628</v>
      </c>
      <c r="E368" s="140">
        <v>20</v>
      </c>
      <c r="F368" s="141">
        <v>135.42000000000002</v>
      </c>
      <c r="G368" s="141">
        <v>4</v>
      </c>
      <c r="H368" s="141">
        <v>35.880000000000003</v>
      </c>
      <c r="I368" s="141">
        <v>0</v>
      </c>
      <c r="J368" s="142">
        <v>0</v>
      </c>
    </row>
    <row r="369" spans="1:10">
      <c r="A369" s="138"/>
      <c r="B369" s="139"/>
      <c r="C369" s="139" t="s">
        <v>300</v>
      </c>
      <c r="D369" s="139"/>
      <c r="E369" s="140"/>
      <c r="J369" s="142"/>
    </row>
    <row r="370" spans="1:10">
      <c r="A370" s="138"/>
      <c r="B370" s="139"/>
      <c r="C370" s="139"/>
      <c r="D370" s="139" t="s">
        <v>606</v>
      </c>
      <c r="E370" s="140">
        <v>2014</v>
      </c>
      <c r="F370" s="141">
        <v>79169.358999999982</v>
      </c>
      <c r="G370" s="141">
        <v>100</v>
      </c>
      <c r="H370" s="141">
        <v>3030.5600000000004</v>
      </c>
      <c r="I370" s="141">
        <v>0</v>
      </c>
      <c r="J370" s="142">
        <v>0</v>
      </c>
    </row>
    <row r="371" spans="1:10">
      <c r="A371" s="138"/>
      <c r="B371" s="139"/>
      <c r="C371" s="139"/>
      <c r="D371" s="139" t="s">
        <v>633</v>
      </c>
      <c r="E371" s="140">
        <v>1794</v>
      </c>
      <c r="F371" s="141">
        <v>47569.684000000023</v>
      </c>
      <c r="G371" s="141">
        <v>70</v>
      </c>
      <c r="H371" s="141">
        <v>1781.4579999999996</v>
      </c>
      <c r="I371" s="141">
        <v>0</v>
      </c>
      <c r="J371" s="142">
        <v>0</v>
      </c>
    </row>
    <row r="372" spans="1:10">
      <c r="A372" s="138"/>
      <c r="B372" s="139"/>
      <c r="C372" s="139"/>
      <c r="D372" s="139" t="s">
        <v>643</v>
      </c>
      <c r="E372" s="140">
        <v>836</v>
      </c>
      <c r="F372" s="141">
        <v>26045.899999999987</v>
      </c>
      <c r="G372" s="141">
        <v>18</v>
      </c>
      <c r="H372" s="141">
        <v>461.67999999999995</v>
      </c>
      <c r="I372" s="141">
        <v>0</v>
      </c>
      <c r="J372" s="142">
        <v>0</v>
      </c>
    </row>
    <row r="373" spans="1:10">
      <c r="A373" s="138"/>
      <c r="B373" s="139"/>
      <c r="C373" s="139"/>
      <c r="D373" s="139" t="s">
        <v>614</v>
      </c>
      <c r="E373" s="140">
        <v>953</v>
      </c>
      <c r="F373" s="141">
        <v>18319.401840000002</v>
      </c>
      <c r="G373" s="141">
        <v>178</v>
      </c>
      <c r="H373" s="141">
        <v>1582.4761399999998</v>
      </c>
      <c r="I373" s="141">
        <v>9</v>
      </c>
      <c r="J373" s="142">
        <v>21.397200000000002</v>
      </c>
    </row>
    <row r="374" spans="1:10">
      <c r="A374" s="138"/>
      <c r="B374" s="139"/>
      <c r="C374" s="139"/>
      <c r="D374" s="139" t="s">
        <v>628</v>
      </c>
      <c r="E374" s="140">
        <v>1155</v>
      </c>
      <c r="F374" s="141">
        <v>15652.460950000001</v>
      </c>
      <c r="G374" s="141">
        <v>225</v>
      </c>
      <c r="H374" s="141">
        <v>2122.1300499999998</v>
      </c>
      <c r="I374" s="141">
        <v>0</v>
      </c>
      <c r="J374" s="142">
        <v>0</v>
      </c>
    </row>
    <row r="375" spans="1:10">
      <c r="A375" s="138"/>
      <c r="B375" s="139"/>
      <c r="C375" s="139" t="s">
        <v>301</v>
      </c>
      <c r="D375" s="139"/>
      <c r="E375" s="140"/>
      <c r="J375" s="142"/>
    </row>
    <row r="376" spans="1:10">
      <c r="A376" s="138"/>
      <c r="B376" s="139"/>
      <c r="C376" s="139"/>
      <c r="D376" s="139" t="s">
        <v>614</v>
      </c>
      <c r="E376" s="140">
        <v>330</v>
      </c>
      <c r="F376" s="141">
        <v>2498.1428099999994</v>
      </c>
      <c r="G376" s="141">
        <v>23</v>
      </c>
      <c r="H376" s="141">
        <v>123.38235000000002</v>
      </c>
      <c r="I376" s="141">
        <v>0</v>
      </c>
      <c r="J376" s="142">
        <v>0</v>
      </c>
    </row>
    <row r="377" spans="1:10">
      <c r="A377" s="138"/>
      <c r="B377" s="139"/>
      <c r="C377" s="139"/>
      <c r="D377" s="139" t="s">
        <v>628</v>
      </c>
      <c r="E377" s="140">
        <v>620</v>
      </c>
      <c r="F377" s="141">
        <v>2477.6067000000016</v>
      </c>
      <c r="G377" s="141">
        <v>68</v>
      </c>
      <c r="H377" s="141">
        <v>137.6746</v>
      </c>
      <c r="I377" s="141">
        <v>0</v>
      </c>
      <c r="J377" s="142">
        <v>0</v>
      </c>
    </row>
    <row r="378" spans="1:10">
      <c r="A378" s="138"/>
      <c r="B378" s="139"/>
      <c r="C378" s="139"/>
      <c r="D378" s="139" t="s">
        <v>621</v>
      </c>
      <c r="E378" s="140">
        <v>302</v>
      </c>
      <c r="F378" s="141">
        <v>2155.0056499999996</v>
      </c>
      <c r="G378" s="141">
        <v>4</v>
      </c>
      <c r="H378" s="141">
        <v>25.638079999999999</v>
      </c>
      <c r="I378" s="141">
        <v>0</v>
      </c>
      <c r="J378" s="142">
        <v>0</v>
      </c>
    </row>
    <row r="379" spans="1:10">
      <c r="A379" s="138"/>
      <c r="B379" s="139"/>
      <c r="C379" s="139"/>
      <c r="D379" s="139" t="s">
        <v>639</v>
      </c>
      <c r="E379" s="140">
        <v>168</v>
      </c>
      <c r="F379" s="141">
        <v>1526.7667600000002</v>
      </c>
      <c r="G379" s="141">
        <v>2</v>
      </c>
      <c r="H379" s="141">
        <v>6.9011000000000005</v>
      </c>
      <c r="I379" s="141">
        <v>0</v>
      </c>
      <c r="J379" s="142">
        <v>0</v>
      </c>
    </row>
    <row r="380" spans="1:10">
      <c r="A380" s="138"/>
      <c r="B380" s="139"/>
      <c r="C380" s="139"/>
      <c r="D380" s="139" t="s">
        <v>610</v>
      </c>
      <c r="E380" s="140">
        <v>31</v>
      </c>
      <c r="F380" s="141">
        <v>662.89080000000013</v>
      </c>
      <c r="G380" s="141">
        <v>0</v>
      </c>
      <c r="H380" s="141">
        <v>0</v>
      </c>
      <c r="I380" s="141">
        <v>0</v>
      </c>
      <c r="J380" s="142">
        <v>0</v>
      </c>
    </row>
    <row r="381" spans="1:10">
      <c r="A381" s="138"/>
      <c r="B381" s="139" t="s">
        <v>302</v>
      </c>
      <c r="C381" s="139"/>
      <c r="D381" s="139"/>
      <c r="E381" s="140"/>
      <c r="J381" s="142"/>
    </row>
    <row r="382" spans="1:10">
      <c r="A382" s="138"/>
      <c r="B382" s="139"/>
      <c r="C382" s="139" t="s">
        <v>303</v>
      </c>
      <c r="D382" s="139"/>
      <c r="E382" s="140"/>
      <c r="J382" s="142"/>
    </row>
    <row r="383" spans="1:10">
      <c r="A383" s="138"/>
      <c r="B383" s="139"/>
      <c r="C383" s="139"/>
      <c r="D383" s="139" t="s">
        <v>614</v>
      </c>
      <c r="E383" s="140">
        <v>1270</v>
      </c>
      <c r="F383" s="141">
        <v>6336.6227799999997</v>
      </c>
      <c r="G383" s="141">
        <v>849</v>
      </c>
      <c r="H383" s="141">
        <v>4879.7433199999996</v>
      </c>
      <c r="I383" s="141">
        <v>2</v>
      </c>
      <c r="J383" s="142">
        <v>3.7164000000000001</v>
      </c>
    </row>
    <row r="384" spans="1:10">
      <c r="A384" s="138"/>
      <c r="B384" s="139"/>
      <c r="C384" s="139"/>
      <c r="D384" s="139" t="s">
        <v>627</v>
      </c>
      <c r="E384" s="140">
        <v>836</v>
      </c>
      <c r="F384" s="141">
        <v>4795.9874500000005</v>
      </c>
      <c r="G384" s="141">
        <v>832</v>
      </c>
      <c r="H384" s="141">
        <v>4788.7274500000003</v>
      </c>
      <c r="I384" s="141">
        <v>0</v>
      </c>
      <c r="J384" s="142">
        <v>0</v>
      </c>
    </row>
    <row r="385" spans="1:10">
      <c r="A385" s="138"/>
      <c r="B385" s="139"/>
      <c r="C385" s="139"/>
      <c r="D385" s="139" t="s">
        <v>628</v>
      </c>
      <c r="E385" s="140">
        <v>295</v>
      </c>
      <c r="F385" s="141">
        <v>1172.9161799999999</v>
      </c>
      <c r="G385" s="141">
        <v>27</v>
      </c>
      <c r="H385" s="141">
        <v>143.91186999999999</v>
      </c>
      <c r="I385" s="141">
        <v>0</v>
      </c>
      <c r="J385" s="142">
        <v>0</v>
      </c>
    </row>
    <row r="386" spans="1:10">
      <c r="A386" s="138"/>
      <c r="B386" s="139"/>
      <c r="C386" s="139"/>
      <c r="D386" s="139" t="s">
        <v>607</v>
      </c>
      <c r="E386" s="140">
        <v>79</v>
      </c>
      <c r="F386" s="141">
        <v>835.09500000000003</v>
      </c>
      <c r="G386" s="141">
        <v>20</v>
      </c>
      <c r="H386" s="141">
        <v>217.386</v>
      </c>
      <c r="I386" s="141">
        <v>0</v>
      </c>
      <c r="J386" s="142">
        <v>0</v>
      </c>
    </row>
    <row r="387" spans="1:10">
      <c r="A387" s="138"/>
      <c r="B387" s="139"/>
      <c r="C387" s="139"/>
      <c r="D387" s="139" t="s">
        <v>643</v>
      </c>
      <c r="E387" s="140">
        <v>10</v>
      </c>
      <c r="F387" s="141">
        <v>227.42200000000003</v>
      </c>
      <c r="G387" s="141">
        <v>2</v>
      </c>
      <c r="H387" s="141">
        <v>71.400000000000006</v>
      </c>
      <c r="I387" s="141">
        <v>0</v>
      </c>
      <c r="J387" s="142">
        <v>0</v>
      </c>
    </row>
    <row r="388" spans="1:10">
      <c r="A388" s="138"/>
      <c r="B388" s="139"/>
      <c r="C388" s="139" t="s">
        <v>304</v>
      </c>
      <c r="D388" s="139"/>
      <c r="E388" s="140"/>
      <c r="J388" s="142"/>
    </row>
    <row r="389" spans="1:10">
      <c r="A389" s="138"/>
      <c r="B389" s="139"/>
      <c r="C389" s="139"/>
      <c r="D389" s="139" t="s">
        <v>614</v>
      </c>
      <c r="E389" s="140">
        <v>99</v>
      </c>
      <c r="F389" s="141">
        <v>191.51900000000001</v>
      </c>
      <c r="G389" s="141">
        <v>72</v>
      </c>
      <c r="H389" s="141">
        <v>152.113</v>
      </c>
      <c r="I389" s="141">
        <v>0</v>
      </c>
      <c r="J389" s="142">
        <v>0</v>
      </c>
    </row>
    <row r="390" spans="1:10">
      <c r="A390" s="138"/>
      <c r="B390" s="139"/>
      <c r="C390" s="139"/>
      <c r="D390" s="139" t="s">
        <v>621</v>
      </c>
      <c r="E390" s="140">
        <v>125</v>
      </c>
      <c r="F390" s="141">
        <v>72.949999999999989</v>
      </c>
      <c r="G390" s="141">
        <v>0</v>
      </c>
      <c r="H390" s="141">
        <v>0</v>
      </c>
      <c r="I390" s="141">
        <v>0</v>
      </c>
      <c r="J390" s="142">
        <v>0</v>
      </c>
    </row>
    <row r="391" spans="1:10">
      <c r="A391" s="138"/>
      <c r="B391" s="139"/>
      <c r="C391" s="139"/>
      <c r="D391" s="139" t="s">
        <v>608</v>
      </c>
      <c r="E391" s="140">
        <v>1</v>
      </c>
      <c r="F391" s="141">
        <v>0.31</v>
      </c>
      <c r="G391" s="141">
        <v>0</v>
      </c>
      <c r="H391" s="141">
        <v>0</v>
      </c>
      <c r="I391" s="141">
        <v>0</v>
      </c>
      <c r="J391" s="142">
        <v>0</v>
      </c>
    </row>
    <row r="392" spans="1:10">
      <c r="A392" s="138"/>
      <c r="B392" s="139"/>
      <c r="C392" s="139"/>
      <c r="D392" s="139" t="s">
        <v>653</v>
      </c>
      <c r="E392" s="140">
        <v>6</v>
      </c>
      <c r="F392" s="141">
        <v>0.26</v>
      </c>
      <c r="G392" s="141">
        <v>0</v>
      </c>
      <c r="H392" s="141">
        <v>0</v>
      </c>
      <c r="I392" s="141">
        <v>0</v>
      </c>
      <c r="J392" s="142">
        <v>0</v>
      </c>
    </row>
    <row r="393" spans="1:10">
      <c r="A393" s="138"/>
      <c r="B393" s="139"/>
      <c r="C393" s="139"/>
      <c r="D393" s="139" t="s">
        <v>654</v>
      </c>
      <c r="E393" s="140">
        <v>1</v>
      </c>
      <c r="F393" s="141">
        <v>8.9999999999999993E-3</v>
      </c>
      <c r="G393" s="141">
        <v>1</v>
      </c>
      <c r="H393" s="141">
        <v>8.9999999999999993E-3</v>
      </c>
      <c r="I393" s="141">
        <v>0</v>
      </c>
      <c r="J393" s="142">
        <v>0</v>
      </c>
    </row>
    <row r="394" spans="1:10">
      <c r="A394" s="138"/>
      <c r="B394" s="139"/>
      <c r="C394" s="139" t="s">
        <v>305</v>
      </c>
      <c r="D394" s="139"/>
      <c r="E394" s="140"/>
      <c r="J394" s="142"/>
    </row>
    <row r="395" spans="1:10">
      <c r="A395" s="138"/>
      <c r="B395" s="139"/>
      <c r="C395" s="139"/>
      <c r="D395" s="139" t="s">
        <v>614</v>
      </c>
      <c r="E395" s="140">
        <v>101</v>
      </c>
      <c r="F395" s="141">
        <v>1195.8850400000001</v>
      </c>
      <c r="G395" s="141">
        <v>95</v>
      </c>
      <c r="H395" s="141">
        <v>1175.4774399999999</v>
      </c>
      <c r="I395" s="141">
        <v>0</v>
      </c>
      <c r="J395" s="142">
        <v>0</v>
      </c>
    </row>
    <row r="396" spans="1:10">
      <c r="A396" s="138"/>
      <c r="B396" s="139"/>
      <c r="C396" s="139"/>
      <c r="D396" s="139" t="s">
        <v>633</v>
      </c>
      <c r="E396" s="140">
        <v>3</v>
      </c>
      <c r="F396" s="141">
        <v>50.28</v>
      </c>
      <c r="G396" s="141">
        <v>0</v>
      </c>
      <c r="H396" s="141">
        <v>0</v>
      </c>
      <c r="I396" s="141">
        <v>0</v>
      </c>
      <c r="J396" s="142">
        <v>0</v>
      </c>
    </row>
    <row r="397" spans="1:10">
      <c r="A397" s="138"/>
      <c r="B397" s="139"/>
      <c r="C397" s="139"/>
      <c r="D397" s="139" t="s">
        <v>627</v>
      </c>
      <c r="E397" s="140">
        <v>33</v>
      </c>
      <c r="F397" s="141">
        <v>47.349879999999999</v>
      </c>
      <c r="G397" s="141">
        <v>9</v>
      </c>
      <c r="H397" s="141">
        <v>38.747239999999998</v>
      </c>
      <c r="I397" s="141">
        <v>0</v>
      </c>
      <c r="J397" s="142">
        <v>0</v>
      </c>
    </row>
    <row r="398" spans="1:10">
      <c r="A398" s="138"/>
      <c r="B398" s="139"/>
      <c r="C398" s="139"/>
      <c r="D398" s="139" t="s">
        <v>606</v>
      </c>
      <c r="E398" s="140">
        <v>5</v>
      </c>
      <c r="F398" s="141">
        <v>38.413240000000002</v>
      </c>
      <c r="G398" s="141">
        <v>2</v>
      </c>
      <c r="H398" s="141">
        <v>15.49372</v>
      </c>
      <c r="I398" s="141">
        <v>0</v>
      </c>
      <c r="J398" s="142">
        <v>0</v>
      </c>
    </row>
    <row r="399" spans="1:10">
      <c r="A399" s="138"/>
      <c r="B399" s="139"/>
      <c r="C399" s="139"/>
      <c r="D399" s="139" t="s">
        <v>621</v>
      </c>
      <c r="E399" s="140">
        <v>36</v>
      </c>
      <c r="F399" s="141">
        <v>37.945500000000003</v>
      </c>
      <c r="G399" s="141">
        <v>31</v>
      </c>
      <c r="H399" s="141">
        <v>36.515999999999991</v>
      </c>
      <c r="I399" s="141">
        <v>0</v>
      </c>
      <c r="J399" s="142">
        <v>0</v>
      </c>
    </row>
    <row r="400" spans="1:10">
      <c r="A400" s="138"/>
      <c r="B400" s="139"/>
      <c r="C400" s="139" t="s">
        <v>306</v>
      </c>
      <c r="D400" s="139"/>
      <c r="E400" s="140"/>
      <c r="J400" s="142"/>
    </row>
    <row r="401" spans="1:10">
      <c r="A401" s="138"/>
      <c r="B401" s="139"/>
      <c r="C401" s="139"/>
      <c r="D401" s="139" t="s">
        <v>614</v>
      </c>
      <c r="E401" s="140">
        <v>2815</v>
      </c>
      <c r="F401" s="141">
        <v>32308.0599</v>
      </c>
      <c r="G401" s="141">
        <v>2720</v>
      </c>
      <c r="H401" s="141">
        <v>31809.76053</v>
      </c>
      <c r="I401" s="141">
        <v>5</v>
      </c>
      <c r="J401" s="142">
        <v>15.417999999999999</v>
      </c>
    </row>
    <row r="402" spans="1:10">
      <c r="A402" s="138"/>
      <c r="B402" s="139"/>
      <c r="C402" s="139"/>
      <c r="D402" s="139" t="s">
        <v>641</v>
      </c>
      <c r="E402" s="140">
        <v>133</v>
      </c>
      <c r="F402" s="141">
        <v>1718.1522399999999</v>
      </c>
      <c r="G402" s="141">
        <v>31</v>
      </c>
      <c r="H402" s="141">
        <v>339.34385999999995</v>
      </c>
      <c r="I402" s="141">
        <v>0</v>
      </c>
      <c r="J402" s="142">
        <v>0</v>
      </c>
    </row>
    <row r="403" spans="1:10">
      <c r="A403" s="138"/>
      <c r="B403" s="139"/>
      <c r="C403" s="139"/>
      <c r="D403" s="139" t="s">
        <v>608</v>
      </c>
      <c r="E403" s="140">
        <v>40</v>
      </c>
      <c r="F403" s="141">
        <v>760.7895000000002</v>
      </c>
      <c r="G403" s="141">
        <v>6</v>
      </c>
      <c r="H403" s="141">
        <v>51.102499999999999</v>
      </c>
      <c r="I403" s="141">
        <v>0</v>
      </c>
      <c r="J403" s="142">
        <v>0</v>
      </c>
    </row>
    <row r="404" spans="1:10">
      <c r="A404" s="138"/>
      <c r="B404" s="139"/>
      <c r="C404" s="139"/>
      <c r="D404" s="139" t="s">
        <v>607</v>
      </c>
      <c r="E404" s="140">
        <v>32</v>
      </c>
      <c r="F404" s="141">
        <v>525.77046999999993</v>
      </c>
      <c r="G404" s="141">
        <v>12</v>
      </c>
      <c r="H404" s="141">
        <v>191.84709000000004</v>
      </c>
      <c r="I404" s="141">
        <v>1</v>
      </c>
      <c r="J404" s="142">
        <v>4.75</v>
      </c>
    </row>
    <row r="405" spans="1:10">
      <c r="A405" s="138"/>
      <c r="B405" s="139"/>
      <c r="C405" s="139"/>
      <c r="D405" s="139" t="s">
        <v>627</v>
      </c>
      <c r="E405" s="140">
        <v>64</v>
      </c>
      <c r="F405" s="141">
        <v>425.85406000000012</v>
      </c>
      <c r="G405" s="141">
        <v>41</v>
      </c>
      <c r="H405" s="141">
        <v>370.6158200000001</v>
      </c>
      <c r="I405" s="141">
        <v>3</v>
      </c>
      <c r="J405" s="142">
        <v>46.26</v>
      </c>
    </row>
    <row r="406" spans="1:10">
      <c r="A406" s="138"/>
      <c r="B406" s="139"/>
      <c r="C406" s="139" t="s">
        <v>307</v>
      </c>
      <c r="D406" s="139"/>
      <c r="E406" s="140"/>
      <c r="J406" s="142"/>
    </row>
    <row r="407" spans="1:10">
      <c r="A407" s="138"/>
      <c r="B407" s="139"/>
      <c r="C407" s="139"/>
      <c r="D407" s="139" t="s">
        <v>614</v>
      </c>
      <c r="E407" s="140">
        <v>132</v>
      </c>
      <c r="F407" s="141">
        <v>1573.4545499999999</v>
      </c>
      <c r="G407" s="141">
        <v>124</v>
      </c>
      <c r="H407" s="141">
        <v>1501.6681799999999</v>
      </c>
      <c r="I407" s="141">
        <v>0</v>
      </c>
      <c r="J407" s="142">
        <v>0</v>
      </c>
    </row>
    <row r="408" spans="1:10">
      <c r="A408" s="138"/>
      <c r="B408" s="139"/>
      <c r="C408" s="139"/>
      <c r="D408" s="139" t="s">
        <v>634</v>
      </c>
      <c r="E408" s="140">
        <v>2</v>
      </c>
      <c r="F408" s="141">
        <v>0.26984999999999998</v>
      </c>
      <c r="G408" s="141">
        <v>2</v>
      </c>
      <c r="H408" s="141">
        <v>0.26984999999999998</v>
      </c>
      <c r="I408" s="141">
        <v>0</v>
      </c>
      <c r="J408" s="142">
        <v>0</v>
      </c>
    </row>
    <row r="409" spans="1:10">
      <c r="A409" s="138"/>
      <c r="B409" s="139"/>
      <c r="C409" s="139"/>
      <c r="D409" s="139" t="s">
        <v>632</v>
      </c>
      <c r="E409" s="140">
        <v>1</v>
      </c>
      <c r="F409" s="141">
        <v>0.1288</v>
      </c>
      <c r="G409" s="141">
        <v>1</v>
      </c>
      <c r="H409" s="141">
        <v>0.1288</v>
      </c>
      <c r="I409" s="141">
        <v>0</v>
      </c>
      <c r="J409" s="142">
        <v>0</v>
      </c>
    </row>
    <row r="410" spans="1:10">
      <c r="A410" s="138"/>
      <c r="B410" s="139"/>
      <c r="C410" s="139" t="s">
        <v>308</v>
      </c>
      <c r="D410" s="139"/>
      <c r="E410" s="140"/>
      <c r="J410" s="142"/>
    </row>
    <row r="411" spans="1:10">
      <c r="A411" s="138"/>
      <c r="B411" s="139"/>
      <c r="C411" s="139"/>
      <c r="D411" s="139" t="s">
        <v>614</v>
      </c>
      <c r="E411" s="140">
        <v>283</v>
      </c>
      <c r="F411" s="141">
        <v>4608.0795999999991</v>
      </c>
      <c r="G411" s="141">
        <v>273</v>
      </c>
      <c r="H411" s="141">
        <v>4515.5295999999998</v>
      </c>
      <c r="I411" s="141">
        <v>0</v>
      </c>
      <c r="J411" s="142">
        <v>0</v>
      </c>
    </row>
    <row r="412" spans="1:10">
      <c r="A412" s="138"/>
      <c r="B412" s="139"/>
      <c r="C412" s="139"/>
      <c r="D412" s="139" t="s">
        <v>627</v>
      </c>
      <c r="E412" s="140">
        <v>165</v>
      </c>
      <c r="F412" s="141">
        <v>386.83399999999995</v>
      </c>
      <c r="G412" s="141">
        <v>160</v>
      </c>
      <c r="H412" s="141">
        <v>385.45</v>
      </c>
      <c r="I412" s="141">
        <v>0</v>
      </c>
      <c r="J412" s="142">
        <v>0</v>
      </c>
    </row>
    <row r="413" spans="1:10">
      <c r="A413" s="138"/>
      <c r="B413" s="139"/>
      <c r="C413" s="139"/>
      <c r="D413" s="139" t="s">
        <v>606</v>
      </c>
      <c r="E413" s="140">
        <v>30</v>
      </c>
      <c r="F413" s="141">
        <v>381.15259000000009</v>
      </c>
      <c r="G413" s="141">
        <v>5</v>
      </c>
      <c r="H413" s="141">
        <v>44.396860000000004</v>
      </c>
      <c r="I413" s="141">
        <v>0</v>
      </c>
      <c r="J413" s="142">
        <v>0</v>
      </c>
    </row>
    <row r="414" spans="1:10">
      <c r="A414" s="138"/>
      <c r="B414" s="139"/>
      <c r="C414" s="139"/>
      <c r="D414" s="139" t="s">
        <v>633</v>
      </c>
      <c r="E414" s="140">
        <v>6</v>
      </c>
      <c r="F414" s="141">
        <v>77.399999999999991</v>
      </c>
      <c r="G414" s="141">
        <v>0</v>
      </c>
      <c r="H414" s="141">
        <v>0</v>
      </c>
      <c r="I414" s="141">
        <v>0</v>
      </c>
      <c r="J414" s="142">
        <v>0</v>
      </c>
    </row>
    <row r="415" spans="1:10">
      <c r="A415" s="138"/>
      <c r="B415" s="139"/>
      <c r="C415" s="139"/>
      <c r="D415" s="139" t="s">
        <v>628</v>
      </c>
      <c r="E415" s="140">
        <v>23</v>
      </c>
      <c r="F415" s="141">
        <v>17.21</v>
      </c>
      <c r="G415" s="141">
        <v>2</v>
      </c>
      <c r="H415" s="141">
        <v>0.87</v>
      </c>
      <c r="I415" s="141">
        <v>0</v>
      </c>
      <c r="J415" s="142">
        <v>0</v>
      </c>
    </row>
    <row r="416" spans="1:10">
      <c r="A416" s="138"/>
      <c r="B416" s="139" t="s">
        <v>309</v>
      </c>
      <c r="C416" s="139"/>
      <c r="D416" s="139"/>
      <c r="E416" s="140"/>
      <c r="J416" s="142"/>
    </row>
    <row r="417" spans="1:10">
      <c r="A417" s="138"/>
      <c r="B417" s="139"/>
      <c r="C417" s="139" t="s">
        <v>310</v>
      </c>
      <c r="D417" s="139"/>
      <c r="E417" s="140"/>
      <c r="J417" s="142"/>
    </row>
    <row r="418" spans="1:10">
      <c r="A418" s="138"/>
      <c r="B418" s="139"/>
      <c r="C418" s="139"/>
      <c r="D418" s="139" t="s">
        <v>614</v>
      </c>
      <c r="E418" s="140">
        <v>6272</v>
      </c>
      <c r="F418" s="141">
        <v>39914.782010000003</v>
      </c>
      <c r="G418" s="141">
        <v>894</v>
      </c>
      <c r="H418" s="141">
        <v>4353.9645299999984</v>
      </c>
      <c r="I418" s="141">
        <v>1</v>
      </c>
      <c r="J418" s="142">
        <v>2.4</v>
      </c>
    </row>
    <row r="419" spans="1:10">
      <c r="A419" s="138"/>
      <c r="B419" s="139"/>
      <c r="C419" s="139"/>
      <c r="D419" s="139" t="s">
        <v>633</v>
      </c>
      <c r="E419" s="140">
        <v>1430</v>
      </c>
      <c r="F419" s="141">
        <v>22275.022939999995</v>
      </c>
      <c r="G419" s="141">
        <v>815</v>
      </c>
      <c r="H419" s="141">
        <v>13560.206439999998</v>
      </c>
      <c r="I419" s="141">
        <v>1</v>
      </c>
      <c r="J419" s="142">
        <v>21</v>
      </c>
    </row>
    <row r="420" spans="1:10">
      <c r="A420" s="138"/>
      <c r="B420" s="139"/>
      <c r="C420" s="139"/>
      <c r="D420" s="139" t="s">
        <v>628</v>
      </c>
      <c r="E420" s="140">
        <v>3864</v>
      </c>
      <c r="F420" s="141">
        <v>19236.24163</v>
      </c>
      <c r="G420" s="141">
        <v>1984</v>
      </c>
      <c r="H420" s="141">
        <v>10584.963840000002</v>
      </c>
      <c r="I420" s="141">
        <v>3</v>
      </c>
      <c r="J420" s="142">
        <v>16.807600000000001</v>
      </c>
    </row>
    <row r="421" spans="1:10">
      <c r="A421" s="138"/>
      <c r="B421" s="139"/>
      <c r="C421" s="139"/>
      <c r="D421" s="139" t="s">
        <v>639</v>
      </c>
      <c r="E421" s="140">
        <v>2152</v>
      </c>
      <c r="F421" s="141">
        <v>11275.261789999999</v>
      </c>
      <c r="G421" s="141">
        <v>302</v>
      </c>
      <c r="H421" s="141">
        <v>1592.992</v>
      </c>
      <c r="I421" s="141">
        <v>0</v>
      </c>
      <c r="J421" s="142">
        <v>0</v>
      </c>
    </row>
    <row r="422" spans="1:10">
      <c r="A422" s="138"/>
      <c r="B422" s="139"/>
      <c r="C422" s="139"/>
      <c r="D422" s="139" t="s">
        <v>649</v>
      </c>
      <c r="E422" s="140">
        <v>475</v>
      </c>
      <c r="F422" s="141">
        <v>11096.888800000006</v>
      </c>
      <c r="G422" s="141">
        <v>33</v>
      </c>
      <c r="H422" s="141">
        <v>455.27070000000003</v>
      </c>
      <c r="I422" s="141">
        <v>0</v>
      </c>
      <c r="J422" s="142">
        <v>0</v>
      </c>
    </row>
    <row r="423" spans="1:10">
      <c r="A423" s="138"/>
      <c r="B423" s="139"/>
      <c r="C423" s="139" t="s">
        <v>311</v>
      </c>
      <c r="D423" s="139"/>
      <c r="E423" s="140"/>
      <c r="J423" s="142"/>
    </row>
    <row r="424" spans="1:10">
      <c r="A424" s="138"/>
      <c r="B424" s="139"/>
      <c r="C424" s="139"/>
      <c r="D424" s="139" t="s">
        <v>614</v>
      </c>
      <c r="E424" s="140">
        <v>1781</v>
      </c>
      <c r="F424" s="141">
        <v>8806.1326799999952</v>
      </c>
      <c r="G424" s="141">
        <v>361</v>
      </c>
      <c r="H424" s="141">
        <v>1649.40705</v>
      </c>
      <c r="I424" s="141">
        <v>0</v>
      </c>
      <c r="J424" s="142">
        <v>0</v>
      </c>
    </row>
    <row r="425" spans="1:10">
      <c r="A425" s="138"/>
      <c r="B425" s="139"/>
      <c r="C425" s="139"/>
      <c r="D425" s="139" t="s">
        <v>628</v>
      </c>
      <c r="E425" s="140">
        <v>162</v>
      </c>
      <c r="F425" s="141">
        <v>640.42400000000009</v>
      </c>
      <c r="G425" s="141">
        <v>130</v>
      </c>
      <c r="H425" s="141">
        <v>584.97900000000004</v>
      </c>
      <c r="I425" s="141">
        <v>1</v>
      </c>
      <c r="J425" s="142">
        <v>0.72</v>
      </c>
    </row>
    <row r="426" spans="1:10">
      <c r="A426" s="138"/>
      <c r="B426" s="139"/>
      <c r="C426" s="139"/>
      <c r="D426" s="139" t="s">
        <v>621</v>
      </c>
      <c r="E426" s="140">
        <v>124</v>
      </c>
      <c r="F426" s="141">
        <v>354.76519999999999</v>
      </c>
      <c r="G426" s="141">
        <v>10</v>
      </c>
      <c r="H426" s="141">
        <v>23.250000000000004</v>
      </c>
      <c r="I426" s="141">
        <v>0</v>
      </c>
      <c r="J426" s="142">
        <v>0</v>
      </c>
    </row>
    <row r="427" spans="1:10">
      <c r="A427" s="138"/>
      <c r="B427" s="139"/>
      <c r="C427" s="139"/>
      <c r="D427" s="139" t="s">
        <v>634</v>
      </c>
      <c r="E427" s="140">
        <v>72</v>
      </c>
      <c r="F427" s="141">
        <v>207.28299999999999</v>
      </c>
      <c r="G427" s="141">
        <v>4</v>
      </c>
      <c r="H427" s="141">
        <v>11.57</v>
      </c>
      <c r="I427" s="141">
        <v>0</v>
      </c>
      <c r="J427" s="142">
        <v>0</v>
      </c>
    </row>
    <row r="428" spans="1:10">
      <c r="A428" s="138"/>
      <c r="B428" s="139"/>
      <c r="C428" s="139"/>
      <c r="D428" s="139" t="s">
        <v>633</v>
      </c>
      <c r="E428" s="140">
        <v>29</v>
      </c>
      <c r="F428" s="141">
        <v>204.36</v>
      </c>
      <c r="G428" s="141">
        <v>0</v>
      </c>
      <c r="H428" s="141">
        <v>0</v>
      </c>
      <c r="I428" s="141">
        <v>0</v>
      </c>
      <c r="J428" s="142">
        <v>0</v>
      </c>
    </row>
    <row r="429" spans="1:10">
      <c r="A429" s="138"/>
      <c r="B429" s="139"/>
      <c r="C429" s="139" t="s">
        <v>312</v>
      </c>
      <c r="D429" s="139"/>
      <c r="E429" s="140"/>
      <c r="J429" s="142"/>
    </row>
    <row r="430" spans="1:10">
      <c r="A430" s="138"/>
      <c r="B430" s="139"/>
      <c r="C430" s="139"/>
      <c r="D430" s="139" t="s">
        <v>643</v>
      </c>
      <c r="E430" s="140">
        <v>604</v>
      </c>
      <c r="F430" s="141">
        <v>6468.4273399999993</v>
      </c>
      <c r="G430" s="141">
        <v>180</v>
      </c>
      <c r="H430" s="141">
        <v>2039.3481300000001</v>
      </c>
      <c r="I430" s="141">
        <v>0</v>
      </c>
      <c r="J430" s="142">
        <v>0</v>
      </c>
    </row>
    <row r="431" spans="1:10">
      <c r="A431" s="138"/>
      <c r="B431" s="139"/>
      <c r="C431" s="139"/>
      <c r="D431" s="139" t="s">
        <v>614</v>
      </c>
      <c r="E431" s="140">
        <v>1425</v>
      </c>
      <c r="F431" s="141">
        <v>4711.9667000000009</v>
      </c>
      <c r="G431" s="141">
        <v>311</v>
      </c>
      <c r="H431" s="141">
        <v>1007.7786800000001</v>
      </c>
      <c r="I431" s="141">
        <v>2</v>
      </c>
      <c r="J431" s="142">
        <v>0.81500000000000006</v>
      </c>
    </row>
    <row r="432" spans="1:10">
      <c r="A432" s="138"/>
      <c r="B432" s="139"/>
      <c r="C432" s="139"/>
      <c r="D432" s="139" t="s">
        <v>628</v>
      </c>
      <c r="E432" s="140">
        <v>838</v>
      </c>
      <c r="F432" s="141">
        <v>4071.7455800000012</v>
      </c>
      <c r="G432" s="141">
        <v>198</v>
      </c>
      <c r="H432" s="141">
        <v>766.15023000000031</v>
      </c>
      <c r="I432" s="141">
        <v>2</v>
      </c>
      <c r="J432" s="142">
        <v>1.8029999999999999</v>
      </c>
    </row>
    <row r="433" spans="1:10">
      <c r="A433" s="138"/>
      <c r="B433" s="139"/>
      <c r="C433" s="139"/>
      <c r="D433" s="139" t="s">
        <v>627</v>
      </c>
      <c r="E433" s="140">
        <v>689</v>
      </c>
      <c r="F433" s="141">
        <v>1601.7227999999998</v>
      </c>
      <c r="G433" s="141">
        <v>65</v>
      </c>
      <c r="H433" s="141">
        <v>113.3496</v>
      </c>
      <c r="I433" s="141">
        <v>0</v>
      </c>
      <c r="J433" s="142">
        <v>0</v>
      </c>
    </row>
    <row r="434" spans="1:10">
      <c r="A434" s="138"/>
      <c r="B434" s="139"/>
      <c r="C434" s="139"/>
      <c r="D434" s="139" t="s">
        <v>649</v>
      </c>
      <c r="E434" s="140">
        <v>50</v>
      </c>
      <c r="F434" s="141">
        <v>1184.0239999999999</v>
      </c>
      <c r="G434" s="141">
        <v>2</v>
      </c>
      <c r="H434" s="141">
        <v>44.533000000000001</v>
      </c>
      <c r="I434" s="141">
        <v>0</v>
      </c>
      <c r="J434" s="142">
        <v>0</v>
      </c>
    </row>
    <row r="435" spans="1:10">
      <c r="A435" s="138"/>
      <c r="B435" s="139"/>
      <c r="C435" s="139" t="s">
        <v>313</v>
      </c>
      <c r="D435" s="139"/>
      <c r="E435" s="140"/>
      <c r="J435" s="142"/>
    </row>
    <row r="436" spans="1:10">
      <c r="A436" s="138"/>
      <c r="B436" s="139"/>
      <c r="C436" s="139"/>
      <c r="D436" s="139" t="s">
        <v>614</v>
      </c>
      <c r="E436" s="140">
        <v>8464</v>
      </c>
      <c r="F436" s="141">
        <v>52451.848579999998</v>
      </c>
      <c r="G436" s="141">
        <v>1544</v>
      </c>
      <c r="H436" s="141">
        <v>7926.9430200000033</v>
      </c>
      <c r="I436" s="141">
        <v>4</v>
      </c>
      <c r="J436" s="142">
        <v>24.013000000000002</v>
      </c>
    </row>
    <row r="437" spans="1:10">
      <c r="A437" s="138"/>
      <c r="B437" s="139"/>
      <c r="C437" s="139"/>
      <c r="D437" s="139" t="s">
        <v>628</v>
      </c>
      <c r="E437" s="140">
        <v>9688</v>
      </c>
      <c r="F437" s="141">
        <v>49434.248420000004</v>
      </c>
      <c r="G437" s="141">
        <v>8343</v>
      </c>
      <c r="H437" s="141">
        <v>43138.325550000009</v>
      </c>
      <c r="I437" s="141">
        <v>7</v>
      </c>
      <c r="J437" s="142">
        <v>29.631800000000002</v>
      </c>
    </row>
    <row r="438" spans="1:10">
      <c r="A438" s="138"/>
      <c r="B438" s="139"/>
      <c r="C438" s="139"/>
      <c r="D438" s="139" t="s">
        <v>621</v>
      </c>
      <c r="E438" s="140">
        <v>4255</v>
      </c>
      <c r="F438" s="141">
        <v>24713.820729999999</v>
      </c>
      <c r="G438" s="141">
        <v>609</v>
      </c>
      <c r="H438" s="141">
        <v>2606.7673400000003</v>
      </c>
      <c r="I438" s="141">
        <v>2</v>
      </c>
      <c r="J438" s="142">
        <v>8.6150000000000002</v>
      </c>
    </row>
    <row r="439" spans="1:10">
      <c r="A439" s="138"/>
      <c r="B439" s="139"/>
      <c r="C439" s="139"/>
      <c r="D439" s="139" t="s">
        <v>639</v>
      </c>
      <c r="E439" s="140">
        <v>3425</v>
      </c>
      <c r="F439" s="141">
        <v>17606.918450000001</v>
      </c>
      <c r="G439" s="141">
        <v>609</v>
      </c>
      <c r="H439" s="141">
        <v>2859.6400400000016</v>
      </c>
      <c r="I439" s="141">
        <v>3</v>
      </c>
      <c r="J439" s="142">
        <v>24.997</v>
      </c>
    </row>
    <row r="440" spans="1:10">
      <c r="A440" s="138"/>
      <c r="B440" s="139"/>
      <c r="C440" s="139"/>
      <c r="D440" s="139" t="s">
        <v>633</v>
      </c>
      <c r="E440" s="140">
        <v>296</v>
      </c>
      <c r="F440" s="141">
        <v>3904.4350599999989</v>
      </c>
      <c r="G440" s="141">
        <v>279</v>
      </c>
      <c r="H440" s="141">
        <v>3764.1552599999982</v>
      </c>
      <c r="I440" s="141">
        <v>0</v>
      </c>
      <c r="J440" s="142">
        <v>0</v>
      </c>
    </row>
    <row r="441" spans="1:10">
      <c r="A441" s="138"/>
      <c r="B441" s="139"/>
      <c r="C441" s="139" t="s">
        <v>314</v>
      </c>
      <c r="D441" s="139"/>
      <c r="E441" s="140"/>
      <c r="J441" s="142"/>
    </row>
    <row r="442" spans="1:10">
      <c r="A442" s="138"/>
      <c r="B442" s="139"/>
      <c r="C442" s="139"/>
      <c r="D442" s="139" t="s">
        <v>621</v>
      </c>
      <c r="E442" s="140">
        <v>1</v>
      </c>
      <c r="F442" s="141">
        <v>8.4</v>
      </c>
      <c r="G442" s="141">
        <v>1</v>
      </c>
      <c r="H442" s="141">
        <v>8.4</v>
      </c>
      <c r="I442" s="141">
        <v>0</v>
      </c>
      <c r="J442" s="142">
        <v>0</v>
      </c>
    </row>
    <row r="443" spans="1:10">
      <c r="A443" s="138"/>
      <c r="B443" s="139"/>
      <c r="C443" s="139"/>
      <c r="D443" s="139" t="s">
        <v>610</v>
      </c>
      <c r="E443" s="140">
        <v>13</v>
      </c>
      <c r="F443" s="141">
        <v>5.2592000000000008</v>
      </c>
      <c r="G443" s="141">
        <v>4</v>
      </c>
      <c r="H443" s="141">
        <v>0.60799999999999998</v>
      </c>
      <c r="I443" s="141">
        <v>0</v>
      </c>
      <c r="J443" s="142">
        <v>0</v>
      </c>
    </row>
    <row r="444" spans="1:10">
      <c r="A444" s="138"/>
      <c r="B444" s="139"/>
      <c r="C444" s="139"/>
      <c r="D444" s="139" t="s">
        <v>633</v>
      </c>
      <c r="E444" s="140">
        <v>3</v>
      </c>
      <c r="F444" s="141">
        <v>7.6800000000000007E-2</v>
      </c>
      <c r="G444" s="141">
        <v>1</v>
      </c>
      <c r="H444" s="141">
        <v>4.7999999999999996E-3</v>
      </c>
      <c r="I444" s="141">
        <v>0</v>
      </c>
      <c r="J444" s="142">
        <v>0</v>
      </c>
    </row>
    <row r="445" spans="1:10">
      <c r="A445" s="138"/>
      <c r="B445" s="139"/>
      <c r="C445" s="139"/>
      <c r="D445" s="139" t="s">
        <v>614</v>
      </c>
      <c r="E445" s="140">
        <v>1</v>
      </c>
      <c r="F445" s="141">
        <v>1.8700000000000001E-3</v>
      </c>
      <c r="G445" s="141">
        <v>1</v>
      </c>
      <c r="H445" s="141">
        <v>1.8700000000000001E-3</v>
      </c>
      <c r="I445" s="141">
        <v>0</v>
      </c>
      <c r="J445" s="142">
        <v>0</v>
      </c>
    </row>
    <row r="446" spans="1:10">
      <c r="A446" s="138"/>
      <c r="B446" s="139"/>
      <c r="C446" s="139" t="s">
        <v>315</v>
      </c>
      <c r="D446" s="139"/>
      <c r="E446" s="140"/>
      <c r="J446" s="142"/>
    </row>
    <row r="447" spans="1:10">
      <c r="A447" s="138"/>
      <c r="B447" s="139"/>
      <c r="C447" s="139"/>
      <c r="D447" s="139" t="s">
        <v>628</v>
      </c>
      <c r="E447" s="140">
        <v>33</v>
      </c>
      <c r="F447" s="141">
        <v>28.641000000000005</v>
      </c>
      <c r="G447" s="141">
        <v>3</v>
      </c>
      <c r="H447" s="141">
        <v>3.92</v>
      </c>
      <c r="I447" s="141">
        <v>0</v>
      </c>
      <c r="J447" s="142">
        <v>0</v>
      </c>
    </row>
    <row r="448" spans="1:10">
      <c r="A448" s="138"/>
      <c r="B448" s="139"/>
      <c r="C448" s="139"/>
      <c r="D448" s="139" t="s">
        <v>614</v>
      </c>
      <c r="E448" s="140">
        <v>1</v>
      </c>
      <c r="F448" s="141">
        <v>9.6</v>
      </c>
      <c r="G448" s="141">
        <v>0</v>
      </c>
      <c r="H448" s="141">
        <v>0</v>
      </c>
      <c r="I448" s="141">
        <v>0</v>
      </c>
      <c r="J448" s="142">
        <v>0</v>
      </c>
    </row>
    <row r="449" spans="1:10">
      <c r="A449" s="138"/>
      <c r="B449" s="139"/>
      <c r="C449" s="139"/>
      <c r="D449" s="139" t="s">
        <v>621</v>
      </c>
      <c r="E449" s="140">
        <v>8</v>
      </c>
      <c r="F449" s="141">
        <v>2.5369999999999999</v>
      </c>
      <c r="G449" s="141">
        <v>3</v>
      </c>
      <c r="H449" s="141">
        <v>1.28</v>
      </c>
      <c r="I449" s="141">
        <v>0</v>
      </c>
      <c r="J449" s="142">
        <v>0</v>
      </c>
    </row>
    <row r="450" spans="1:10">
      <c r="A450" s="138"/>
      <c r="B450" s="139"/>
      <c r="C450" s="139" t="s">
        <v>316</v>
      </c>
      <c r="D450" s="139"/>
      <c r="E450" s="140"/>
      <c r="J450" s="142"/>
    </row>
    <row r="451" spans="1:10">
      <c r="A451" s="138"/>
      <c r="B451" s="139"/>
      <c r="C451" s="139"/>
      <c r="D451" s="139" t="s">
        <v>621</v>
      </c>
      <c r="E451" s="140">
        <v>126</v>
      </c>
      <c r="F451" s="141">
        <v>2020.8433200000002</v>
      </c>
      <c r="G451" s="141">
        <v>3</v>
      </c>
      <c r="H451" s="141">
        <v>58.68</v>
      </c>
      <c r="I451" s="141">
        <v>0</v>
      </c>
      <c r="J451" s="142">
        <v>0</v>
      </c>
    </row>
    <row r="452" spans="1:10">
      <c r="A452" s="138"/>
      <c r="B452" s="139"/>
      <c r="C452" s="139"/>
      <c r="D452" s="139" t="s">
        <v>628</v>
      </c>
      <c r="E452" s="140">
        <v>207</v>
      </c>
      <c r="F452" s="141">
        <v>1383.4161000000001</v>
      </c>
      <c r="G452" s="141">
        <v>20</v>
      </c>
      <c r="H452" s="141">
        <v>71.607299999999995</v>
      </c>
      <c r="I452" s="141">
        <v>0</v>
      </c>
      <c r="J452" s="142">
        <v>0</v>
      </c>
    </row>
    <row r="453" spans="1:10">
      <c r="A453" s="138"/>
      <c r="B453" s="139"/>
      <c r="C453" s="139"/>
      <c r="D453" s="139" t="s">
        <v>614</v>
      </c>
      <c r="E453" s="140">
        <v>188</v>
      </c>
      <c r="F453" s="141">
        <v>1349.08645</v>
      </c>
      <c r="G453" s="141">
        <v>58</v>
      </c>
      <c r="H453" s="141">
        <v>310.45889999999997</v>
      </c>
      <c r="I453" s="141">
        <v>0</v>
      </c>
      <c r="J453" s="142">
        <v>0</v>
      </c>
    </row>
    <row r="454" spans="1:10">
      <c r="A454" s="138"/>
      <c r="B454" s="139"/>
      <c r="C454" s="139"/>
      <c r="D454" s="139" t="s">
        <v>622</v>
      </c>
      <c r="E454" s="140">
        <v>32</v>
      </c>
      <c r="F454" s="141">
        <v>448.74399999999997</v>
      </c>
      <c r="G454" s="141">
        <v>1</v>
      </c>
      <c r="H454" s="141">
        <v>22.664999999999999</v>
      </c>
      <c r="I454" s="141">
        <v>0</v>
      </c>
      <c r="J454" s="142">
        <v>0</v>
      </c>
    </row>
    <row r="455" spans="1:10">
      <c r="A455" s="138"/>
      <c r="B455" s="139"/>
      <c r="C455" s="139"/>
      <c r="D455" s="139" t="s">
        <v>627</v>
      </c>
      <c r="E455" s="140">
        <v>110</v>
      </c>
      <c r="F455" s="141">
        <v>294.67400000000004</v>
      </c>
      <c r="G455" s="141">
        <v>13</v>
      </c>
      <c r="H455" s="141">
        <v>34.882000000000005</v>
      </c>
      <c r="I455" s="141">
        <v>0</v>
      </c>
      <c r="J455" s="142">
        <v>0</v>
      </c>
    </row>
    <row r="456" spans="1:10">
      <c r="A456" s="138"/>
      <c r="B456" s="139" t="s">
        <v>317</v>
      </c>
      <c r="C456" s="139"/>
      <c r="D456" s="139"/>
      <c r="E456" s="140"/>
      <c r="J456" s="142"/>
    </row>
    <row r="457" spans="1:10">
      <c r="A457" s="138"/>
      <c r="B457" s="139"/>
      <c r="C457" s="139" t="s">
        <v>318</v>
      </c>
      <c r="D457" s="139"/>
      <c r="E457" s="140"/>
      <c r="J457" s="142"/>
    </row>
    <row r="458" spans="1:10">
      <c r="A458" s="138"/>
      <c r="B458" s="139"/>
      <c r="C458" s="139"/>
      <c r="D458" s="139" t="s">
        <v>614</v>
      </c>
      <c r="E458" s="140">
        <v>2970</v>
      </c>
      <c r="F458" s="141">
        <v>16217.834809999997</v>
      </c>
      <c r="G458" s="141">
        <v>100</v>
      </c>
      <c r="H458" s="141">
        <v>282.0616599999999</v>
      </c>
      <c r="I458" s="141">
        <v>1</v>
      </c>
      <c r="J458" s="142">
        <v>0.86899999999999999</v>
      </c>
    </row>
    <row r="459" spans="1:10">
      <c r="A459" s="138"/>
      <c r="B459" s="139"/>
      <c r="C459" s="139"/>
      <c r="D459" s="139" t="s">
        <v>627</v>
      </c>
      <c r="E459" s="140">
        <v>3853</v>
      </c>
      <c r="F459" s="141">
        <v>9468.9309899999971</v>
      </c>
      <c r="G459" s="141">
        <v>51</v>
      </c>
      <c r="H459" s="141">
        <v>113.1341</v>
      </c>
      <c r="I459" s="141">
        <v>0</v>
      </c>
      <c r="J459" s="142">
        <v>0</v>
      </c>
    </row>
    <row r="460" spans="1:10">
      <c r="A460" s="138"/>
      <c r="B460" s="139"/>
      <c r="C460" s="139"/>
      <c r="D460" s="139" t="s">
        <v>639</v>
      </c>
      <c r="E460" s="140">
        <v>30</v>
      </c>
      <c r="F460" s="141">
        <v>1444.69874</v>
      </c>
      <c r="G460" s="141">
        <v>0</v>
      </c>
      <c r="H460" s="141">
        <v>0</v>
      </c>
      <c r="I460" s="141">
        <v>0</v>
      </c>
      <c r="J460" s="142">
        <v>0</v>
      </c>
    </row>
    <row r="461" spans="1:10">
      <c r="A461" s="138"/>
      <c r="B461" s="139"/>
      <c r="C461" s="139"/>
      <c r="D461" s="139" t="s">
        <v>655</v>
      </c>
      <c r="E461" s="140">
        <v>71</v>
      </c>
      <c r="F461" s="141">
        <v>643.10455999999999</v>
      </c>
      <c r="G461" s="141">
        <v>0</v>
      </c>
      <c r="H461" s="141">
        <v>0</v>
      </c>
      <c r="I461" s="141">
        <v>0</v>
      </c>
      <c r="J461" s="142">
        <v>0</v>
      </c>
    </row>
    <row r="462" spans="1:10">
      <c r="A462" s="138"/>
      <c r="B462" s="139"/>
      <c r="C462" s="139"/>
      <c r="D462" s="139" t="s">
        <v>641</v>
      </c>
      <c r="E462" s="140">
        <v>26</v>
      </c>
      <c r="F462" s="141">
        <v>558.41</v>
      </c>
      <c r="G462" s="141">
        <v>1</v>
      </c>
      <c r="H462" s="141">
        <v>0.06</v>
      </c>
      <c r="I462" s="141">
        <v>0</v>
      </c>
      <c r="J462" s="142">
        <v>0</v>
      </c>
    </row>
    <row r="463" spans="1:10">
      <c r="A463" s="138"/>
      <c r="B463" s="139"/>
      <c r="C463" s="139" t="s">
        <v>319</v>
      </c>
      <c r="D463" s="139"/>
      <c r="E463" s="140"/>
      <c r="J463" s="142"/>
    </row>
    <row r="464" spans="1:10">
      <c r="A464" s="138"/>
      <c r="B464" s="139"/>
      <c r="C464" s="139"/>
      <c r="D464" s="139" t="s">
        <v>614</v>
      </c>
      <c r="E464" s="140">
        <v>251</v>
      </c>
      <c r="F464" s="141">
        <v>4175.4282500000008</v>
      </c>
      <c r="G464" s="141">
        <v>10</v>
      </c>
      <c r="H464" s="141">
        <v>69.227249999999998</v>
      </c>
      <c r="I464" s="141">
        <v>0</v>
      </c>
      <c r="J464" s="142">
        <v>0</v>
      </c>
    </row>
    <row r="465" spans="1:10">
      <c r="A465" s="138"/>
      <c r="B465" s="139"/>
      <c r="C465" s="139"/>
      <c r="D465" s="139" t="s">
        <v>627</v>
      </c>
      <c r="E465" s="140">
        <v>268</v>
      </c>
      <c r="F465" s="141">
        <v>1541.4160000000002</v>
      </c>
      <c r="G465" s="141">
        <v>6</v>
      </c>
      <c r="H465" s="141">
        <v>10.301</v>
      </c>
      <c r="I465" s="141">
        <v>0</v>
      </c>
      <c r="J465" s="142">
        <v>0</v>
      </c>
    </row>
    <row r="466" spans="1:10">
      <c r="A466" s="138"/>
      <c r="B466" s="139"/>
      <c r="C466" s="139"/>
      <c r="D466" s="139" t="s">
        <v>628</v>
      </c>
      <c r="E466" s="140">
        <v>20</v>
      </c>
      <c r="F466" s="141">
        <v>104.88130000000001</v>
      </c>
      <c r="G466" s="141">
        <v>3</v>
      </c>
      <c r="H466" s="141">
        <v>0.86599999999999999</v>
      </c>
      <c r="I466" s="141">
        <v>0</v>
      </c>
      <c r="J466" s="142">
        <v>0</v>
      </c>
    </row>
    <row r="467" spans="1:10">
      <c r="A467" s="138"/>
      <c r="B467" s="139"/>
      <c r="C467" s="139" t="s">
        <v>320</v>
      </c>
      <c r="D467" s="139"/>
      <c r="E467" s="140"/>
      <c r="J467" s="142"/>
    </row>
    <row r="468" spans="1:10">
      <c r="A468" s="138"/>
      <c r="B468" s="139"/>
      <c r="C468" s="139"/>
      <c r="D468" s="139" t="s">
        <v>614</v>
      </c>
      <c r="E468" s="140">
        <v>240</v>
      </c>
      <c r="F468" s="141">
        <v>1001.1971000000001</v>
      </c>
      <c r="G468" s="141">
        <v>21</v>
      </c>
      <c r="H468" s="141">
        <v>23.329499999999999</v>
      </c>
      <c r="I468" s="141">
        <v>0</v>
      </c>
      <c r="J468" s="142">
        <v>0</v>
      </c>
    </row>
    <row r="469" spans="1:10">
      <c r="A469" s="138"/>
      <c r="B469" s="139"/>
      <c r="C469" s="139"/>
      <c r="D469" s="139" t="s">
        <v>634</v>
      </c>
      <c r="E469" s="140">
        <v>2</v>
      </c>
      <c r="F469" s="141">
        <v>2.3999999999999998E-4</v>
      </c>
      <c r="G469" s="141">
        <v>0</v>
      </c>
      <c r="H469" s="141">
        <v>0</v>
      </c>
      <c r="I469" s="141">
        <v>0</v>
      </c>
      <c r="J469" s="142">
        <v>0</v>
      </c>
    </row>
    <row r="470" spans="1:10">
      <c r="A470" s="138"/>
      <c r="B470" s="139"/>
      <c r="C470" s="139" t="s">
        <v>321</v>
      </c>
      <c r="D470" s="139"/>
      <c r="E470" s="140"/>
      <c r="J470" s="142"/>
    </row>
    <row r="471" spans="1:10">
      <c r="A471" s="138"/>
      <c r="B471" s="139"/>
      <c r="C471" s="139"/>
      <c r="D471" s="139" t="s">
        <v>641</v>
      </c>
      <c r="E471" s="140">
        <v>34</v>
      </c>
      <c r="F471" s="141">
        <v>670</v>
      </c>
      <c r="G471" s="141">
        <v>1</v>
      </c>
      <c r="H471" s="141">
        <v>10</v>
      </c>
      <c r="I471" s="141">
        <v>0</v>
      </c>
      <c r="J471" s="142">
        <v>0</v>
      </c>
    </row>
    <row r="472" spans="1:10">
      <c r="A472" s="138"/>
      <c r="B472" s="139"/>
      <c r="C472" s="139"/>
      <c r="D472" s="139" t="s">
        <v>655</v>
      </c>
      <c r="E472" s="140">
        <v>15</v>
      </c>
      <c r="F472" s="141">
        <v>360</v>
      </c>
      <c r="G472" s="141">
        <v>1</v>
      </c>
      <c r="H472" s="141">
        <v>24</v>
      </c>
      <c r="I472" s="141">
        <v>0</v>
      </c>
      <c r="J472" s="142">
        <v>0</v>
      </c>
    </row>
    <row r="473" spans="1:10">
      <c r="A473" s="138"/>
      <c r="B473" s="139"/>
      <c r="C473" s="139"/>
      <c r="D473" s="139" t="s">
        <v>639</v>
      </c>
      <c r="E473" s="140">
        <v>49</v>
      </c>
      <c r="F473" s="141">
        <v>206.46233999999998</v>
      </c>
      <c r="G473" s="141">
        <v>12</v>
      </c>
      <c r="H473" s="141">
        <v>47.502020000000002</v>
      </c>
      <c r="I473" s="141">
        <v>0</v>
      </c>
      <c r="J473" s="142">
        <v>0</v>
      </c>
    </row>
    <row r="474" spans="1:10">
      <c r="A474" s="138"/>
      <c r="B474" s="139"/>
      <c r="C474" s="139"/>
      <c r="D474" s="139" t="s">
        <v>614</v>
      </c>
      <c r="E474" s="140">
        <v>59</v>
      </c>
      <c r="F474" s="141">
        <v>199.74499999999998</v>
      </c>
      <c r="G474" s="141">
        <v>16</v>
      </c>
      <c r="H474" s="141">
        <v>16.079999999999998</v>
      </c>
      <c r="I474" s="141">
        <v>0</v>
      </c>
      <c r="J474" s="142">
        <v>0</v>
      </c>
    </row>
    <row r="475" spans="1:10">
      <c r="A475" s="138"/>
      <c r="B475" s="139"/>
      <c r="C475" s="139"/>
      <c r="D475" s="139" t="s">
        <v>627</v>
      </c>
      <c r="E475" s="140">
        <v>41</v>
      </c>
      <c r="F475" s="141">
        <v>78.837899999999991</v>
      </c>
      <c r="G475" s="141">
        <v>12</v>
      </c>
      <c r="H475" s="141">
        <v>19.873000000000001</v>
      </c>
      <c r="I475" s="141">
        <v>0</v>
      </c>
      <c r="J475" s="142">
        <v>0</v>
      </c>
    </row>
    <row r="476" spans="1:10">
      <c r="A476" s="138"/>
      <c r="B476" s="139"/>
      <c r="C476" s="139" t="s">
        <v>322</v>
      </c>
      <c r="D476" s="139"/>
      <c r="E476" s="140"/>
      <c r="J476" s="142"/>
    </row>
    <row r="477" spans="1:10">
      <c r="A477" s="138"/>
      <c r="B477" s="139"/>
      <c r="C477" s="139"/>
      <c r="D477" s="139" t="s">
        <v>614</v>
      </c>
      <c r="E477" s="140">
        <v>450</v>
      </c>
      <c r="F477" s="141">
        <v>2542.6600200000003</v>
      </c>
      <c r="G477" s="141">
        <v>83</v>
      </c>
      <c r="H477" s="141">
        <v>500.84906999999998</v>
      </c>
      <c r="I477" s="141">
        <v>0</v>
      </c>
      <c r="J477" s="142">
        <v>0</v>
      </c>
    </row>
    <row r="478" spans="1:10">
      <c r="A478" s="138"/>
      <c r="B478" s="139"/>
      <c r="C478" s="139"/>
      <c r="D478" s="139" t="s">
        <v>627</v>
      </c>
      <c r="E478" s="140">
        <v>310</v>
      </c>
      <c r="F478" s="141">
        <v>622.05368999999939</v>
      </c>
      <c r="G478" s="141">
        <v>6</v>
      </c>
      <c r="H478" s="141">
        <v>14.38</v>
      </c>
      <c r="I478" s="141">
        <v>0</v>
      </c>
      <c r="J478" s="142">
        <v>0</v>
      </c>
    </row>
    <row r="479" spans="1:10">
      <c r="A479" s="138"/>
      <c r="B479" s="139"/>
      <c r="C479" s="139"/>
      <c r="D479" s="139" t="s">
        <v>617</v>
      </c>
      <c r="E479" s="140">
        <v>13</v>
      </c>
      <c r="F479" s="141">
        <v>230.79999999999998</v>
      </c>
      <c r="G479" s="141">
        <v>0</v>
      </c>
      <c r="H479" s="141">
        <v>0</v>
      </c>
      <c r="I479" s="141">
        <v>0</v>
      </c>
      <c r="J479" s="142">
        <v>0</v>
      </c>
    </row>
    <row r="480" spans="1:10">
      <c r="A480" s="138"/>
      <c r="B480" s="139"/>
      <c r="C480" s="139"/>
      <c r="D480" s="139" t="s">
        <v>641</v>
      </c>
      <c r="E480" s="140">
        <v>1</v>
      </c>
      <c r="F480" s="141">
        <v>20</v>
      </c>
      <c r="G480" s="141">
        <v>0</v>
      </c>
      <c r="H480" s="141">
        <v>0</v>
      </c>
      <c r="I480" s="141">
        <v>0</v>
      </c>
      <c r="J480" s="142">
        <v>0</v>
      </c>
    </row>
    <row r="481" spans="1:10">
      <c r="A481" s="138"/>
      <c r="B481" s="139"/>
      <c r="C481" s="139"/>
      <c r="D481" s="139" t="s">
        <v>609</v>
      </c>
      <c r="E481" s="140">
        <v>1</v>
      </c>
      <c r="F481" s="141">
        <v>1.22</v>
      </c>
      <c r="G481" s="141">
        <v>0</v>
      </c>
      <c r="H481" s="141">
        <v>0</v>
      </c>
      <c r="I481" s="141">
        <v>0</v>
      </c>
      <c r="J481" s="142">
        <v>0</v>
      </c>
    </row>
    <row r="482" spans="1:10">
      <c r="A482" s="138"/>
      <c r="B482" s="139" t="s">
        <v>323</v>
      </c>
      <c r="C482" s="139"/>
      <c r="D482" s="139"/>
      <c r="E482" s="140"/>
      <c r="J482" s="142"/>
    </row>
    <row r="483" spans="1:10">
      <c r="A483" s="138"/>
      <c r="B483" s="139"/>
      <c r="C483" s="139" t="s">
        <v>324</v>
      </c>
      <c r="D483" s="139"/>
      <c r="E483" s="140"/>
      <c r="J483" s="142"/>
    </row>
    <row r="484" spans="1:10">
      <c r="A484" s="138"/>
      <c r="B484" s="139"/>
      <c r="C484" s="139"/>
      <c r="D484" s="139" t="s">
        <v>628</v>
      </c>
      <c r="E484" s="140">
        <v>1311</v>
      </c>
      <c r="F484" s="141">
        <v>2931.1758099999988</v>
      </c>
      <c r="G484" s="141">
        <v>40</v>
      </c>
      <c r="H484" s="141">
        <v>133.55812000000003</v>
      </c>
      <c r="I484" s="141">
        <v>0</v>
      </c>
      <c r="J484" s="142">
        <v>0</v>
      </c>
    </row>
    <row r="485" spans="1:10">
      <c r="A485" s="138"/>
      <c r="B485" s="139"/>
      <c r="C485" s="139"/>
      <c r="D485" s="139" t="s">
        <v>614</v>
      </c>
      <c r="E485" s="140">
        <v>656</v>
      </c>
      <c r="F485" s="141">
        <v>2085.4442600000002</v>
      </c>
      <c r="G485" s="141">
        <v>73</v>
      </c>
      <c r="H485" s="141">
        <v>114.94766999999999</v>
      </c>
      <c r="I485" s="141">
        <v>0</v>
      </c>
      <c r="J485" s="142">
        <v>0</v>
      </c>
    </row>
    <row r="486" spans="1:10">
      <c r="A486" s="138"/>
      <c r="B486" s="139"/>
      <c r="C486" s="139"/>
      <c r="D486" s="139" t="s">
        <v>606</v>
      </c>
      <c r="E486" s="140">
        <v>87</v>
      </c>
      <c r="F486" s="141">
        <v>995.74206999999979</v>
      </c>
      <c r="G486" s="141">
        <v>18</v>
      </c>
      <c r="H486" s="141">
        <v>222.88661000000002</v>
      </c>
      <c r="I486" s="141">
        <v>0</v>
      </c>
      <c r="J486" s="142">
        <v>0</v>
      </c>
    </row>
    <row r="487" spans="1:10">
      <c r="A487" s="138"/>
      <c r="B487" s="139"/>
      <c r="C487" s="139"/>
      <c r="D487" s="139" t="s">
        <v>649</v>
      </c>
      <c r="E487" s="140">
        <v>40</v>
      </c>
      <c r="F487" s="141">
        <v>989.08999999999969</v>
      </c>
      <c r="G487" s="141">
        <v>2</v>
      </c>
      <c r="H487" s="141">
        <v>41.4</v>
      </c>
      <c r="I487" s="141">
        <v>0</v>
      </c>
      <c r="J487" s="142">
        <v>0</v>
      </c>
    </row>
    <row r="488" spans="1:10">
      <c r="A488" s="138"/>
      <c r="B488" s="139"/>
      <c r="C488" s="139"/>
      <c r="D488" s="139" t="s">
        <v>617</v>
      </c>
      <c r="E488" s="140">
        <v>15</v>
      </c>
      <c r="F488" s="141">
        <v>360.34899999999999</v>
      </c>
      <c r="G488" s="141">
        <v>1</v>
      </c>
      <c r="H488" s="141">
        <v>23.8</v>
      </c>
      <c r="I488" s="141">
        <v>0</v>
      </c>
      <c r="J488" s="142">
        <v>0</v>
      </c>
    </row>
    <row r="489" spans="1:10">
      <c r="A489" s="138"/>
      <c r="B489" s="139"/>
      <c r="C489" s="139" t="s">
        <v>326</v>
      </c>
      <c r="D489" s="139"/>
      <c r="E489" s="140"/>
      <c r="J489" s="142"/>
    </row>
    <row r="490" spans="1:10">
      <c r="A490" s="138"/>
      <c r="B490" s="139"/>
      <c r="C490" s="139"/>
      <c r="D490" s="139" t="s">
        <v>614</v>
      </c>
      <c r="E490" s="140">
        <v>1200</v>
      </c>
      <c r="F490" s="141">
        <v>2096.7467299999998</v>
      </c>
      <c r="G490" s="141">
        <v>97</v>
      </c>
      <c r="H490" s="141">
        <v>156.40552</v>
      </c>
      <c r="I490" s="141">
        <v>0</v>
      </c>
      <c r="J490" s="142">
        <v>0</v>
      </c>
    </row>
    <row r="491" spans="1:10">
      <c r="A491" s="138"/>
      <c r="B491" s="139"/>
      <c r="C491" s="139"/>
      <c r="D491" s="139" t="s">
        <v>628</v>
      </c>
      <c r="E491" s="140">
        <v>48</v>
      </c>
      <c r="F491" s="141">
        <v>218.92558</v>
      </c>
      <c r="G491" s="141">
        <v>6</v>
      </c>
      <c r="H491" s="141">
        <v>31.803440000000002</v>
      </c>
      <c r="I491" s="141">
        <v>0</v>
      </c>
      <c r="J491" s="142">
        <v>0</v>
      </c>
    </row>
    <row r="492" spans="1:10">
      <c r="A492" s="138"/>
      <c r="B492" s="139"/>
      <c r="C492" s="139"/>
      <c r="D492" s="139" t="s">
        <v>615</v>
      </c>
      <c r="E492" s="140">
        <v>3</v>
      </c>
      <c r="F492" s="141">
        <v>59.616900000000001</v>
      </c>
      <c r="G492" s="141">
        <v>1</v>
      </c>
      <c r="H492" s="141">
        <v>19.511099999999999</v>
      </c>
      <c r="I492" s="141">
        <v>0</v>
      </c>
      <c r="J492" s="142">
        <v>0</v>
      </c>
    </row>
    <row r="493" spans="1:10">
      <c r="A493" s="138"/>
      <c r="B493" s="139"/>
      <c r="C493" s="139"/>
      <c r="D493" s="139" t="s">
        <v>621</v>
      </c>
      <c r="E493" s="140">
        <v>16</v>
      </c>
      <c r="F493" s="141">
        <v>45.721440000000008</v>
      </c>
      <c r="G493" s="141">
        <v>5</v>
      </c>
      <c r="H493" s="141">
        <v>31.938079999999999</v>
      </c>
      <c r="I493" s="141">
        <v>0</v>
      </c>
      <c r="J493" s="142">
        <v>0</v>
      </c>
    </row>
    <row r="494" spans="1:10">
      <c r="A494" s="138"/>
      <c r="B494" s="139"/>
      <c r="C494" s="139"/>
      <c r="D494" s="139" t="s">
        <v>607</v>
      </c>
      <c r="E494" s="140">
        <v>7</v>
      </c>
      <c r="F494" s="141">
        <v>6.8661099999999999</v>
      </c>
      <c r="G494" s="141">
        <v>3</v>
      </c>
      <c r="H494" s="141">
        <v>2.9202599999999999</v>
      </c>
      <c r="I494" s="141">
        <v>0</v>
      </c>
      <c r="J494" s="142">
        <v>0</v>
      </c>
    </row>
    <row r="495" spans="1:10">
      <c r="A495" s="143" t="s">
        <v>327</v>
      </c>
      <c r="B495" s="144"/>
      <c r="C495" s="144"/>
      <c r="D495" s="144"/>
      <c r="E495" s="145"/>
      <c r="F495" s="146"/>
      <c r="G495" s="146"/>
      <c r="H495" s="146"/>
      <c r="I495" s="146"/>
      <c r="J495" s="147"/>
    </row>
    <row r="496" spans="1:10">
      <c r="A496" s="138"/>
      <c r="B496" s="139" t="s">
        <v>328</v>
      </c>
      <c r="C496" s="139"/>
      <c r="D496" s="139"/>
      <c r="E496" s="140"/>
      <c r="J496" s="142"/>
    </row>
    <row r="497" spans="1:10">
      <c r="A497" s="138"/>
      <c r="B497" s="139"/>
      <c r="C497" s="139" t="s">
        <v>329</v>
      </c>
      <c r="D497" s="139"/>
      <c r="E497" s="140"/>
      <c r="J497" s="142"/>
    </row>
    <row r="498" spans="1:10">
      <c r="A498" s="138"/>
      <c r="B498" s="139"/>
      <c r="C498" s="139"/>
      <c r="D498" s="139" t="s">
        <v>606</v>
      </c>
      <c r="E498" s="140">
        <v>1114</v>
      </c>
      <c r="F498" s="141">
        <v>447769.27399000002</v>
      </c>
      <c r="G498" s="141">
        <v>219</v>
      </c>
      <c r="H498" s="141">
        <v>142764.08703999998</v>
      </c>
      <c r="I498" s="141">
        <v>15</v>
      </c>
      <c r="J498" s="142">
        <v>102.29839999999999</v>
      </c>
    </row>
    <row r="499" spans="1:10">
      <c r="A499" s="138"/>
      <c r="B499" s="139"/>
      <c r="C499" s="139"/>
      <c r="D499" s="139" t="s">
        <v>621</v>
      </c>
      <c r="E499" s="140">
        <v>317</v>
      </c>
      <c r="F499" s="141">
        <v>183901.21319999997</v>
      </c>
      <c r="G499" s="141">
        <v>83</v>
      </c>
      <c r="H499" s="141">
        <v>69338.212299999999</v>
      </c>
      <c r="I499" s="141">
        <v>12</v>
      </c>
      <c r="J499" s="142">
        <v>317.61039999999997</v>
      </c>
    </row>
    <row r="500" spans="1:10">
      <c r="A500" s="138"/>
      <c r="B500" s="139"/>
      <c r="C500" s="139"/>
      <c r="D500" s="139" t="s">
        <v>614</v>
      </c>
      <c r="E500" s="140">
        <v>79</v>
      </c>
      <c r="F500" s="141">
        <v>86020.728700000007</v>
      </c>
      <c r="G500" s="141">
        <v>19</v>
      </c>
      <c r="H500" s="141">
        <v>21513.835800000001</v>
      </c>
      <c r="I500" s="141">
        <v>3</v>
      </c>
      <c r="J500" s="142">
        <v>153.67779999999999</v>
      </c>
    </row>
    <row r="501" spans="1:10">
      <c r="A501" s="138"/>
      <c r="B501" s="139"/>
      <c r="C501" s="139"/>
      <c r="D501" s="139" t="s">
        <v>605</v>
      </c>
      <c r="E501" s="140">
        <v>116</v>
      </c>
      <c r="F501" s="141">
        <v>60628.064600000012</v>
      </c>
      <c r="G501" s="141">
        <v>47</v>
      </c>
      <c r="H501" s="141">
        <v>30865.0465</v>
      </c>
      <c r="I501" s="141">
        <v>5</v>
      </c>
      <c r="J501" s="142">
        <v>27.424800000000001</v>
      </c>
    </row>
    <row r="502" spans="1:10">
      <c r="A502" s="138"/>
      <c r="B502" s="139"/>
      <c r="C502" s="139"/>
      <c r="D502" s="139" t="s">
        <v>634</v>
      </c>
      <c r="E502" s="140">
        <v>159</v>
      </c>
      <c r="F502" s="141">
        <v>13871.708350000001</v>
      </c>
      <c r="G502" s="141">
        <v>35</v>
      </c>
      <c r="H502" s="141">
        <v>2675.9990000000003</v>
      </c>
      <c r="I502" s="141">
        <v>0</v>
      </c>
      <c r="J502" s="142">
        <v>0</v>
      </c>
    </row>
    <row r="503" spans="1:10">
      <c r="A503" s="138"/>
      <c r="B503" s="139"/>
      <c r="C503" s="139" t="s">
        <v>330</v>
      </c>
      <c r="D503" s="139"/>
      <c r="E503" s="140"/>
      <c r="J503" s="142"/>
    </row>
    <row r="504" spans="1:10">
      <c r="A504" s="138"/>
      <c r="B504" s="139"/>
      <c r="C504" s="139"/>
      <c r="D504" s="139" t="s">
        <v>621</v>
      </c>
      <c r="E504" s="140">
        <v>41</v>
      </c>
      <c r="F504" s="141">
        <v>11500.912999999999</v>
      </c>
      <c r="G504" s="141">
        <v>18</v>
      </c>
      <c r="H504" s="141">
        <v>6519.6819999999998</v>
      </c>
      <c r="I504" s="141">
        <v>1</v>
      </c>
      <c r="J504" s="142">
        <v>1.0009999999999999</v>
      </c>
    </row>
    <row r="505" spans="1:10">
      <c r="A505" s="138"/>
      <c r="B505" s="139"/>
      <c r="C505" s="139"/>
      <c r="D505" s="139" t="s">
        <v>606</v>
      </c>
      <c r="E505" s="140">
        <v>53</v>
      </c>
      <c r="F505" s="141">
        <v>4477.4218000000001</v>
      </c>
      <c r="G505" s="141">
        <v>12</v>
      </c>
      <c r="H505" s="141">
        <v>775.61320000000001</v>
      </c>
      <c r="I505" s="141">
        <v>0</v>
      </c>
      <c r="J505" s="142">
        <v>0</v>
      </c>
    </row>
    <row r="506" spans="1:10">
      <c r="A506" s="138"/>
      <c r="B506" s="139"/>
      <c r="C506" s="139"/>
      <c r="D506" s="139" t="s">
        <v>614</v>
      </c>
      <c r="E506" s="140">
        <v>2</v>
      </c>
      <c r="F506" s="141">
        <v>199.21609999999998</v>
      </c>
      <c r="G506" s="141">
        <v>0</v>
      </c>
      <c r="H506" s="141">
        <v>0</v>
      </c>
      <c r="I506" s="141">
        <v>0</v>
      </c>
      <c r="J506" s="142">
        <v>0</v>
      </c>
    </row>
    <row r="507" spans="1:10">
      <c r="A507" s="138"/>
      <c r="B507" s="139"/>
      <c r="C507" s="139"/>
      <c r="D507" s="139" t="s">
        <v>628</v>
      </c>
      <c r="E507" s="140">
        <v>26</v>
      </c>
      <c r="F507" s="141">
        <v>152.49600000000001</v>
      </c>
      <c r="G507" s="141">
        <v>26</v>
      </c>
      <c r="H507" s="141">
        <v>152.49600000000001</v>
      </c>
      <c r="I507" s="141">
        <v>0</v>
      </c>
      <c r="J507" s="142">
        <v>0</v>
      </c>
    </row>
    <row r="508" spans="1:10">
      <c r="A508" s="138"/>
      <c r="B508" s="139"/>
      <c r="C508" s="139"/>
      <c r="D508" s="139" t="s">
        <v>635</v>
      </c>
      <c r="E508" s="140">
        <v>6</v>
      </c>
      <c r="F508" s="141">
        <v>60.082000000000001</v>
      </c>
      <c r="G508" s="141">
        <v>1</v>
      </c>
      <c r="H508" s="141">
        <v>0.08</v>
      </c>
      <c r="I508" s="141">
        <v>0</v>
      </c>
      <c r="J508" s="142">
        <v>0</v>
      </c>
    </row>
    <row r="509" spans="1:10">
      <c r="A509" s="138"/>
      <c r="B509" s="139"/>
      <c r="C509" s="139" t="s">
        <v>331</v>
      </c>
      <c r="D509" s="139"/>
      <c r="E509" s="140"/>
      <c r="J509" s="142"/>
    </row>
    <row r="510" spans="1:10">
      <c r="A510" s="138"/>
      <c r="B510" s="139"/>
      <c r="C510" s="139"/>
      <c r="D510" s="139" t="s">
        <v>648</v>
      </c>
      <c r="E510" s="140">
        <v>9</v>
      </c>
      <c r="F510" s="141">
        <v>693</v>
      </c>
      <c r="G510" s="141">
        <v>0</v>
      </c>
      <c r="H510" s="141">
        <v>0</v>
      </c>
      <c r="I510" s="141">
        <v>0</v>
      </c>
      <c r="J510" s="142">
        <v>0</v>
      </c>
    </row>
    <row r="511" spans="1:10">
      <c r="A511" s="138"/>
      <c r="B511" s="139"/>
      <c r="C511" s="139"/>
      <c r="D511" s="139" t="s">
        <v>635</v>
      </c>
      <c r="E511" s="140">
        <v>15</v>
      </c>
      <c r="F511" s="141">
        <v>380</v>
      </c>
      <c r="G511" s="141">
        <v>0</v>
      </c>
      <c r="H511" s="141">
        <v>0</v>
      </c>
      <c r="I511" s="141">
        <v>0</v>
      </c>
      <c r="J511" s="142">
        <v>0</v>
      </c>
    </row>
    <row r="512" spans="1:10">
      <c r="A512" s="138"/>
      <c r="B512" s="139"/>
      <c r="C512" s="139"/>
      <c r="D512" s="139" t="s">
        <v>621</v>
      </c>
      <c r="E512" s="140">
        <v>4</v>
      </c>
      <c r="F512" s="141">
        <v>264.80799999999999</v>
      </c>
      <c r="G512" s="141">
        <v>0</v>
      </c>
      <c r="H512" s="141">
        <v>0</v>
      </c>
      <c r="I512" s="141">
        <v>0</v>
      </c>
      <c r="J512" s="142">
        <v>0</v>
      </c>
    </row>
    <row r="513" spans="1:10">
      <c r="A513" s="138"/>
      <c r="B513" s="139"/>
      <c r="C513" s="139"/>
      <c r="D513" s="139" t="s">
        <v>633</v>
      </c>
      <c r="E513" s="140">
        <v>37</v>
      </c>
      <c r="F513" s="141">
        <v>252.21999999999997</v>
      </c>
      <c r="G513" s="141">
        <v>0</v>
      </c>
      <c r="H513" s="141">
        <v>0</v>
      </c>
      <c r="I513" s="141">
        <v>0</v>
      </c>
      <c r="J513" s="142">
        <v>0</v>
      </c>
    </row>
    <row r="514" spans="1:10">
      <c r="A514" s="138"/>
      <c r="B514" s="139"/>
      <c r="C514" s="139"/>
      <c r="D514" s="139" t="s">
        <v>656</v>
      </c>
      <c r="E514" s="140">
        <v>1</v>
      </c>
      <c r="F514" s="141">
        <v>6</v>
      </c>
      <c r="G514" s="141">
        <v>0</v>
      </c>
      <c r="H514" s="141">
        <v>0</v>
      </c>
      <c r="I514" s="141">
        <v>0</v>
      </c>
      <c r="J514" s="142">
        <v>0</v>
      </c>
    </row>
    <row r="515" spans="1:10">
      <c r="A515" s="138"/>
      <c r="B515" s="139"/>
      <c r="C515" s="139" t="s">
        <v>332</v>
      </c>
      <c r="D515" s="139"/>
      <c r="E515" s="140"/>
      <c r="J515" s="142"/>
    </row>
    <row r="516" spans="1:10">
      <c r="A516" s="138"/>
      <c r="B516" s="139"/>
      <c r="C516" s="139"/>
      <c r="D516" s="139" t="s">
        <v>605</v>
      </c>
      <c r="E516" s="140">
        <v>36</v>
      </c>
      <c r="F516" s="141">
        <v>90851.776000000013</v>
      </c>
      <c r="G516" s="141">
        <v>1</v>
      </c>
      <c r="H516" s="141">
        <v>19.64</v>
      </c>
      <c r="I516" s="141">
        <v>0</v>
      </c>
      <c r="J516" s="142">
        <v>0</v>
      </c>
    </row>
    <row r="517" spans="1:10">
      <c r="A517" s="138"/>
      <c r="B517" s="139"/>
      <c r="C517" s="139"/>
      <c r="D517" s="139" t="s">
        <v>607</v>
      </c>
      <c r="E517" s="140">
        <v>14</v>
      </c>
      <c r="F517" s="141">
        <v>46550.937000000005</v>
      </c>
      <c r="G517" s="141">
        <v>2</v>
      </c>
      <c r="H517" s="141">
        <v>8128.1770000000006</v>
      </c>
      <c r="I517" s="141">
        <v>0</v>
      </c>
      <c r="J517" s="142">
        <v>0</v>
      </c>
    </row>
    <row r="518" spans="1:10">
      <c r="A518" s="138"/>
      <c r="B518" s="139"/>
      <c r="C518" s="139"/>
      <c r="D518" s="139" t="s">
        <v>606</v>
      </c>
      <c r="E518" s="140">
        <v>7</v>
      </c>
      <c r="F518" s="141">
        <v>14027.213</v>
      </c>
      <c r="G518" s="141">
        <v>4</v>
      </c>
      <c r="H518" s="141">
        <v>999.2829999999999</v>
      </c>
      <c r="I518" s="141">
        <v>2</v>
      </c>
      <c r="J518" s="142">
        <v>7.400000000000001E-2</v>
      </c>
    </row>
    <row r="519" spans="1:10">
      <c r="A519" s="138"/>
      <c r="B519" s="139"/>
      <c r="C519" s="139"/>
      <c r="D519" s="139" t="s">
        <v>617</v>
      </c>
      <c r="E519" s="140">
        <v>6</v>
      </c>
      <c r="F519" s="141">
        <v>248</v>
      </c>
      <c r="G519" s="141">
        <v>0</v>
      </c>
      <c r="H519" s="141">
        <v>0</v>
      </c>
      <c r="I519" s="141">
        <v>0</v>
      </c>
      <c r="J519" s="142">
        <v>0</v>
      </c>
    </row>
    <row r="520" spans="1:10">
      <c r="A520" s="138"/>
      <c r="B520" s="139"/>
      <c r="C520" s="139"/>
      <c r="D520" s="139" t="s">
        <v>654</v>
      </c>
      <c r="E520" s="140">
        <v>2</v>
      </c>
      <c r="F520" s="141">
        <v>5.4749999999999996</v>
      </c>
      <c r="G520" s="141">
        <v>0</v>
      </c>
      <c r="H520" s="141">
        <v>0</v>
      </c>
      <c r="I520" s="141">
        <v>0</v>
      </c>
      <c r="J520" s="142">
        <v>0</v>
      </c>
    </row>
    <row r="521" spans="1:10">
      <c r="A521" s="138"/>
      <c r="B521" s="139"/>
      <c r="C521" s="139" t="s">
        <v>333</v>
      </c>
      <c r="D521" s="139"/>
      <c r="E521" s="140"/>
      <c r="J521" s="142"/>
    </row>
    <row r="522" spans="1:10">
      <c r="A522" s="138"/>
      <c r="B522" s="139"/>
      <c r="C522" s="139"/>
      <c r="D522" s="139" t="s">
        <v>607</v>
      </c>
      <c r="E522" s="140">
        <v>55</v>
      </c>
      <c r="F522" s="141">
        <v>2107670.3008099995</v>
      </c>
      <c r="G522" s="141">
        <v>36</v>
      </c>
      <c r="H522" s="141">
        <v>159195.26914000002</v>
      </c>
      <c r="I522" s="141">
        <v>1</v>
      </c>
      <c r="J522" s="142">
        <v>1.9650000000000001</v>
      </c>
    </row>
    <row r="523" spans="1:10">
      <c r="A523" s="138"/>
      <c r="B523" s="139"/>
      <c r="C523" s="139"/>
      <c r="D523" s="139" t="s">
        <v>606</v>
      </c>
      <c r="E523" s="140">
        <v>89</v>
      </c>
      <c r="F523" s="141">
        <v>1979419.0848499995</v>
      </c>
      <c r="G523" s="141">
        <v>40</v>
      </c>
      <c r="H523" s="141">
        <v>128119.26785000002</v>
      </c>
      <c r="I523" s="141">
        <v>0</v>
      </c>
      <c r="J523" s="142">
        <v>0</v>
      </c>
    </row>
    <row r="524" spans="1:10">
      <c r="A524" s="138"/>
      <c r="B524" s="139"/>
      <c r="C524" s="139"/>
      <c r="D524" s="139" t="s">
        <v>605</v>
      </c>
      <c r="E524" s="140">
        <v>31</v>
      </c>
      <c r="F524" s="141">
        <v>761444.26299999992</v>
      </c>
      <c r="G524" s="141">
        <v>15</v>
      </c>
      <c r="H524" s="141">
        <v>42872.875</v>
      </c>
      <c r="I524" s="141">
        <v>0</v>
      </c>
      <c r="J524" s="142">
        <v>0</v>
      </c>
    </row>
    <row r="525" spans="1:10">
      <c r="A525" s="138"/>
      <c r="B525" s="139"/>
      <c r="C525" s="139"/>
      <c r="D525" s="139" t="s">
        <v>619</v>
      </c>
      <c r="E525" s="140">
        <v>23</v>
      </c>
      <c r="F525" s="141">
        <v>5104.2429000000002</v>
      </c>
      <c r="G525" s="141">
        <v>1</v>
      </c>
      <c r="H525" s="141">
        <v>9.5000000000000001E-2</v>
      </c>
      <c r="I525" s="141">
        <v>1</v>
      </c>
      <c r="J525" s="142">
        <v>9.5000000000000001E-2</v>
      </c>
    </row>
    <row r="526" spans="1:10">
      <c r="A526" s="138"/>
      <c r="B526" s="139"/>
      <c r="C526" s="139"/>
      <c r="D526" s="139" t="s">
        <v>629</v>
      </c>
      <c r="E526" s="140">
        <v>1</v>
      </c>
      <c r="F526" s="141">
        <v>137.374</v>
      </c>
      <c r="G526" s="141">
        <v>1</v>
      </c>
      <c r="H526" s="141">
        <v>137.374</v>
      </c>
      <c r="I526" s="141">
        <v>0</v>
      </c>
      <c r="J526" s="142">
        <v>0</v>
      </c>
    </row>
    <row r="527" spans="1:10">
      <c r="A527" s="138"/>
      <c r="B527" s="139"/>
      <c r="C527" s="139" t="s">
        <v>334</v>
      </c>
      <c r="D527" s="139"/>
      <c r="E527" s="140"/>
      <c r="J527" s="142"/>
    </row>
    <row r="528" spans="1:10">
      <c r="A528" s="138"/>
      <c r="B528" s="139"/>
      <c r="C528" s="139"/>
      <c r="D528" s="139" t="s">
        <v>630</v>
      </c>
      <c r="E528" s="140">
        <v>21</v>
      </c>
      <c r="F528" s="141">
        <v>6690.0650000000005</v>
      </c>
      <c r="G528" s="141">
        <v>2</v>
      </c>
      <c r="H528" s="141">
        <v>980.40499999999997</v>
      </c>
      <c r="I528" s="141">
        <v>0</v>
      </c>
      <c r="J528" s="142">
        <v>0</v>
      </c>
    </row>
    <row r="529" spans="1:10">
      <c r="A529" s="138"/>
      <c r="B529" s="139"/>
      <c r="C529" s="139"/>
      <c r="D529" s="139" t="s">
        <v>607</v>
      </c>
      <c r="E529" s="140">
        <v>5</v>
      </c>
      <c r="F529" s="141">
        <v>1414.3999999999999</v>
      </c>
      <c r="G529" s="141">
        <v>1</v>
      </c>
      <c r="H529" s="141">
        <v>40</v>
      </c>
      <c r="I529" s="141">
        <v>0</v>
      </c>
      <c r="J529" s="142">
        <v>0</v>
      </c>
    </row>
    <row r="530" spans="1:10">
      <c r="A530" s="138"/>
      <c r="B530" s="139"/>
      <c r="C530" s="139"/>
      <c r="D530" s="139" t="s">
        <v>657</v>
      </c>
      <c r="E530" s="140">
        <v>7</v>
      </c>
      <c r="F530" s="141">
        <v>755.58699999999999</v>
      </c>
      <c r="G530" s="141">
        <v>0</v>
      </c>
      <c r="H530" s="141">
        <v>0</v>
      </c>
      <c r="I530" s="141">
        <v>0</v>
      </c>
      <c r="J530" s="142">
        <v>0</v>
      </c>
    </row>
    <row r="531" spans="1:10">
      <c r="A531" s="138"/>
      <c r="B531" s="139"/>
      <c r="C531" s="139"/>
      <c r="D531" s="139" t="s">
        <v>606</v>
      </c>
      <c r="E531" s="140">
        <v>1</v>
      </c>
      <c r="F531" s="141">
        <v>2.22261</v>
      </c>
      <c r="G531" s="141">
        <v>0</v>
      </c>
      <c r="H531" s="141">
        <v>0</v>
      </c>
      <c r="I531" s="141">
        <v>0</v>
      </c>
      <c r="J531" s="142">
        <v>0</v>
      </c>
    </row>
    <row r="532" spans="1:10">
      <c r="A532" s="138"/>
      <c r="B532" s="139"/>
      <c r="C532" s="139" t="s">
        <v>335</v>
      </c>
      <c r="D532" s="139"/>
      <c r="E532" s="140"/>
      <c r="J532" s="142"/>
    </row>
    <row r="533" spans="1:10">
      <c r="A533" s="138"/>
      <c r="B533" s="139"/>
      <c r="C533" s="139"/>
      <c r="D533" s="139" t="s">
        <v>605</v>
      </c>
      <c r="E533" s="140">
        <v>1</v>
      </c>
      <c r="F533" s="141">
        <v>100</v>
      </c>
      <c r="G533" s="141">
        <v>0</v>
      </c>
      <c r="H533" s="141">
        <v>0</v>
      </c>
      <c r="I533" s="141">
        <v>0</v>
      </c>
      <c r="J533" s="142">
        <v>0</v>
      </c>
    </row>
    <row r="534" spans="1:10">
      <c r="A534" s="138"/>
      <c r="B534" s="139"/>
      <c r="C534" s="139"/>
      <c r="D534" s="139" t="s">
        <v>607</v>
      </c>
      <c r="E534" s="140">
        <v>1</v>
      </c>
      <c r="F534" s="141">
        <v>26.36</v>
      </c>
      <c r="G534" s="141">
        <v>0</v>
      </c>
      <c r="H534" s="141">
        <v>0</v>
      </c>
      <c r="I534" s="141">
        <v>0</v>
      </c>
      <c r="J534" s="142">
        <v>0</v>
      </c>
    </row>
    <row r="535" spans="1:10">
      <c r="A535" s="138"/>
      <c r="B535" s="139"/>
      <c r="C535" s="139"/>
      <c r="D535" s="139" t="s">
        <v>614</v>
      </c>
      <c r="E535" s="140">
        <v>6</v>
      </c>
      <c r="F535" s="141">
        <v>6.7320000000000002</v>
      </c>
      <c r="G535" s="141">
        <v>2</v>
      </c>
      <c r="H535" s="141">
        <v>1.92</v>
      </c>
      <c r="I535" s="141">
        <v>0</v>
      </c>
      <c r="J535" s="142">
        <v>0</v>
      </c>
    </row>
    <row r="536" spans="1:10">
      <c r="A536" s="138"/>
      <c r="B536" s="139"/>
      <c r="C536" s="139"/>
      <c r="D536" s="139" t="s">
        <v>637</v>
      </c>
      <c r="E536" s="140">
        <v>1</v>
      </c>
      <c r="F536" s="141">
        <v>0.11700000000000001</v>
      </c>
      <c r="G536" s="141">
        <v>0</v>
      </c>
      <c r="H536" s="141">
        <v>0</v>
      </c>
      <c r="I536" s="141">
        <v>0</v>
      </c>
      <c r="J536" s="142">
        <v>0</v>
      </c>
    </row>
    <row r="537" spans="1:10">
      <c r="A537" s="138"/>
      <c r="B537" s="139"/>
      <c r="C537" s="139"/>
      <c r="D537" s="139" t="s">
        <v>627</v>
      </c>
      <c r="E537" s="140">
        <v>4</v>
      </c>
      <c r="F537" s="141">
        <v>1.2E-2</v>
      </c>
      <c r="G537" s="141">
        <v>0</v>
      </c>
      <c r="H537" s="141">
        <v>0</v>
      </c>
      <c r="I537" s="141">
        <v>0</v>
      </c>
      <c r="J537" s="142">
        <v>0</v>
      </c>
    </row>
    <row r="538" spans="1:10">
      <c r="A538" s="138"/>
      <c r="B538" s="139"/>
      <c r="C538" s="139" t="s">
        <v>336</v>
      </c>
      <c r="D538" s="139"/>
      <c r="E538" s="140"/>
      <c r="J538" s="142"/>
    </row>
    <row r="539" spans="1:10">
      <c r="A539" s="138"/>
      <c r="B539" s="139"/>
      <c r="C539" s="139"/>
      <c r="D539" s="139" t="s">
        <v>627</v>
      </c>
      <c r="E539" s="140">
        <v>4</v>
      </c>
      <c r="F539" s="141">
        <v>0.01</v>
      </c>
      <c r="G539" s="141">
        <v>0</v>
      </c>
      <c r="H539" s="141">
        <v>0</v>
      </c>
      <c r="I539" s="141">
        <v>0</v>
      </c>
      <c r="J539" s="142">
        <v>0</v>
      </c>
    </row>
    <row r="540" spans="1:10">
      <c r="A540" s="138"/>
      <c r="B540" s="139"/>
      <c r="C540" s="139" t="s">
        <v>337</v>
      </c>
      <c r="D540" s="139"/>
      <c r="E540" s="140"/>
      <c r="J540" s="142"/>
    </row>
    <row r="541" spans="1:10">
      <c r="A541" s="138"/>
      <c r="B541" s="139"/>
      <c r="C541" s="139"/>
      <c r="D541" s="139" t="s">
        <v>606</v>
      </c>
      <c r="E541" s="140">
        <v>3279</v>
      </c>
      <c r="F541" s="141">
        <v>3148068.94606</v>
      </c>
      <c r="G541" s="141">
        <v>3279</v>
      </c>
      <c r="H541" s="141">
        <v>3148068.9460599995</v>
      </c>
      <c r="I541" s="141">
        <v>14</v>
      </c>
      <c r="J541" s="142">
        <v>13424.948</v>
      </c>
    </row>
    <row r="542" spans="1:10">
      <c r="A542" s="138"/>
      <c r="B542" s="139"/>
      <c r="C542" s="139"/>
      <c r="D542" s="139" t="s">
        <v>611</v>
      </c>
      <c r="E542" s="140">
        <v>68</v>
      </c>
      <c r="F542" s="141">
        <v>126537.74400000001</v>
      </c>
      <c r="G542" s="141">
        <v>0</v>
      </c>
      <c r="H542" s="141">
        <v>0</v>
      </c>
      <c r="I542" s="141">
        <v>0</v>
      </c>
      <c r="J542" s="142">
        <v>0</v>
      </c>
    </row>
    <row r="543" spans="1:10">
      <c r="A543" s="138"/>
      <c r="B543" s="139"/>
      <c r="C543" s="139"/>
      <c r="D543" s="139" t="s">
        <v>649</v>
      </c>
      <c r="E543" s="140">
        <v>39</v>
      </c>
      <c r="F543" s="141">
        <v>1266.3704999999998</v>
      </c>
      <c r="G543" s="141">
        <v>7</v>
      </c>
      <c r="H543" s="141">
        <v>218.33943999999997</v>
      </c>
      <c r="I543" s="141">
        <v>0</v>
      </c>
      <c r="J543" s="142">
        <v>0</v>
      </c>
    </row>
    <row r="544" spans="1:10">
      <c r="A544" s="138"/>
      <c r="B544" s="139"/>
      <c r="C544" s="139"/>
      <c r="D544" s="139" t="s">
        <v>621</v>
      </c>
      <c r="E544" s="140">
        <v>1819</v>
      </c>
      <c r="F544" s="141">
        <v>623.94043999999928</v>
      </c>
      <c r="G544" s="141">
        <v>122</v>
      </c>
      <c r="H544" s="141">
        <v>41.641179999999999</v>
      </c>
      <c r="I544" s="141">
        <v>0</v>
      </c>
      <c r="J544" s="142">
        <v>0</v>
      </c>
    </row>
    <row r="545" spans="1:10">
      <c r="A545" s="138"/>
      <c r="B545" s="139"/>
      <c r="C545" s="139"/>
      <c r="D545" s="139" t="s">
        <v>654</v>
      </c>
      <c r="E545" s="140">
        <v>22</v>
      </c>
      <c r="F545" s="141">
        <v>405.95031999999998</v>
      </c>
      <c r="G545" s="141">
        <v>1</v>
      </c>
      <c r="H545" s="141">
        <v>21.5</v>
      </c>
      <c r="I545" s="141">
        <v>0</v>
      </c>
      <c r="J545" s="142">
        <v>0</v>
      </c>
    </row>
    <row r="546" spans="1:10">
      <c r="A546" s="138"/>
      <c r="B546" s="139"/>
      <c r="C546" s="139" t="s">
        <v>338</v>
      </c>
      <c r="D546" s="139"/>
      <c r="E546" s="140"/>
      <c r="J546" s="142"/>
    </row>
    <row r="547" spans="1:10">
      <c r="A547" s="138"/>
      <c r="B547" s="139"/>
      <c r="C547" s="139"/>
      <c r="D547" s="139" t="s">
        <v>614</v>
      </c>
      <c r="E547" s="140">
        <v>557</v>
      </c>
      <c r="F547" s="141">
        <v>52718.704400000002</v>
      </c>
      <c r="G547" s="141">
        <v>487</v>
      </c>
      <c r="H547" s="141">
        <v>45627.867400000003</v>
      </c>
      <c r="I547" s="141">
        <v>0</v>
      </c>
      <c r="J547" s="142">
        <v>0</v>
      </c>
    </row>
    <row r="548" spans="1:10">
      <c r="A548" s="138"/>
      <c r="B548" s="139"/>
      <c r="C548" s="139"/>
      <c r="D548" s="139" t="s">
        <v>606</v>
      </c>
      <c r="E548" s="140">
        <v>180</v>
      </c>
      <c r="F548" s="141">
        <v>11920.0797</v>
      </c>
      <c r="G548" s="141">
        <v>7</v>
      </c>
      <c r="H548" s="141">
        <v>219.57499999999999</v>
      </c>
      <c r="I548" s="141">
        <v>0</v>
      </c>
      <c r="J548" s="142">
        <v>0</v>
      </c>
    </row>
    <row r="549" spans="1:10">
      <c r="A549" s="138"/>
      <c r="B549" s="139"/>
      <c r="C549" s="139"/>
      <c r="D549" s="139" t="s">
        <v>643</v>
      </c>
      <c r="E549" s="140">
        <v>35</v>
      </c>
      <c r="F549" s="141">
        <v>4394.1835999999994</v>
      </c>
      <c r="G549" s="141">
        <v>0</v>
      </c>
      <c r="H549" s="141">
        <v>0</v>
      </c>
      <c r="I549" s="141">
        <v>0</v>
      </c>
      <c r="J549" s="142">
        <v>0</v>
      </c>
    </row>
    <row r="550" spans="1:10">
      <c r="A550" s="138"/>
      <c r="B550" s="139"/>
      <c r="C550" s="139"/>
      <c r="D550" s="139" t="s">
        <v>658</v>
      </c>
      <c r="E550" s="140">
        <v>22</v>
      </c>
      <c r="F550" s="141">
        <v>1845.3440000000001</v>
      </c>
      <c r="G550" s="141">
        <v>3</v>
      </c>
      <c r="H550" s="141">
        <v>369.05399999999997</v>
      </c>
      <c r="I550" s="141">
        <v>0</v>
      </c>
      <c r="J550" s="142">
        <v>0</v>
      </c>
    </row>
    <row r="551" spans="1:10">
      <c r="A551" s="138"/>
      <c r="B551" s="139"/>
      <c r="C551" s="139"/>
      <c r="D551" s="139" t="s">
        <v>611</v>
      </c>
      <c r="E551" s="140">
        <v>2</v>
      </c>
      <c r="F551" s="141">
        <v>897.00298999999995</v>
      </c>
      <c r="G551" s="141">
        <v>1</v>
      </c>
      <c r="H551" s="141">
        <v>26.335609999999999</v>
      </c>
      <c r="I551" s="141">
        <v>0</v>
      </c>
      <c r="J551" s="142">
        <v>0</v>
      </c>
    </row>
    <row r="552" spans="1:10">
      <c r="A552" s="138"/>
      <c r="B552" s="139"/>
      <c r="C552" s="139" t="s">
        <v>339</v>
      </c>
      <c r="D552" s="139"/>
      <c r="E552" s="140"/>
      <c r="J552" s="142"/>
    </row>
    <row r="553" spans="1:10">
      <c r="A553" s="138"/>
      <c r="B553" s="139"/>
      <c r="C553" s="139"/>
      <c r="D553" s="139" t="s">
        <v>606</v>
      </c>
      <c r="E553" s="140">
        <v>13</v>
      </c>
      <c r="F553" s="141">
        <v>280</v>
      </c>
      <c r="G553" s="141">
        <v>0</v>
      </c>
      <c r="H553" s="141">
        <v>0</v>
      </c>
      <c r="I553" s="141">
        <v>0</v>
      </c>
      <c r="J553" s="142">
        <v>0</v>
      </c>
    </row>
    <row r="554" spans="1:10">
      <c r="A554" s="138"/>
      <c r="B554" s="139"/>
      <c r="C554" s="139"/>
      <c r="D554" s="139" t="s">
        <v>614</v>
      </c>
      <c r="E554" s="140">
        <v>18</v>
      </c>
      <c r="F554" s="141">
        <v>138.21199999999999</v>
      </c>
      <c r="G554" s="141">
        <v>17</v>
      </c>
      <c r="H554" s="141">
        <v>131.21199999999999</v>
      </c>
      <c r="I554" s="141">
        <v>1</v>
      </c>
      <c r="J554" s="142">
        <v>10.005000000000001</v>
      </c>
    </row>
    <row r="555" spans="1:10">
      <c r="A555" s="138"/>
      <c r="B555" s="139"/>
      <c r="C555" s="139"/>
      <c r="D555" s="139" t="s">
        <v>605</v>
      </c>
      <c r="E555" s="140">
        <v>1</v>
      </c>
      <c r="F555" s="141">
        <v>21</v>
      </c>
      <c r="G555" s="141">
        <v>0</v>
      </c>
      <c r="H555" s="141">
        <v>0</v>
      </c>
      <c r="I555" s="141">
        <v>0</v>
      </c>
      <c r="J555" s="142">
        <v>0</v>
      </c>
    </row>
    <row r="556" spans="1:10">
      <c r="A556" s="138"/>
      <c r="B556" s="139"/>
      <c r="C556" s="139"/>
      <c r="D556" s="139" t="s">
        <v>627</v>
      </c>
      <c r="E556" s="140">
        <v>2</v>
      </c>
      <c r="F556" s="141">
        <v>1.0029999999999999</v>
      </c>
      <c r="G556" s="141">
        <v>1</v>
      </c>
      <c r="H556" s="141">
        <v>1</v>
      </c>
      <c r="I556" s="141">
        <v>0</v>
      </c>
      <c r="J556" s="142">
        <v>0</v>
      </c>
    </row>
    <row r="557" spans="1:10">
      <c r="A557" s="138"/>
      <c r="B557" s="139"/>
      <c r="C557" s="139"/>
      <c r="D557" s="139" t="s">
        <v>633</v>
      </c>
      <c r="E557" s="140">
        <v>2</v>
      </c>
      <c r="F557" s="141">
        <v>0.70550000000000002</v>
      </c>
      <c r="G557" s="141">
        <v>0</v>
      </c>
      <c r="H557" s="141">
        <v>0</v>
      </c>
      <c r="I557" s="141">
        <v>0</v>
      </c>
      <c r="J557" s="142">
        <v>0</v>
      </c>
    </row>
    <row r="558" spans="1:10">
      <c r="A558" s="138"/>
      <c r="B558" s="139"/>
      <c r="C558" s="139" t="s">
        <v>340</v>
      </c>
      <c r="D558" s="139"/>
      <c r="E558" s="140"/>
      <c r="J558" s="142"/>
    </row>
    <row r="559" spans="1:10">
      <c r="A559" s="138"/>
      <c r="B559" s="139"/>
      <c r="C559" s="139"/>
      <c r="D559" s="139" t="s">
        <v>659</v>
      </c>
      <c r="E559" s="140">
        <v>56</v>
      </c>
      <c r="F559" s="141">
        <v>1529.9539999999988</v>
      </c>
      <c r="G559" s="141">
        <v>21</v>
      </c>
      <c r="H559" s="141">
        <v>531.64400000000001</v>
      </c>
      <c r="I559" s="141">
        <v>0</v>
      </c>
      <c r="J559" s="142">
        <v>0</v>
      </c>
    </row>
    <row r="560" spans="1:10">
      <c r="A560" s="138"/>
      <c r="B560" s="139"/>
      <c r="C560" s="139"/>
      <c r="D560" s="139" t="s">
        <v>621</v>
      </c>
      <c r="E560" s="140">
        <v>65</v>
      </c>
      <c r="F560" s="141">
        <v>1471.73</v>
      </c>
      <c r="G560" s="141">
        <v>57</v>
      </c>
      <c r="H560" s="141">
        <v>1311.7100000000003</v>
      </c>
      <c r="I560" s="141">
        <v>0</v>
      </c>
      <c r="J560" s="142">
        <v>0</v>
      </c>
    </row>
    <row r="561" spans="1:10">
      <c r="A561" s="138"/>
      <c r="B561" s="139"/>
      <c r="C561" s="139"/>
      <c r="D561" s="139" t="s">
        <v>614</v>
      </c>
      <c r="E561" s="140">
        <v>23</v>
      </c>
      <c r="F561" s="141">
        <v>172.38800000000001</v>
      </c>
      <c r="G561" s="141">
        <v>2</v>
      </c>
      <c r="H561" s="141">
        <v>27.240000000000002</v>
      </c>
      <c r="I561" s="141">
        <v>0</v>
      </c>
      <c r="J561" s="142">
        <v>0</v>
      </c>
    </row>
    <row r="562" spans="1:10">
      <c r="A562" s="138"/>
      <c r="B562" s="139"/>
      <c r="C562" s="139"/>
      <c r="D562" s="139" t="s">
        <v>628</v>
      </c>
      <c r="E562" s="140">
        <v>2</v>
      </c>
      <c r="F562" s="141">
        <v>41.980000000000004</v>
      </c>
      <c r="G562" s="141">
        <v>1</v>
      </c>
      <c r="H562" s="141">
        <v>19.98</v>
      </c>
      <c r="I562" s="141">
        <v>0</v>
      </c>
      <c r="J562" s="142">
        <v>0</v>
      </c>
    </row>
    <row r="563" spans="1:10">
      <c r="A563" s="138"/>
      <c r="B563" s="139"/>
      <c r="C563" s="139" t="s">
        <v>341</v>
      </c>
      <c r="D563" s="139"/>
      <c r="E563" s="140"/>
      <c r="J563" s="142"/>
    </row>
    <row r="564" spans="1:10">
      <c r="A564" s="138"/>
      <c r="B564" s="139"/>
      <c r="C564" s="139"/>
      <c r="D564" s="139" t="s">
        <v>614</v>
      </c>
      <c r="E564" s="140">
        <v>115</v>
      </c>
      <c r="F564" s="141">
        <v>1394.5490799999998</v>
      </c>
      <c r="G564" s="141">
        <v>18</v>
      </c>
      <c r="H564" s="141">
        <v>173.99299999999999</v>
      </c>
      <c r="I564" s="141">
        <v>0</v>
      </c>
      <c r="J564" s="142">
        <v>0</v>
      </c>
    </row>
    <row r="565" spans="1:10">
      <c r="A565" s="138"/>
      <c r="B565" s="139"/>
      <c r="C565" s="139"/>
      <c r="D565" s="139" t="s">
        <v>649</v>
      </c>
      <c r="E565" s="140">
        <v>61</v>
      </c>
      <c r="F565" s="141">
        <v>566.5425899999999</v>
      </c>
      <c r="G565" s="141">
        <v>8</v>
      </c>
      <c r="H565" s="141">
        <v>88.890999999999991</v>
      </c>
      <c r="I565" s="141">
        <v>0</v>
      </c>
      <c r="J565" s="142">
        <v>0</v>
      </c>
    </row>
    <row r="566" spans="1:10">
      <c r="A566" s="138"/>
      <c r="B566" s="139"/>
      <c r="C566" s="139"/>
      <c r="D566" s="139" t="s">
        <v>633</v>
      </c>
      <c r="E566" s="140">
        <v>38</v>
      </c>
      <c r="F566" s="141">
        <v>131.93680000000001</v>
      </c>
      <c r="G566" s="141">
        <v>4</v>
      </c>
      <c r="H566" s="141">
        <v>20.680499999999999</v>
      </c>
      <c r="I566" s="141">
        <v>0</v>
      </c>
      <c r="J566" s="142">
        <v>0</v>
      </c>
    </row>
    <row r="567" spans="1:10">
      <c r="A567" s="138"/>
      <c r="B567" s="139"/>
      <c r="C567" s="139"/>
      <c r="D567" s="139" t="s">
        <v>606</v>
      </c>
      <c r="E567" s="140">
        <v>7</v>
      </c>
      <c r="F567" s="141">
        <v>75.553339999999992</v>
      </c>
      <c r="G567" s="141">
        <v>2</v>
      </c>
      <c r="H567" s="141">
        <v>18.567</v>
      </c>
      <c r="I567" s="141">
        <v>0</v>
      </c>
      <c r="J567" s="142">
        <v>0</v>
      </c>
    </row>
    <row r="568" spans="1:10">
      <c r="A568" s="138"/>
      <c r="B568" s="139"/>
      <c r="C568" s="139"/>
      <c r="D568" s="139" t="s">
        <v>605</v>
      </c>
      <c r="E568" s="140">
        <v>26</v>
      </c>
      <c r="F568" s="141">
        <v>22.494999999999994</v>
      </c>
      <c r="G568" s="141">
        <v>0</v>
      </c>
      <c r="H568" s="141">
        <v>0</v>
      </c>
      <c r="I568" s="141">
        <v>0</v>
      </c>
      <c r="J568" s="142">
        <v>0</v>
      </c>
    </row>
    <row r="569" spans="1:10">
      <c r="A569" s="138"/>
      <c r="B569" s="139" t="s">
        <v>342</v>
      </c>
      <c r="C569" s="139"/>
      <c r="D569" s="139"/>
      <c r="E569" s="140"/>
      <c r="J569" s="142"/>
    </row>
    <row r="570" spans="1:10">
      <c r="A570" s="138"/>
      <c r="B570" s="139"/>
      <c r="C570" s="139" t="s">
        <v>343</v>
      </c>
      <c r="D570" s="139"/>
      <c r="E570" s="140"/>
      <c r="J570" s="142"/>
    </row>
    <row r="571" spans="1:10">
      <c r="A571" s="138"/>
      <c r="B571" s="139"/>
      <c r="C571" s="139"/>
      <c r="D571" s="139" t="s">
        <v>606</v>
      </c>
      <c r="E571" s="140">
        <v>557</v>
      </c>
      <c r="F571" s="141">
        <v>11096.207529999992</v>
      </c>
      <c r="G571" s="141">
        <v>557</v>
      </c>
      <c r="H571" s="141">
        <v>11096.207529999992</v>
      </c>
      <c r="I571" s="141">
        <v>20</v>
      </c>
      <c r="J571" s="142">
        <v>406.14760000000001</v>
      </c>
    </row>
    <row r="572" spans="1:10">
      <c r="A572" s="138"/>
      <c r="B572" s="139"/>
      <c r="C572" s="139"/>
      <c r="D572" s="139" t="s">
        <v>614</v>
      </c>
      <c r="E572" s="140">
        <v>513</v>
      </c>
      <c r="F572" s="141">
        <v>10634.771200000003</v>
      </c>
      <c r="G572" s="141">
        <v>513</v>
      </c>
      <c r="H572" s="141">
        <v>10634.771200000003</v>
      </c>
      <c r="I572" s="141">
        <v>10</v>
      </c>
      <c r="J572" s="142">
        <v>216.24</v>
      </c>
    </row>
    <row r="573" spans="1:10">
      <c r="A573" s="138"/>
      <c r="B573" s="139"/>
      <c r="C573" s="139"/>
      <c r="D573" s="139" t="s">
        <v>612</v>
      </c>
      <c r="E573" s="140">
        <v>117</v>
      </c>
      <c r="F573" s="141">
        <v>2886.5411999999997</v>
      </c>
      <c r="G573" s="141">
        <v>117</v>
      </c>
      <c r="H573" s="141">
        <v>2886.5411999999997</v>
      </c>
      <c r="I573" s="141">
        <v>0</v>
      </c>
      <c r="J573" s="142">
        <v>0</v>
      </c>
    </row>
    <row r="574" spans="1:10">
      <c r="A574" s="138"/>
      <c r="B574" s="139"/>
      <c r="C574" s="139"/>
      <c r="D574" s="139" t="s">
        <v>611</v>
      </c>
      <c r="E574" s="140">
        <v>85</v>
      </c>
      <c r="F574" s="141">
        <v>2108.39669</v>
      </c>
      <c r="G574" s="141">
        <v>85</v>
      </c>
      <c r="H574" s="141">
        <v>2108.39669</v>
      </c>
      <c r="I574" s="141">
        <v>1</v>
      </c>
      <c r="J574" s="142">
        <v>25</v>
      </c>
    </row>
    <row r="575" spans="1:10">
      <c r="A575" s="138"/>
      <c r="B575" s="139"/>
      <c r="C575" s="139"/>
      <c r="D575" s="139" t="s">
        <v>654</v>
      </c>
      <c r="E575" s="140">
        <v>88</v>
      </c>
      <c r="F575" s="141">
        <v>1613.8915999999999</v>
      </c>
      <c r="G575" s="141">
        <v>34</v>
      </c>
      <c r="H575" s="141">
        <v>620.93740000000003</v>
      </c>
      <c r="I575" s="141">
        <v>0</v>
      </c>
      <c r="J575" s="142">
        <v>0</v>
      </c>
    </row>
    <row r="576" spans="1:10">
      <c r="A576" s="138"/>
      <c r="B576" s="139"/>
      <c r="C576" s="139" t="s">
        <v>344</v>
      </c>
      <c r="D576" s="139"/>
      <c r="E576" s="140"/>
      <c r="J576" s="142"/>
    </row>
    <row r="577" spans="1:10">
      <c r="A577" s="138"/>
      <c r="B577" s="139"/>
      <c r="C577" s="139"/>
      <c r="D577" s="139" t="s">
        <v>606</v>
      </c>
      <c r="E577" s="140">
        <v>761</v>
      </c>
      <c r="F577" s="141">
        <v>2226793.165409999</v>
      </c>
      <c r="G577" s="141">
        <v>75</v>
      </c>
      <c r="H577" s="141">
        <v>4216.3167999999996</v>
      </c>
      <c r="I577" s="141">
        <v>0</v>
      </c>
      <c r="J577" s="142">
        <v>0</v>
      </c>
    </row>
    <row r="578" spans="1:10">
      <c r="A578" s="138"/>
      <c r="B578" s="139"/>
      <c r="C578" s="139"/>
      <c r="D578" s="139" t="s">
        <v>611</v>
      </c>
      <c r="E578" s="140">
        <v>11</v>
      </c>
      <c r="F578" s="141">
        <v>599569.47398999997</v>
      </c>
      <c r="G578" s="141">
        <v>11</v>
      </c>
      <c r="H578" s="141">
        <v>80.022999999999996</v>
      </c>
      <c r="I578" s="141">
        <v>2</v>
      </c>
      <c r="J578" s="142">
        <v>2.5860000000000003</v>
      </c>
    </row>
    <row r="579" spans="1:10">
      <c r="A579" s="138"/>
      <c r="B579" s="139"/>
      <c r="C579" s="139"/>
      <c r="D579" s="139" t="s">
        <v>607</v>
      </c>
      <c r="E579" s="140">
        <v>936</v>
      </c>
      <c r="F579" s="141">
        <v>358763.49239999993</v>
      </c>
      <c r="G579" s="141">
        <v>80</v>
      </c>
      <c r="H579" s="141">
        <v>4706.9253999999992</v>
      </c>
      <c r="I579" s="141">
        <v>0</v>
      </c>
      <c r="J579" s="142">
        <v>0</v>
      </c>
    </row>
    <row r="580" spans="1:10">
      <c r="A580" s="138"/>
      <c r="B580" s="139"/>
      <c r="C580" s="139"/>
      <c r="D580" s="139" t="s">
        <v>614</v>
      </c>
      <c r="E580" s="140">
        <v>248</v>
      </c>
      <c r="F580" s="141">
        <v>16130.423400000001</v>
      </c>
      <c r="G580" s="141">
        <v>47</v>
      </c>
      <c r="H580" s="141">
        <v>1144.8902</v>
      </c>
      <c r="I580" s="141">
        <v>0</v>
      </c>
      <c r="J580" s="142">
        <v>0</v>
      </c>
    </row>
    <row r="581" spans="1:10">
      <c r="A581" s="138"/>
      <c r="B581" s="139"/>
      <c r="C581" s="139"/>
      <c r="D581" s="139" t="s">
        <v>619</v>
      </c>
      <c r="E581" s="140">
        <v>5</v>
      </c>
      <c r="F581" s="141">
        <v>60.768999999999998</v>
      </c>
      <c r="G581" s="141">
        <v>0</v>
      </c>
      <c r="H581" s="141">
        <v>0</v>
      </c>
      <c r="I581" s="141">
        <v>0</v>
      </c>
      <c r="J581" s="142">
        <v>0</v>
      </c>
    </row>
    <row r="582" spans="1:10">
      <c r="A582" s="138"/>
      <c r="B582" s="139"/>
      <c r="C582" s="139" t="s">
        <v>345</v>
      </c>
      <c r="D582" s="139"/>
      <c r="E582" s="140"/>
      <c r="J582" s="142"/>
    </row>
    <row r="583" spans="1:10">
      <c r="A583" s="138"/>
      <c r="B583" s="139"/>
      <c r="C583" s="139"/>
      <c r="D583" s="139" t="s">
        <v>614</v>
      </c>
      <c r="E583" s="140">
        <v>544</v>
      </c>
      <c r="F583" s="141">
        <v>31314.454999999994</v>
      </c>
      <c r="G583" s="141">
        <v>119</v>
      </c>
      <c r="H583" s="141">
        <v>5049.6973999999991</v>
      </c>
      <c r="I583" s="141">
        <v>1</v>
      </c>
      <c r="J583" s="142">
        <v>3</v>
      </c>
    </row>
    <row r="584" spans="1:10">
      <c r="A584" s="138"/>
      <c r="B584" s="139"/>
      <c r="C584" s="139"/>
      <c r="D584" s="139" t="s">
        <v>607</v>
      </c>
      <c r="E584" s="140">
        <v>515</v>
      </c>
      <c r="F584" s="141">
        <v>19516.376199999999</v>
      </c>
      <c r="G584" s="141">
        <v>114</v>
      </c>
      <c r="H584" s="141">
        <v>3845.08554</v>
      </c>
      <c r="I584" s="141">
        <v>0</v>
      </c>
      <c r="J584" s="142">
        <v>0</v>
      </c>
    </row>
    <row r="585" spans="1:10">
      <c r="A585" s="138"/>
      <c r="B585" s="139"/>
      <c r="C585" s="139"/>
      <c r="D585" s="139" t="s">
        <v>635</v>
      </c>
      <c r="E585" s="140">
        <v>258</v>
      </c>
      <c r="F585" s="141">
        <v>10250.915500000001</v>
      </c>
      <c r="G585" s="141">
        <v>142</v>
      </c>
      <c r="H585" s="141">
        <v>7597.9349499999989</v>
      </c>
      <c r="I585" s="141">
        <v>2</v>
      </c>
      <c r="J585" s="142">
        <v>126.017</v>
      </c>
    </row>
    <row r="586" spans="1:10">
      <c r="A586" s="138"/>
      <c r="B586" s="139"/>
      <c r="C586" s="139"/>
      <c r="D586" s="139" t="s">
        <v>660</v>
      </c>
      <c r="E586" s="140">
        <v>85</v>
      </c>
      <c r="F586" s="141">
        <v>6403.79</v>
      </c>
      <c r="G586" s="141">
        <v>9</v>
      </c>
      <c r="H586" s="141">
        <v>427.58500000000004</v>
      </c>
      <c r="I586" s="141">
        <v>0</v>
      </c>
      <c r="J586" s="142">
        <v>0</v>
      </c>
    </row>
    <row r="587" spans="1:10">
      <c r="A587" s="138"/>
      <c r="B587" s="139"/>
      <c r="C587" s="139"/>
      <c r="D587" s="139" t="s">
        <v>606</v>
      </c>
      <c r="E587" s="140">
        <v>157</v>
      </c>
      <c r="F587" s="141">
        <v>4319.3504699999994</v>
      </c>
      <c r="G587" s="141">
        <v>68</v>
      </c>
      <c r="H587" s="141">
        <v>1978.5223799999999</v>
      </c>
      <c r="I587" s="141">
        <v>0</v>
      </c>
      <c r="J587" s="142">
        <v>0</v>
      </c>
    </row>
    <row r="588" spans="1:10">
      <c r="A588" s="138"/>
      <c r="B588" s="139"/>
      <c r="C588" s="139" t="s">
        <v>346</v>
      </c>
      <c r="D588" s="139"/>
      <c r="E588" s="140"/>
      <c r="J588" s="142"/>
    </row>
    <row r="589" spans="1:10">
      <c r="A589" s="138"/>
      <c r="B589" s="139"/>
      <c r="C589" s="139"/>
      <c r="D589" s="139" t="s">
        <v>605</v>
      </c>
      <c r="E589" s="140">
        <v>48</v>
      </c>
      <c r="F589" s="141">
        <v>1516.8855000000001</v>
      </c>
      <c r="G589" s="141">
        <v>9</v>
      </c>
      <c r="H589" s="141">
        <v>236.5</v>
      </c>
      <c r="I589" s="141">
        <v>0</v>
      </c>
      <c r="J589" s="142">
        <v>0</v>
      </c>
    </row>
    <row r="590" spans="1:10">
      <c r="A590" s="138"/>
      <c r="B590" s="139"/>
      <c r="C590" s="139"/>
      <c r="D590" s="139" t="s">
        <v>614</v>
      </c>
      <c r="E590" s="140">
        <v>54</v>
      </c>
      <c r="F590" s="141">
        <v>1234.4969999999998</v>
      </c>
      <c r="G590" s="141">
        <v>14</v>
      </c>
      <c r="H590" s="141">
        <v>329.67599999999999</v>
      </c>
      <c r="I590" s="141">
        <v>0</v>
      </c>
      <c r="J590" s="142">
        <v>0</v>
      </c>
    </row>
    <row r="591" spans="1:10">
      <c r="A591" s="138"/>
      <c r="B591" s="139"/>
      <c r="C591" s="139"/>
      <c r="D591" s="139" t="s">
        <v>607</v>
      </c>
      <c r="E591" s="140">
        <v>2</v>
      </c>
      <c r="F591" s="141">
        <v>62.94</v>
      </c>
      <c r="G591" s="141">
        <v>1</v>
      </c>
      <c r="H591" s="141">
        <v>21</v>
      </c>
      <c r="I591" s="141">
        <v>0</v>
      </c>
      <c r="J591" s="142">
        <v>0</v>
      </c>
    </row>
    <row r="592" spans="1:10">
      <c r="A592" s="138"/>
      <c r="B592" s="139"/>
      <c r="C592" s="139"/>
      <c r="D592" s="139" t="s">
        <v>649</v>
      </c>
      <c r="E592" s="140">
        <v>4</v>
      </c>
      <c r="F592" s="141">
        <v>51.775000000000006</v>
      </c>
      <c r="G592" s="141">
        <v>1</v>
      </c>
      <c r="H592" s="141">
        <v>5.6749999999999998</v>
      </c>
      <c r="I592" s="141">
        <v>0</v>
      </c>
      <c r="J592" s="142">
        <v>0</v>
      </c>
    </row>
    <row r="593" spans="1:10">
      <c r="A593" s="138"/>
      <c r="B593" s="139"/>
      <c r="C593" s="139"/>
      <c r="D593" s="139" t="s">
        <v>608</v>
      </c>
      <c r="E593" s="140">
        <v>1</v>
      </c>
      <c r="F593" s="141">
        <v>43</v>
      </c>
      <c r="G593" s="141">
        <v>0</v>
      </c>
      <c r="H593" s="141">
        <v>0</v>
      </c>
      <c r="I593" s="141">
        <v>0</v>
      </c>
      <c r="J593" s="142">
        <v>0</v>
      </c>
    </row>
    <row r="594" spans="1:10">
      <c r="A594" s="138"/>
      <c r="B594" s="139"/>
      <c r="C594" s="139" t="s">
        <v>347</v>
      </c>
      <c r="D594" s="139"/>
      <c r="E594" s="140"/>
      <c r="J594" s="142"/>
    </row>
    <row r="595" spans="1:10">
      <c r="A595" s="138"/>
      <c r="B595" s="139"/>
      <c r="C595" s="139"/>
      <c r="D595" s="139" t="s">
        <v>607</v>
      </c>
      <c r="E595" s="140">
        <v>184</v>
      </c>
      <c r="F595" s="141">
        <v>7172.8825000000006</v>
      </c>
      <c r="G595" s="141">
        <v>22</v>
      </c>
      <c r="H595" s="141">
        <v>849.8726999999999</v>
      </c>
      <c r="I595" s="141">
        <v>0</v>
      </c>
      <c r="J595" s="142">
        <v>0</v>
      </c>
    </row>
    <row r="596" spans="1:10">
      <c r="A596" s="138"/>
      <c r="B596" s="139"/>
      <c r="C596" s="139"/>
      <c r="D596" s="139" t="s">
        <v>617</v>
      </c>
      <c r="E596" s="140">
        <v>62</v>
      </c>
      <c r="F596" s="141">
        <v>2013.6909000000001</v>
      </c>
      <c r="G596" s="141">
        <v>15</v>
      </c>
      <c r="H596" s="141">
        <v>493.09399999999999</v>
      </c>
      <c r="I596" s="141">
        <v>0</v>
      </c>
      <c r="J596" s="142">
        <v>0</v>
      </c>
    </row>
    <row r="597" spans="1:10">
      <c r="A597" s="138"/>
      <c r="B597" s="139"/>
      <c r="C597" s="139"/>
      <c r="D597" s="139" t="s">
        <v>606</v>
      </c>
      <c r="E597" s="140">
        <v>30</v>
      </c>
      <c r="F597" s="141">
        <v>1971.0843599999996</v>
      </c>
      <c r="G597" s="141">
        <v>5</v>
      </c>
      <c r="H597" s="141">
        <v>234.89540000000002</v>
      </c>
      <c r="I597" s="141">
        <v>0</v>
      </c>
      <c r="J597" s="142">
        <v>0</v>
      </c>
    </row>
    <row r="598" spans="1:10">
      <c r="A598" s="138"/>
      <c r="B598" s="139"/>
      <c r="C598" s="139"/>
      <c r="D598" s="139" t="s">
        <v>608</v>
      </c>
      <c r="E598" s="140">
        <v>34</v>
      </c>
      <c r="F598" s="141">
        <v>1374.1842999999999</v>
      </c>
      <c r="G598" s="141">
        <v>3</v>
      </c>
      <c r="H598" s="141">
        <v>107.5</v>
      </c>
      <c r="I598" s="141">
        <v>0</v>
      </c>
      <c r="J598" s="142">
        <v>0</v>
      </c>
    </row>
    <row r="599" spans="1:10">
      <c r="A599" s="138"/>
      <c r="B599" s="139"/>
      <c r="C599" s="139"/>
      <c r="D599" s="139" t="s">
        <v>605</v>
      </c>
      <c r="E599" s="140">
        <v>8</v>
      </c>
      <c r="F599" s="141">
        <v>254.85</v>
      </c>
      <c r="G599" s="141">
        <v>0</v>
      </c>
      <c r="H599" s="141">
        <v>0</v>
      </c>
      <c r="I599" s="141">
        <v>0</v>
      </c>
      <c r="J599" s="142">
        <v>0</v>
      </c>
    </row>
    <row r="600" spans="1:10">
      <c r="A600" s="138"/>
      <c r="B600" s="139"/>
      <c r="C600" s="139" t="s">
        <v>348</v>
      </c>
      <c r="D600" s="139"/>
      <c r="E600" s="140"/>
      <c r="J600" s="142"/>
    </row>
    <row r="601" spans="1:10">
      <c r="A601" s="138"/>
      <c r="B601" s="139"/>
      <c r="C601" s="139"/>
      <c r="D601" s="139" t="s">
        <v>635</v>
      </c>
      <c r="E601" s="140">
        <v>75</v>
      </c>
      <c r="F601" s="141">
        <v>2150.9679999999998</v>
      </c>
      <c r="G601" s="141">
        <v>5</v>
      </c>
      <c r="H601" s="141">
        <v>184.02799999999999</v>
      </c>
      <c r="I601" s="141">
        <v>0</v>
      </c>
      <c r="J601" s="142">
        <v>0</v>
      </c>
    </row>
    <row r="602" spans="1:10">
      <c r="A602" s="138"/>
      <c r="B602" s="139"/>
      <c r="C602" s="139"/>
      <c r="D602" s="139" t="s">
        <v>614</v>
      </c>
      <c r="E602" s="140">
        <v>12</v>
      </c>
      <c r="F602" s="141">
        <v>1778.4346</v>
      </c>
      <c r="G602" s="141">
        <v>2</v>
      </c>
      <c r="H602" s="141">
        <v>30.9756</v>
      </c>
      <c r="I602" s="141">
        <v>0</v>
      </c>
      <c r="J602" s="142">
        <v>0</v>
      </c>
    </row>
    <row r="603" spans="1:10">
      <c r="A603" s="138"/>
      <c r="B603" s="139"/>
      <c r="C603" s="139"/>
      <c r="D603" s="139" t="s">
        <v>633</v>
      </c>
      <c r="E603" s="140">
        <v>141</v>
      </c>
      <c r="F603" s="141">
        <v>1485.1590000000003</v>
      </c>
      <c r="G603" s="141">
        <v>76</v>
      </c>
      <c r="H603" s="141">
        <v>646.97</v>
      </c>
      <c r="I603" s="141">
        <v>4</v>
      </c>
      <c r="J603" s="142">
        <v>18.59</v>
      </c>
    </row>
    <row r="604" spans="1:10">
      <c r="A604" s="138"/>
      <c r="B604" s="139"/>
      <c r="C604" s="139"/>
      <c r="D604" s="139" t="s">
        <v>606</v>
      </c>
      <c r="E604" s="140">
        <v>37</v>
      </c>
      <c r="F604" s="141">
        <v>741.99039999999991</v>
      </c>
      <c r="G604" s="141">
        <v>8</v>
      </c>
      <c r="H604" s="141">
        <v>152.04848999999999</v>
      </c>
      <c r="I604" s="141">
        <v>0</v>
      </c>
      <c r="J604" s="142">
        <v>0</v>
      </c>
    </row>
    <row r="605" spans="1:10">
      <c r="A605" s="138"/>
      <c r="B605" s="139"/>
      <c r="C605" s="139"/>
      <c r="D605" s="139" t="s">
        <v>607</v>
      </c>
      <c r="E605" s="140">
        <v>27</v>
      </c>
      <c r="F605" s="141">
        <v>661.48199999999997</v>
      </c>
      <c r="G605" s="141">
        <v>7</v>
      </c>
      <c r="H605" s="141">
        <v>129.20409999999998</v>
      </c>
      <c r="I605" s="141">
        <v>0</v>
      </c>
      <c r="J605" s="142">
        <v>0</v>
      </c>
    </row>
    <row r="606" spans="1:10">
      <c r="A606" s="138"/>
      <c r="B606" s="139" t="s">
        <v>349</v>
      </c>
      <c r="C606" s="139"/>
      <c r="D606" s="139"/>
      <c r="E606" s="140"/>
      <c r="J606" s="142"/>
    </row>
    <row r="607" spans="1:10">
      <c r="A607" s="138"/>
      <c r="B607" s="139"/>
      <c r="C607" s="139" t="s">
        <v>350</v>
      </c>
      <c r="D607" s="139"/>
      <c r="E607" s="140"/>
      <c r="J607" s="142"/>
    </row>
    <row r="608" spans="1:10">
      <c r="A608" s="138"/>
      <c r="B608" s="139"/>
      <c r="C608" s="139"/>
      <c r="D608" s="139" t="s">
        <v>614</v>
      </c>
      <c r="E608" s="140">
        <v>2648</v>
      </c>
      <c r="F608" s="141">
        <v>34608.728499999997</v>
      </c>
      <c r="G608" s="141">
        <v>434</v>
      </c>
      <c r="H608" s="141">
        <v>3941.4899999999984</v>
      </c>
      <c r="I608" s="141">
        <v>10</v>
      </c>
      <c r="J608" s="142">
        <v>140.4</v>
      </c>
    </row>
    <row r="609" spans="1:10">
      <c r="A609" s="138"/>
      <c r="B609" s="139"/>
      <c r="C609" s="139"/>
      <c r="D609" s="139" t="s">
        <v>634</v>
      </c>
      <c r="E609" s="140">
        <v>189</v>
      </c>
      <c r="F609" s="141">
        <v>2235.2940000000003</v>
      </c>
      <c r="G609" s="141">
        <v>2</v>
      </c>
      <c r="H609" s="141">
        <v>34.799999999999997</v>
      </c>
      <c r="I609" s="141">
        <v>0</v>
      </c>
      <c r="J609" s="142">
        <v>0</v>
      </c>
    </row>
    <row r="610" spans="1:10">
      <c r="A610" s="138"/>
      <c r="B610" s="139"/>
      <c r="C610" s="139"/>
      <c r="D610" s="139" t="s">
        <v>628</v>
      </c>
      <c r="E610" s="140">
        <v>7</v>
      </c>
      <c r="F610" s="141">
        <v>148.702</v>
      </c>
      <c r="G610" s="141">
        <v>1</v>
      </c>
      <c r="H610" s="141">
        <v>9.7000000000000003E-2</v>
      </c>
      <c r="I610" s="141">
        <v>0</v>
      </c>
      <c r="J610" s="142">
        <v>0</v>
      </c>
    </row>
    <row r="611" spans="1:10">
      <c r="A611" s="138"/>
      <c r="B611" s="139"/>
      <c r="C611" s="139"/>
      <c r="D611" s="139" t="s">
        <v>605</v>
      </c>
      <c r="E611" s="140">
        <v>124</v>
      </c>
      <c r="F611" s="141">
        <v>111.79079999999993</v>
      </c>
      <c r="G611" s="141">
        <v>9</v>
      </c>
      <c r="H611" s="141">
        <v>4.8309999999999995</v>
      </c>
      <c r="I611" s="141">
        <v>0</v>
      </c>
      <c r="J611" s="142">
        <v>0</v>
      </c>
    </row>
    <row r="612" spans="1:10">
      <c r="A612" s="138"/>
      <c r="B612" s="139"/>
      <c r="C612" s="139"/>
      <c r="D612" s="139" t="s">
        <v>639</v>
      </c>
      <c r="E612" s="140">
        <v>58</v>
      </c>
      <c r="F612" s="141">
        <v>73.851499999999987</v>
      </c>
      <c r="G612" s="141">
        <v>10</v>
      </c>
      <c r="H612" s="141">
        <v>30.937500000000004</v>
      </c>
      <c r="I612" s="141">
        <v>0</v>
      </c>
      <c r="J612" s="142">
        <v>0</v>
      </c>
    </row>
    <row r="613" spans="1:10">
      <c r="A613" s="138"/>
      <c r="B613" s="139"/>
      <c r="C613" s="139" t="s">
        <v>351</v>
      </c>
      <c r="D613" s="139"/>
      <c r="E613" s="140"/>
      <c r="J613" s="142"/>
    </row>
    <row r="614" spans="1:10">
      <c r="A614" s="138"/>
      <c r="B614" s="139"/>
      <c r="C614" s="139"/>
      <c r="D614" s="139" t="s">
        <v>606</v>
      </c>
      <c r="E614" s="140">
        <v>291</v>
      </c>
      <c r="F614" s="141">
        <v>51332.767000000014</v>
      </c>
      <c r="G614" s="141">
        <v>33</v>
      </c>
      <c r="H614" s="141">
        <v>770.88163999999983</v>
      </c>
      <c r="I614" s="141">
        <v>0</v>
      </c>
      <c r="J614" s="142">
        <v>0</v>
      </c>
    </row>
    <row r="615" spans="1:10">
      <c r="A615" s="138"/>
      <c r="B615" s="139"/>
      <c r="C615" s="139"/>
      <c r="D615" s="139" t="s">
        <v>614</v>
      </c>
      <c r="E615" s="140">
        <v>192</v>
      </c>
      <c r="F615" s="141">
        <v>2033.17</v>
      </c>
      <c r="G615" s="141">
        <v>9</v>
      </c>
      <c r="H615" s="141">
        <v>73.009999999999991</v>
      </c>
      <c r="I615" s="141">
        <v>0</v>
      </c>
      <c r="J615" s="142">
        <v>0</v>
      </c>
    </row>
    <row r="616" spans="1:10">
      <c r="A616" s="138"/>
      <c r="B616" s="139"/>
      <c r="C616" s="139"/>
      <c r="D616" s="139" t="s">
        <v>628</v>
      </c>
      <c r="E616" s="140">
        <v>111</v>
      </c>
      <c r="F616" s="141">
        <v>369.50199999999995</v>
      </c>
      <c r="G616" s="141">
        <v>3</v>
      </c>
      <c r="H616" s="141">
        <v>27.417999999999999</v>
      </c>
      <c r="I616" s="141">
        <v>0</v>
      </c>
      <c r="J616" s="142">
        <v>0</v>
      </c>
    </row>
    <row r="617" spans="1:10">
      <c r="A617" s="138"/>
      <c r="B617" s="139"/>
      <c r="C617" s="139"/>
      <c r="D617" s="139" t="s">
        <v>634</v>
      </c>
      <c r="E617" s="140">
        <v>33</v>
      </c>
      <c r="F617" s="141">
        <v>11.526700000000002</v>
      </c>
      <c r="G617" s="141">
        <v>4</v>
      </c>
      <c r="H617" s="141">
        <v>1.0755000000000001</v>
      </c>
      <c r="I617" s="141">
        <v>0</v>
      </c>
      <c r="J617" s="142">
        <v>0</v>
      </c>
    </row>
    <row r="618" spans="1:10">
      <c r="A618" s="138"/>
      <c r="B618" s="139"/>
      <c r="C618" s="139"/>
      <c r="D618" s="139" t="s">
        <v>661</v>
      </c>
      <c r="E618" s="140">
        <v>34</v>
      </c>
      <c r="F618" s="141">
        <v>10.043999999999995</v>
      </c>
      <c r="G618" s="141">
        <v>2</v>
      </c>
      <c r="H618" s="141">
        <v>0.33799999999999997</v>
      </c>
      <c r="I618" s="141">
        <v>0</v>
      </c>
      <c r="J618" s="142">
        <v>0</v>
      </c>
    </row>
    <row r="619" spans="1:10">
      <c r="A619" s="138"/>
      <c r="B619" s="139"/>
      <c r="C619" s="139" t="s">
        <v>352</v>
      </c>
      <c r="D619" s="139"/>
      <c r="E619" s="140"/>
      <c r="J619" s="142"/>
    </row>
    <row r="620" spans="1:10">
      <c r="A620" s="138"/>
      <c r="B620" s="139"/>
      <c r="C620" s="139"/>
      <c r="D620" s="139" t="s">
        <v>608</v>
      </c>
      <c r="E620" s="140">
        <v>413</v>
      </c>
      <c r="F620" s="141">
        <v>48296.26</v>
      </c>
      <c r="G620" s="141">
        <v>4</v>
      </c>
      <c r="H620" s="141">
        <v>347.2</v>
      </c>
      <c r="I620" s="141">
        <v>0</v>
      </c>
      <c r="J620" s="142">
        <v>0</v>
      </c>
    </row>
    <row r="621" spans="1:10">
      <c r="A621" s="138"/>
      <c r="B621" s="139"/>
      <c r="C621" s="139"/>
      <c r="D621" s="139" t="s">
        <v>609</v>
      </c>
      <c r="E621" s="140">
        <v>352</v>
      </c>
      <c r="F621" s="141">
        <v>26040.114999999991</v>
      </c>
      <c r="G621" s="141">
        <v>15</v>
      </c>
      <c r="H621" s="141">
        <v>1036.7778000000001</v>
      </c>
      <c r="I621" s="141">
        <v>0</v>
      </c>
      <c r="J621" s="142">
        <v>0</v>
      </c>
    </row>
    <row r="622" spans="1:10">
      <c r="A622" s="138"/>
      <c r="B622" s="139"/>
      <c r="C622" s="139"/>
      <c r="D622" s="139" t="s">
        <v>662</v>
      </c>
      <c r="E622" s="140">
        <v>6</v>
      </c>
      <c r="F622" s="141">
        <v>1321.9199999999998</v>
      </c>
      <c r="G622" s="141">
        <v>0</v>
      </c>
      <c r="H622" s="141">
        <v>0</v>
      </c>
      <c r="I622" s="141">
        <v>0</v>
      </c>
      <c r="J622" s="142">
        <v>0</v>
      </c>
    </row>
    <row r="623" spans="1:10">
      <c r="A623" s="138"/>
      <c r="B623" s="139"/>
      <c r="C623" s="139"/>
      <c r="D623" s="139" t="s">
        <v>627</v>
      </c>
      <c r="E623" s="140">
        <v>907</v>
      </c>
      <c r="F623" s="141">
        <v>716.51415999999995</v>
      </c>
      <c r="G623" s="141">
        <v>11</v>
      </c>
      <c r="H623" s="141">
        <v>0.75400000000000011</v>
      </c>
      <c r="I623" s="141">
        <v>0</v>
      </c>
      <c r="J623" s="142">
        <v>0</v>
      </c>
    </row>
    <row r="624" spans="1:10">
      <c r="A624" s="138"/>
      <c r="B624" s="139"/>
      <c r="C624" s="139"/>
      <c r="D624" s="139" t="s">
        <v>614</v>
      </c>
      <c r="E624" s="140">
        <v>67</v>
      </c>
      <c r="F624" s="141">
        <v>377.4</v>
      </c>
      <c r="G624" s="141">
        <v>5</v>
      </c>
      <c r="H624" s="141">
        <v>26</v>
      </c>
      <c r="I624" s="141">
        <v>0</v>
      </c>
      <c r="J624" s="142">
        <v>0</v>
      </c>
    </row>
    <row r="625" spans="1:10">
      <c r="A625" s="138"/>
      <c r="B625" s="139"/>
      <c r="C625" s="139" t="s">
        <v>353</v>
      </c>
      <c r="D625" s="139"/>
      <c r="E625" s="140"/>
      <c r="J625" s="142"/>
    </row>
    <row r="626" spans="1:10">
      <c r="A626" s="138"/>
      <c r="B626" s="139"/>
      <c r="C626" s="139"/>
      <c r="D626" s="139" t="s">
        <v>614</v>
      </c>
      <c r="E626" s="140">
        <v>1685</v>
      </c>
      <c r="F626" s="141">
        <v>42218.798500000034</v>
      </c>
      <c r="G626" s="141">
        <v>44</v>
      </c>
      <c r="H626" s="141">
        <v>987.327</v>
      </c>
      <c r="I626" s="141">
        <v>0</v>
      </c>
      <c r="J626" s="142">
        <v>0</v>
      </c>
    </row>
    <row r="627" spans="1:10">
      <c r="A627" s="138"/>
      <c r="B627" s="139"/>
      <c r="C627" s="139"/>
      <c r="D627" s="139" t="s">
        <v>634</v>
      </c>
      <c r="E627" s="140">
        <v>354</v>
      </c>
      <c r="F627" s="141">
        <v>3790.9199999999996</v>
      </c>
      <c r="G627" s="141">
        <v>9</v>
      </c>
      <c r="H627" s="141">
        <v>81.401999999999987</v>
      </c>
      <c r="I627" s="141">
        <v>0</v>
      </c>
      <c r="J627" s="142">
        <v>0</v>
      </c>
    </row>
    <row r="628" spans="1:10">
      <c r="A628" s="138"/>
      <c r="B628" s="139"/>
      <c r="C628" s="139"/>
      <c r="D628" s="139" t="s">
        <v>606</v>
      </c>
      <c r="E628" s="140">
        <v>394</v>
      </c>
      <c r="F628" s="141">
        <v>1672.0739700000004</v>
      </c>
      <c r="G628" s="141">
        <v>36</v>
      </c>
      <c r="H628" s="141">
        <v>67.228480000000005</v>
      </c>
      <c r="I628" s="141">
        <v>0</v>
      </c>
      <c r="J628" s="142">
        <v>0</v>
      </c>
    </row>
    <row r="629" spans="1:10">
      <c r="A629" s="138"/>
      <c r="B629" s="139"/>
      <c r="C629" s="139"/>
      <c r="D629" s="139" t="s">
        <v>629</v>
      </c>
      <c r="E629" s="140">
        <v>223</v>
      </c>
      <c r="F629" s="141">
        <v>62.282999999999994</v>
      </c>
      <c r="G629" s="141">
        <v>16</v>
      </c>
      <c r="H629" s="141">
        <v>4.4849999999999994</v>
      </c>
      <c r="I629" s="141">
        <v>0</v>
      </c>
      <c r="J629" s="142">
        <v>0</v>
      </c>
    </row>
    <row r="630" spans="1:10">
      <c r="A630" s="138"/>
      <c r="B630" s="139"/>
      <c r="C630" s="139"/>
      <c r="D630" s="139" t="s">
        <v>631</v>
      </c>
      <c r="E630" s="140">
        <v>115</v>
      </c>
      <c r="F630" s="141">
        <v>56.906899999999986</v>
      </c>
      <c r="G630" s="141">
        <v>12</v>
      </c>
      <c r="H630" s="141">
        <v>4.6451999999999991</v>
      </c>
      <c r="I630" s="141">
        <v>0</v>
      </c>
      <c r="J630" s="142">
        <v>0</v>
      </c>
    </row>
    <row r="631" spans="1:10">
      <c r="A631" s="138"/>
      <c r="B631" s="139"/>
      <c r="C631" s="139" t="s">
        <v>354</v>
      </c>
      <c r="D631" s="139"/>
      <c r="E631" s="140"/>
      <c r="J631" s="142"/>
    </row>
    <row r="632" spans="1:10">
      <c r="A632" s="138"/>
      <c r="B632" s="139"/>
      <c r="C632" s="139"/>
      <c r="D632" s="139" t="s">
        <v>614</v>
      </c>
      <c r="E632" s="140">
        <v>3774</v>
      </c>
      <c r="F632" s="141">
        <v>6770.7120600000071</v>
      </c>
      <c r="G632" s="141">
        <v>304</v>
      </c>
      <c r="H632" s="141">
        <v>547.22128999999984</v>
      </c>
      <c r="I632" s="141">
        <v>0</v>
      </c>
      <c r="J632" s="142">
        <v>0</v>
      </c>
    </row>
    <row r="633" spans="1:10">
      <c r="A633" s="138"/>
      <c r="B633" s="139"/>
      <c r="C633" s="139"/>
      <c r="D633" s="139" t="s">
        <v>619</v>
      </c>
      <c r="E633" s="140">
        <v>549</v>
      </c>
      <c r="F633" s="141">
        <v>454.47719000000001</v>
      </c>
      <c r="G633" s="141">
        <v>549</v>
      </c>
      <c r="H633" s="141">
        <v>454.47719000000001</v>
      </c>
      <c r="I633" s="141">
        <v>0</v>
      </c>
      <c r="J633" s="142">
        <v>0</v>
      </c>
    </row>
    <row r="634" spans="1:10">
      <c r="A634" s="138"/>
      <c r="B634" s="139"/>
      <c r="C634" s="139"/>
      <c r="D634" s="139" t="s">
        <v>629</v>
      </c>
      <c r="E634" s="140">
        <v>20</v>
      </c>
      <c r="F634" s="141">
        <v>370.20999999999992</v>
      </c>
      <c r="G634" s="141">
        <v>20</v>
      </c>
      <c r="H634" s="141">
        <v>370.20999999999992</v>
      </c>
      <c r="I634" s="141">
        <v>0</v>
      </c>
      <c r="J634" s="142">
        <v>0</v>
      </c>
    </row>
    <row r="635" spans="1:10">
      <c r="A635" s="138"/>
      <c r="B635" s="139"/>
      <c r="C635" s="139"/>
      <c r="D635" s="139" t="s">
        <v>627</v>
      </c>
      <c r="E635" s="140">
        <v>218</v>
      </c>
      <c r="F635" s="141">
        <v>268.12420000000003</v>
      </c>
      <c r="G635" s="141">
        <v>15</v>
      </c>
      <c r="H635" s="141">
        <v>6.4950000000000001</v>
      </c>
      <c r="I635" s="141">
        <v>0</v>
      </c>
      <c r="J635" s="142">
        <v>0</v>
      </c>
    </row>
    <row r="636" spans="1:10">
      <c r="A636" s="138"/>
      <c r="B636" s="139"/>
      <c r="C636" s="139"/>
      <c r="D636" s="139" t="s">
        <v>607</v>
      </c>
      <c r="E636" s="140">
        <v>617</v>
      </c>
      <c r="F636" s="141">
        <v>225.9509000000001</v>
      </c>
      <c r="G636" s="141">
        <v>41</v>
      </c>
      <c r="H636" s="141">
        <v>9.5085300000000004</v>
      </c>
      <c r="I636" s="141">
        <v>0</v>
      </c>
      <c r="J636" s="142">
        <v>0</v>
      </c>
    </row>
    <row r="637" spans="1:10">
      <c r="A637" s="138"/>
      <c r="B637" s="139"/>
      <c r="C637" s="139" t="s">
        <v>355</v>
      </c>
      <c r="D637" s="139"/>
      <c r="E637" s="140"/>
      <c r="J637" s="142"/>
    </row>
    <row r="638" spans="1:10">
      <c r="A638" s="138"/>
      <c r="B638" s="139"/>
      <c r="C638" s="139"/>
      <c r="D638" s="139" t="s">
        <v>614</v>
      </c>
      <c r="E638" s="140">
        <v>3434</v>
      </c>
      <c r="F638" s="141">
        <v>97197.107999999993</v>
      </c>
      <c r="G638" s="141">
        <v>3365</v>
      </c>
      <c r="H638" s="141">
        <v>97139.609999999986</v>
      </c>
      <c r="I638" s="141">
        <v>9</v>
      </c>
      <c r="J638" s="142">
        <v>189.5</v>
      </c>
    </row>
    <row r="639" spans="1:10">
      <c r="A639" s="138"/>
      <c r="B639" s="139"/>
      <c r="C639" s="139"/>
      <c r="D639" s="139" t="s">
        <v>605</v>
      </c>
      <c r="E639" s="140">
        <v>138</v>
      </c>
      <c r="F639" s="141">
        <v>2849.6299999999997</v>
      </c>
      <c r="G639" s="141">
        <v>7</v>
      </c>
      <c r="H639" s="141">
        <v>127.2</v>
      </c>
      <c r="I639" s="141">
        <v>0</v>
      </c>
      <c r="J639" s="142">
        <v>0</v>
      </c>
    </row>
    <row r="640" spans="1:10">
      <c r="A640" s="138"/>
      <c r="B640" s="139"/>
      <c r="C640" s="139"/>
      <c r="D640" s="139" t="s">
        <v>609</v>
      </c>
      <c r="E640" s="140">
        <v>89</v>
      </c>
      <c r="F640" s="141">
        <v>1623.3600000000006</v>
      </c>
      <c r="G640" s="141">
        <v>9</v>
      </c>
      <c r="H640" s="141">
        <v>164.16</v>
      </c>
      <c r="I640" s="141">
        <v>1</v>
      </c>
      <c r="J640" s="142">
        <v>18.239999999999998</v>
      </c>
    </row>
    <row r="641" spans="1:10">
      <c r="A641" s="138"/>
      <c r="B641" s="139"/>
      <c r="C641" s="139"/>
      <c r="D641" s="139" t="s">
        <v>606</v>
      </c>
      <c r="E641" s="140">
        <v>330</v>
      </c>
      <c r="F641" s="141">
        <v>1312.2979699999989</v>
      </c>
      <c r="G641" s="141">
        <v>27</v>
      </c>
      <c r="H641" s="141">
        <v>59.583589999999994</v>
      </c>
      <c r="I641" s="141">
        <v>0</v>
      </c>
      <c r="J641" s="142">
        <v>0</v>
      </c>
    </row>
    <row r="642" spans="1:10">
      <c r="A642" s="138"/>
      <c r="B642" s="139"/>
      <c r="C642" s="139"/>
      <c r="D642" s="139" t="s">
        <v>634</v>
      </c>
      <c r="E642" s="140">
        <v>62</v>
      </c>
      <c r="F642" s="141">
        <v>1280.5570000000002</v>
      </c>
      <c r="G642" s="141">
        <v>2</v>
      </c>
      <c r="H642" s="141">
        <v>23.01</v>
      </c>
      <c r="I642" s="141">
        <v>0</v>
      </c>
      <c r="J642" s="142">
        <v>0</v>
      </c>
    </row>
    <row r="643" spans="1:10">
      <c r="A643" s="138"/>
      <c r="B643" s="139"/>
      <c r="C643" s="139" t="s">
        <v>356</v>
      </c>
      <c r="D643" s="139"/>
      <c r="E643" s="140"/>
      <c r="J643" s="142"/>
    </row>
    <row r="644" spans="1:10">
      <c r="A644" s="138"/>
      <c r="B644" s="139"/>
      <c r="C644" s="139"/>
      <c r="D644" s="139" t="s">
        <v>627</v>
      </c>
      <c r="E644" s="140">
        <v>3458</v>
      </c>
      <c r="F644" s="141">
        <v>16255.396300000037</v>
      </c>
      <c r="G644" s="141">
        <v>249</v>
      </c>
      <c r="H644" s="141">
        <v>818.6576</v>
      </c>
      <c r="I644" s="141">
        <v>0</v>
      </c>
      <c r="J644" s="142">
        <v>0</v>
      </c>
    </row>
    <row r="645" spans="1:10">
      <c r="A645" s="138"/>
      <c r="B645" s="139"/>
      <c r="C645" s="139"/>
      <c r="D645" s="139" t="s">
        <v>608</v>
      </c>
      <c r="E645" s="140">
        <v>2197</v>
      </c>
      <c r="F645" s="141">
        <v>2969.0339000000035</v>
      </c>
      <c r="G645" s="141">
        <v>230</v>
      </c>
      <c r="H645" s="141">
        <v>228.85439999999991</v>
      </c>
      <c r="I645" s="141">
        <v>0</v>
      </c>
      <c r="J645" s="142">
        <v>0</v>
      </c>
    </row>
    <row r="646" spans="1:10">
      <c r="A646" s="138"/>
      <c r="B646" s="139"/>
      <c r="C646" s="139"/>
      <c r="D646" s="139" t="s">
        <v>614</v>
      </c>
      <c r="E646" s="140">
        <v>414</v>
      </c>
      <c r="F646" s="141">
        <v>2114.8609999999994</v>
      </c>
      <c r="G646" s="141">
        <v>33</v>
      </c>
      <c r="H646" s="141">
        <v>214.196</v>
      </c>
      <c r="I646" s="141">
        <v>0</v>
      </c>
      <c r="J646" s="142">
        <v>0</v>
      </c>
    </row>
    <row r="647" spans="1:10">
      <c r="A647" s="138"/>
      <c r="B647" s="139"/>
      <c r="C647" s="139"/>
      <c r="D647" s="139" t="s">
        <v>629</v>
      </c>
      <c r="E647" s="140">
        <v>950</v>
      </c>
      <c r="F647" s="141">
        <v>1636.7874999999997</v>
      </c>
      <c r="G647" s="141">
        <v>104</v>
      </c>
      <c r="H647" s="141">
        <v>156.65800000000002</v>
      </c>
      <c r="I647" s="141">
        <v>0</v>
      </c>
      <c r="J647" s="142">
        <v>0</v>
      </c>
    </row>
    <row r="648" spans="1:10">
      <c r="A648" s="138"/>
      <c r="B648" s="139"/>
      <c r="C648" s="139"/>
      <c r="D648" s="139" t="s">
        <v>607</v>
      </c>
      <c r="E648" s="140">
        <v>838</v>
      </c>
      <c r="F648" s="141">
        <v>779.52002000000073</v>
      </c>
      <c r="G648" s="141">
        <v>58</v>
      </c>
      <c r="H648" s="141">
        <v>44.611499999999999</v>
      </c>
      <c r="I648" s="141">
        <v>0</v>
      </c>
      <c r="J648" s="142">
        <v>0</v>
      </c>
    </row>
    <row r="649" spans="1:10">
      <c r="A649" s="138"/>
      <c r="B649" s="139"/>
      <c r="C649" s="139" t="s">
        <v>357</v>
      </c>
      <c r="D649" s="139"/>
      <c r="E649" s="140"/>
      <c r="J649" s="142"/>
    </row>
    <row r="650" spans="1:10">
      <c r="A650" s="138"/>
      <c r="B650" s="139"/>
      <c r="C650" s="139"/>
      <c r="D650" s="139" t="s">
        <v>614</v>
      </c>
      <c r="E650" s="140">
        <v>22606</v>
      </c>
      <c r="F650" s="141">
        <v>431987.07994999934</v>
      </c>
      <c r="G650" s="141">
        <v>11665</v>
      </c>
      <c r="H650" s="141">
        <v>327947.71183999913</v>
      </c>
      <c r="I650" s="141">
        <v>10</v>
      </c>
      <c r="J650" s="142">
        <v>168.61</v>
      </c>
    </row>
    <row r="651" spans="1:10">
      <c r="A651" s="138"/>
      <c r="B651" s="139"/>
      <c r="C651" s="139"/>
      <c r="D651" s="139" t="s">
        <v>606</v>
      </c>
      <c r="E651" s="140">
        <v>767</v>
      </c>
      <c r="F651" s="141">
        <v>22205.960129999999</v>
      </c>
      <c r="G651" s="141">
        <v>32</v>
      </c>
      <c r="H651" s="141">
        <v>830.84838000000013</v>
      </c>
      <c r="I651" s="141">
        <v>0</v>
      </c>
      <c r="J651" s="142">
        <v>0</v>
      </c>
    </row>
    <row r="652" spans="1:10">
      <c r="A652" s="138"/>
      <c r="B652" s="139"/>
      <c r="C652" s="139"/>
      <c r="D652" s="139" t="s">
        <v>608</v>
      </c>
      <c r="E652" s="140">
        <v>353</v>
      </c>
      <c r="F652" s="141">
        <v>12258.329999999993</v>
      </c>
      <c r="G652" s="141">
        <v>22</v>
      </c>
      <c r="H652" s="141">
        <v>385.92500000000007</v>
      </c>
      <c r="I652" s="141">
        <v>0</v>
      </c>
      <c r="J652" s="142">
        <v>0</v>
      </c>
    </row>
    <row r="653" spans="1:10">
      <c r="A653" s="138"/>
      <c r="B653" s="139"/>
      <c r="C653" s="139"/>
      <c r="D653" s="139" t="s">
        <v>629</v>
      </c>
      <c r="E653" s="140">
        <v>376</v>
      </c>
      <c r="F653" s="141">
        <v>4027.7110000000002</v>
      </c>
      <c r="G653" s="141">
        <v>29</v>
      </c>
      <c r="H653" s="141">
        <v>202.73500000000001</v>
      </c>
      <c r="I653" s="141">
        <v>0</v>
      </c>
      <c r="J653" s="142">
        <v>0</v>
      </c>
    </row>
    <row r="654" spans="1:10">
      <c r="A654" s="138"/>
      <c r="B654" s="139"/>
      <c r="C654" s="139"/>
      <c r="D654" s="139" t="s">
        <v>609</v>
      </c>
      <c r="E654" s="140">
        <v>1988</v>
      </c>
      <c r="F654" s="141">
        <v>3330.2106699999931</v>
      </c>
      <c r="G654" s="141">
        <v>73</v>
      </c>
      <c r="H654" s="141">
        <v>117.35503999999999</v>
      </c>
      <c r="I654" s="141">
        <v>0</v>
      </c>
      <c r="J654" s="142">
        <v>0</v>
      </c>
    </row>
    <row r="655" spans="1:10">
      <c r="A655" s="138"/>
      <c r="B655" s="139"/>
      <c r="C655" s="139" t="s">
        <v>358</v>
      </c>
      <c r="D655" s="139"/>
      <c r="E655" s="140"/>
      <c r="J655" s="142"/>
    </row>
    <row r="656" spans="1:10">
      <c r="A656" s="138"/>
      <c r="B656" s="139"/>
      <c r="C656" s="139"/>
      <c r="D656" s="139" t="s">
        <v>614</v>
      </c>
      <c r="E656" s="140">
        <v>1595</v>
      </c>
      <c r="F656" s="141">
        <v>21304.330700000002</v>
      </c>
      <c r="G656" s="141">
        <v>100</v>
      </c>
      <c r="H656" s="141">
        <v>954.06999999999982</v>
      </c>
      <c r="I656" s="141">
        <v>0</v>
      </c>
      <c r="J656" s="142">
        <v>0</v>
      </c>
    </row>
    <row r="657" spans="1:10">
      <c r="A657" s="138"/>
      <c r="B657" s="139"/>
      <c r="C657" s="139"/>
      <c r="D657" s="139" t="s">
        <v>621</v>
      </c>
      <c r="E657" s="140">
        <v>3483</v>
      </c>
      <c r="F657" s="141">
        <v>1980.7505999999998</v>
      </c>
      <c r="G657" s="141">
        <v>298</v>
      </c>
      <c r="H657" s="141">
        <v>138.75279</v>
      </c>
      <c r="I657" s="141">
        <v>1</v>
      </c>
      <c r="J657" s="142">
        <v>0.09</v>
      </c>
    </row>
    <row r="658" spans="1:10">
      <c r="A658" s="138"/>
      <c r="B658" s="139"/>
      <c r="C658" s="139"/>
      <c r="D658" s="139" t="s">
        <v>628</v>
      </c>
      <c r="E658" s="140">
        <v>1779</v>
      </c>
      <c r="F658" s="141">
        <v>1359.2303499999991</v>
      </c>
      <c r="G658" s="141">
        <v>44</v>
      </c>
      <c r="H658" s="141">
        <v>37.434799999999996</v>
      </c>
      <c r="I658" s="141">
        <v>0</v>
      </c>
      <c r="J658" s="142">
        <v>0</v>
      </c>
    </row>
    <row r="659" spans="1:10">
      <c r="A659" s="138"/>
      <c r="B659" s="139"/>
      <c r="C659" s="139"/>
      <c r="D659" s="139" t="s">
        <v>652</v>
      </c>
      <c r="E659" s="140">
        <v>1011</v>
      </c>
      <c r="F659" s="141">
        <v>1236.2003500000021</v>
      </c>
      <c r="G659" s="141">
        <v>73</v>
      </c>
      <c r="H659" s="141">
        <v>96.630680000000012</v>
      </c>
      <c r="I659" s="141">
        <v>0</v>
      </c>
      <c r="J659" s="142">
        <v>0</v>
      </c>
    </row>
    <row r="660" spans="1:10">
      <c r="A660" s="138"/>
      <c r="B660" s="139"/>
      <c r="C660" s="139"/>
      <c r="D660" s="139" t="s">
        <v>649</v>
      </c>
      <c r="E660" s="140">
        <v>82</v>
      </c>
      <c r="F660" s="141">
        <v>266.88549999999998</v>
      </c>
      <c r="G660" s="141">
        <v>21</v>
      </c>
      <c r="H660" s="141">
        <v>27.737999999999992</v>
      </c>
      <c r="I660" s="141">
        <v>1</v>
      </c>
      <c r="J660" s="142">
        <v>0.13500000000000001</v>
      </c>
    </row>
    <row r="661" spans="1:10">
      <c r="A661" s="138"/>
      <c r="B661" s="139" t="s">
        <v>359</v>
      </c>
      <c r="C661" s="139"/>
      <c r="D661" s="139"/>
      <c r="E661" s="140"/>
      <c r="J661" s="142"/>
    </row>
    <row r="662" spans="1:10">
      <c r="A662" s="138"/>
      <c r="B662" s="139"/>
      <c r="C662" s="139" t="s">
        <v>360</v>
      </c>
      <c r="D662" s="139"/>
      <c r="E662" s="140"/>
      <c r="J662" s="142"/>
    </row>
    <row r="663" spans="1:10">
      <c r="A663" s="138"/>
      <c r="B663" s="139"/>
      <c r="C663" s="139"/>
      <c r="D663" s="139" t="s">
        <v>606</v>
      </c>
      <c r="E663" s="140">
        <v>2740</v>
      </c>
      <c r="F663" s="141">
        <v>4987.3126900000061</v>
      </c>
      <c r="G663" s="141">
        <v>212</v>
      </c>
      <c r="H663" s="141">
        <v>359.40355</v>
      </c>
      <c r="I663" s="141">
        <v>0</v>
      </c>
      <c r="J663" s="142">
        <v>0</v>
      </c>
    </row>
    <row r="664" spans="1:10">
      <c r="A664" s="138"/>
      <c r="B664" s="139"/>
      <c r="C664" s="139"/>
      <c r="D664" s="139" t="s">
        <v>614</v>
      </c>
      <c r="E664" s="140">
        <v>47</v>
      </c>
      <c r="F664" s="141">
        <v>1137.7905000000001</v>
      </c>
      <c r="G664" s="141">
        <v>0</v>
      </c>
      <c r="H664" s="141">
        <v>0</v>
      </c>
      <c r="I664" s="141">
        <v>0</v>
      </c>
      <c r="J664" s="142">
        <v>0</v>
      </c>
    </row>
    <row r="665" spans="1:10">
      <c r="A665" s="138"/>
      <c r="B665" s="139"/>
      <c r="C665" s="139"/>
      <c r="D665" s="139" t="s">
        <v>641</v>
      </c>
      <c r="E665" s="140">
        <v>102</v>
      </c>
      <c r="F665" s="141">
        <v>303.64970000000005</v>
      </c>
      <c r="G665" s="141">
        <v>13</v>
      </c>
      <c r="H665" s="141">
        <v>38.268000000000001</v>
      </c>
      <c r="I665" s="141">
        <v>0</v>
      </c>
      <c r="J665" s="142">
        <v>0</v>
      </c>
    </row>
    <row r="666" spans="1:10">
      <c r="A666" s="138"/>
      <c r="B666" s="139"/>
      <c r="C666" s="139"/>
      <c r="D666" s="139" t="s">
        <v>608</v>
      </c>
      <c r="E666" s="140">
        <v>131</v>
      </c>
      <c r="F666" s="141">
        <v>203.94143000000003</v>
      </c>
      <c r="G666" s="141">
        <v>8</v>
      </c>
      <c r="H666" s="141">
        <v>9.4984999999999999</v>
      </c>
      <c r="I666" s="141">
        <v>0</v>
      </c>
      <c r="J666" s="142">
        <v>0</v>
      </c>
    </row>
    <row r="667" spans="1:10">
      <c r="A667" s="138"/>
      <c r="B667" s="139"/>
      <c r="C667" s="139"/>
      <c r="D667" s="139" t="s">
        <v>607</v>
      </c>
      <c r="E667" s="140">
        <v>33</v>
      </c>
      <c r="F667" s="141">
        <v>75.152770000000004</v>
      </c>
      <c r="G667" s="141">
        <v>3</v>
      </c>
      <c r="H667" s="141">
        <v>5.9899200000000006</v>
      </c>
      <c r="I667" s="141">
        <v>0</v>
      </c>
      <c r="J667" s="142">
        <v>0</v>
      </c>
    </row>
    <row r="668" spans="1:10">
      <c r="A668" s="138"/>
      <c r="B668" s="139"/>
      <c r="C668" s="139" t="s">
        <v>361</v>
      </c>
      <c r="D668" s="139"/>
      <c r="E668" s="140"/>
      <c r="J668" s="142"/>
    </row>
    <row r="669" spans="1:10">
      <c r="A669" s="138"/>
      <c r="B669" s="139"/>
      <c r="C669" s="139"/>
      <c r="D669" s="139" t="s">
        <v>606</v>
      </c>
      <c r="E669" s="140">
        <v>3090</v>
      </c>
      <c r="F669" s="141">
        <v>57724.484089999962</v>
      </c>
      <c r="G669" s="141">
        <v>207</v>
      </c>
      <c r="H669" s="141">
        <v>3233.5114699999995</v>
      </c>
      <c r="I669" s="141">
        <v>0</v>
      </c>
      <c r="J669" s="142">
        <v>0</v>
      </c>
    </row>
    <row r="670" spans="1:10">
      <c r="A670" s="138"/>
      <c r="B670" s="139"/>
      <c r="C670" s="139"/>
      <c r="D670" s="139" t="s">
        <v>605</v>
      </c>
      <c r="E670" s="140">
        <v>3046</v>
      </c>
      <c r="F670" s="141">
        <v>57246.986560000252</v>
      </c>
      <c r="G670" s="141">
        <v>162</v>
      </c>
      <c r="H670" s="141">
        <v>2959.7214999999987</v>
      </c>
      <c r="I670" s="141">
        <v>0</v>
      </c>
      <c r="J670" s="142">
        <v>0</v>
      </c>
    </row>
    <row r="671" spans="1:10">
      <c r="A671" s="138"/>
      <c r="B671" s="139"/>
      <c r="C671" s="139"/>
      <c r="D671" s="139" t="s">
        <v>654</v>
      </c>
      <c r="E671" s="140">
        <v>521</v>
      </c>
      <c r="F671" s="141">
        <v>18582.980410000007</v>
      </c>
      <c r="G671" s="141">
        <v>40</v>
      </c>
      <c r="H671" s="141">
        <v>1066.3520299999998</v>
      </c>
      <c r="I671" s="141">
        <v>0</v>
      </c>
      <c r="J671" s="142">
        <v>0</v>
      </c>
    </row>
    <row r="672" spans="1:10">
      <c r="A672" s="138"/>
      <c r="B672" s="139"/>
      <c r="C672" s="139"/>
      <c r="D672" s="139" t="s">
        <v>641</v>
      </c>
      <c r="E672" s="140">
        <v>1456</v>
      </c>
      <c r="F672" s="141">
        <v>18514.551559999993</v>
      </c>
      <c r="G672" s="141">
        <v>94</v>
      </c>
      <c r="H672" s="141">
        <v>1190.297</v>
      </c>
      <c r="I672" s="141">
        <v>0</v>
      </c>
      <c r="J672" s="142">
        <v>0</v>
      </c>
    </row>
    <row r="673" spans="1:10">
      <c r="A673" s="138"/>
      <c r="B673" s="139"/>
      <c r="C673" s="139"/>
      <c r="D673" s="139" t="s">
        <v>637</v>
      </c>
      <c r="E673" s="140">
        <v>164</v>
      </c>
      <c r="F673" s="141">
        <v>9784.7573999999986</v>
      </c>
      <c r="G673" s="141">
        <v>6</v>
      </c>
      <c r="H673" s="141">
        <v>119.258</v>
      </c>
      <c r="I673" s="141">
        <v>0</v>
      </c>
      <c r="J673" s="142">
        <v>0</v>
      </c>
    </row>
    <row r="674" spans="1:10">
      <c r="A674" s="138"/>
      <c r="B674" s="139"/>
      <c r="C674" s="139" t="s">
        <v>362</v>
      </c>
      <c r="D674" s="139"/>
      <c r="E674" s="140"/>
      <c r="J674" s="142"/>
    </row>
    <row r="675" spans="1:10">
      <c r="A675" s="138"/>
      <c r="B675" s="139"/>
      <c r="C675" s="139"/>
      <c r="D675" s="139" t="s">
        <v>608</v>
      </c>
      <c r="E675" s="140">
        <v>631</v>
      </c>
      <c r="F675" s="141">
        <v>13436.245099999987</v>
      </c>
      <c r="G675" s="141">
        <v>28</v>
      </c>
      <c r="H675" s="141">
        <v>508.53380000000004</v>
      </c>
      <c r="I675" s="141">
        <v>0</v>
      </c>
      <c r="J675" s="142">
        <v>0</v>
      </c>
    </row>
    <row r="676" spans="1:10">
      <c r="A676" s="138"/>
      <c r="B676" s="139"/>
      <c r="C676" s="139"/>
      <c r="D676" s="139" t="s">
        <v>614</v>
      </c>
      <c r="E676" s="140">
        <v>5</v>
      </c>
      <c r="F676" s="141">
        <v>72.010499999999993</v>
      </c>
      <c r="G676" s="141">
        <v>0</v>
      </c>
      <c r="H676" s="141">
        <v>0</v>
      </c>
      <c r="I676" s="141">
        <v>0</v>
      </c>
      <c r="J676" s="142">
        <v>0</v>
      </c>
    </row>
    <row r="677" spans="1:10">
      <c r="A677" s="138"/>
      <c r="B677" s="139"/>
      <c r="C677" s="139"/>
      <c r="D677" s="139" t="s">
        <v>641</v>
      </c>
      <c r="E677" s="140">
        <v>3</v>
      </c>
      <c r="F677" s="141">
        <v>31.741000000000003</v>
      </c>
      <c r="G677" s="141">
        <v>0</v>
      </c>
      <c r="H677" s="141">
        <v>0</v>
      </c>
      <c r="I677" s="141">
        <v>0</v>
      </c>
      <c r="J677" s="142">
        <v>0</v>
      </c>
    </row>
    <row r="678" spans="1:10">
      <c r="A678" s="138"/>
      <c r="B678" s="139"/>
      <c r="C678" s="139"/>
      <c r="D678" s="139" t="s">
        <v>645</v>
      </c>
      <c r="E678" s="140">
        <v>3</v>
      </c>
      <c r="F678" s="141">
        <v>16.34</v>
      </c>
      <c r="G678" s="141">
        <v>0</v>
      </c>
      <c r="H678" s="141">
        <v>0</v>
      </c>
      <c r="I678" s="141">
        <v>0</v>
      </c>
      <c r="J678" s="142">
        <v>0</v>
      </c>
    </row>
    <row r="679" spans="1:10">
      <c r="A679" s="138"/>
      <c r="B679" s="139"/>
      <c r="C679" s="139"/>
      <c r="D679" s="139" t="s">
        <v>638</v>
      </c>
      <c r="E679" s="140">
        <v>2</v>
      </c>
      <c r="F679" s="141">
        <v>9</v>
      </c>
      <c r="G679" s="141">
        <v>0</v>
      </c>
      <c r="H679" s="141">
        <v>0</v>
      </c>
      <c r="I679" s="141">
        <v>0</v>
      </c>
      <c r="J679" s="142">
        <v>0</v>
      </c>
    </row>
    <row r="680" spans="1:10">
      <c r="A680" s="138"/>
      <c r="B680" s="139"/>
      <c r="C680" s="139" t="s">
        <v>363</v>
      </c>
      <c r="D680" s="139"/>
      <c r="E680" s="140"/>
      <c r="J680" s="142"/>
    </row>
    <row r="681" spans="1:10">
      <c r="A681" s="138"/>
      <c r="B681" s="139"/>
      <c r="C681" s="139"/>
      <c r="D681" s="139" t="s">
        <v>652</v>
      </c>
      <c r="E681" s="140">
        <v>13211</v>
      </c>
      <c r="F681" s="141">
        <v>942499.17241000175</v>
      </c>
      <c r="G681" s="141">
        <v>668</v>
      </c>
      <c r="H681" s="141">
        <v>29554.356050000002</v>
      </c>
      <c r="I681" s="141">
        <v>1</v>
      </c>
      <c r="J681" s="142">
        <v>10.637</v>
      </c>
    </row>
    <row r="682" spans="1:10">
      <c r="A682" s="138"/>
      <c r="B682" s="139"/>
      <c r="C682" s="139"/>
      <c r="D682" s="139" t="s">
        <v>608</v>
      </c>
      <c r="E682" s="140">
        <v>354</v>
      </c>
      <c r="F682" s="141">
        <v>122155.61664999998</v>
      </c>
      <c r="G682" s="141">
        <v>12</v>
      </c>
      <c r="H682" s="141">
        <v>1311.6618899999999</v>
      </c>
      <c r="I682" s="141">
        <v>0</v>
      </c>
      <c r="J682" s="142">
        <v>0</v>
      </c>
    </row>
    <row r="683" spans="1:10">
      <c r="A683" s="138"/>
      <c r="B683" s="139"/>
      <c r="C683" s="139"/>
      <c r="D683" s="139" t="s">
        <v>609</v>
      </c>
      <c r="E683" s="140">
        <v>4569</v>
      </c>
      <c r="F683" s="141">
        <v>94548.385300000184</v>
      </c>
      <c r="G683" s="141">
        <v>220</v>
      </c>
      <c r="H683" s="141">
        <v>3485.8314999999998</v>
      </c>
      <c r="I683" s="141">
        <v>0</v>
      </c>
      <c r="J683" s="142">
        <v>0</v>
      </c>
    </row>
    <row r="684" spans="1:10">
      <c r="A684" s="138"/>
      <c r="B684" s="139"/>
      <c r="C684" s="139"/>
      <c r="D684" s="139" t="s">
        <v>646</v>
      </c>
      <c r="E684" s="140">
        <v>3462</v>
      </c>
      <c r="F684" s="141">
        <v>92565.212090000001</v>
      </c>
      <c r="G684" s="141">
        <v>104</v>
      </c>
      <c r="H684" s="141">
        <v>2508.9543100000001</v>
      </c>
      <c r="I684" s="141">
        <v>0</v>
      </c>
      <c r="J684" s="142">
        <v>0</v>
      </c>
    </row>
    <row r="685" spans="1:10">
      <c r="A685" s="138"/>
      <c r="B685" s="139"/>
      <c r="C685" s="139"/>
      <c r="D685" s="139" t="s">
        <v>628</v>
      </c>
      <c r="E685" s="140">
        <v>2352</v>
      </c>
      <c r="F685" s="141">
        <v>50365.932039999891</v>
      </c>
      <c r="G685" s="141">
        <v>202</v>
      </c>
      <c r="H685" s="141">
        <v>3839.5800999999992</v>
      </c>
      <c r="I685" s="141">
        <v>3</v>
      </c>
      <c r="J685" s="142">
        <v>6.13</v>
      </c>
    </row>
    <row r="686" spans="1:10">
      <c r="A686" s="138"/>
      <c r="B686" s="139"/>
      <c r="C686" s="139" t="s">
        <v>364</v>
      </c>
      <c r="D686" s="139"/>
      <c r="E686" s="140"/>
      <c r="J686" s="142"/>
    </row>
    <row r="687" spans="1:10">
      <c r="A687" s="138"/>
      <c r="B687" s="139"/>
      <c r="C687" s="139"/>
      <c r="D687" s="139" t="s">
        <v>607</v>
      </c>
      <c r="E687" s="140">
        <v>953</v>
      </c>
      <c r="F687" s="141">
        <v>21519.636090000007</v>
      </c>
      <c r="G687" s="141">
        <v>37</v>
      </c>
      <c r="H687" s="141">
        <v>653.02201000000002</v>
      </c>
      <c r="I687" s="141">
        <v>0</v>
      </c>
      <c r="J687" s="142">
        <v>0</v>
      </c>
    </row>
    <row r="688" spans="1:10">
      <c r="A688" s="138"/>
      <c r="B688" s="139"/>
      <c r="C688" s="139"/>
      <c r="D688" s="139" t="s">
        <v>641</v>
      </c>
      <c r="E688" s="140">
        <v>603</v>
      </c>
      <c r="F688" s="141">
        <v>9607.87068</v>
      </c>
      <c r="G688" s="141">
        <v>447</v>
      </c>
      <c r="H688" s="141">
        <v>7554.9308499999997</v>
      </c>
      <c r="I688" s="141">
        <v>1</v>
      </c>
      <c r="J688" s="142">
        <v>23.817499999999999</v>
      </c>
    </row>
    <row r="689" spans="1:10">
      <c r="A689" s="138"/>
      <c r="B689" s="139"/>
      <c r="C689" s="139"/>
      <c r="D689" s="139" t="s">
        <v>663</v>
      </c>
      <c r="E689" s="140">
        <v>112</v>
      </c>
      <c r="F689" s="141">
        <v>7504.6407999999992</v>
      </c>
      <c r="G689" s="141">
        <v>4</v>
      </c>
      <c r="H689" s="141">
        <v>92.860000000000014</v>
      </c>
      <c r="I689" s="141">
        <v>0</v>
      </c>
      <c r="J689" s="142">
        <v>0</v>
      </c>
    </row>
    <row r="690" spans="1:10">
      <c r="A690" s="138"/>
      <c r="B690" s="139"/>
      <c r="C690" s="139"/>
      <c r="D690" s="139" t="s">
        <v>606</v>
      </c>
      <c r="E690" s="140">
        <v>3316</v>
      </c>
      <c r="F690" s="141">
        <v>5938.7167200000031</v>
      </c>
      <c r="G690" s="141">
        <v>259</v>
      </c>
      <c r="H690" s="141">
        <v>413.12506999999999</v>
      </c>
      <c r="I690" s="141">
        <v>0</v>
      </c>
      <c r="J690" s="142">
        <v>0</v>
      </c>
    </row>
    <row r="691" spans="1:10">
      <c r="A691" s="138"/>
      <c r="B691" s="139"/>
      <c r="C691" s="139"/>
      <c r="D691" s="139" t="s">
        <v>655</v>
      </c>
      <c r="E691" s="140">
        <v>239</v>
      </c>
      <c r="F691" s="141">
        <v>5704.0244000000002</v>
      </c>
      <c r="G691" s="141">
        <v>7</v>
      </c>
      <c r="H691" s="141">
        <v>135.04</v>
      </c>
      <c r="I691" s="141">
        <v>0</v>
      </c>
      <c r="J691" s="142">
        <v>0</v>
      </c>
    </row>
    <row r="692" spans="1:10">
      <c r="A692" s="138"/>
      <c r="B692" s="139"/>
      <c r="C692" s="139" t="s">
        <v>365</v>
      </c>
      <c r="D692" s="139"/>
      <c r="E692" s="140"/>
      <c r="J692" s="142"/>
    </row>
    <row r="693" spans="1:10">
      <c r="A693" s="138"/>
      <c r="B693" s="139"/>
      <c r="C693" s="139"/>
      <c r="D693" s="139" t="s">
        <v>605</v>
      </c>
      <c r="E693" s="140">
        <v>1987</v>
      </c>
      <c r="F693" s="141">
        <v>16540.745580000017</v>
      </c>
      <c r="G693" s="141">
        <v>165</v>
      </c>
      <c r="H693" s="141">
        <v>1356.0313999999996</v>
      </c>
      <c r="I693" s="141">
        <v>0</v>
      </c>
      <c r="J693" s="142">
        <v>0</v>
      </c>
    </row>
    <row r="694" spans="1:10">
      <c r="A694" s="138"/>
      <c r="B694" s="139"/>
      <c r="C694" s="139"/>
      <c r="D694" s="139" t="s">
        <v>641</v>
      </c>
      <c r="E694" s="140">
        <v>731</v>
      </c>
      <c r="F694" s="141">
        <v>10319.536860000007</v>
      </c>
      <c r="G694" s="141">
        <v>41</v>
      </c>
      <c r="H694" s="141">
        <v>519.75741999999991</v>
      </c>
      <c r="I694" s="141">
        <v>0</v>
      </c>
      <c r="J694" s="142">
        <v>0</v>
      </c>
    </row>
    <row r="695" spans="1:10">
      <c r="A695" s="138"/>
      <c r="B695" s="139"/>
      <c r="C695" s="139"/>
      <c r="D695" s="139" t="s">
        <v>606</v>
      </c>
      <c r="E695" s="140">
        <v>952</v>
      </c>
      <c r="F695" s="141">
        <v>8103.5209000000041</v>
      </c>
      <c r="G695" s="141">
        <v>114</v>
      </c>
      <c r="H695" s="141">
        <v>745.25894000000005</v>
      </c>
      <c r="I695" s="141">
        <v>0</v>
      </c>
      <c r="J695" s="142">
        <v>0</v>
      </c>
    </row>
    <row r="696" spans="1:10">
      <c r="A696" s="138"/>
      <c r="B696" s="139"/>
      <c r="C696" s="139"/>
      <c r="D696" s="139" t="s">
        <v>649</v>
      </c>
      <c r="E696" s="140">
        <v>361</v>
      </c>
      <c r="F696" s="141">
        <v>5405.8216000000048</v>
      </c>
      <c r="G696" s="141">
        <v>92</v>
      </c>
      <c r="H696" s="141">
        <v>1366.3716000000002</v>
      </c>
      <c r="I696" s="141">
        <v>2</v>
      </c>
      <c r="J696" s="142">
        <v>36.4572</v>
      </c>
    </row>
    <row r="697" spans="1:10">
      <c r="A697" s="138"/>
      <c r="B697" s="139"/>
      <c r="C697" s="139"/>
      <c r="D697" s="139" t="s">
        <v>628</v>
      </c>
      <c r="E697" s="140">
        <v>1820</v>
      </c>
      <c r="F697" s="141">
        <v>5208.9993700000014</v>
      </c>
      <c r="G697" s="141">
        <v>464</v>
      </c>
      <c r="H697" s="141">
        <v>1206.6543000000001</v>
      </c>
      <c r="I697" s="141">
        <v>6</v>
      </c>
      <c r="J697" s="142">
        <v>33.545000000000002</v>
      </c>
    </row>
    <row r="698" spans="1:10">
      <c r="A698" s="138"/>
      <c r="B698" s="139" t="s">
        <v>366</v>
      </c>
      <c r="C698" s="139"/>
      <c r="D698" s="139"/>
      <c r="E698" s="140"/>
      <c r="J698" s="142"/>
    </row>
    <row r="699" spans="1:10">
      <c r="A699" s="138"/>
      <c r="B699" s="139"/>
      <c r="C699" s="139" t="s">
        <v>367</v>
      </c>
      <c r="D699" s="139"/>
      <c r="E699" s="140"/>
      <c r="J699" s="142"/>
    </row>
    <row r="700" spans="1:10">
      <c r="A700" s="138"/>
      <c r="B700" s="139"/>
      <c r="C700" s="139"/>
      <c r="D700" s="139" t="s">
        <v>606</v>
      </c>
      <c r="E700" s="140">
        <v>3266</v>
      </c>
      <c r="F700" s="141">
        <v>56944.21169999984</v>
      </c>
      <c r="G700" s="141">
        <v>2405</v>
      </c>
      <c r="H700" s="141">
        <v>42116.565489999855</v>
      </c>
      <c r="I700" s="141">
        <v>13</v>
      </c>
      <c r="J700" s="142">
        <v>241.06148999999999</v>
      </c>
    </row>
    <row r="701" spans="1:10">
      <c r="A701" s="138"/>
      <c r="B701" s="139"/>
      <c r="C701" s="139"/>
      <c r="D701" s="139" t="s">
        <v>628</v>
      </c>
      <c r="E701" s="140">
        <v>597</v>
      </c>
      <c r="F701" s="141">
        <v>9002.8346100000072</v>
      </c>
      <c r="G701" s="141">
        <v>75</v>
      </c>
      <c r="H701" s="141">
        <v>889.52755000000002</v>
      </c>
      <c r="I701" s="141">
        <v>0</v>
      </c>
      <c r="J701" s="142">
        <v>0</v>
      </c>
    </row>
    <row r="702" spans="1:10">
      <c r="A702" s="138"/>
      <c r="B702" s="139"/>
      <c r="C702" s="139"/>
      <c r="D702" s="139" t="s">
        <v>633</v>
      </c>
      <c r="E702" s="140">
        <v>275</v>
      </c>
      <c r="F702" s="141">
        <v>4483.1935400000002</v>
      </c>
      <c r="G702" s="141">
        <v>60</v>
      </c>
      <c r="H702" s="141">
        <v>986.44479000000001</v>
      </c>
      <c r="I702" s="141">
        <v>0</v>
      </c>
      <c r="J702" s="142">
        <v>0</v>
      </c>
    </row>
    <row r="703" spans="1:10">
      <c r="A703" s="138"/>
      <c r="B703" s="139"/>
      <c r="C703" s="139"/>
      <c r="D703" s="139" t="s">
        <v>614</v>
      </c>
      <c r="E703" s="140">
        <v>323</v>
      </c>
      <c r="F703" s="141">
        <v>4174.7974999999997</v>
      </c>
      <c r="G703" s="141">
        <v>42</v>
      </c>
      <c r="H703" s="141">
        <v>400.28583999999995</v>
      </c>
      <c r="I703" s="141">
        <v>0</v>
      </c>
      <c r="J703" s="142">
        <v>0</v>
      </c>
    </row>
    <row r="704" spans="1:10">
      <c r="A704" s="138"/>
      <c r="B704" s="139"/>
      <c r="C704" s="139"/>
      <c r="D704" s="139" t="s">
        <v>605</v>
      </c>
      <c r="E704" s="140">
        <v>126</v>
      </c>
      <c r="F704" s="141">
        <v>1553.8480699999998</v>
      </c>
      <c r="G704" s="141">
        <v>6</v>
      </c>
      <c r="H704" s="141">
        <v>75.00139999999999</v>
      </c>
      <c r="I704" s="141">
        <v>0</v>
      </c>
      <c r="J704" s="142">
        <v>0</v>
      </c>
    </row>
    <row r="705" spans="1:10">
      <c r="A705" s="138"/>
      <c r="B705" s="139"/>
      <c r="C705" s="139" t="s">
        <v>368</v>
      </c>
      <c r="D705" s="139"/>
      <c r="E705" s="140"/>
      <c r="J705" s="142"/>
    </row>
    <row r="706" spans="1:10">
      <c r="A706" s="138"/>
      <c r="B706" s="139"/>
      <c r="C706" s="139"/>
      <c r="D706" s="139" t="s">
        <v>607</v>
      </c>
      <c r="E706" s="140">
        <v>12</v>
      </c>
      <c r="F706" s="141">
        <v>1570224.62573</v>
      </c>
      <c r="G706" s="141">
        <v>12</v>
      </c>
      <c r="H706" s="141">
        <v>153.02273</v>
      </c>
      <c r="I706" s="141">
        <v>3</v>
      </c>
      <c r="J706" s="142">
        <v>52.787999999999997</v>
      </c>
    </row>
    <row r="707" spans="1:10">
      <c r="A707" s="138"/>
      <c r="B707" s="139"/>
      <c r="C707" s="139"/>
      <c r="D707" s="139" t="s">
        <v>605</v>
      </c>
      <c r="E707" s="140">
        <v>21</v>
      </c>
      <c r="F707" s="141">
        <v>460124.09</v>
      </c>
      <c r="G707" s="141">
        <v>18</v>
      </c>
      <c r="H707" s="141">
        <v>809.86599999999999</v>
      </c>
      <c r="I707" s="141">
        <v>0</v>
      </c>
      <c r="J707" s="142">
        <v>0</v>
      </c>
    </row>
    <row r="708" spans="1:10">
      <c r="A708" s="138"/>
      <c r="B708" s="139"/>
      <c r="C708" s="139"/>
      <c r="D708" s="139" t="s">
        <v>664</v>
      </c>
      <c r="E708" s="140">
        <v>230</v>
      </c>
      <c r="F708" s="141">
        <v>47547.838100000023</v>
      </c>
      <c r="G708" s="141">
        <v>201</v>
      </c>
      <c r="H708" s="141">
        <v>39718.826400000005</v>
      </c>
      <c r="I708" s="141">
        <v>0</v>
      </c>
      <c r="J708" s="142">
        <v>0</v>
      </c>
    </row>
    <row r="709" spans="1:10">
      <c r="A709" s="138"/>
      <c r="B709" s="139"/>
      <c r="C709" s="139"/>
      <c r="D709" s="139" t="s">
        <v>665</v>
      </c>
      <c r="E709" s="140">
        <v>153</v>
      </c>
      <c r="F709" s="141">
        <v>38899.041400000002</v>
      </c>
      <c r="G709" s="141">
        <v>153</v>
      </c>
      <c r="H709" s="141">
        <v>38899.041400000002</v>
      </c>
      <c r="I709" s="141">
        <v>10</v>
      </c>
      <c r="J709" s="142">
        <v>2240.7939999999999</v>
      </c>
    </row>
    <row r="710" spans="1:10">
      <c r="A710" s="138"/>
      <c r="B710" s="139"/>
      <c r="C710" s="139"/>
      <c r="D710" s="139" t="s">
        <v>666</v>
      </c>
      <c r="E710" s="140">
        <v>112</v>
      </c>
      <c r="F710" s="141">
        <v>23040.685759999993</v>
      </c>
      <c r="G710" s="141">
        <v>112</v>
      </c>
      <c r="H710" s="141">
        <v>23040.68576</v>
      </c>
      <c r="I710" s="141">
        <v>0</v>
      </c>
      <c r="J710" s="142">
        <v>0</v>
      </c>
    </row>
    <row r="711" spans="1:10">
      <c r="A711" s="138"/>
      <c r="B711" s="139"/>
      <c r="C711" s="139" t="s">
        <v>369</v>
      </c>
      <c r="D711" s="139"/>
      <c r="E711" s="140"/>
      <c r="J711" s="142"/>
    </row>
    <row r="712" spans="1:10">
      <c r="A712" s="138"/>
      <c r="B712" s="139"/>
      <c r="C712" s="139"/>
      <c r="D712" s="139" t="s">
        <v>611</v>
      </c>
      <c r="E712" s="140">
        <v>2632</v>
      </c>
      <c r="F712" s="141">
        <v>149371.18768999993</v>
      </c>
      <c r="G712" s="141">
        <v>236</v>
      </c>
      <c r="H712" s="141">
        <v>8705.5709000000006</v>
      </c>
      <c r="I712" s="141">
        <v>0</v>
      </c>
      <c r="J712" s="142">
        <v>0</v>
      </c>
    </row>
    <row r="713" spans="1:10">
      <c r="A713" s="138"/>
      <c r="B713" s="139"/>
      <c r="C713" s="139"/>
      <c r="D713" s="139" t="s">
        <v>628</v>
      </c>
      <c r="E713" s="140">
        <v>1388</v>
      </c>
      <c r="F713" s="141">
        <v>88977.830099999963</v>
      </c>
      <c r="G713" s="141">
        <v>39</v>
      </c>
      <c r="H713" s="141">
        <v>1590.4729</v>
      </c>
      <c r="I713" s="141">
        <v>0</v>
      </c>
      <c r="J713" s="142">
        <v>0</v>
      </c>
    </row>
    <row r="714" spans="1:10">
      <c r="A714" s="138"/>
      <c r="B714" s="139"/>
      <c r="C714" s="139"/>
      <c r="D714" s="139" t="s">
        <v>667</v>
      </c>
      <c r="E714" s="140">
        <v>1206</v>
      </c>
      <c r="F714" s="141">
        <v>38003.286389999987</v>
      </c>
      <c r="G714" s="141">
        <v>193</v>
      </c>
      <c r="H714" s="141">
        <v>5530.4163999999992</v>
      </c>
      <c r="I714" s="141">
        <v>0</v>
      </c>
      <c r="J714" s="142">
        <v>0</v>
      </c>
    </row>
    <row r="715" spans="1:10">
      <c r="A715" s="138"/>
      <c r="B715" s="139"/>
      <c r="C715" s="139"/>
      <c r="D715" s="139" t="s">
        <v>668</v>
      </c>
      <c r="E715" s="140">
        <v>555</v>
      </c>
      <c r="F715" s="141">
        <v>18702.210440000003</v>
      </c>
      <c r="G715" s="141">
        <v>69</v>
      </c>
      <c r="H715" s="141">
        <v>2052.49532</v>
      </c>
      <c r="I715" s="141">
        <v>0</v>
      </c>
      <c r="J715" s="142">
        <v>0</v>
      </c>
    </row>
    <row r="716" spans="1:10">
      <c r="A716" s="138"/>
      <c r="B716" s="139"/>
      <c r="C716" s="139"/>
      <c r="D716" s="139" t="s">
        <v>669</v>
      </c>
      <c r="E716" s="140">
        <v>610</v>
      </c>
      <c r="F716" s="141">
        <v>13477.220639999998</v>
      </c>
      <c r="G716" s="141">
        <v>96</v>
      </c>
      <c r="H716" s="141">
        <v>1760.4686400000001</v>
      </c>
      <c r="I716" s="141">
        <v>0</v>
      </c>
      <c r="J716" s="142">
        <v>0</v>
      </c>
    </row>
    <row r="717" spans="1:10">
      <c r="A717" s="138"/>
      <c r="B717" s="139"/>
      <c r="C717" s="139" t="s">
        <v>370</v>
      </c>
      <c r="D717" s="139"/>
      <c r="E717" s="140"/>
      <c r="J717" s="142"/>
    </row>
    <row r="718" spans="1:10">
      <c r="A718" s="138"/>
      <c r="B718" s="139"/>
      <c r="C718" s="139"/>
      <c r="D718" s="139" t="s">
        <v>661</v>
      </c>
      <c r="E718" s="140">
        <v>571</v>
      </c>
      <c r="F718" s="141">
        <v>35968.955700000006</v>
      </c>
      <c r="G718" s="141">
        <v>51</v>
      </c>
      <c r="H718" s="141">
        <v>2318.4933000000001</v>
      </c>
      <c r="I718" s="141">
        <v>0</v>
      </c>
      <c r="J718" s="142">
        <v>0</v>
      </c>
    </row>
    <row r="719" spans="1:10">
      <c r="A719" s="138"/>
      <c r="B719" s="139"/>
      <c r="C719" s="139"/>
      <c r="D719" s="139" t="s">
        <v>646</v>
      </c>
      <c r="E719" s="140">
        <v>145</v>
      </c>
      <c r="F719" s="141">
        <v>5198.9678999999996</v>
      </c>
      <c r="G719" s="141">
        <v>145</v>
      </c>
      <c r="H719" s="141">
        <v>5198.9678999999996</v>
      </c>
      <c r="I719" s="141">
        <v>2</v>
      </c>
      <c r="J719" s="142">
        <v>174.04929999999999</v>
      </c>
    </row>
    <row r="720" spans="1:10">
      <c r="A720" s="138"/>
      <c r="B720" s="139"/>
      <c r="C720" s="139"/>
      <c r="D720" s="139" t="s">
        <v>670</v>
      </c>
      <c r="E720" s="140">
        <v>195</v>
      </c>
      <c r="F720" s="141">
        <v>4973.1349000000018</v>
      </c>
      <c r="G720" s="141">
        <v>195</v>
      </c>
      <c r="H720" s="141">
        <v>4973.1349000000018</v>
      </c>
      <c r="I720" s="141">
        <v>2</v>
      </c>
      <c r="J720" s="142">
        <v>50.083500000000001</v>
      </c>
    </row>
    <row r="721" spans="1:10">
      <c r="A721" s="138"/>
      <c r="B721" s="139"/>
      <c r="C721" s="139"/>
      <c r="D721" s="139" t="s">
        <v>671</v>
      </c>
      <c r="E721" s="140">
        <v>66</v>
      </c>
      <c r="F721" s="141">
        <v>3753.4848999999999</v>
      </c>
      <c r="G721" s="141">
        <v>66</v>
      </c>
      <c r="H721" s="141">
        <v>3753.4848999999999</v>
      </c>
      <c r="I721" s="141">
        <v>5</v>
      </c>
      <c r="J721" s="142">
        <v>272.89919999999995</v>
      </c>
    </row>
    <row r="722" spans="1:10">
      <c r="A722" s="138"/>
      <c r="B722" s="139"/>
      <c r="C722" s="139"/>
      <c r="D722" s="139" t="s">
        <v>649</v>
      </c>
      <c r="E722" s="140">
        <v>35</v>
      </c>
      <c r="F722" s="141">
        <v>3297.93813</v>
      </c>
      <c r="G722" s="141">
        <v>1</v>
      </c>
      <c r="H722" s="141">
        <v>0.3</v>
      </c>
      <c r="I722" s="141">
        <v>0</v>
      </c>
      <c r="J722" s="142">
        <v>0</v>
      </c>
    </row>
    <row r="723" spans="1:10">
      <c r="A723" s="138"/>
      <c r="B723" s="139"/>
      <c r="C723" s="139" t="s">
        <v>371</v>
      </c>
      <c r="D723" s="139"/>
      <c r="E723" s="140"/>
      <c r="J723" s="142"/>
    </row>
    <row r="724" spans="1:10">
      <c r="A724" s="138"/>
      <c r="B724" s="139"/>
      <c r="C724" s="139"/>
      <c r="D724" s="139" t="s">
        <v>672</v>
      </c>
      <c r="E724" s="140">
        <v>45</v>
      </c>
      <c r="F724" s="141">
        <v>6481.5347000000002</v>
      </c>
      <c r="G724" s="141">
        <v>12</v>
      </c>
      <c r="H724" s="141">
        <v>864.2494999999999</v>
      </c>
      <c r="I724" s="141">
        <v>0</v>
      </c>
      <c r="J724" s="142">
        <v>0</v>
      </c>
    </row>
    <row r="725" spans="1:10">
      <c r="A725" s="138"/>
      <c r="B725" s="139"/>
      <c r="C725" s="139"/>
      <c r="D725" s="139" t="s">
        <v>673</v>
      </c>
      <c r="E725" s="140">
        <v>85</v>
      </c>
      <c r="F725" s="141">
        <v>6188.9905999999992</v>
      </c>
      <c r="G725" s="141">
        <v>22</v>
      </c>
      <c r="H725" s="141">
        <v>977.14340000000004</v>
      </c>
      <c r="I725" s="141">
        <v>1</v>
      </c>
      <c r="J725" s="142">
        <v>5</v>
      </c>
    </row>
    <row r="726" spans="1:10">
      <c r="A726" s="138"/>
      <c r="B726" s="139"/>
      <c r="C726" s="139"/>
      <c r="D726" s="139" t="s">
        <v>674</v>
      </c>
      <c r="E726" s="140">
        <v>51</v>
      </c>
      <c r="F726" s="141">
        <v>5769.619999999999</v>
      </c>
      <c r="G726" s="141">
        <v>51</v>
      </c>
      <c r="H726" s="141">
        <v>5769.619999999999</v>
      </c>
      <c r="I726" s="141">
        <v>3</v>
      </c>
      <c r="J726" s="142">
        <v>318.3682</v>
      </c>
    </row>
    <row r="727" spans="1:10">
      <c r="A727" s="138"/>
      <c r="B727" s="139"/>
      <c r="C727" s="139"/>
      <c r="D727" s="139" t="s">
        <v>664</v>
      </c>
      <c r="E727" s="140">
        <v>55</v>
      </c>
      <c r="F727" s="141">
        <v>5196.2531799999988</v>
      </c>
      <c r="G727" s="141">
        <v>44</v>
      </c>
      <c r="H727" s="141">
        <v>4229.0272999999988</v>
      </c>
      <c r="I727" s="141">
        <v>0</v>
      </c>
      <c r="J727" s="142">
        <v>0</v>
      </c>
    </row>
    <row r="728" spans="1:10">
      <c r="A728" s="138"/>
      <c r="B728" s="139"/>
      <c r="C728" s="139"/>
      <c r="D728" s="139" t="s">
        <v>666</v>
      </c>
      <c r="E728" s="140">
        <v>45</v>
      </c>
      <c r="F728" s="141">
        <v>4143.0262999999995</v>
      </c>
      <c r="G728" s="141">
        <v>45</v>
      </c>
      <c r="H728" s="141">
        <v>4143.0262999999995</v>
      </c>
      <c r="I728" s="141">
        <v>0</v>
      </c>
      <c r="J728" s="142">
        <v>0</v>
      </c>
    </row>
    <row r="729" spans="1:10">
      <c r="A729" s="138"/>
      <c r="B729" s="139" t="s">
        <v>372</v>
      </c>
      <c r="C729" s="139"/>
      <c r="D729" s="139"/>
      <c r="E729" s="140"/>
      <c r="J729" s="142"/>
    </row>
    <row r="730" spans="1:10">
      <c r="A730" s="138"/>
      <c r="B730" s="139"/>
      <c r="C730" s="139"/>
      <c r="D730" s="139" t="s">
        <v>652</v>
      </c>
      <c r="E730" s="140">
        <v>110</v>
      </c>
      <c r="F730" s="141">
        <v>134.46700000000001</v>
      </c>
      <c r="G730" s="141">
        <v>0</v>
      </c>
      <c r="H730" s="141">
        <v>0</v>
      </c>
      <c r="I730" s="141">
        <v>0</v>
      </c>
      <c r="J730" s="142">
        <v>0</v>
      </c>
    </row>
    <row r="731" spans="1:10">
      <c r="A731" s="138"/>
      <c r="B731" s="139"/>
      <c r="C731" s="139"/>
      <c r="D731" s="139" t="s">
        <v>628</v>
      </c>
      <c r="E731" s="140">
        <v>73</v>
      </c>
      <c r="F731" s="141">
        <v>40.055000000000014</v>
      </c>
      <c r="G731" s="141">
        <v>0</v>
      </c>
      <c r="H731" s="141">
        <v>0</v>
      </c>
      <c r="I731" s="141">
        <v>0</v>
      </c>
      <c r="J731" s="142">
        <v>0</v>
      </c>
    </row>
    <row r="732" spans="1:10">
      <c r="A732" s="138"/>
      <c r="B732" s="139"/>
      <c r="C732" s="139"/>
      <c r="D732" s="139" t="s">
        <v>621</v>
      </c>
      <c r="E732" s="140">
        <v>379</v>
      </c>
      <c r="F732" s="141">
        <v>23.801850000000019</v>
      </c>
      <c r="G732" s="141">
        <v>12</v>
      </c>
      <c r="H732" s="141">
        <v>1.0746500000000001</v>
      </c>
      <c r="I732" s="141">
        <v>0</v>
      </c>
      <c r="J732" s="142">
        <v>0</v>
      </c>
    </row>
    <row r="733" spans="1:10">
      <c r="A733" s="138"/>
      <c r="B733" s="139"/>
      <c r="C733" s="139"/>
      <c r="D733" s="139" t="s">
        <v>633</v>
      </c>
      <c r="E733" s="140">
        <v>102</v>
      </c>
      <c r="F733" s="141">
        <v>3.7288999999999981</v>
      </c>
      <c r="G733" s="141">
        <v>1</v>
      </c>
      <c r="H733" s="141">
        <v>2.1000000000000001E-2</v>
      </c>
      <c r="I733" s="141">
        <v>0</v>
      </c>
      <c r="J733" s="142">
        <v>0</v>
      </c>
    </row>
    <row r="734" spans="1:10">
      <c r="A734" s="138"/>
      <c r="B734" s="139"/>
      <c r="C734" s="139"/>
      <c r="D734" s="139" t="s">
        <v>619</v>
      </c>
      <c r="E734" s="140">
        <v>9</v>
      </c>
      <c r="F734" s="141">
        <v>1.0349999999999999</v>
      </c>
      <c r="G734" s="141">
        <v>0</v>
      </c>
      <c r="H734" s="141">
        <v>0</v>
      </c>
      <c r="I734" s="141">
        <v>0</v>
      </c>
      <c r="J734" s="142">
        <v>0</v>
      </c>
    </row>
    <row r="735" spans="1:10">
      <c r="A735" s="143" t="s">
        <v>373</v>
      </c>
      <c r="B735" s="144"/>
      <c r="C735" s="144"/>
      <c r="D735" s="144"/>
      <c r="E735" s="145"/>
      <c r="F735" s="146"/>
      <c r="G735" s="146"/>
      <c r="H735" s="146"/>
      <c r="I735" s="146"/>
      <c r="J735" s="147"/>
    </row>
    <row r="736" spans="1:10">
      <c r="A736" s="138"/>
      <c r="B736" s="139" t="s">
        <v>374</v>
      </c>
      <c r="C736" s="139"/>
      <c r="D736" s="139"/>
      <c r="E736" s="140"/>
      <c r="J736" s="142"/>
    </row>
    <row r="737" spans="1:10">
      <c r="A737" s="138"/>
      <c r="B737" s="139"/>
      <c r="C737" s="139" t="s">
        <v>375</v>
      </c>
      <c r="D737" s="139"/>
      <c r="E737" s="140"/>
      <c r="J737" s="142"/>
    </row>
    <row r="738" spans="1:10">
      <c r="A738" s="138"/>
      <c r="B738" s="139"/>
      <c r="C738" s="139"/>
      <c r="D738" s="139" t="s">
        <v>621</v>
      </c>
      <c r="E738" s="140">
        <v>852</v>
      </c>
      <c r="F738" s="141">
        <v>27464.235509999988</v>
      </c>
      <c r="G738" s="141">
        <v>48</v>
      </c>
      <c r="H738" s="141">
        <v>1281.9901199999999</v>
      </c>
      <c r="I738" s="141">
        <v>0</v>
      </c>
      <c r="J738" s="142">
        <v>0</v>
      </c>
    </row>
    <row r="739" spans="1:10">
      <c r="A739" s="138"/>
      <c r="B739" s="139"/>
      <c r="C739" s="139"/>
      <c r="D739" s="139" t="s">
        <v>606</v>
      </c>
      <c r="E739" s="140">
        <v>224</v>
      </c>
      <c r="F739" s="141">
        <v>18096.418549999995</v>
      </c>
      <c r="G739" s="141">
        <v>12</v>
      </c>
      <c r="H739" s="141">
        <v>909.39452999999992</v>
      </c>
      <c r="I739" s="141">
        <v>0</v>
      </c>
      <c r="J739" s="142">
        <v>0</v>
      </c>
    </row>
    <row r="740" spans="1:10">
      <c r="A740" s="138"/>
      <c r="B740" s="139"/>
      <c r="C740" s="139"/>
      <c r="D740" s="139" t="s">
        <v>605</v>
      </c>
      <c r="E740" s="140">
        <v>69</v>
      </c>
      <c r="F740" s="141">
        <v>6222</v>
      </c>
      <c r="G740" s="141">
        <v>5</v>
      </c>
      <c r="H740" s="141">
        <v>493</v>
      </c>
      <c r="I740" s="141">
        <v>0</v>
      </c>
      <c r="J740" s="142">
        <v>0</v>
      </c>
    </row>
    <row r="741" spans="1:10">
      <c r="A741" s="138"/>
      <c r="B741" s="139"/>
      <c r="C741" s="139"/>
      <c r="D741" s="139" t="s">
        <v>614</v>
      </c>
      <c r="E741" s="140">
        <v>61</v>
      </c>
      <c r="F741" s="141">
        <v>5052.6609999999991</v>
      </c>
      <c r="G741" s="141">
        <v>61</v>
      </c>
      <c r="H741" s="141">
        <v>5052.6609999999991</v>
      </c>
      <c r="I741" s="141">
        <v>0</v>
      </c>
      <c r="J741" s="142">
        <v>0</v>
      </c>
    </row>
    <row r="742" spans="1:10">
      <c r="A742" s="138"/>
      <c r="B742" s="139"/>
      <c r="C742" s="139"/>
      <c r="D742" s="139" t="s">
        <v>633</v>
      </c>
      <c r="E742" s="140">
        <v>24</v>
      </c>
      <c r="F742" s="141">
        <v>218.35599999999999</v>
      </c>
      <c r="G742" s="141">
        <v>0</v>
      </c>
      <c r="H742" s="141">
        <v>0</v>
      </c>
      <c r="I742" s="141">
        <v>0</v>
      </c>
      <c r="J742" s="142">
        <v>0</v>
      </c>
    </row>
    <row r="743" spans="1:10">
      <c r="A743" s="138"/>
      <c r="B743" s="139"/>
      <c r="C743" s="139" t="s">
        <v>376</v>
      </c>
      <c r="D743" s="139"/>
      <c r="E743" s="140"/>
      <c r="J743" s="142"/>
    </row>
    <row r="744" spans="1:10">
      <c r="A744" s="138"/>
      <c r="B744" s="139"/>
      <c r="C744" s="139"/>
      <c r="D744" s="139" t="s">
        <v>627</v>
      </c>
      <c r="E744" s="140">
        <v>527</v>
      </c>
      <c r="F744" s="141">
        <v>12324.323500000004</v>
      </c>
      <c r="G744" s="141">
        <v>15</v>
      </c>
      <c r="H744" s="141">
        <v>448.0462</v>
      </c>
      <c r="I744" s="141">
        <v>0</v>
      </c>
      <c r="J744" s="142">
        <v>0</v>
      </c>
    </row>
    <row r="745" spans="1:10">
      <c r="A745" s="138"/>
      <c r="B745" s="139"/>
      <c r="C745" s="139"/>
      <c r="D745" s="139" t="s">
        <v>632</v>
      </c>
      <c r="E745" s="140">
        <v>194</v>
      </c>
      <c r="F745" s="141">
        <v>9035.375</v>
      </c>
      <c r="G745" s="141">
        <v>1</v>
      </c>
      <c r="H745" s="141">
        <v>20</v>
      </c>
      <c r="I745" s="141">
        <v>0</v>
      </c>
      <c r="J745" s="142">
        <v>0</v>
      </c>
    </row>
    <row r="746" spans="1:10">
      <c r="A746" s="138"/>
      <c r="B746" s="139"/>
      <c r="C746" s="139"/>
      <c r="D746" s="139" t="s">
        <v>620</v>
      </c>
      <c r="E746" s="140">
        <v>458</v>
      </c>
      <c r="F746" s="141">
        <v>2848.9009999999998</v>
      </c>
      <c r="G746" s="141">
        <v>55</v>
      </c>
      <c r="H746" s="141">
        <v>423.54500000000002</v>
      </c>
      <c r="I746" s="141">
        <v>0</v>
      </c>
      <c r="J746" s="142">
        <v>0</v>
      </c>
    </row>
    <row r="747" spans="1:10">
      <c r="A747" s="138"/>
      <c r="B747" s="139"/>
      <c r="C747" s="139"/>
      <c r="D747" s="139" t="s">
        <v>628</v>
      </c>
      <c r="E747" s="140">
        <v>42</v>
      </c>
      <c r="F747" s="141">
        <v>1883.44</v>
      </c>
      <c r="G747" s="141">
        <v>9</v>
      </c>
      <c r="H747" s="141">
        <v>172.20099999999999</v>
      </c>
      <c r="I747" s="141">
        <v>0</v>
      </c>
      <c r="J747" s="142">
        <v>0</v>
      </c>
    </row>
    <row r="748" spans="1:10">
      <c r="A748" s="138"/>
      <c r="B748" s="139"/>
      <c r="C748" s="139"/>
      <c r="D748" s="139" t="s">
        <v>606</v>
      </c>
      <c r="E748" s="140">
        <v>139</v>
      </c>
      <c r="F748" s="141">
        <v>1345.9682800000003</v>
      </c>
      <c r="G748" s="141">
        <v>9</v>
      </c>
      <c r="H748" s="141">
        <v>30.01258</v>
      </c>
      <c r="I748" s="141">
        <v>0</v>
      </c>
      <c r="J748" s="142">
        <v>0</v>
      </c>
    </row>
    <row r="749" spans="1:10">
      <c r="A749" s="138"/>
      <c r="B749" s="139"/>
      <c r="C749" s="139" t="s">
        <v>377</v>
      </c>
      <c r="D749" s="139"/>
      <c r="E749" s="140"/>
      <c r="J749" s="142"/>
    </row>
    <row r="750" spans="1:10">
      <c r="A750" s="138"/>
      <c r="B750" s="139"/>
      <c r="C750" s="139"/>
      <c r="D750" s="139" t="s">
        <v>633</v>
      </c>
      <c r="E750" s="140">
        <v>127</v>
      </c>
      <c r="F750" s="141">
        <v>4217.0363000000025</v>
      </c>
      <c r="G750" s="141">
        <v>6</v>
      </c>
      <c r="H750" s="141">
        <v>15.766500000000001</v>
      </c>
      <c r="I750" s="141">
        <v>0</v>
      </c>
      <c r="J750" s="142">
        <v>0</v>
      </c>
    </row>
    <row r="751" spans="1:10">
      <c r="A751" s="138"/>
      <c r="B751" s="139"/>
      <c r="C751" s="139"/>
      <c r="D751" s="139" t="s">
        <v>606</v>
      </c>
      <c r="E751" s="140">
        <v>118</v>
      </c>
      <c r="F751" s="141">
        <v>2232.1797099999994</v>
      </c>
      <c r="G751" s="141">
        <v>38</v>
      </c>
      <c r="H751" s="141">
        <v>261.87331000000006</v>
      </c>
      <c r="I751" s="141">
        <v>0</v>
      </c>
      <c r="J751" s="142">
        <v>0</v>
      </c>
    </row>
    <row r="752" spans="1:10">
      <c r="A752" s="138"/>
      <c r="B752" s="139"/>
      <c r="C752" s="139"/>
      <c r="D752" s="139" t="s">
        <v>610</v>
      </c>
      <c r="E752" s="140">
        <v>8</v>
      </c>
      <c r="F752" s="141">
        <v>752.7600000000001</v>
      </c>
      <c r="G752" s="141">
        <v>2</v>
      </c>
      <c r="H752" s="141">
        <v>125.7</v>
      </c>
      <c r="I752" s="141">
        <v>0</v>
      </c>
      <c r="J752" s="142">
        <v>0</v>
      </c>
    </row>
    <row r="753" spans="1:10">
      <c r="A753" s="138"/>
      <c r="B753" s="139"/>
      <c r="C753" s="139"/>
      <c r="D753" s="139" t="s">
        <v>614</v>
      </c>
      <c r="E753" s="140">
        <v>44</v>
      </c>
      <c r="F753" s="141">
        <v>424.97019999999998</v>
      </c>
      <c r="G753" s="141">
        <v>29</v>
      </c>
      <c r="H753" s="141">
        <v>306.92619999999999</v>
      </c>
      <c r="I753" s="141">
        <v>0</v>
      </c>
      <c r="J753" s="142">
        <v>0</v>
      </c>
    </row>
    <row r="754" spans="1:10">
      <c r="A754" s="138"/>
      <c r="B754" s="139"/>
      <c r="C754" s="139"/>
      <c r="D754" s="139" t="s">
        <v>620</v>
      </c>
      <c r="E754" s="140">
        <v>26</v>
      </c>
      <c r="F754" s="141">
        <v>287.35500000000002</v>
      </c>
      <c r="G754" s="141">
        <v>5</v>
      </c>
      <c r="H754" s="141">
        <v>82.358000000000004</v>
      </c>
      <c r="I754" s="141">
        <v>1</v>
      </c>
      <c r="J754" s="142">
        <v>19.009</v>
      </c>
    </row>
    <row r="755" spans="1:10">
      <c r="A755" s="138"/>
      <c r="B755" s="139"/>
      <c r="C755" s="139" t="s">
        <v>378</v>
      </c>
      <c r="D755" s="139"/>
      <c r="E755" s="140"/>
      <c r="J755" s="142"/>
    </row>
    <row r="756" spans="1:10">
      <c r="A756" s="138"/>
      <c r="B756" s="139"/>
      <c r="C756" s="139"/>
      <c r="D756" s="139" t="s">
        <v>621</v>
      </c>
      <c r="E756" s="140">
        <v>1617</v>
      </c>
      <c r="F756" s="141">
        <v>29620.264299999995</v>
      </c>
      <c r="G756" s="141">
        <v>33</v>
      </c>
      <c r="H756" s="141">
        <v>508.41061999999999</v>
      </c>
      <c r="I756" s="141">
        <v>0</v>
      </c>
      <c r="J756" s="142">
        <v>0</v>
      </c>
    </row>
    <row r="757" spans="1:10">
      <c r="A757" s="138"/>
      <c r="B757" s="139"/>
      <c r="C757" s="139"/>
      <c r="D757" s="139" t="s">
        <v>606</v>
      </c>
      <c r="E757" s="140">
        <v>194</v>
      </c>
      <c r="F757" s="141">
        <v>5888.7736000000004</v>
      </c>
      <c r="G757" s="141">
        <v>4</v>
      </c>
      <c r="H757" s="141">
        <v>138.16050000000001</v>
      </c>
      <c r="I757" s="141">
        <v>0</v>
      </c>
      <c r="J757" s="142">
        <v>0</v>
      </c>
    </row>
    <row r="758" spans="1:10">
      <c r="A758" s="138"/>
      <c r="B758" s="139"/>
      <c r="C758" s="139"/>
      <c r="D758" s="139" t="s">
        <v>639</v>
      </c>
      <c r="E758" s="140">
        <v>11</v>
      </c>
      <c r="F758" s="141">
        <v>273.88800000000003</v>
      </c>
      <c r="G758" s="141">
        <v>0</v>
      </c>
      <c r="H758" s="141">
        <v>0</v>
      </c>
      <c r="I758" s="141">
        <v>0</v>
      </c>
      <c r="J758" s="142">
        <v>0</v>
      </c>
    </row>
    <row r="759" spans="1:10">
      <c r="A759" s="138"/>
      <c r="B759" s="139"/>
      <c r="C759" s="139"/>
      <c r="D759" s="139" t="s">
        <v>619</v>
      </c>
      <c r="E759" s="140">
        <v>12</v>
      </c>
      <c r="F759" s="141">
        <v>214.37568000000005</v>
      </c>
      <c r="G759" s="141">
        <v>0</v>
      </c>
      <c r="H759" s="141">
        <v>0</v>
      </c>
      <c r="I759" s="141">
        <v>0</v>
      </c>
      <c r="J759" s="142">
        <v>0</v>
      </c>
    </row>
    <row r="760" spans="1:10">
      <c r="A760" s="138"/>
      <c r="B760" s="139"/>
      <c r="C760" s="139"/>
      <c r="D760" s="139" t="s">
        <v>637</v>
      </c>
      <c r="E760" s="140">
        <v>2</v>
      </c>
      <c r="F760" s="141">
        <v>6.24</v>
      </c>
      <c r="G760" s="141">
        <v>1</v>
      </c>
      <c r="H760" s="141">
        <v>4.32</v>
      </c>
      <c r="I760" s="141">
        <v>0</v>
      </c>
      <c r="J760" s="142">
        <v>0</v>
      </c>
    </row>
    <row r="761" spans="1:10">
      <c r="A761" s="138"/>
      <c r="B761" s="139"/>
      <c r="C761" s="139" t="s">
        <v>379</v>
      </c>
      <c r="D761" s="139"/>
      <c r="E761" s="140"/>
      <c r="J761" s="142"/>
    </row>
    <row r="762" spans="1:10">
      <c r="A762" s="138"/>
      <c r="B762" s="139"/>
      <c r="C762" s="139"/>
      <c r="D762" s="139" t="s">
        <v>637</v>
      </c>
      <c r="E762" s="140">
        <v>1808</v>
      </c>
      <c r="F762" s="141">
        <v>76620.595499999967</v>
      </c>
      <c r="G762" s="141">
        <v>19</v>
      </c>
      <c r="H762" s="141">
        <v>212.71479999999997</v>
      </c>
      <c r="I762" s="141">
        <v>0</v>
      </c>
      <c r="J762" s="142">
        <v>0</v>
      </c>
    </row>
    <row r="763" spans="1:10">
      <c r="A763" s="138"/>
      <c r="B763" s="139"/>
      <c r="C763" s="139"/>
      <c r="D763" s="139" t="s">
        <v>620</v>
      </c>
      <c r="E763" s="140">
        <v>6037</v>
      </c>
      <c r="F763" s="141">
        <v>75112.103740000079</v>
      </c>
      <c r="G763" s="141">
        <v>141</v>
      </c>
      <c r="H763" s="141">
        <v>682.65884000000005</v>
      </c>
      <c r="I763" s="141">
        <v>0</v>
      </c>
      <c r="J763" s="142">
        <v>0</v>
      </c>
    </row>
    <row r="764" spans="1:10">
      <c r="A764" s="138"/>
      <c r="B764" s="139"/>
      <c r="C764" s="139"/>
      <c r="D764" s="139" t="s">
        <v>627</v>
      </c>
      <c r="E764" s="140">
        <v>7346</v>
      </c>
      <c r="F764" s="141">
        <v>29304.964260000004</v>
      </c>
      <c r="G764" s="141">
        <v>394</v>
      </c>
      <c r="H764" s="141">
        <v>425.24496999999985</v>
      </c>
      <c r="I764" s="141">
        <v>0</v>
      </c>
      <c r="J764" s="142">
        <v>0</v>
      </c>
    </row>
    <row r="765" spans="1:10">
      <c r="A765" s="138"/>
      <c r="B765" s="139"/>
      <c r="C765" s="139"/>
      <c r="D765" s="139" t="s">
        <v>614</v>
      </c>
      <c r="E765" s="140">
        <v>5476</v>
      </c>
      <c r="F765" s="141">
        <v>23498.606239999979</v>
      </c>
      <c r="G765" s="141">
        <v>632</v>
      </c>
      <c r="H765" s="141">
        <v>2003.5435</v>
      </c>
      <c r="I765" s="141">
        <v>1</v>
      </c>
      <c r="J765" s="142">
        <v>0.93840000000000001</v>
      </c>
    </row>
    <row r="766" spans="1:10">
      <c r="A766" s="138"/>
      <c r="B766" s="139"/>
      <c r="C766" s="139"/>
      <c r="D766" s="139" t="s">
        <v>606</v>
      </c>
      <c r="E766" s="140">
        <v>296</v>
      </c>
      <c r="F766" s="141">
        <v>13792.335600000002</v>
      </c>
      <c r="G766" s="141">
        <v>3</v>
      </c>
      <c r="H766" s="141">
        <v>27.042370000000002</v>
      </c>
      <c r="I766" s="141">
        <v>0</v>
      </c>
      <c r="J766" s="142">
        <v>0</v>
      </c>
    </row>
    <row r="767" spans="1:10">
      <c r="A767" s="138"/>
      <c r="B767" s="139"/>
      <c r="C767" s="139" t="s">
        <v>380</v>
      </c>
      <c r="D767" s="139"/>
      <c r="E767" s="140"/>
      <c r="J767" s="142"/>
    </row>
    <row r="768" spans="1:10">
      <c r="A768" s="138"/>
      <c r="B768" s="139"/>
      <c r="C768" s="139"/>
      <c r="D768" s="139" t="s">
        <v>619</v>
      </c>
      <c r="E768" s="140">
        <v>91</v>
      </c>
      <c r="F768" s="141">
        <v>531.33699999999976</v>
      </c>
      <c r="G768" s="141">
        <v>2</v>
      </c>
      <c r="H768" s="141">
        <v>6.5709999999999997</v>
      </c>
      <c r="I768" s="141">
        <v>0</v>
      </c>
      <c r="J768" s="142">
        <v>0</v>
      </c>
    </row>
    <row r="769" spans="1:10">
      <c r="A769" s="138"/>
      <c r="B769" s="139"/>
      <c r="C769" s="139"/>
      <c r="D769" s="139" t="s">
        <v>610</v>
      </c>
      <c r="E769" s="140">
        <v>44</v>
      </c>
      <c r="F769" s="141">
        <v>327.85735999999997</v>
      </c>
      <c r="G769" s="141">
        <v>3</v>
      </c>
      <c r="H769" s="141">
        <v>26.523199999999999</v>
      </c>
      <c r="I769" s="141">
        <v>0</v>
      </c>
      <c r="J769" s="142">
        <v>0</v>
      </c>
    </row>
    <row r="770" spans="1:10">
      <c r="A770" s="138"/>
      <c r="B770" s="139"/>
      <c r="C770" s="139"/>
      <c r="D770" s="139" t="s">
        <v>606</v>
      </c>
      <c r="E770" s="140">
        <v>24</v>
      </c>
      <c r="F770" s="141">
        <v>230.68087</v>
      </c>
      <c r="G770" s="141">
        <v>3</v>
      </c>
      <c r="H770" s="141">
        <v>35.533940000000001</v>
      </c>
      <c r="I770" s="141">
        <v>0</v>
      </c>
      <c r="J770" s="142">
        <v>0</v>
      </c>
    </row>
    <row r="771" spans="1:10">
      <c r="A771" s="138"/>
      <c r="B771" s="139"/>
      <c r="C771" s="139"/>
      <c r="D771" s="139" t="s">
        <v>630</v>
      </c>
      <c r="E771" s="140">
        <v>109</v>
      </c>
      <c r="F771" s="141">
        <v>173.79471999999996</v>
      </c>
      <c r="G771" s="141">
        <v>52</v>
      </c>
      <c r="H771" s="141">
        <v>61.944720000000004</v>
      </c>
      <c r="I771" s="141">
        <v>0</v>
      </c>
      <c r="J771" s="142">
        <v>0</v>
      </c>
    </row>
    <row r="772" spans="1:10">
      <c r="A772" s="138"/>
      <c r="B772" s="139"/>
      <c r="C772" s="139"/>
      <c r="D772" s="139" t="s">
        <v>614</v>
      </c>
      <c r="E772" s="140">
        <v>66</v>
      </c>
      <c r="F772" s="141">
        <v>149.62224000000003</v>
      </c>
      <c r="G772" s="141">
        <v>27</v>
      </c>
      <c r="H772" s="141">
        <v>5.6630000000000021E-2</v>
      </c>
      <c r="I772" s="141">
        <v>1</v>
      </c>
      <c r="J772" s="142">
        <v>1.8E-3</v>
      </c>
    </row>
    <row r="773" spans="1:10">
      <c r="A773" s="138"/>
      <c r="B773" s="139"/>
      <c r="C773" s="139" t="s">
        <v>381</v>
      </c>
      <c r="D773" s="139"/>
      <c r="E773" s="140"/>
      <c r="J773" s="142"/>
    </row>
    <row r="774" spans="1:10">
      <c r="A774" s="138"/>
      <c r="B774" s="139"/>
      <c r="C774" s="139"/>
      <c r="D774" s="139" t="s">
        <v>606</v>
      </c>
      <c r="E774" s="140">
        <v>1474</v>
      </c>
      <c r="F774" s="141">
        <v>24761.269279999993</v>
      </c>
      <c r="G774" s="141">
        <v>140</v>
      </c>
      <c r="H774" s="141">
        <v>1128.2796900000003</v>
      </c>
      <c r="I774" s="141">
        <v>0</v>
      </c>
      <c r="J774" s="142">
        <v>0</v>
      </c>
    </row>
    <row r="775" spans="1:10">
      <c r="A775" s="138"/>
      <c r="B775" s="139"/>
      <c r="C775" s="139"/>
      <c r="D775" s="139" t="s">
        <v>621</v>
      </c>
      <c r="E775" s="140">
        <v>871</v>
      </c>
      <c r="F775" s="141">
        <v>15534.330320000003</v>
      </c>
      <c r="G775" s="141">
        <v>87</v>
      </c>
      <c r="H775" s="141">
        <v>1015.3467500000002</v>
      </c>
      <c r="I775" s="141">
        <v>0</v>
      </c>
      <c r="J775" s="142">
        <v>0</v>
      </c>
    </row>
    <row r="776" spans="1:10">
      <c r="A776" s="138"/>
      <c r="B776" s="139"/>
      <c r="C776" s="139"/>
      <c r="D776" s="139" t="s">
        <v>614</v>
      </c>
      <c r="E776" s="140">
        <v>1914</v>
      </c>
      <c r="F776" s="141">
        <v>14353.235619999998</v>
      </c>
      <c r="G776" s="141">
        <v>339</v>
      </c>
      <c r="H776" s="141">
        <v>2163.98</v>
      </c>
      <c r="I776" s="141">
        <v>1</v>
      </c>
      <c r="J776" s="142">
        <v>24</v>
      </c>
    </row>
    <row r="777" spans="1:10">
      <c r="A777" s="138"/>
      <c r="B777" s="139"/>
      <c r="C777" s="139"/>
      <c r="D777" s="139" t="s">
        <v>619</v>
      </c>
      <c r="E777" s="140">
        <v>2704</v>
      </c>
      <c r="F777" s="141">
        <v>13700.077809999988</v>
      </c>
      <c r="G777" s="141">
        <v>226</v>
      </c>
      <c r="H777" s="141">
        <v>470.40735999999998</v>
      </c>
      <c r="I777" s="141">
        <v>0</v>
      </c>
      <c r="J777" s="142">
        <v>0</v>
      </c>
    </row>
    <row r="778" spans="1:10">
      <c r="A778" s="138"/>
      <c r="B778" s="139"/>
      <c r="C778" s="139"/>
      <c r="D778" s="139" t="s">
        <v>622</v>
      </c>
      <c r="E778" s="140">
        <v>1316</v>
      </c>
      <c r="F778" s="141">
        <v>4323.3608700000004</v>
      </c>
      <c r="G778" s="141">
        <v>186</v>
      </c>
      <c r="H778" s="141">
        <v>469.66933000000012</v>
      </c>
      <c r="I778" s="141">
        <v>0</v>
      </c>
      <c r="J778" s="142">
        <v>0</v>
      </c>
    </row>
    <row r="779" spans="1:10">
      <c r="A779" s="138"/>
      <c r="B779" s="139"/>
      <c r="C779" s="139" t="s">
        <v>382</v>
      </c>
      <c r="D779" s="139"/>
      <c r="E779" s="140"/>
      <c r="J779" s="142"/>
    </row>
    <row r="780" spans="1:10">
      <c r="A780" s="138"/>
      <c r="B780" s="139"/>
      <c r="C780" s="139"/>
      <c r="D780" s="139" t="s">
        <v>621</v>
      </c>
      <c r="E780" s="140">
        <v>906</v>
      </c>
      <c r="F780" s="141">
        <v>14430.018540000003</v>
      </c>
      <c r="G780" s="141">
        <v>103</v>
      </c>
      <c r="H780" s="141">
        <v>1127.3700100000001</v>
      </c>
      <c r="I780" s="141">
        <v>0</v>
      </c>
      <c r="J780" s="142">
        <v>0</v>
      </c>
    </row>
    <row r="781" spans="1:10">
      <c r="A781" s="138"/>
      <c r="B781" s="139"/>
      <c r="C781" s="139"/>
      <c r="D781" s="139" t="s">
        <v>614</v>
      </c>
      <c r="E781" s="140">
        <v>306</v>
      </c>
      <c r="F781" s="141">
        <v>2916.2078099999985</v>
      </c>
      <c r="G781" s="141">
        <v>40</v>
      </c>
      <c r="H781" s="141">
        <v>161.27386999999999</v>
      </c>
      <c r="I781" s="141">
        <v>1</v>
      </c>
      <c r="J781" s="142">
        <v>20</v>
      </c>
    </row>
    <row r="782" spans="1:10">
      <c r="A782" s="138"/>
      <c r="B782" s="139"/>
      <c r="C782" s="139"/>
      <c r="D782" s="139" t="s">
        <v>628</v>
      </c>
      <c r="E782" s="140">
        <v>19</v>
      </c>
      <c r="F782" s="141">
        <v>161.26069999999999</v>
      </c>
      <c r="G782" s="141">
        <v>7</v>
      </c>
      <c r="H782" s="141">
        <v>5.8300000000000005E-2</v>
      </c>
      <c r="I782" s="141">
        <v>3</v>
      </c>
      <c r="J782" s="142">
        <v>3.125E-2</v>
      </c>
    </row>
    <row r="783" spans="1:10">
      <c r="A783" s="138"/>
      <c r="B783" s="139"/>
      <c r="C783" s="139"/>
      <c r="D783" s="139" t="s">
        <v>627</v>
      </c>
      <c r="E783" s="140">
        <v>23</v>
      </c>
      <c r="F783" s="141">
        <v>128.61633999999998</v>
      </c>
      <c r="G783" s="141">
        <v>3</v>
      </c>
      <c r="H783" s="141">
        <v>0.60299999999999998</v>
      </c>
      <c r="I783" s="141">
        <v>0</v>
      </c>
      <c r="J783" s="142">
        <v>0</v>
      </c>
    </row>
    <row r="784" spans="1:10">
      <c r="A784" s="138"/>
      <c r="B784" s="139"/>
      <c r="C784" s="139"/>
      <c r="D784" s="139" t="s">
        <v>633</v>
      </c>
      <c r="E784" s="140">
        <v>20</v>
      </c>
      <c r="F784" s="141">
        <v>22.7943</v>
      </c>
      <c r="G784" s="141">
        <v>8</v>
      </c>
      <c r="H784" s="141">
        <v>13.750500000000001</v>
      </c>
      <c r="I784" s="141">
        <v>0</v>
      </c>
      <c r="J784" s="142">
        <v>0</v>
      </c>
    </row>
    <row r="785" spans="1:10">
      <c r="A785" s="138"/>
      <c r="B785" s="139"/>
      <c r="C785" s="139" t="s">
        <v>383</v>
      </c>
      <c r="D785" s="139"/>
      <c r="E785" s="140"/>
      <c r="J785" s="142"/>
    </row>
    <row r="786" spans="1:10">
      <c r="A786" s="138"/>
      <c r="B786" s="139"/>
      <c r="C786" s="139"/>
      <c r="D786" s="139" t="s">
        <v>605</v>
      </c>
      <c r="E786" s="140">
        <v>273</v>
      </c>
      <c r="F786" s="141">
        <v>16729.551589999999</v>
      </c>
      <c r="G786" s="141">
        <v>20</v>
      </c>
      <c r="H786" s="141">
        <v>7.91805</v>
      </c>
      <c r="I786" s="141">
        <v>1</v>
      </c>
      <c r="J786" s="142">
        <v>8.9999999999999993E-3</v>
      </c>
    </row>
    <row r="787" spans="1:10">
      <c r="A787" s="138"/>
      <c r="B787" s="139"/>
      <c r="C787" s="139"/>
      <c r="D787" s="139" t="s">
        <v>614</v>
      </c>
      <c r="E787" s="140">
        <v>424</v>
      </c>
      <c r="F787" s="141">
        <v>6506.4940799999995</v>
      </c>
      <c r="G787" s="141">
        <v>91</v>
      </c>
      <c r="H787" s="141">
        <v>390.67730000000006</v>
      </c>
      <c r="I787" s="141">
        <v>0</v>
      </c>
      <c r="J787" s="142">
        <v>0</v>
      </c>
    </row>
    <row r="788" spans="1:10">
      <c r="A788" s="138"/>
      <c r="B788" s="139"/>
      <c r="C788" s="139"/>
      <c r="D788" s="139" t="s">
        <v>657</v>
      </c>
      <c r="E788" s="140">
        <v>113</v>
      </c>
      <c r="F788" s="141">
        <v>3773.8950000000009</v>
      </c>
      <c r="G788" s="141">
        <v>8</v>
      </c>
      <c r="H788" s="141">
        <v>179.47000000000003</v>
      </c>
      <c r="I788" s="141">
        <v>0</v>
      </c>
      <c r="J788" s="142">
        <v>0</v>
      </c>
    </row>
    <row r="789" spans="1:10">
      <c r="A789" s="138"/>
      <c r="B789" s="139"/>
      <c r="C789" s="139"/>
      <c r="D789" s="139" t="s">
        <v>631</v>
      </c>
      <c r="E789" s="140">
        <v>155</v>
      </c>
      <c r="F789" s="141">
        <v>3372.7873099999993</v>
      </c>
      <c r="G789" s="141">
        <v>7</v>
      </c>
      <c r="H789" s="141">
        <v>11.58624</v>
      </c>
      <c r="I789" s="141">
        <v>0</v>
      </c>
      <c r="J789" s="142">
        <v>0</v>
      </c>
    </row>
    <row r="790" spans="1:10">
      <c r="A790" s="138"/>
      <c r="B790" s="139"/>
      <c r="C790" s="139"/>
      <c r="D790" s="139" t="s">
        <v>606</v>
      </c>
      <c r="E790" s="140">
        <v>447</v>
      </c>
      <c r="F790" s="141">
        <v>2725.0535499999996</v>
      </c>
      <c r="G790" s="141">
        <v>59</v>
      </c>
      <c r="H790" s="141">
        <v>176.15413999999998</v>
      </c>
      <c r="I790" s="141">
        <v>0</v>
      </c>
      <c r="J790" s="142">
        <v>0</v>
      </c>
    </row>
    <row r="791" spans="1:10">
      <c r="A791" s="138"/>
      <c r="B791" s="139" t="s">
        <v>384</v>
      </c>
      <c r="C791" s="139"/>
      <c r="D791" s="139"/>
      <c r="E791" s="140"/>
      <c r="J791" s="142"/>
    </row>
    <row r="792" spans="1:10">
      <c r="A792" s="138"/>
      <c r="B792" s="139"/>
      <c r="C792" s="139" t="s">
        <v>385</v>
      </c>
      <c r="D792" s="139"/>
      <c r="E792" s="140"/>
      <c r="J792" s="142"/>
    </row>
    <row r="793" spans="1:10">
      <c r="A793" s="138"/>
      <c r="B793" s="139"/>
      <c r="C793" s="139"/>
      <c r="D793" s="139" t="s">
        <v>606</v>
      </c>
      <c r="E793" s="140">
        <v>42</v>
      </c>
      <c r="F793" s="141">
        <v>551.08500000000004</v>
      </c>
      <c r="G793" s="141">
        <v>2</v>
      </c>
      <c r="H793" s="141">
        <v>39.799999999999997</v>
      </c>
      <c r="I793" s="141">
        <v>0</v>
      </c>
      <c r="J793" s="142">
        <v>0</v>
      </c>
    </row>
    <row r="794" spans="1:10">
      <c r="A794" s="138"/>
      <c r="B794" s="139"/>
      <c r="C794" s="139"/>
      <c r="D794" s="139" t="s">
        <v>633</v>
      </c>
      <c r="E794" s="140">
        <v>34</v>
      </c>
      <c r="F794" s="141">
        <v>139.6525</v>
      </c>
      <c r="G794" s="141">
        <v>19</v>
      </c>
      <c r="H794" s="141">
        <v>113.22700000000002</v>
      </c>
      <c r="I794" s="141">
        <v>2</v>
      </c>
      <c r="J794" s="142">
        <v>14.91</v>
      </c>
    </row>
    <row r="795" spans="1:10">
      <c r="A795" s="138"/>
      <c r="B795" s="139"/>
      <c r="C795" s="139"/>
      <c r="D795" s="139" t="s">
        <v>675</v>
      </c>
      <c r="E795" s="140">
        <v>5</v>
      </c>
      <c r="F795" s="141">
        <v>116.20000000000002</v>
      </c>
      <c r="G795" s="141">
        <v>0</v>
      </c>
      <c r="H795" s="141">
        <v>0</v>
      </c>
      <c r="I795" s="141">
        <v>0</v>
      </c>
      <c r="J795" s="142">
        <v>0</v>
      </c>
    </row>
    <row r="796" spans="1:10">
      <c r="A796" s="138"/>
      <c r="B796" s="139"/>
      <c r="C796" s="139"/>
      <c r="D796" s="139" t="s">
        <v>656</v>
      </c>
      <c r="E796" s="140">
        <v>18</v>
      </c>
      <c r="F796" s="141">
        <v>28.898000000000003</v>
      </c>
      <c r="G796" s="141">
        <v>1</v>
      </c>
      <c r="H796" s="141">
        <v>0.12</v>
      </c>
      <c r="I796" s="141">
        <v>0</v>
      </c>
      <c r="J796" s="142">
        <v>0</v>
      </c>
    </row>
    <row r="797" spans="1:10">
      <c r="A797" s="138"/>
      <c r="B797" s="139"/>
      <c r="C797" s="139"/>
      <c r="D797" s="139" t="s">
        <v>619</v>
      </c>
      <c r="E797" s="140">
        <v>13</v>
      </c>
      <c r="F797" s="141">
        <v>26.737500000000001</v>
      </c>
      <c r="G797" s="141">
        <v>2</v>
      </c>
      <c r="H797" s="141">
        <v>5</v>
      </c>
      <c r="I797" s="141">
        <v>0</v>
      </c>
      <c r="J797" s="142">
        <v>0</v>
      </c>
    </row>
    <row r="798" spans="1:10">
      <c r="A798" s="138"/>
      <c r="B798" s="139"/>
      <c r="C798" s="139" t="s">
        <v>386</v>
      </c>
      <c r="D798" s="139"/>
      <c r="E798" s="140"/>
      <c r="J798" s="142"/>
    </row>
    <row r="799" spans="1:10">
      <c r="A799" s="138"/>
      <c r="B799" s="139"/>
      <c r="C799" s="139"/>
      <c r="D799" s="139" t="s">
        <v>614</v>
      </c>
      <c r="E799" s="140">
        <v>3082</v>
      </c>
      <c r="F799" s="141">
        <v>43727.195249999997</v>
      </c>
      <c r="G799" s="141">
        <v>3082</v>
      </c>
      <c r="H799" s="141">
        <v>43727.195249999997</v>
      </c>
      <c r="I799" s="141">
        <v>7</v>
      </c>
      <c r="J799" s="142">
        <v>75.952799999999996</v>
      </c>
    </row>
    <row r="800" spans="1:10">
      <c r="A800" s="138"/>
      <c r="B800" s="139"/>
      <c r="C800" s="139"/>
      <c r="D800" s="139" t="s">
        <v>606</v>
      </c>
      <c r="E800" s="140">
        <v>137</v>
      </c>
      <c r="F800" s="141">
        <v>1426.7401699999998</v>
      </c>
      <c r="G800" s="141">
        <v>137</v>
      </c>
      <c r="H800" s="141">
        <v>1426.7401699999998</v>
      </c>
      <c r="I800" s="141">
        <v>0</v>
      </c>
      <c r="J800" s="142">
        <v>0</v>
      </c>
    </row>
    <row r="801" spans="1:10">
      <c r="A801" s="138"/>
      <c r="B801" s="139"/>
      <c r="C801" s="139"/>
      <c r="D801" s="139" t="s">
        <v>633</v>
      </c>
      <c r="E801" s="140">
        <v>75</v>
      </c>
      <c r="F801" s="141">
        <v>461.65262000000013</v>
      </c>
      <c r="G801" s="141">
        <v>75</v>
      </c>
      <c r="H801" s="141">
        <v>461.65262000000013</v>
      </c>
      <c r="I801" s="141">
        <v>0</v>
      </c>
      <c r="J801" s="142">
        <v>0</v>
      </c>
    </row>
    <row r="802" spans="1:10">
      <c r="A802" s="138"/>
      <c r="B802" s="139"/>
      <c r="C802" s="139"/>
      <c r="D802" s="139" t="s">
        <v>612</v>
      </c>
      <c r="E802" s="140">
        <v>19</v>
      </c>
      <c r="F802" s="141">
        <v>241.16118999999998</v>
      </c>
      <c r="G802" s="141">
        <v>19</v>
      </c>
      <c r="H802" s="141">
        <v>241.16118999999998</v>
      </c>
      <c r="I802" s="141">
        <v>0</v>
      </c>
      <c r="J802" s="142">
        <v>0</v>
      </c>
    </row>
    <row r="803" spans="1:10">
      <c r="A803" s="138"/>
      <c r="B803" s="139"/>
      <c r="C803" s="139"/>
      <c r="D803" s="139" t="s">
        <v>628</v>
      </c>
      <c r="E803" s="140">
        <v>21</v>
      </c>
      <c r="F803" s="141">
        <v>171.50050000000002</v>
      </c>
      <c r="G803" s="141">
        <v>20</v>
      </c>
      <c r="H803" s="141">
        <v>169.88050000000001</v>
      </c>
      <c r="I803" s="141">
        <v>0</v>
      </c>
      <c r="J803" s="142">
        <v>0</v>
      </c>
    </row>
    <row r="804" spans="1:10">
      <c r="A804" s="138"/>
      <c r="B804" s="139"/>
      <c r="C804" s="139" t="s">
        <v>387</v>
      </c>
      <c r="D804" s="139"/>
      <c r="E804" s="140"/>
      <c r="J804" s="142"/>
    </row>
    <row r="805" spans="1:10">
      <c r="A805" s="138"/>
      <c r="B805" s="139"/>
      <c r="C805" s="139"/>
      <c r="D805" s="139" t="s">
        <v>614</v>
      </c>
      <c r="E805" s="140">
        <v>420</v>
      </c>
      <c r="F805" s="141">
        <v>2239.7720899999999</v>
      </c>
      <c r="G805" s="141">
        <v>99</v>
      </c>
      <c r="H805" s="141">
        <v>434.94403999999992</v>
      </c>
      <c r="I805" s="141">
        <v>0</v>
      </c>
      <c r="J805" s="142">
        <v>0</v>
      </c>
    </row>
    <row r="806" spans="1:10">
      <c r="A806" s="138"/>
      <c r="B806" s="139"/>
      <c r="C806" s="139"/>
      <c r="D806" s="139" t="s">
        <v>635</v>
      </c>
      <c r="E806" s="140">
        <v>134</v>
      </c>
      <c r="F806" s="141">
        <v>196.89281000000003</v>
      </c>
      <c r="G806" s="141">
        <v>7</v>
      </c>
      <c r="H806" s="141">
        <v>3.96</v>
      </c>
      <c r="I806" s="141">
        <v>2</v>
      </c>
      <c r="J806" s="142">
        <v>0.246</v>
      </c>
    </row>
    <row r="807" spans="1:10">
      <c r="A807" s="138"/>
      <c r="B807" s="139"/>
      <c r="C807" s="139"/>
      <c r="D807" s="139" t="s">
        <v>633</v>
      </c>
      <c r="E807" s="140">
        <v>77</v>
      </c>
      <c r="F807" s="141">
        <v>74.788699999999977</v>
      </c>
      <c r="G807" s="141">
        <v>10</v>
      </c>
      <c r="H807" s="141">
        <v>3.1642000000000001</v>
      </c>
      <c r="I807" s="141">
        <v>0</v>
      </c>
      <c r="J807" s="142">
        <v>0</v>
      </c>
    </row>
    <row r="808" spans="1:10">
      <c r="A808" s="138"/>
      <c r="B808" s="139"/>
      <c r="C808" s="139"/>
      <c r="D808" s="139" t="s">
        <v>676</v>
      </c>
      <c r="E808" s="140">
        <v>61</v>
      </c>
      <c r="F808" s="141">
        <v>64.4495</v>
      </c>
      <c r="G808" s="141">
        <v>1</v>
      </c>
      <c r="H808" s="141">
        <v>6.0000000000000001E-3</v>
      </c>
      <c r="I808" s="141">
        <v>0</v>
      </c>
      <c r="J808" s="142">
        <v>0</v>
      </c>
    </row>
    <row r="809" spans="1:10">
      <c r="A809" s="138"/>
      <c r="B809" s="139"/>
      <c r="C809" s="139"/>
      <c r="D809" s="139" t="s">
        <v>634</v>
      </c>
      <c r="E809" s="140">
        <v>29</v>
      </c>
      <c r="F809" s="141">
        <v>49.609199999999994</v>
      </c>
      <c r="G809" s="141">
        <v>16</v>
      </c>
      <c r="H809" s="141">
        <v>26.926200000000001</v>
      </c>
      <c r="I809" s="141">
        <v>0</v>
      </c>
      <c r="J809" s="142">
        <v>0</v>
      </c>
    </row>
    <row r="810" spans="1:10">
      <c r="A810" s="138"/>
      <c r="B810" s="139"/>
      <c r="C810" s="139" t="s">
        <v>388</v>
      </c>
      <c r="D810" s="139"/>
      <c r="E810" s="140"/>
      <c r="J810" s="142"/>
    </row>
    <row r="811" spans="1:10">
      <c r="A811" s="138"/>
      <c r="B811" s="139"/>
      <c r="C811" s="139"/>
      <c r="D811" s="139" t="s">
        <v>614</v>
      </c>
      <c r="E811" s="140">
        <v>3423</v>
      </c>
      <c r="F811" s="141">
        <v>38792.820000000007</v>
      </c>
      <c r="G811" s="141">
        <v>445</v>
      </c>
      <c r="H811" s="141">
        <v>3672.1640000000007</v>
      </c>
      <c r="I811" s="141">
        <v>0</v>
      </c>
      <c r="J811" s="142">
        <v>0</v>
      </c>
    </row>
    <row r="812" spans="1:10">
      <c r="A812" s="138"/>
      <c r="B812" s="139"/>
      <c r="C812" s="139"/>
      <c r="D812" s="139" t="s">
        <v>621</v>
      </c>
      <c r="E812" s="140">
        <v>22</v>
      </c>
      <c r="F812" s="141">
        <v>346.048</v>
      </c>
      <c r="G812" s="141">
        <v>2</v>
      </c>
      <c r="H812" s="141">
        <v>28.256</v>
      </c>
      <c r="I812" s="141">
        <v>0</v>
      </c>
      <c r="J812" s="142">
        <v>0</v>
      </c>
    </row>
    <row r="813" spans="1:10">
      <c r="A813" s="138"/>
      <c r="B813" s="139"/>
      <c r="C813" s="139"/>
      <c r="D813" s="139" t="s">
        <v>627</v>
      </c>
      <c r="E813" s="140">
        <v>4</v>
      </c>
      <c r="F813" s="141">
        <v>11.83</v>
      </c>
      <c r="G813" s="141">
        <v>1</v>
      </c>
      <c r="H813" s="141">
        <v>1.5</v>
      </c>
      <c r="I813" s="141">
        <v>0</v>
      </c>
      <c r="J813" s="142">
        <v>0</v>
      </c>
    </row>
    <row r="814" spans="1:10">
      <c r="A814" s="138"/>
      <c r="B814" s="139"/>
      <c r="C814" s="139"/>
      <c r="D814" s="139" t="s">
        <v>635</v>
      </c>
      <c r="E814" s="140">
        <v>2</v>
      </c>
      <c r="F814" s="141">
        <v>8.1</v>
      </c>
      <c r="G814" s="141">
        <v>2</v>
      </c>
      <c r="H814" s="141">
        <v>8.1</v>
      </c>
      <c r="I814" s="141">
        <v>0</v>
      </c>
      <c r="J814" s="142">
        <v>0</v>
      </c>
    </row>
    <row r="815" spans="1:10">
      <c r="A815" s="138"/>
      <c r="B815" s="139"/>
      <c r="C815" s="139"/>
      <c r="D815" s="139" t="s">
        <v>634</v>
      </c>
      <c r="E815" s="140">
        <v>3</v>
      </c>
      <c r="F815" s="141">
        <v>0.16799999999999998</v>
      </c>
      <c r="G815" s="141">
        <v>0</v>
      </c>
      <c r="H815" s="141">
        <v>0</v>
      </c>
      <c r="I815" s="141">
        <v>0</v>
      </c>
      <c r="J815" s="142">
        <v>0</v>
      </c>
    </row>
    <row r="816" spans="1:10">
      <c r="A816" s="138"/>
      <c r="B816" s="139"/>
      <c r="C816" s="139" t="s">
        <v>389</v>
      </c>
      <c r="D816" s="139"/>
      <c r="E816" s="140"/>
      <c r="J816" s="142"/>
    </row>
    <row r="817" spans="1:10">
      <c r="A817" s="138"/>
      <c r="B817" s="139"/>
      <c r="C817" s="139"/>
      <c r="D817" s="139" t="s">
        <v>614</v>
      </c>
      <c r="E817" s="140">
        <v>1106</v>
      </c>
      <c r="F817" s="141">
        <v>5551.938830000001</v>
      </c>
      <c r="G817" s="141">
        <v>128</v>
      </c>
      <c r="H817" s="141">
        <v>585.22846000000015</v>
      </c>
      <c r="I817" s="141">
        <v>0</v>
      </c>
      <c r="J817" s="142">
        <v>0</v>
      </c>
    </row>
    <row r="818" spans="1:10">
      <c r="A818" s="138"/>
      <c r="B818" s="139"/>
      <c r="C818" s="139"/>
      <c r="D818" s="139" t="s">
        <v>620</v>
      </c>
      <c r="E818" s="140">
        <v>102</v>
      </c>
      <c r="F818" s="141">
        <v>612.26664000000005</v>
      </c>
      <c r="G818" s="141">
        <v>21</v>
      </c>
      <c r="H818" s="141">
        <v>172.1088</v>
      </c>
      <c r="I818" s="141">
        <v>0</v>
      </c>
      <c r="J818" s="142">
        <v>0</v>
      </c>
    </row>
    <row r="819" spans="1:10">
      <c r="A819" s="138"/>
      <c r="B819" s="139"/>
      <c r="C819" s="139"/>
      <c r="D819" s="139" t="s">
        <v>606</v>
      </c>
      <c r="E819" s="140">
        <v>29</v>
      </c>
      <c r="F819" s="141">
        <v>209.23994999999991</v>
      </c>
      <c r="G819" s="141">
        <v>9</v>
      </c>
      <c r="H819" s="141">
        <v>35.787590000000002</v>
      </c>
      <c r="I819" s="141">
        <v>0</v>
      </c>
      <c r="J819" s="142">
        <v>0</v>
      </c>
    </row>
    <row r="820" spans="1:10">
      <c r="A820" s="138"/>
      <c r="B820" s="139"/>
      <c r="C820" s="139"/>
      <c r="D820" s="139" t="s">
        <v>628</v>
      </c>
      <c r="E820" s="140">
        <v>11</v>
      </c>
      <c r="F820" s="141">
        <v>27.144000000000002</v>
      </c>
      <c r="G820" s="141">
        <v>0</v>
      </c>
      <c r="H820" s="141">
        <v>0</v>
      </c>
      <c r="I820" s="141">
        <v>0</v>
      </c>
      <c r="J820" s="142">
        <v>0</v>
      </c>
    </row>
    <row r="821" spans="1:10">
      <c r="A821" s="138"/>
      <c r="B821" s="139"/>
      <c r="C821" s="139"/>
      <c r="D821" s="139" t="s">
        <v>609</v>
      </c>
      <c r="E821" s="140">
        <v>7</v>
      </c>
      <c r="F821" s="141">
        <v>17.635199999999998</v>
      </c>
      <c r="G821" s="141">
        <v>0</v>
      </c>
      <c r="H821" s="141">
        <v>0</v>
      </c>
      <c r="I821" s="141">
        <v>0</v>
      </c>
      <c r="J821" s="142">
        <v>0</v>
      </c>
    </row>
    <row r="822" spans="1:10">
      <c r="A822" s="138"/>
      <c r="B822" s="139"/>
      <c r="C822" s="139" t="s">
        <v>390</v>
      </c>
      <c r="D822" s="139"/>
      <c r="E822" s="140"/>
      <c r="J822" s="142"/>
    </row>
    <row r="823" spans="1:10">
      <c r="A823" s="138"/>
      <c r="B823" s="139"/>
      <c r="C823" s="139"/>
      <c r="D823" s="139" t="s">
        <v>606</v>
      </c>
      <c r="E823" s="140">
        <v>461</v>
      </c>
      <c r="F823" s="141">
        <v>65827.400349999996</v>
      </c>
      <c r="G823" s="141">
        <v>1</v>
      </c>
      <c r="H823" s="141">
        <v>40</v>
      </c>
      <c r="I823" s="141">
        <v>0</v>
      </c>
      <c r="J823" s="142">
        <v>0</v>
      </c>
    </row>
    <row r="824" spans="1:10">
      <c r="A824" s="138"/>
      <c r="B824" s="139"/>
      <c r="C824" s="139"/>
      <c r="D824" s="139" t="s">
        <v>633</v>
      </c>
      <c r="E824" s="140">
        <v>580</v>
      </c>
      <c r="F824" s="141">
        <v>50007.499999999993</v>
      </c>
      <c r="G824" s="141">
        <v>7</v>
      </c>
      <c r="H824" s="141">
        <v>410.33</v>
      </c>
      <c r="I824" s="141">
        <v>0</v>
      </c>
      <c r="J824" s="142">
        <v>0</v>
      </c>
    </row>
    <row r="825" spans="1:10">
      <c r="A825" s="138"/>
      <c r="B825" s="139"/>
      <c r="C825" s="139"/>
      <c r="D825" s="139" t="s">
        <v>675</v>
      </c>
      <c r="E825" s="140">
        <v>13</v>
      </c>
      <c r="F825" s="141">
        <v>192.85</v>
      </c>
      <c r="G825" s="141">
        <v>1</v>
      </c>
      <c r="H825" s="141">
        <v>21</v>
      </c>
      <c r="I825" s="141">
        <v>0</v>
      </c>
      <c r="J825" s="142">
        <v>0</v>
      </c>
    </row>
    <row r="826" spans="1:10">
      <c r="A826" s="138"/>
      <c r="B826" s="139"/>
      <c r="C826" s="139"/>
      <c r="D826" s="139" t="s">
        <v>614</v>
      </c>
      <c r="E826" s="140">
        <v>110</v>
      </c>
      <c r="F826" s="141">
        <v>191.64669000000001</v>
      </c>
      <c r="G826" s="141">
        <v>38</v>
      </c>
      <c r="H826" s="141">
        <v>61.83344000000001</v>
      </c>
      <c r="I826" s="141">
        <v>0</v>
      </c>
      <c r="J826" s="142">
        <v>0</v>
      </c>
    </row>
    <row r="827" spans="1:10">
      <c r="A827" s="138"/>
      <c r="B827" s="139"/>
      <c r="C827" s="139"/>
      <c r="D827" s="139" t="s">
        <v>622</v>
      </c>
      <c r="E827" s="140">
        <v>3</v>
      </c>
      <c r="F827" s="141">
        <v>64</v>
      </c>
      <c r="G827" s="141">
        <v>0</v>
      </c>
      <c r="H827" s="141">
        <v>0</v>
      </c>
      <c r="I827" s="141">
        <v>0</v>
      </c>
      <c r="J827" s="142">
        <v>0</v>
      </c>
    </row>
    <row r="828" spans="1:10">
      <c r="A828" s="138"/>
      <c r="B828" s="139"/>
      <c r="C828" s="139" t="s">
        <v>391</v>
      </c>
      <c r="D828" s="139"/>
      <c r="E828" s="140"/>
      <c r="J828" s="142"/>
    </row>
    <row r="829" spans="1:10">
      <c r="A829" s="138"/>
      <c r="B829" s="139"/>
      <c r="C829" s="139"/>
      <c r="D829" s="139" t="s">
        <v>614</v>
      </c>
      <c r="E829" s="140">
        <v>896</v>
      </c>
      <c r="F829" s="141">
        <v>4557.401640000001</v>
      </c>
      <c r="G829" s="141">
        <v>199</v>
      </c>
      <c r="H829" s="141">
        <v>902.13474999999994</v>
      </c>
      <c r="I829" s="141">
        <v>2</v>
      </c>
      <c r="J829" s="142">
        <v>4.45</v>
      </c>
    </row>
    <row r="830" spans="1:10">
      <c r="A830" s="138"/>
      <c r="B830" s="139"/>
      <c r="C830" s="139"/>
      <c r="D830" s="139" t="s">
        <v>639</v>
      </c>
      <c r="E830" s="140">
        <v>45</v>
      </c>
      <c r="F830" s="141">
        <v>715.4575000000001</v>
      </c>
      <c r="G830" s="141">
        <v>7</v>
      </c>
      <c r="H830" s="141">
        <v>77.825500000000005</v>
      </c>
      <c r="I830" s="141">
        <v>2</v>
      </c>
      <c r="J830" s="142">
        <v>6.5500000000000003E-2</v>
      </c>
    </row>
    <row r="831" spans="1:10">
      <c r="A831" s="138"/>
      <c r="B831" s="139"/>
      <c r="C831" s="139"/>
      <c r="D831" s="139" t="s">
        <v>620</v>
      </c>
      <c r="E831" s="140">
        <v>37</v>
      </c>
      <c r="F831" s="141">
        <v>454.351</v>
      </c>
      <c r="G831" s="141">
        <v>8</v>
      </c>
      <c r="H831" s="141">
        <v>73.543999999999997</v>
      </c>
      <c r="I831" s="141">
        <v>0</v>
      </c>
      <c r="J831" s="142">
        <v>0</v>
      </c>
    </row>
    <row r="832" spans="1:10">
      <c r="A832" s="138"/>
      <c r="B832" s="139"/>
      <c r="C832" s="139"/>
      <c r="D832" s="139" t="s">
        <v>634</v>
      </c>
      <c r="E832" s="140">
        <v>54</v>
      </c>
      <c r="F832" s="141">
        <v>267.17471000000006</v>
      </c>
      <c r="G832" s="141">
        <v>8</v>
      </c>
      <c r="H832" s="141">
        <v>29.3232</v>
      </c>
      <c r="I832" s="141">
        <v>0</v>
      </c>
      <c r="J832" s="142">
        <v>0</v>
      </c>
    </row>
    <row r="833" spans="1:10">
      <c r="A833" s="138"/>
      <c r="B833" s="139"/>
      <c r="C833" s="139"/>
      <c r="D833" s="139" t="s">
        <v>621</v>
      </c>
      <c r="E833" s="140">
        <v>135</v>
      </c>
      <c r="F833" s="141">
        <v>239.03627</v>
      </c>
      <c r="G833" s="141">
        <v>29</v>
      </c>
      <c r="H833" s="141">
        <v>42.34986</v>
      </c>
      <c r="I833" s="141">
        <v>0</v>
      </c>
      <c r="J833" s="142">
        <v>0</v>
      </c>
    </row>
    <row r="834" spans="1:10">
      <c r="A834" s="138"/>
      <c r="B834" s="139"/>
      <c r="C834" s="139" t="s">
        <v>392</v>
      </c>
      <c r="D834" s="139"/>
      <c r="E834" s="140"/>
      <c r="J834" s="142"/>
    </row>
    <row r="835" spans="1:10">
      <c r="A835" s="138"/>
      <c r="B835" s="139"/>
      <c r="C835" s="139"/>
      <c r="D835" s="139" t="s">
        <v>614</v>
      </c>
      <c r="E835" s="140">
        <v>1901</v>
      </c>
      <c r="F835" s="141">
        <v>3368.7691500000024</v>
      </c>
      <c r="G835" s="141">
        <v>166</v>
      </c>
      <c r="H835" s="141">
        <v>367.30343000000011</v>
      </c>
      <c r="I835" s="141">
        <v>1</v>
      </c>
      <c r="J835" s="142">
        <v>0.06</v>
      </c>
    </row>
    <row r="836" spans="1:10">
      <c r="A836" s="138"/>
      <c r="B836" s="139"/>
      <c r="C836" s="139"/>
      <c r="D836" s="139" t="s">
        <v>620</v>
      </c>
      <c r="E836" s="140">
        <v>177</v>
      </c>
      <c r="F836" s="141">
        <v>956.04743999999982</v>
      </c>
      <c r="G836" s="141">
        <v>36</v>
      </c>
      <c r="H836" s="141">
        <v>195.50392000000002</v>
      </c>
      <c r="I836" s="141">
        <v>0</v>
      </c>
      <c r="J836" s="142">
        <v>0</v>
      </c>
    </row>
    <row r="837" spans="1:10">
      <c r="A837" s="138"/>
      <c r="B837" s="139"/>
      <c r="C837" s="139"/>
      <c r="D837" s="139" t="s">
        <v>637</v>
      </c>
      <c r="E837" s="140">
        <v>9</v>
      </c>
      <c r="F837" s="141">
        <v>71.577600000000004</v>
      </c>
      <c r="G837" s="141">
        <v>3</v>
      </c>
      <c r="H837" s="141">
        <v>23.9712</v>
      </c>
      <c r="I837" s="141">
        <v>0</v>
      </c>
      <c r="J837" s="142">
        <v>0</v>
      </c>
    </row>
    <row r="838" spans="1:10">
      <c r="A838" s="138"/>
      <c r="B838" s="139"/>
      <c r="C838" s="139"/>
      <c r="D838" s="139" t="s">
        <v>609</v>
      </c>
      <c r="E838" s="140">
        <v>4</v>
      </c>
      <c r="F838" s="141">
        <v>19.871999999999996</v>
      </c>
      <c r="G838" s="141">
        <v>2</v>
      </c>
      <c r="H838" s="141">
        <v>9.5039999999999996</v>
      </c>
      <c r="I838" s="141">
        <v>0</v>
      </c>
      <c r="J838" s="142">
        <v>0</v>
      </c>
    </row>
    <row r="839" spans="1:10">
      <c r="A839" s="138"/>
      <c r="B839" s="139"/>
      <c r="C839" s="139"/>
      <c r="D839" s="139" t="s">
        <v>634</v>
      </c>
      <c r="E839" s="140">
        <v>13</v>
      </c>
      <c r="F839" s="141">
        <v>9.9879700000000007</v>
      </c>
      <c r="G839" s="141">
        <v>8</v>
      </c>
      <c r="H839" s="141">
        <v>2.8719700000000001</v>
      </c>
      <c r="I839" s="141">
        <v>1</v>
      </c>
      <c r="J839" s="142">
        <v>3.2000000000000002E-3</v>
      </c>
    </row>
    <row r="840" spans="1:10">
      <c r="A840" s="138"/>
      <c r="B840" s="139"/>
      <c r="C840" s="139" t="s">
        <v>393</v>
      </c>
      <c r="D840" s="139"/>
      <c r="E840" s="140"/>
      <c r="J840" s="142"/>
    </row>
    <row r="841" spans="1:10">
      <c r="A841" s="138"/>
      <c r="B841" s="139"/>
      <c r="C841" s="139"/>
      <c r="D841" s="139" t="s">
        <v>614</v>
      </c>
      <c r="E841" s="140">
        <v>650</v>
      </c>
      <c r="F841" s="141">
        <v>3338.1738400000008</v>
      </c>
      <c r="G841" s="141">
        <v>121</v>
      </c>
      <c r="H841" s="141">
        <v>260.86894000000001</v>
      </c>
      <c r="I841" s="141">
        <v>0</v>
      </c>
      <c r="J841" s="142">
        <v>0</v>
      </c>
    </row>
    <row r="842" spans="1:10">
      <c r="A842" s="138"/>
      <c r="B842" s="139"/>
      <c r="C842" s="139"/>
      <c r="D842" s="139" t="s">
        <v>633</v>
      </c>
      <c r="E842" s="140">
        <v>158</v>
      </c>
      <c r="F842" s="141">
        <v>449.26538000000005</v>
      </c>
      <c r="G842" s="141">
        <v>21</v>
      </c>
      <c r="H842" s="141">
        <v>19.446000000000002</v>
      </c>
      <c r="I842" s="141">
        <v>0</v>
      </c>
      <c r="J842" s="142">
        <v>0</v>
      </c>
    </row>
    <row r="843" spans="1:10">
      <c r="A843" s="138"/>
      <c r="B843" s="139"/>
      <c r="C843" s="139"/>
      <c r="D843" s="139" t="s">
        <v>606</v>
      </c>
      <c r="E843" s="140">
        <v>78</v>
      </c>
      <c r="F843" s="141">
        <v>443.39846999999997</v>
      </c>
      <c r="G843" s="141">
        <v>4</v>
      </c>
      <c r="H843" s="141">
        <v>23.431360000000002</v>
      </c>
      <c r="I843" s="141">
        <v>0</v>
      </c>
      <c r="J843" s="142">
        <v>0</v>
      </c>
    </row>
    <row r="844" spans="1:10">
      <c r="A844" s="138"/>
      <c r="B844" s="139"/>
      <c r="C844" s="139"/>
      <c r="D844" s="139" t="s">
        <v>676</v>
      </c>
      <c r="E844" s="140">
        <v>91</v>
      </c>
      <c r="F844" s="141">
        <v>85.965509999999981</v>
      </c>
      <c r="G844" s="141">
        <v>3</v>
      </c>
      <c r="H844" s="141">
        <v>0.71099999999999997</v>
      </c>
      <c r="I844" s="141">
        <v>0</v>
      </c>
      <c r="J844" s="142">
        <v>0</v>
      </c>
    </row>
    <row r="845" spans="1:10">
      <c r="A845" s="138"/>
      <c r="B845" s="139"/>
      <c r="C845" s="139"/>
      <c r="D845" s="139" t="s">
        <v>617</v>
      </c>
      <c r="E845" s="140">
        <v>8</v>
      </c>
      <c r="F845" s="141">
        <v>70.814880000000002</v>
      </c>
      <c r="G845" s="141">
        <v>0</v>
      </c>
      <c r="H845" s="141">
        <v>0</v>
      </c>
      <c r="I845" s="141">
        <v>0</v>
      </c>
      <c r="J845" s="142">
        <v>0</v>
      </c>
    </row>
    <row r="846" spans="1:10">
      <c r="A846" s="138"/>
      <c r="B846" s="139" t="s">
        <v>394</v>
      </c>
      <c r="C846" s="139"/>
      <c r="D846" s="139"/>
      <c r="E846" s="140"/>
      <c r="J846" s="142"/>
    </row>
    <row r="847" spans="1:10">
      <c r="A847" s="138"/>
      <c r="B847" s="139"/>
      <c r="C847" s="139" t="s">
        <v>395</v>
      </c>
      <c r="D847" s="139"/>
      <c r="E847" s="140"/>
      <c r="J847" s="142"/>
    </row>
    <row r="848" spans="1:10">
      <c r="A848" s="138"/>
      <c r="B848" s="139"/>
      <c r="C848" s="139"/>
      <c r="D848" s="139" t="s">
        <v>614</v>
      </c>
      <c r="E848" s="140">
        <v>5433</v>
      </c>
      <c r="F848" s="141">
        <v>34154.389100000008</v>
      </c>
      <c r="G848" s="141">
        <v>1200</v>
      </c>
      <c r="H848" s="141">
        <v>6910.8285800000003</v>
      </c>
      <c r="I848" s="141">
        <v>3</v>
      </c>
      <c r="J848" s="142">
        <v>9.4499999999999993</v>
      </c>
    </row>
    <row r="849" spans="1:10">
      <c r="A849" s="138"/>
      <c r="B849" s="139"/>
      <c r="C849" s="139"/>
      <c r="D849" s="139" t="s">
        <v>606</v>
      </c>
      <c r="E849" s="140">
        <v>361</v>
      </c>
      <c r="F849" s="141">
        <v>8029.9265300000015</v>
      </c>
      <c r="G849" s="141">
        <v>4</v>
      </c>
      <c r="H849" s="141">
        <v>31.837480000000003</v>
      </c>
      <c r="I849" s="141">
        <v>0</v>
      </c>
      <c r="J849" s="142">
        <v>0</v>
      </c>
    </row>
    <row r="850" spans="1:10">
      <c r="A850" s="138"/>
      <c r="B850" s="139"/>
      <c r="C850" s="139"/>
      <c r="D850" s="139" t="s">
        <v>663</v>
      </c>
      <c r="E850" s="140">
        <v>76</v>
      </c>
      <c r="F850" s="141">
        <v>2259.8260000000005</v>
      </c>
      <c r="G850" s="141">
        <v>3</v>
      </c>
      <c r="H850" s="141">
        <v>71.3</v>
      </c>
      <c r="I850" s="141">
        <v>0</v>
      </c>
      <c r="J850" s="142">
        <v>0</v>
      </c>
    </row>
    <row r="851" spans="1:10">
      <c r="A851" s="138"/>
      <c r="B851" s="139"/>
      <c r="C851" s="139"/>
      <c r="D851" s="139" t="s">
        <v>633</v>
      </c>
      <c r="E851" s="140">
        <v>110</v>
      </c>
      <c r="F851" s="141">
        <v>967.82460000000003</v>
      </c>
      <c r="G851" s="141">
        <v>1</v>
      </c>
      <c r="H851" s="141">
        <v>0.1</v>
      </c>
      <c r="I851" s="141">
        <v>0</v>
      </c>
      <c r="J851" s="142">
        <v>0</v>
      </c>
    </row>
    <row r="852" spans="1:10">
      <c r="A852" s="138"/>
      <c r="B852" s="139"/>
      <c r="C852" s="139"/>
      <c r="D852" s="139" t="s">
        <v>628</v>
      </c>
      <c r="E852" s="140">
        <v>389</v>
      </c>
      <c r="F852" s="141">
        <v>733.36014999999975</v>
      </c>
      <c r="G852" s="141">
        <v>53</v>
      </c>
      <c r="H852" s="141">
        <v>74.667680000000004</v>
      </c>
      <c r="I852" s="141">
        <v>0</v>
      </c>
      <c r="J852" s="142">
        <v>0</v>
      </c>
    </row>
    <row r="853" spans="1:10">
      <c r="A853" s="138"/>
      <c r="B853" s="139"/>
      <c r="C853" s="139" t="s">
        <v>396</v>
      </c>
      <c r="D853" s="139"/>
      <c r="E853" s="140"/>
      <c r="J853" s="142"/>
    </row>
    <row r="854" spans="1:10">
      <c r="A854" s="138"/>
      <c r="B854" s="139"/>
      <c r="C854" s="139"/>
      <c r="D854" s="139" t="s">
        <v>606</v>
      </c>
      <c r="E854" s="140">
        <v>477</v>
      </c>
      <c r="F854" s="141">
        <v>14539.97461999999</v>
      </c>
      <c r="G854" s="141">
        <v>9</v>
      </c>
      <c r="H854" s="141">
        <v>71.249319999999997</v>
      </c>
      <c r="I854" s="141">
        <v>0</v>
      </c>
      <c r="J854" s="142">
        <v>0</v>
      </c>
    </row>
    <row r="855" spans="1:10">
      <c r="A855" s="138"/>
      <c r="B855" s="139"/>
      <c r="C855" s="139"/>
      <c r="D855" s="139" t="s">
        <v>633</v>
      </c>
      <c r="E855" s="140">
        <v>233</v>
      </c>
      <c r="F855" s="141">
        <v>4674.2120000000014</v>
      </c>
      <c r="G855" s="141">
        <v>4</v>
      </c>
      <c r="H855" s="141">
        <v>108</v>
      </c>
      <c r="I855" s="141">
        <v>0</v>
      </c>
      <c r="J855" s="142">
        <v>0</v>
      </c>
    </row>
    <row r="856" spans="1:10">
      <c r="A856" s="138"/>
      <c r="B856" s="139"/>
      <c r="C856" s="139"/>
      <c r="D856" s="139" t="s">
        <v>630</v>
      </c>
      <c r="E856" s="140">
        <v>134</v>
      </c>
      <c r="F856" s="141">
        <v>4190.7299999999996</v>
      </c>
      <c r="G856" s="141">
        <v>0</v>
      </c>
      <c r="H856" s="141">
        <v>0</v>
      </c>
      <c r="I856" s="141">
        <v>0</v>
      </c>
      <c r="J856" s="142">
        <v>0</v>
      </c>
    </row>
    <row r="857" spans="1:10">
      <c r="A857" s="138"/>
      <c r="B857" s="139"/>
      <c r="C857" s="139"/>
      <c r="D857" s="139" t="s">
        <v>629</v>
      </c>
      <c r="E857" s="140">
        <v>98</v>
      </c>
      <c r="F857" s="141">
        <v>2696.0650000000001</v>
      </c>
      <c r="G857" s="141">
        <v>6</v>
      </c>
      <c r="H857" s="141">
        <v>105.27</v>
      </c>
      <c r="I857" s="141">
        <v>0</v>
      </c>
      <c r="J857" s="142">
        <v>0</v>
      </c>
    </row>
    <row r="858" spans="1:10">
      <c r="A858" s="138"/>
      <c r="B858" s="139"/>
      <c r="C858" s="139"/>
      <c r="D858" s="139" t="s">
        <v>614</v>
      </c>
      <c r="E858" s="140">
        <v>240</v>
      </c>
      <c r="F858" s="141">
        <v>2249.2562999999996</v>
      </c>
      <c r="G858" s="141">
        <v>48</v>
      </c>
      <c r="H858" s="141">
        <v>247.6223</v>
      </c>
      <c r="I858" s="141">
        <v>0</v>
      </c>
      <c r="J858" s="142">
        <v>0</v>
      </c>
    </row>
    <row r="859" spans="1:10">
      <c r="A859" s="138"/>
      <c r="B859" s="139"/>
      <c r="C859" s="139" t="s">
        <v>397</v>
      </c>
      <c r="D859" s="139"/>
      <c r="E859" s="140"/>
      <c r="J859" s="142"/>
    </row>
    <row r="860" spans="1:10">
      <c r="A860" s="138"/>
      <c r="B860" s="139"/>
      <c r="C860" s="139"/>
      <c r="D860" s="139" t="s">
        <v>614</v>
      </c>
      <c r="E860" s="140">
        <v>3902</v>
      </c>
      <c r="F860" s="141">
        <v>64219.795959999989</v>
      </c>
      <c r="G860" s="141">
        <v>309</v>
      </c>
      <c r="H860" s="141">
        <v>5014.4186000000018</v>
      </c>
      <c r="I860" s="141">
        <v>0</v>
      </c>
      <c r="J860" s="142">
        <v>0</v>
      </c>
    </row>
    <row r="861" spans="1:10">
      <c r="A861" s="138"/>
      <c r="B861" s="139"/>
      <c r="C861" s="139"/>
      <c r="D861" s="139" t="s">
        <v>621</v>
      </c>
      <c r="E861" s="140">
        <v>512</v>
      </c>
      <c r="F861" s="141">
        <v>8592.1539999999986</v>
      </c>
      <c r="G861" s="141">
        <v>9</v>
      </c>
      <c r="H861" s="141">
        <v>46.614999999999995</v>
      </c>
      <c r="I861" s="141">
        <v>0</v>
      </c>
      <c r="J861" s="142">
        <v>0</v>
      </c>
    </row>
    <row r="862" spans="1:10">
      <c r="A862" s="138"/>
      <c r="B862" s="139"/>
      <c r="C862" s="139"/>
      <c r="D862" s="139" t="s">
        <v>628</v>
      </c>
      <c r="E862" s="140">
        <v>311</v>
      </c>
      <c r="F862" s="141">
        <v>5022.1855000000014</v>
      </c>
      <c r="G862" s="141">
        <v>13</v>
      </c>
      <c r="H862" s="141">
        <v>136.2295</v>
      </c>
      <c r="I862" s="141">
        <v>0</v>
      </c>
      <c r="J862" s="142">
        <v>0</v>
      </c>
    </row>
    <row r="863" spans="1:10">
      <c r="A863" s="138"/>
      <c r="B863" s="139"/>
      <c r="C863" s="139"/>
      <c r="D863" s="139" t="s">
        <v>633</v>
      </c>
      <c r="E863" s="140">
        <v>58</v>
      </c>
      <c r="F863" s="141">
        <v>1558.3400000000001</v>
      </c>
      <c r="G863" s="141">
        <v>2</v>
      </c>
      <c r="H863" s="141">
        <v>43.2</v>
      </c>
      <c r="I863" s="141">
        <v>0</v>
      </c>
      <c r="J863" s="142">
        <v>0</v>
      </c>
    </row>
    <row r="864" spans="1:10">
      <c r="A864" s="138"/>
      <c r="B864" s="139"/>
      <c r="C864" s="139"/>
      <c r="D864" s="139" t="s">
        <v>634</v>
      </c>
      <c r="E864" s="140">
        <v>52</v>
      </c>
      <c r="F864" s="141">
        <v>1160.6839999999997</v>
      </c>
      <c r="G864" s="141">
        <v>2</v>
      </c>
      <c r="H864" s="141">
        <v>10.36</v>
      </c>
      <c r="I864" s="141">
        <v>0</v>
      </c>
      <c r="J864" s="142">
        <v>0</v>
      </c>
    </row>
    <row r="865" spans="1:10">
      <c r="A865" s="138"/>
      <c r="B865" s="139"/>
      <c r="C865" s="139" t="s">
        <v>398</v>
      </c>
      <c r="D865" s="139"/>
      <c r="E865" s="140"/>
      <c r="J865" s="142"/>
    </row>
    <row r="866" spans="1:10">
      <c r="A866" s="138"/>
      <c r="B866" s="139"/>
      <c r="C866" s="139"/>
      <c r="D866" s="139" t="s">
        <v>614</v>
      </c>
      <c r="E866" s="140">
        <v>24027</v>
      </c>
      <c r="F866" s="141">
        <v>102267.15712999992</v>
      </c>
      <c r="G866" s="141">
        <v>2205</v>
      </c>
      <c r="H866" s="141">
        <v>8974.1991599999983</v>
      </c>
      <c r="I866" s="141">
        <v>0</v>
      </c>
      <c r="J866" s="142">
        <v>0</v>
      </c>
    </row>
    <row r="867" spans="1:10">
      <c r="A867" s="138"/>
      <c r="B867" s="139"/>
      <c r="C867" s="139"/>
      <c r="D867" s="139" t="s">
        <v>627</v>
      </c>
      <c r="E867" s="140">
        <v>9203</v>
      </c>
      <c r="F867" s="141">
        <v>18449.691240000004</v>
      </c>
      <c r="G867" s="141">
        <v>177</v>
      </c>
      <c r="H867" s="141">
        <v>135.92094</v>
      </c>
      <c r="I867" s="141">
        <v>0</v>
      </c>
      <c r="J867" s="142">
        <v>0</v>
      </c>
    </row>
    <row r="868" spans="1:10">
      <c r="A868" s="138"/>
      <c r="B868" s="139"/>
      <c r="C868" s="139"/>
      <c r="D868" s="139" t="s">
        <v>677</v>
      </c>
      <c r="E868" s="140">
        <v>309</v>
      </c>
      <c r="F868" s="141">
        <v>2731.7564200000002</v>
      </c>
      <c r="G868" s="141">
        <v>10</v>
      </c>
      <c r="H868" s="141">
        <v>11.718</v>
      </c>
      <c r="I868" s="141">
        <v>0</v>
      </c>
      <c r="J868" s="142">
        <v>0</v>
      </c>
    </row>
    <row r="869" spans="1:10">
      <c r="A869" s="138"/>
      <c r="B869" s="139"/>
      <c r="C869" s="139"/>
      <c r="D869" s="139" t="s">
        <v>628</v>
      </c>
      <c r="E869" s="140">
        <v>479</v>
      </c>
      <c r="F869" s="141">
        <v>1484.3739099999998</v>
      </c>
      <c r="G869" s="141">
        <v>81</v>
      </c>
      <c r="H869" s="141">
        <v>191.95699000000002</v>
      </c>
      <c r="I869" s="141">
        <v>0</v>
      </c>
      <c r="J869" s="142">
        <v>0</v>
      </c>
    </row>
    <row r="870" spans="1:10">
      <c r="A870" s="138"/>
      <c r="B870" s="139"/>
      <c r="C870" s="139"/>
      <c r="D870" s="139" t="s">
        <v>633</v>
      </c>
      <c r="E870" s="140">
        <v>139</v>
      </c>
      <c r="F870" s="141">
        <v>1464.1604799999998</v>
      </c>
      <c r="G870" s="141">
        <v>7</v>
      </c>
      <c r="H870" s="141">
        <v>58.236320000000006</v>
      </c>
      <c r="I870" s="141">
        <v>0</v>
      </c>
      <c r="J870" s="142">
        <v>0</v>
      </c>
    </row>
    <row r="871" spans="1:10">
      <c r="A871" s="138"/>
      <c r="B871" s="139"/>
      <c r="C871" s="139" t="s">
        <v>399</v>
      </c>
      <c r="D871" s="139"/>
      <c r="E871" s="140"/>
      <c r="J871" s="142"/>
    </row>
    <row r="872" spans="1:10">
      <c r="A872" s="138"/>
      <c r="B872" s="139"/>
      <c r="C872" s="139"/>
      <c r="D872" s="139" t="s">
        <v>614</v>
      </c>
      <c r="E872" s="140">
        <v>16038</v>
      </c>
      <c r="F872" s="141">
        <v>84984.315560000075</v>
      </c>
      <c r="G872" s="141">
        <v>1343</v>
      </c>
      <c r="H872" s="141">
        <v>6107.6413400000029</v>
      </c>
      <c r="I872" s="141">
        <v>0</v>
      </c>
      <c r="J872" s="142">
        <v>0</v>
      </c>
    </row>
    <row r="873" spans="1:10">
      <c r="A873" s="138"/>
      <c r="B873" s="139"/>
      <c r="C873" s="139"/>
      <c r="D873" s="139" t="s">
        <v>620</v>
      </c>
      <c r="E873" s="140">
        <v>2886</v>
      </c>
      <c r="F873" s="141">
        <v>66833.944679999957</v>
      </c>
      <c r="G873" s="141">
        <v>48</v>
      </c>
      <c r="H873" s="141">
        <v>758.05749999999989</v>
      </c>
      <c r="I873" s="141">
        <v>0</v>
      </c>
      <c r="J873" s="142">
        <v>0</v>
      </c>
    </row>
    <row r="874" spans="1:10">
      <c r="A874" s="138"/>
      <c r="B874" s="139"/>
      <c r="C874" s="139"/>
      <c r="D874" s="139" t="s">
        <v>621</v>
      </c>
      <c r="E874" s="140">
        <v>418</v>
      </c>
      <c r="F874" s="141">
        <v>2487.8440299999997</v>
      </c>
      <c r="G874" s="141">
        <v>36</v>
      </c>
      <c r="H874" s="141">
        <v>144.72304999999997</v>
      </c>
      <c r="I874" s="141">
        <v>0</v>
      </c>
      <c r="J874" s="142">
        <v>0</v>
      </c>
    </row>
    <row r="875" spans="1:10">
      <c r="A875" s="138"/>
      <c r="B875" s="139"/>
      <c r="C875" s="139"/>
      <c r="D875" s="139" t="s">
        <v>639</v>
      </c>
      <c r="E875" s="140">
        <v>108</v>
      </c>
      <c r="F875" s="141">
        <v>2164.1315399999999</v>
      </c>
      <c r="G875" s="141">
        <v>3</v>
      </c>
      <c r="H875" s="141">
        <v>63.86</v>
      </c>
      <c r="I875" s="141">
        <v>0</v>
      </c>
      <c r="J875" s="142">
        <v>0</v>
      </c>
    </row>
    <row r="876" spans="1:10">
      <c r="A876" s="138"/>
      <c r="B876" s="139"/>
      <c r="C876" s="139"/>
      <c r="D876" s="139" t="s">
        <v>606</v>
      </c>
      <c r="E876" s="140">
        <v>68</v>
      </c>
      <c r="F876" s="141">
        <v>1637.2554099999995</v>
      </c>
      <c r="G876" s="141">
        <v>0</v>
      </c>
      <c r="H876" s="141">
        <v>0</v>
      </c>
      <c r="I876" s="141">
        <v>0</v>
      </c>
      <c r="J876" s="142">
        <v>0</v>
      </c>
    </row>
    <row r="877" spans="1:10">
      <c r="A877" s="138"/>
      <c r="B877" s="139"/>
      <c r="C877" s="139" t="s">
        <v>400</v>
      </c>
      <c r="D877" s="139"/>
      <c r="E877" s="140"/>
      <c r="J877" s="142"/>
    </row>
    <row r="878" spans="1:10">
      <c r="A878" s="138"/>
      <c r="B878" s="139"/>
      <c r="C878" s="139"/>
      <c r="D878" s="139" t="s">
        <v>606</v>
      </c>
      <c r="E878" s="140">
        <v>567</v>
      </c>
      <c r="F878" s="141">
        <v>42355.912730000004</v>
      </c>
      <c r="G878" s="141">
        <v>0</v>
      </c>
      <c r="H878" s="141">
        <v>0</v>
      </c>
      <c r="I878" s="141">
        <v>0</v>
      </c>
      <c r="J878" s="142">
        <v>0</v>
      </c>
    </row>
    <row r="879" spans="1:10">
      <c r="A879" s="138"/>
      <c r="B879" s="139"/>
      <c r="C879" s="139"/>
      <c r="D879" s="139" t="s">
        <v>678</v>
      </c>
      <c r="E879" s="140">
        <v>500</v>
      </c>
      <c r="F879" s="141">
        <v>29174.192679999996</v>
      </c>
      <c r="G879" s="141">
        <v>0</v>
      </c>
      <c r="H879" s="141">
        <v>0</v>
      </c>
      <c r="I879" s="141">
        <v>0</v>
      </c>
      <c r="J879" s="142">
        <v>0</v>
      </c>
    </row>
    <row r="880" spans="1:10">
      <c r="A880" s="138"/>
      <c r="B880" s="139"/>
      <c r="C880" s="139"/>
      <c r="D880" s="139" t="s">
        <v>641</v>
      </c>
      <c r="E880" s="140">
        <v>334</v>
      </c>
      <c r="F880" s="141">
        <v>23281.886600000005</v>
      </c>
      <c r="G880" s="141">
        <v>1</v>
      </c>
      <c r="H880" s="141">
        <v>6.7999999999999996E-3</v>
      </c>
      <c r="I880" s="141">
        <v>0</v>
      </c>
      <c r="J880" s="142">
        <v>0</v>
      </c>
    </row>
    <row r="881" spans="1:10">
      <c r="A881" s="138"/>
      <c r="B881" s="139"/>
      <c r="C881" s="139"/>
      <c r="D881" s="139" t="s">
        <v>614</v>
      </c>
      <c r="E881" s="140">
        <v>842</v>
      </c>
      <c r="F881" s="141">
        <v>21057.606430000003</v>
      </c>
      <c r="G881" s="141">
        <v>108</v>
      </c>
      <c r="H881" s="141">
        <v>1435.6816100000003</v>
      </c>
      <c r="I881" s="141">
        <v>0</v>
      </c>
      <c r="J881" s="142">
        <v>0</v>
      </c>
    </row>
    <row r="882" spans="1:10">
      <c r="A882" s="138"/>
      <c r="B882" s="139"/>
      <c r="C882" s="139"/>
      <c r="D882" s="139" t="s">
        <v>620</v>
      </c>
      <c r="E882" s="140">
        <v>731</v>
      </c>
      <c r="F882" s="141">
        <v>12103.771830000003</v>
      </c>
      <c r="G882" s="141">
        <v>9</v>
      </c>
      <c r="H882" s="141">
        <v>117.72</v>
      </c>
      <c r="I882" s="141">
        <v>0</v>
      </c>
      <c r="J882" s="142">
        <v>0</v>
      </c>
    </row>
    <row r="883" spans="1:10">
      <c r="A883" s="138"/>
      <c r="B883" s="139"/>
      <c r="C883" s="139" t="s">
        <v>401</v>
      </c>
      <c r="D883" s="139"/>
      <c r="E883" s="140"/>
      <c r="J883" s="142"/>
    </row>
    <row r="884" spans="1:10">
      <c r="A884" s="138"/>
      <c r="B884" s="139"/>
      <c r="C884" s="139"/>
      <c r="D884" s="139" t="s">
        <v>614</v>
      </c>
      <c r="E884" s="140">
        <v>71819</v>
      </c>
      <c r="F884" s="141">
        <v>571946.27458999981</v>
      </c>
      <c r="G884" s="141">
        <v>24296</v>
      </c>
      <c r="H884" s="141">
        <v>211829.36347000033</v>
      </c>
      <c r="I884" s="141">
        <v>29</v>
      </c>
      <c r="J884" s="142">
        <v>232.30799999999999</v>
      </c>
    </row>
    <row r="885" spans="1:10">
      <c r="A885" s="138"/>
      <c r="B885" s="139"/>
      <c r="C885" s="139"/>
      <c r="D885" s="139" t="s">
        <v>606</v>
      </c>
      <c r="E885" s="140">
        <v>6574</v>
      </c>
      <c r="F885" s="141">
        <v>271905.48549999995</v>
      </c>
      <c r="G885" s="141">
        <v>385</v>
      </c>
      <c r="H885" s="141">
        <v>4858.9809199999991</v>
      </c>
      <c r="I885" s="141">
        <v>0</v>
      </c>
      <c r="J885" s="142">
        <v>0</v>
      </c>
    </row>
    <row r="886" spans="1:10">
      <c r="A886" s="138"/>
      <c r="B886" s="139"/>
      <c r="C886" s="139"/>
      <c r="D886" s="139" t="s">
        <v>646</v>
      </c>
      <c r="E886" s="140">
        <v>3027</v>
      </c>
      <c r="F886" s="141">
        <v>41720.378069999941</v>
      </c>
      <c r="G886" s="141">
        <v>117</v>
      </c>
      <c r="H886" s="141">
        <v>1474.3741200000002</v>
      </c>
      <c r="I886" s="141">
        <v>0</v>
      </c>
      <c r="J886" s="142">
        <v>0</v>
      </c>
    </row>
    <row r="887" spans="1:10">
      <c r="A887" s="138"/>
      <c r="B887" s="139"/>
      <c r="C887" s="139"/>
      <c r="D887" s="139" t="s">
        <v>631</v>
      </c>
      <c r="E887" s="140">
        <v>1843</v>
      </c>
      <c r="F887" s="141">
        <v>34789.525430000023</v>
      </c>
      <c r="G887" s="141">
        <v>230</v>
      </c>
      <c r="H887" s="141">
        <v>3039.5872200000003</v>
      </c>
      <c r="I887" s="141">
        <v>0</v>
      </c>
      <c r="J887" s="142">
        <v>0</v>
      </c>
    </row>
    <row r="888" spans="1:10">
      <c r="A888" s="138"/>
      <c r="B888" s="139"/>
      <c r="C888" s="139"/>
      <c r="D888" s="139" t="s">
        <v>628</v>
      </c>
      <c r="E888" s="140">
        <v>4304</v>
      </c>
      <c r="F888" s="141">
        <v>31352.391219999976</v>
      </c>
      <c r="G888" s="141">
        <v>518</v>
      </c>
      <c r="H888" s="141">
        <v>3639.8003000000003</v>
      </c>
      <c r="I888" s="141">
        <v>1</v>
      </c>
      <c r="J888" s="142">
        <v>0.11</v>
      </c>
    </row>
    <row r="889" spans="1:10">
      <c r="A889" s="138"/>
      <c r="B889" s="139"/>
      <c r="C889" s="139" t="s">
        <v>402</v>
      </c>
      <c r="D889" s="139"/>
      <c r="E889" s="140"/>
      <c r="J889" s="142"/>
    </row>
    <row r="890" spans="1:10">
      <c r="A890" s="138"/>
      <c r="B890" s="139"/>
      <c r="C890" s="139"/>
      <c r="D890" s="139" t="s">
        <v>620</v>
      </c>
      <c r="E890" s="140">
        <v>380</v>
      </c>
      <c r="F890" s="141">
        <v>6482.7850199999984</v>
      </c>
      <c r="G890" s="141">
        <v>53</v>
      </c>
      <c r="H890" s="141">
        <v>427.60889999999995</v>
      </c>
      <c r="I890" s="141">
        <v>0</v>
      </c>
      <c r="J890" s="142">
        <v>0</v>
      </c>
    </row>
    <row r="891" spans="1:10">
      <c r="A891" s="138"/>
      <c r="B891" s="139"/>
      <c r="C891" s="139"/>
      <c r="D891" s="139" t="s">
        <v>614</v>
      </c>
      <c r="E891" s="140">
        <v>1448</v>
      </c>
      <c r="F891" s="141">
        <v>5265.3249799999985</v>
      </c>
      <c r="G891" s="141">
        <v>195</v>
      </c>
      <c r="H891" s="141">
        <v>496.31179999999995</v>
      </c>
      <c r="I891" s="141">
        <v>3</v>
      </c>
      <c r="J891" s="142">
        <v>2.395</v>
      </c>
    </row>
    <row r="892" spans="1:10">
      <c r="A892" s="138"/>
      <c r="B892" s="139"/>
      <c r="C892" s="139"/>
      <c r="D892" s="139" t="s">
        <v>621</v>
      </c>
      <c r="E892" s="140">
        <v>88</v>
      </c>
      <c r="F892" s="141">
        <v>1055.1148800000001</v>
      </c>
      <c r="G892" s="141">
        <v>17</v>
      </c>
      <c r="H892" s="141">
        <v>141.75408000000002</v>
      </c>
      <c r="I892" s="141">
        <v>0</v>
      </c>
      <c r="J892" s="142">
        <v>0</v>
      </c>
    </row>
    <row r="893" spans="1:10">
      <c r="A893" s="138"/>
      <c r="B893" s="139"/>
      <c r="C893" s="139"/>
      <c r="D893" s="139" t="s">
        <v>679</v>
      </c>
      <c r="E893" s="140">
        <v>7</v>
      </c>
      <c r="F893" s="141">
        <v>140.13999999999999</v>
      </c>
      <c r="G893" s="141">
        <v>2</v>
      </c>
      <c r="H893" s="141">
        <v>40.04</v>
      </c>
      <c r="I893" s="141">
        <v>0</v>
      </c>
      <c r="J893" s="142">
        <v>0</v>
      </c>
    </row>
    <row r="894" spans="1:10">
      <c r="A894" s="138"/>
      <c r="B894" s="139"/>
      <c r="C894" s="139"/>
      <c r="D894" s="139" t="s">
        <v>680</v>
      </c>
      <c r="E894" s="140">
        <v>25</v>
      </c>
      <c r="F894" s="141">
        <v>115.276</v>
      </c>
      <c r="G894" s="141">
        <v>13</v>
      </c>
      <c r="H894" s="141">
        <v>48.459000000000003</v>
      </c>
      <c r="I894" s="141">
        <v>0</v>
      </c>
      <c r="J894" s="142">
        <v>0</v>
      </c>
    </row>
    <row r="895" spans="1:10">
      <c r="A895" s="138"/>
      <c r="B895" s="139"/>
      <c r="C895" s="139" t="s">
        <v>403</v>
      </c>
      <c r="D895" s="139"/>
      <c r="E895" s="140"/>
      <c r="J895" s="142"/>
    </row>
    <row r="896" spans="1:10">
      <c r="A896" s="138"/>
      <c r="B896" s="139"/>
      <c r="C896" s="139"/>
      <c r="D896" s="139" t="s">
        <v>614</v>
      </c>
      <c r="E896" s="140">
        <v>8140</v>
      </c>
      <c r="F896" s="141">
        <v>38658.98778000001</v>
      </c>
      <c r="G896" s="141">
        <v>1013</v>
      </c>
      <c r="H896" s="141">
        <v>3448.1596399999999</v>
      </c>
      <c r="I896" s="141">
        <v>0</v>
      </c>
      <c r="J896" s="142">
        <v>0</v>
      </c>
    </row>
    <row r="897" spans="1:10">
      <c r="A897" s="138"/>
      <c r="B897" s="139"/>
      <c r="C897" s="139"/>
      <c r="D897" s="139" t="s">
        <v>620</v>
      </c>
      <c r="E897" s="140">
        <v>1047</v>
      </c>
      <c r="F897" s="141">
        <v>18861.045359999993</v>
      </c>
      <c r="G897" s="141">
        <v>40</v>
      </c>
      <c r="H897" s="141">
        <v>435.20675000000006</v>
      </c>
      <c r="I897" s="141">
        <v>0</v>
      </c>
      <c r="J897" s="142">
        <v>0</v>
      </c>
    </row>
    <row r="898" spans="1:10">
      <c r="A898" s="138"/>
      <c r="B898" s="139"/>
      <c r="C898" s="139"/>
      <c r="D898" s="139" t="s">
        <v>606</v>
      </c>
      <c r="E898" s="140">
        <v>268</v>
      </c>
      <c r="F898" s="141">
        <v>13424.617569999999</v>
      </c>
      <c r="G898" s="141">
        <v>4</v>
      </c>
      <c r="H898" s="141">
        <v>103.18198000000001</v>
      </c>
      <c r="I898" s="141">
        <v>0</v>
      </c>
      <c r="J898" s="142">
        <v>0</v>
      </c>
    </row>
    <row r="899" spans="1:10">
      <c r="A899" s="138"/>
      <c r="B899" s="139"/>
      <c r="C899" s="139"/>
      <c r="D899" s="139" t="s">
        <v>608</v>
      </c>
      <c r="E899" s="140">
        <v>98</v>
      </c>
      <c r="F899" s="141">
        <v>6899.63</v>
      </c>
      <c r="G899" s="141">
        <v>2</v>
      </c>
      <c r="H899" s="141">
        <v>200.52</v>
      </c>
      <c r="I899" s="141">
        <v>0</v>
      </c>
      <c r="J899" s="142">
        <v>0</v>
      </c>
    </row>
    <row r="900" spans="1:10">
      <c r="A900" s="138"/>
      <c r="B900" s="139"/>
      <c r="C900" s="139"/>
      <c r="D900" s="139" t="s">
        <v>621</v>
      </c>
      <c r="E900" s="140">
        <v>804</v>
      </c>
      <c r="F900" s="141">
        <v>4200.5242699999999</v>
      </c>
      <c r="G900" s="141">
        <v>50</v>
      </c>
      <c r="H900" s="141">
        <v>180.70464000000004</v>
      </c>
      <c r="I900" s="141">
        <v>0</v>
      </c>
      <c r="J900" s="142">
        <v>0</v>
      </c>
    </row>
    <row r="901" spans="1:10">
      <c r="A901" s="138"/>
      <c r="B901" s="139" t="s">
        <v>404</v>
      </c>
      <c r="C901" s="139"/>
      <c r="D901" s="139"/>
      <c r="E901" s="140"/>
      <c r="J901" s="142"/>
    </row>
    <row r="902" spans="1:10">
      <c r="A902" s="138"/>
      <c r="B902" s="139"/>
      <c r="C902" s="139" t="s">
        <v>405</v>
      </c>
      <c r="D902" s="139"/>
      <c r="E902" s="140"/>
      <c r="J902" s="142"/>
    </row>
    <row r="903" spans="1:10">
      <c r="A903" s="138"/>
      <c r="B903" s="139"/>
      <c r="C903" s="139"/>
      <c r="D903" s="139" t="s">
        <v>614</v>
      </c>
      <c r="E903" s="140">
        <v>3968</v>
      </c>
      <c r="F903" s="141">
        <v>6797.6445300000023</v>
      </c>
      <c r="G903" s="141">
        <v>1311</v>
      </c>
      <c r="H903" s="141">
        <v>1976.9027599999999</v>
      </c>
      <c r="I903" s="141">
        <v>4</v>
      </c>
      <c r="J903" s="142">
        <v>3.5823999999999998</v>
      </c>
    </row>
    <row r="904" spans="1:10">
      <c r="A904" s="138"/>
      <c r="B904" s="139"/>
      <c r="C904" s="139"/>
      <c r="D904" s="139" t="s">
        <v>681</v>
      </c>
      <c r="E904" s="140">
        <v>40</v>
      </c>
      <c r="F904" s="141">
        <v>165.68199999999999</v>
      </c>
      <c r="G904" s="141">
        <v>16</v>
      </c>
      <c r="H904" s="141">
        <v>18.022000000000002</v>
      </c>
      <c r="I904" s="141">
        <v>0</v>
      </c>
      <c r="J904" s="142">
        <v>0</v>
      </c>
    </row>
    <row r="905" spans="1:10">
      <c r="A905" s="138"/>
      <c r="B905" s="139"/>
      <c r="C905" s="139"/>
      <c r="D905" s="139" t="s">
        <v>628</v>
      </c>
      <c r="E905" s="140">
        <v>84</v>
      </c>
      <c r="F905" s="141">
        <v>38.120960000000004</v>
      </c>
      <c r="G905" s="141">
        <v>5</v>
      </c>
      <c r="H905" s="141">
        <v>0.34484999999999999</v>
      </c>
      <c r="I905" s="141">
        <v>0</v>
      </c>
      <c r="J905" s="142">
        <v>0</v>
      </c>
    </row>
    <row r="906" spans="1:10">
      <c r="A906" s="138"/>
      <c r="B906" s="139"/>
      <c r="C906" s="139"/>
      <c r="D906" s="139" t="s">
        <v>620</v>
      </c>
      <c r="E906" s="140">
        <v>62</v>
      </c>
      <c r="F906" s="141">
        <v>15.4335</v>
      </c>
      <c r="G906" s="141">
        <v>62</v>
      </c>
      <c r="H906" s="141">
        <v>15.4335</v>
      </c>
      <c r="I906" s="141">
        <v>3</v>
      </c>
      <c r="J906" s="142">
        <v>0.50719999999999998</v>
      </c>
    </row>
    <row r="907" spans="1:10">
      <c r="A907" s="138"/>
      <c r="B907" s="139"/>
      <c r="C907" s="139"/>
      <c r="D907" s="139" t="s">
        <v>630</v>
      </c>
      <c r="E907" s="140">
        <v>6</v>
      </c>
      <c r="F907" s="141">
        <v>12.545</v>
      </c>
      <c r="G907" s="141">
        <v>6</v>
      </c>
      <c r="H907" s="141">
        <v>12.545</v>
      </c>
      <c r="I907" s="141">
        <v>0</v>
      </c>
      <c r="J907" s="142">
        <v>0</v>
      </c>
    </row>
    <row r="908" spans="1:10">
      <c r="A908" s="138"/>
      <c r="B908" s="139"/>
      <c r="C908" s="139" t="s">
        <v>406</v>
      </c>
      <c r="D908" s="139"/>
      <c r="E908" s="140"/>
      <c r="J908" s="142"/>
    </row>
    <row r="909" spans="1:10">
      <c r="A909" s="138"/>
      <c r="B909" s="139"/>
      <c r="C909" s="139"/>
      <c r="D909" s="139" t="s">
        <v>614</v>
      </c>
      <c r="E909" s="140">
        <v>178</v>
      </c>
      <c r="F909" s="141">
        <v>938.24199999999973</v>
      </c>
      <c r="G909" s="141">
        <v>4</v>
      </c>
      <c r="H909" s="141">
        <v>40.6</v>
      </c>
      <c r="I909" s="141">
        <v>0</v>
      </c>
      <c r="J909" s="142">
        <v>0</v>
      </c>
    </row>
    <row r="910" spans="1:10">
      <c r="A910" s="138"/>
      <c r="B910" s="139"/>
      <c r="C910" s="139"/>
      <c r="D910" s="139" t="s">
        <v>630</v>
      </c>
      <c r="E910" s="140">
        <v>2</v>
      </c>
      <c r="F910" s="141">
        <v>2.5000000000000001E-3</v>
      </c>
      <c r="G910" s="141">
        <v>0</v>
      </c>
      <c r="H910" s="141">
        <v>0</v>
      </c>
      <c r="I910" s="141">
        <v>0</v>
      </c>
      <c r="J910" s="142">
        <v>0</v>
      </c>
    </row>
    <row r="911" spans="1:10">
      <c r="A911" s="138"/>
      <c r="B911" s="139"/>
      <c r="C911" s="139"/>
      <c r="D911" s="139" t="s">
        <v>620</v>
      </c>
      <c r="E911" s="140">
        <v>1</v>
      </c>
      <c r="F911" s="141">
        <v>1.1999999999999999E-3</v>
      </c>
      <c r="G911" s="141">
        <v>0</v>
      </c>
      <c r="H911" s="141">
        <v>0</v>
      </c>
      <c r="I911" s="141">
        <v>0</v>
      </c>
      <c r="J911" s="142">
        <v>0</v>
      </c>
    </row>
    <row r="912" spans="1:10">
      <c r="A912" s="138"/>
      <c r="B912" s="139"/>
      <c r="C912" s="139" t="s">
        <v>407</v>
      </c>
      <c r="D912" s="139"/>
      <c r="E912" s="140"/>
      <c r="J912" s="142"/>
    </row>
    <row r="913" spans="1:10">
      <c r="A913" s="138"/>
      <c r="B913" s="139"/>
      <c r="C913" s="139"/>
      <c r="D913" s="139" t="s">
        <v>614</v>
      </c>
      <c r="E913" s="140">
        <v>1742</v>
      </c>
      <c r="F913" s="141">
        <v>8937.6361800000032</v>
      </c>
      <c r="G913" s="141">
        <v>274</v>
      </c>
      <c r="H913" s="141">
        <v>1256.4521999999999</v>
      </c>
      <c r="I913" s="141">
        <v>1</v>
      </c>
      <c r="J913" s="142">
        <v>0.03</v>
      </c>
    </row>
    <row r="914" spans="1:10">
      <c r="A914" s="138"/>
      <c r="B914" s="139"/>
      <c r="C914" s="139"/>
      <c r="D914" s="139" t="s">
        <v>639</v>
      </c>
      <c r="E914" s="140">
        <v>31</v>
      </c>
      <c r="F914" s="141">
        <v>425.82355999999987</v>
      </c>
      <c r="G914" s="141">
        <v>0</v>
      </c>
      <c r="H914" s="141">
        <v>0</v>
      </c>
      <c r="I914" s="141">
        <v>0</v>
      </c>
      <c r="J914" s="142">
        <v>0</v>
      </c>
    </row>
    <row r="915" spans="1:10">
      <c r="A915" s="138"/>
      <c r="B915" s="139"/>
      <c r="C915" s="139"/>
      <c r="D915" s="139" t="s">
        <v>628</v>
      </c>
      <c r="E915" s="140">
        <v>6</v>
      </c>
      <c r="F915" s="141">
        <v>64.953599999999994</v>
      </c>
      <c r="G915" s="141">
        <v>1</v>
      </c>
      <c r="H915" s="141">
        <v>0.72960000000000003</v>
      </c>
      <c r="I915" s="141">
        <v>0</v>
      </c>
      <c r="J915" s="142">
        <v>0</v>
      </c>
    </row>
    <row r="916" spans="1:10">
      <c r="A916" s="138"/>
      <c r="B916" s="139"/>
      <c r="C916" s="139"/>
      <c r="D916" s="139" t="s">
        <v>610</v>
      </c>
      <c r="E916" s="140">
        <v>18</v>
      </c>
      <c r="F916" s="141">
        <v>38.984400000000008</v>
      </c>
      <c r="G916" s="141">
        <v>3</v>
      </c>
      <c r="H916" s="141">
        <v>6.3648000000000007</v>
      </c>
      <c r="I916" s="141">
        <v>0</v>
      </c>
      <c r="J916" s="142">
        <v>0</v>
      </c>
    </row>
    <row r="917" spans="1:10">
      <c r="A917" s="138"/>
      <c r="B917" s="139"/>
      <c r="C917" s="139"/>
      <c r="D917" s="139" t="s">
        <v>621</v>
      </c>
      <c r="E917" s="140">
        <v>9</v>
      </c>
      <c r="F917" s="141">
        <v>3.6947999999999999</v>
      </c>
      <c r="G917" s="141">
        <v>0</v>
      </c>
      <c r="H917" s="141">
        <v>0</v>
      </c>
      <c r="I917" s="141">
        <v>0</v>
      </c>
      <c r="J917" s="142">
        <v>0</v>
      </c>
    </row>
    <row r="918" spans="1:10">
      <c r="A918" s="138"/>
      <c r="B918" s="139"/>
      <c r="C918" s="139" t="s">
        <v>408</v>
      </c>
      <c r="D918" s="139"/>
      <c r="E918" s="140"/>
      <c r="J918" s="142"/>
    </row>
    <row r="919" spans="1:10">
      <c r="A919" s="138"/>
      <c r="B919" s="139"/>
      <c r="C919" s="139"/>
      <c r="D919" s="139" t="s">
        <v>614</v>
      </c>
      <c r="E919" s="140">
        <v>1395</v>
      </c>
      <c r="F919" s="141">
        <v>7035.6028199999992</v>
      </c>
      <c r="G919" s="141">
        <v>209</v>
      </c>
      <c r="H919" s="141">
        <v>1021.2308200000001</v>
      </c>
      <c r="I919" s="141">
        <v>0</v>
      </c>
      <c r="J919" s="142">
        <v>0</v>
      </c>
    </row>
    <row r="920" spans="1:10">
      <c r="A920" s="138"/>
      <c r="B920" s="139"/>
      <c r="C920" s="139"/>
      <c r="D920" s="139" t="s">
        <v>620</v>
      </c>
      <c r="E920" s="140">
        <v>34</v>
      </c>
      <c r="F920" s="141">
        <v>339.62760000000014</v>
      </c>
      <c r="G920" s="141">
        <v>11</v>
      </c>
      <c r="H920" s="141">
        <v>34.592399999999998</v>
      </c>
      <c r="I920" s="141">
        <v>0</v>
      </c>
      <c r="J920" s="142">
        <v>0</v>
      </c>
    </row>
    <row r="921" spans="1:10">
      <c r="A921" s="138"/>
      <c r="B921" s="139"/>
      <c r="C921" s="139"/>
      <c r="D921" s="139" t="s">
        <v>629</v>
      </c>
      <c r="E921" s="140">
        <v>6</v>
      </c>
      <c r="F921" s="141">
        <v>129.44</v>
      </c>
      <c r="G921" s="141">
        <v>6</v>
      </c>
      <c r="H921" s="141">
        <v>129.44</v>
      </c>
      <c r="I921" s="141">
        <v>0</v>
      </c>
      <c r="J921" s="142">
        <v>0</v>
      </c>
    </row>
    <row r="922" spans="1:10">
      <c r="A922" s="138"/>
      <c r="B922" s="139"/>
      <c r="C922" s="139"/>
      <c r="D922" s="139" t="s">
        <v>617</v>
      </c>
      <c r="E922" s="140">
        <v>3</v>
      </c>
      <c r="F922" s="141">
        <v>37.950000000000003</v>
      </c>
      <c r="G922" s="141">
        <v>1</v>
      </c>
      <c r="H922" s="141">
        <v>12.42</v>
      </c>
      <c r="I922" s="141">
        <v>0</v>
      </c>
      <c r="J922" s="142">
        <v>0</v>
      </c>
    </row>
    <row r="923" spans="1:10">
      <c r="A923" s="138"/>
      <c r="B923" s="139"/>
      <c r="C923" s="139"/>
      <c r="D923" s="139" t="s">
        <v>628</v>
      </c>
      <c r="E923" s="140">
        <v>8</v>
      </c>
      <c r="F923" s="141">
        <v>7.3034999999999997</v>
      </c>
      <c r="G923" s="141">
        <v>2</v>
      </c>
      <c r="H923" s="141">
        <v>2.14</v>
      </c>
      <c r="I923" s="141">
        <v>0</v>
      </c>
      <c r="J923" s="142">
        <v>0</v>
      </c>
    </row>
    <row r="924" spans="1:10">
      <c r="A924" s="138"/>
      <c r="B924" s="139"/>
      <c r="C924" s="139" t="s">
        <v>409</v>
      </c>
      <c r="D924" s="139"/>
      <c r="E924" s="140"/>
      <c r="J924" s="142"/>
    </row>
    <row r="925" spans="1:10">
      <c r="A925" s="138"/>
      <c r="B925" s="139"/>
      <c r="C925" s="139"/>
      <c r="D925" s="139" t="s">
        <v>614</v>
      </c>
      <c r="E925" s="140">
        <v>589</v>
      </c>
      <c r="F925" s="141">
        <v>2295.0081999999998</v>
      </c>
      <c r="G925" s="141">
        <v>108</v>
      </c>
      <c r="H925" s="141">
        <v>213.52868999999998</v>
      </c>
      <c r="I925" s="141">
        <v>0</v>
      </c>
      <c r="J925" s="142">
        <v>0</v>
      </c>
    </row>
    <row r="926" spans="1:10">
      <c r="A926" s="138"/>
      <c r="B926" s="139"/>
      <c r="C926" s="139"/>
      <c r="D926" s="139" t="s">
        <v>629</v>
      </c>
      <c r="E926" s="140">
        <v>11</v>
      </c>
      <c r="F926" s="141">
        <v>84.077799999999996</v>
      </c>
      <c r="G926" s="141">
        <v>4</v>
      </c>
      <c r="H926" s="141">
        <v>23.597800000000003</v>
      </c>
      <c r="I926" s="141">
        <v>0</v>
      </c>
      <c r="J926" s="142">
        <v>0</v>
      </c>
    </row>
    <row r="927" spans="1:10">
      <c r="A927" s="138"/>
      <c r="B927" s="139"/>
      <c r="C927" s="139"/>
      <c r="D927" s="139" t="s">
        <v>639</v>
      </c>
      <c r="E927" s="140">
        <v>17</v>
      </c>
      <c r="F927" s="141">
        <v>43.060079999999999</v>
      </c>
      <c r="G927" s="141">
        <v>3</v>
      </c>
      <c r="H927" s="141">
        <v>4.4004000000000003</v>
      </c>
      <c r="I927" s="141">
        <v>0</v>
      </c>
      <c r="J927" s="142">
        <v>0</v>
      </c>
    </row>
    <row r="928" spans="1:10">
      <c r="A928" s="138"/>
      <c r="B928" s="139"/>
      <c r="C928" s="139"/>
      <c r="D928" s="139" t="s">
        <v>680</v>
      </c>
      <c r="E928" s="140">
        <v>4</v>
      </c>
      <c r="F928" s="141">
        <v>18.815999999999999</v>
      </c>
      <c r="G928" s="141">
        <v>2</v>
      </c>
      <c r="H928" s="141">
        <v>11.96</v>
      </c>
      <c r="I928" s="141">
        <v>0</v>
      </c>
      <c r="J928" s="142">
        <v>0</v>
      </c>
    </row>
    <row r="929" spans="1:10">
      <c r="A929" s="138"/>
      <c r="B929" s="139"/>
      <c r="C929" s="139"/>
      <c r="D929" s="139" t="s">
        <v>634</v>
      </c>
      <c r="E929" s="140">
        <v>1</v>
      </c>
      <c r="F929" s="141">
        <v>5.28E-2</v>
      </c>
      <c r="G929" s="141">
        <v>1</v>
      </c>
      <c r="H929" s="141">
        <v>5.28E-2</v>
      </c>
      <c r="I929" s="141">
        <v>0</v>
      </c>
      <c r="J929" s="142">
        <v>0</v>
      </c>
    </row>
    <row r="930" spans="1:10">
      <c r="A930" s="138"/>
      <c r="B930" s="139"/>
      <c r="C930" s="139" t="s">
        <v>410</v>
      </c>
      <c r="D930" s="139"/>
      <c r="E930" s="140"/>
      <c r="J930" s="142"/>
    </row>
    <row r="931" spans="1:10">
      <c r="A931" s="138"/>
      <c r="B931" s="139"/>
      <c r="C931" s="139"/>
      <c r="D931" s="139" t="s">
        <v>614</v>
      </c>
      <c r="E931" s="140">
        <v>566</v>
      </c>
      <c r="F931" s="141">
        <v>3025.713040000001</v>
      </c>
      <c r="G931" s="141">
        <v>102</v>
      </c>
      <c r="H931" s="141">
        <v>309.42436999999995</v>
      </c>
      <c r="I931" s="141">
        <v>0</v>
      </c>
      <c r="J931" s="142">
        <v>0</v>
      </c>
    </row>
    <row r="932" spans="1:10">
      <c r="A932" s="138"/>
      <c r="B932" s="139"/>
      <c r="C932" s="139"/>
      <c r="D932" s="139" t="s">
        <v>605</v>
      </c>
      <c r="E932" s="140">
        <v>25</v>
      </c>
      <c r="F932" s="141">
        <v>87.270750000000007</v>
      </c>
      <c r="G932" s="141">
        <v>0</v>
      </c>
      <c r="H932" s="141">
        <v>0</v>
      </c>
      <c r="I932" s="141">
        <v>0</v>
      </c>
      <c r="J932" s="142">
        <v>0</v>
      </c>
    </row>
    <row r="933" spans="1:10">
      <c r="A933" s="138"/>
      <c r="B933" s="139"/>
      <c r="C933" s="139"/>
      <c r="D933" s="139" t="s">
        <v>619</v>
      </c>
      <c r="E933" s="140">
        <v>40</v>
      </c>
      <c r="F933" s="141">
        <v>60.302479999999996</v>
      </c>
      <c r="G933" s="141">
        <v>8</v>
      </c>
      <c r="H933" s="141">
        <v>6.0639999999999999E-2</v>
      </c>
      <c r="I933" s="141">
        <v>0</v>
      </c>
      <c r="J933" s="142">
        <v>0</v>
      </c>
    </row>
    <row r="934" spans="1:10">
      <c r="A934" s="138"/>
      <c r="B934" s="139"/>
      <c r="C934" s="139"/>
      <c r="D934" s="139" t="s">
        <v>620</v>
      </c>
      <c r="E934" s="140">
        <v>191</v>
      </c>
      <c r="F934" s="141">
        <v>46.077400000000033</v>
      </c>
      <c r="G934" s="141">
        <v>5</v>
      </c>
      <c r="H934" s="141">
        <v>4.6830400000000001</v>
      </c>
      <c r="I934" s="141">
        <v>0</v>
      </c>
      <c r="J934" s="142">
        <v>0</v>
      </c>
    </row>
    <row r="935" spans="1:10">
      <c r="A935" s="138"/>
      <c r="B935" s="139"/>
      <c r="C935" s="139"/>
      <c r="D935" s="139" t="s">
        <v>629</v>
      </c>
      <c r="E935" s="140">
        <v>2</v>
      </c>
      <c r="F935" s="141">
        <v>15.2</v>
      </c>
      <c r="G935" s="141">
        <v>0</v>
      </c>
      <c r="H935" s="141">
        <v>0</v>
      </c>
      <c r="I935" s="141">
        <v>0</v>
      </c>
      <c r="J935" s="142">
        <v>0</v>
      </c>
    </row>
    <row r="936" spans="1:10">
      <c r="A936" s="138"/>
      <c r="B936" s="139" t="s">
        <v>411</v>
      </c>
      <c r="C936" s="139"/>
      <c r="D936" s="139"/>
      <c r="E936" s="140"/>
      <c r="J936" s="142"/>
    </row>
    <row r="937" spans="1:10">
      <c r="A937" s="138"/>
      <c r="B937" s="139"/>
      <c r="C937" s="139" t="s">
        <v>412</v>
      </c>
      <c r="D937" s="139"/>
      <c r="E937" s="140"/>
      <c r="J937" s="142"/>
    </row>
    <row r="938" spans="1:10">
      <c r="A938" s="138"/>
      <c r="B938" s="139"/>
      <c r="C938" s="139"/>
      <c r="D938" s="139" t="s">
        <v>609</v>
      </c>
      <c r="E938" s="140">
        <v>9</v>
      </c>
      <c r="F938" s="141">
        <v>138</v>
      </c>
      <c r="G938" s="141">
        <v>0</v>
      </c>
      <c r="H938" s="141">
        <v>0</v>
      </c>
      <c r="I938" s="141">
        <v>0</v>
      </c>
      <c r="J938" s="142">
        <v>0</v>
      </c>
    </row>
    <row r="939" spans="1:10">
      <c r="A939" s="138"/>
      <c r="B939" s="139"/>
      <c r="C939" s="139"/>
      <c r="D939" s="139" t="s">
        <v>668</v>
      </c>
      <c r="E939" s="140">
        <v>5</v>
      </c>
      <c r="F939" s="141">
        <v>46.5</v>
      </c>
      <c r="G939" s="141">
        <v>0</v>
      </c>
      <c r="H939" s="141">
        <v>0</v>
      </c>
      <c r="I939" s="141">
        <v>0</v>
      </c>
      <c r="J939" s="142">
        <v>0</v>
      </c>
    </row>
    <row r="940" spans="1:10">
      <c r="A940" s="138"/>
      <c r="B940" s="139"/>
      <c r="C940" s="139"/>
      <c r="D940" s="139" t="s">
        <v>682</v>
      </c>
      <c r="E940" s="140">
        <v>1</v>
      </c>
      <c r="F940" s="141">
        <v>20</v>
      </c>
      <c r="G940" s="141">
        <v>0</v>
      </c>
      <c r="H940" s="141">
        <v>0</v>
      </c>
      <c r="I940" s="141">
        <v>0</v>
      </c>
      <c r="J940" s="142">
        <v>0</v>
      </c>
    </row>
    <row r="941" spans="1:10">
      <c r="A941" s="138"/>
      <c r="B941" s="139"/>
      <c r="C941" s="139"/>
      <c r="D941" s="139" t="s">
        <v>622</v>
      </c>
      <c r="E941" s="140">
        <v>5</v>
      </c>
      <c r="F941" s="141">
        <v>12.56</v>
      </c>
      <c r="G941" s="141">
        <v>0</v>
      </c>
      <c r="H941" s="141">
        <v>0</v>
      </c>
      <c r="I941" s="141">
        <v>0</v>
      </c>
      <c r="J941" s="142">
        <v>0</v>
      </c>
    </row>
    <row r="942" spans="1:10">
      <c r="A942" s="138"/>
      <c r="B942" s="139"/>
      <c r="C942" s="139"/>
      <c r="D942" s="139" t="s">
        <v>628</v>
      </c>
      <c r="E942" s="140">
        <v>1</v>
      </c>
      <c r="F942" s="141">
        <v>10.055</v>
      </c>
      <c r="G942" s="141">
        <v>0</v>
      </c>
      <c r="H942" s="141">
        <v>0</v>
      </c>
      <c r="I942" s="141">
        <v>0</v>
      </c>
      <c r="J942" s="142">
        <v>0</v>
      </c>
    </row>
    <row r="943" spans="1:10">
      <c r="A943" s="138"/>
      <c r="B943" s="139"/>
      <c r="C943" s="139" t="s">
        <v>413</v>
      </c>
      <c r="D943" s="139"/>
      <c r="E943" s="140"/>
      <c r="J943" s="142"/>
    </row>
    <row r="944" spans="1:10">
      <c r="A944" s="138"/>
      <c r="B944" s="139"/>
      <c r="C944" s="139"/>
      <c r="D944" s="139" t="s">
        <v>628</v>
      </c>
      <c r="E944" s="140">
        <v>53</v>
      </c>
      <c r="F944" s="141">
        <v>227.18535999999997</v>
      </c>
      <c r="G944" s="141">
        <v>7</v>
      </c>
      <c r="H944" s="141">
        <v>15.18796</v>
      </c>
      <c r="I944" s="141">
        <v>0</v>
      </c>
      <c r="J944" s="142">
        <v>0</v>
      </c>
    </row>
    <row r="945" spans="1:10">
      <c r="A945" s="138"/>
      <c r="B945" s="139"/>
      <c r="C945" s="139"/>
      <c r="D945" s="139" t="s">
        <v>614</v>
      </c>
      <c r="E945" s="140">
        <v>51</v>
      </c>
      <c r="F945" s="141">
        <v>213.79199999999997</v>
      </c>
      <c r="G945" s="141">
        <v>4</v>
      </c>
      <c r="H945" s="141">
        <v>15.62</v>
      </c>
      <c r="I945" s="141">
        <v>0</v>
      </c>
      <c r="J945" s="142">
        <v>0</v>
      </c>
    </row>
    <row r="946" spans="1:10">
      <c r="A946" s="138"/>
      <c r="B946" s="139"/>
      <c r="C946" s="139"/>
      <c r="D946" s="139" t="s">
        <v>622</v>
      </c>
      <c r="E946" s="140">
        <v>63</v>
      </c>
      <c r="F946" s="141">
        <v>101.35299999999999</v>
      </c>
      <c r="G946" s="141">
        <v>1</v>
      </c>
      <c r="H946" s="141">
        <v>1</v>
      </c>
      <c r="I946" s="141">
        <v>0</v>
      </c>
      <c r="J946" s="142">
        <v>0</v>
      </c>
    </row>
    <row r="947" spans="1:10">
      <c r="A947" s="138"/>
      <c r="B947" s="139"/>
      <c r="C947" s="139"/>
      <c r="D947" s="139" t="s">
        <v>677</v>
      </c>
      <c r="E947" s="140">
        <v>150</v>
      </c>
      <c r="F947" s="141">
        <v>83.324949999999987</v>
      </c>
      <c r="G947" s="141">
        <v>8</v>
      </c>
      <c r="H947" s="141">
        <v>0.47822000000000003</v>
      </c>
      <c r="I947" s="141">
        <v>0</v>
      </c>
      <c r="J947" s="142">
        <v>0</v>
      </c>
    </row>
    <row r="948" spans="1:10">
      <c r="A948" s="138"/>
      <c r="B948" s="139"/>
      <c r="C948" s="139"/>
      <c r="D948" s="139" t="s">
        <v>633</v>
      </c>
      <c r="E948" s="140">
        <v>61</v>
      </c>
      <c r="F948" s="141">
        <v>15.169</v>
      </c>
      <c r="G948" s="141">
        <v>2</v>
      </c>
      <c r="H948" s="141">
        <v>0.19400000000000001</v>
      </c>
      <c r="I948" s="141">
        <v>0</v>
      </c>
      <c r="J948" s="142">
        <v>0</v>
      </c>
    </row>
    <row r="949" spans="1:10">
      <c r="A949" s="138"/>
      <c r="B949" s="139"/>
      <c r="C949" s="139" t="s">
        <v>414</v>
      </c>
      <c r="D949" s="139"/>
      <c r="E949" s="140"/>
      <c r="J949" s="142"/>
    </row>
    <row r="950" spans="1:10">
      <c r="A950" s="138"/>
      <c r="B950" s="139"/>
      <c r="C950" s="139"/>
      <c r="D950" s="139" t="s">
        <v>637</v>
      </c>
      <c r="E950" s="140">
        <v>88</v>
      </c>
      <c r="F950" s="141">
        <v>314.82812000000001</v>
      </c>
      <c r="G950" s="141">
        <v>1</v>
      </c>
      <c r="H950" s="141">
        <v>0.40500000000000003</v>
      </c>
      <c r="I950" s="141">
        <v>0</v>
      </c>
      <c r="J950" s="142">
        <v>0</v>
      </c>
    </row>
    <row r="951" spans="1:10">
      <c r="A951" s="138"/>
      <c r="B951" s="139"/>
      <c r="C951" s="139"/>
      <c r="D951" s="139" t="s">
        <v>633</v>
      </c>
      <c r="E951" s="140">
        <v>36</v>
      </c>
      <c r="F951" s="141">
        <v>6.1321899999999996</v>
      </c>
      <c r="G951" s="141">
        <v>1</v>
      </c>
      <c r="H951" s="141">
        <v>8.6999999999999994E-2</v>
      </c>
      <c r="I951" s="141">
        <v>0</v>
      </c>
      <c r="J951" s="142">
        <v>0</v>
      </c>
    </row>
    <row r="952" spans="1:10">
      <c r="A952" s="138"/>
      <c r="B952" s="139"/>
      <c r="C952" s="139"/>
      <c r="D952" s="139" t="s">
        <v>606</v>
      </c>
      <c r="E952" s="140">
        <v>3</v>
      </c>
      <c r="F952" s="141">
        <v>3.50997</v>
      </c>
      <c r="G952" s="141">
        <v>0</v>
      </c>
      <c r="H952" s="141">
        <v>0</v>
      </c>
      <c r="I952" s="141">
        <v>0</v>
      </c>
      <c r="J952" s="142">
        <v>0</v>
      </c>
    </row>
    <row r="953" spans="1:10">
      <c r="A953" s="138"/>
      <c r="B953" s="139"/>
      <c r="C953" s="139"/>
      <c r="D953" s="139" t="s">
        <v>656</v>
      </c>
      <c r="E953" s="140">
        <v>19</v>
      </c>
      <c r="F953" s="141">
        <v>3.1454500000000007</v>
      </c>
      <c r="G953" s="141">
        <v>3</v>
      </c>
      <c r="H953" s="141">
        <v>0.81600000000000006</v>
      </c>
      <c r="I953" s="141">
        <v>0</v>
      </c>
      <c r="J953" s="142">
        <v>0</v>
      </c>
    </row>
    <row r="954" spans="1:10">
      <c r="A954" s="138"/>
      <c r="B954" s="139"/>
      <c r="C954" s="139"/>
      <c r="D954" s="139" t="s">
        <v>614</v>
      </c>
      <c r="E954" s="140">
        <v>15</v>
      </c>
      <c r="F954" s="141">
        <v>2.1510000000000002</v>
      </c>
      <c r="G954" s="141">
        <v>3</v>
      </c>
      <c r="H954" s="141">
        <v>0.33100000000000002</v>
      </c>
      <c r="I954" s="141">
        <v>0</v>
      </c>
      <c r="J954" s="142">
        <v>0</v>
      </c>
    </row>
    <row r="955" spans="1:10">
      <c r="A955" s="138"/>
      <c r="B955" s="139"/>
      <c r="C955" s="139" t="s">
        <v>415</v>
      </c>
      <c r="D955" s="139"/>
      <c r="E955" s="140"/>
      <c r="J955" s="142"/>
    </row>
    <row r="956" spans="1:10">
      <c r="A956" s="138"/>
      <c r="B956" s="139"/>
      <c r="C956" s="139"/>
      <c r="D956" s="139" t="s">
        <v>610</v>
      </c>
      <c r="E956" s="140">
        <v>25</v>
      </c>
      <c r="F956" s="141">
        <v>0.75329000000000002</v>
      </c>
      <c r="G956" s="141">
        <v>3</v>
      </c>
      <c r="H956" s="141">
        <v>0.02</v>
      </c>
      <c r="I956" s="141">
        <v>0</v>
      </c>
      <c r="J956" s="142">
        <v>0</v>
      </c>
    </row>
    <row r="957" spans="1:10">
      <c r="A957" s="138"/>
      <c r="B957" s="139"/>
      <c r="C957" s="139"/>
      <c r="D957" s="139" t="s">
        <v>652</v>
      </c>
      <c r="E957" s="140">
        <v>3</v>
      </c>
      <c r="F957" s="141">
        <v>2.9780000000000001E-2</v>
      </c>
      <c r="G957" s="141">
        <v>0</v>
      </c>
      <c r="H957" s="141">
        <v>0</v>
      </c>
      <c r="I957" s="141">
        <v>0</v>
      </c>
      <c r="J957" s="142">
        <v>0</v>
      </c>
    </row>
    <row r="958" spans="1:10">
      <c r="A958" s="138"/>
      <c r="B958" s="139"/>
      <c r="C958" s="139"/>
      <c r="D958" s="139" t="s">
        <v>633</v>
      </c>
      <c r="E958" s="140">
        <v>6</v>
      </c>
      <c r="F958" s="141">
        <v>8.8100000000000001E-3</v>
      </c>
      <c r="G958" s="141">
        <v>0</v>
      </c>
      <c r="H958" s="141">
        <v>0</v>
      </c>
      <c r="I958" s="141">
        <v>0</v>
      </c>
      <c r="J958" s="142">
        <v>0</v>
      </c>
    </row>
    <row r="959" spans="1:10">
      <c r="A959" s="138"/>
      <c r="B959" s="139"/>
      <c r="C959" s="139"/>
      <c r="D959" s="139" t="s">
        <v>605</v>
      </c>
      <c r="E959" s="140">
        <v>6</v>
      </c>
      <c r="F959" s="141">
        <v>6.1199999999999996E-3</v>
      </c>
      <c r="G959" s="141">
        <v>0</v>
      </c>
      <c r="H959" s="141">
        <v>0</v>
      </c>
      <c r="I959" s="141">
        <v>0</v>
      </c>
      <c r="J959" s="142">
        <v>0</v>
      </c>
    </row>
    <row r="960" spans="1:10">
      <c r="A960" s="138"/>
      <c r="B960" s="139"/>
      <c r="C960" s="139"/>
      <c r="D960" s="139" t="s">
        <v>683</v>
      </c>
      <c r="E960" s="140">
        <v>3</v>
      </c>
      <c r="F960" s="141">
        <v>5.1700000000000001E-3</v>
      </c>
      <c r="G960" s="141">
        <v>0</v>
      </c>
      <c r="H960" s="141">
        <v>0</v>
      </c>
      <c r="I960" s="141">
        <v>0</v>
      </c>
      <c r="J960" s="142">
        <v>0</v>
      </c>
    </row>
    <row r="961" spans="1:10">
      <c r="A961" s="138"/>
      <c r="B961" s="139"/>
      <c r="C961" s="139" t="s">
        <v>416</v>
      </c>
      <c r="D961" s="139"/>
      <c r="E961" s="140"/>
      <c r="J961" s="142"/>
    </row>
    <row r="962" spans="1:10">
      <c r="A962" s="138"/>
      <c r="B962" s="139"/>
      <c r="C962" s="139"/>
      <c r="D962" s="139" t="s">
        <v>632</v>
      </c>
      <c r="E962" s="140">
        <v>20</v>
      </c>
      <c r="F962" s="141">
        <v>172.54849999999999</v>
      </c>
      <c r="G962" s="141">
        <v>0</v>
      </c>
      <c r="H962" s="141">
        <v>0</v>
      </c>
      <c r="I962" s="141">
        <v>0</v>
      </c>
      <c r="J962" s="142">
        <v>0</v>
      </c>
    </row>
    <row r="963" spans="1:10">
      <c r="A963" s="138"/>
      <c r="B963" s="139"/>
      <c r="C963" s="139"/>
      <c r="D963" s="139" t="s">
        <v>660</v>
      </c>
      <c r="E963" s="140">
        <v>10</v>
      </c>
      <c r="F963" s="141">
        <v>109.886</v>
      </c>
      <c r="G963" s="141">
        <v>0</v>
      </c>
      <c r="H963" s="141">
        <v>0</v>
      </c>
      <c r="I963" s="141">
        <v>0</v>
      </c>
      <c r="J963" s="142">
        <v>0</v>
      </c>
    </row>
    <row r="964" spans="1:10">
      <c r="A964" s="138"/>
      <c r="B964" s="139"/>
      <c r="C964" s="139"/>
      <c r="D964" s="139" t="s">
        <v>639</v>
      </c>
      <c r="E964" s="140">
        <v>18</v>
      </c>
      <c r="F964" s="141">
        <v>89.6</v>
      </c>
      <c r="G964" s="141">
        <v>11</v>
      </c>
      <c r="H964" s="141">
        <v>49.7</v>
      </c>
      <c r="I964" s="141">
        <v>0</v>
      </c>
      <c r="J964" s="142">
        <v>0</v>
      </c>
    </row>
    <row r="965" spans="1:10">
      <c r="A965" s="138"/>
      <c r="B965" s="139"/>
      <c r="C965" s="139"/>
      <c r="D965" s="139" t="s">
        <v>633</v>
      </c>
      <c r="E965" s="140">
        <v>55</v>
      </c>
      <c r="F965" s="141">
        <v>14.0947</v>
      </c>
      <c r="G965" s="141">
        <v>1</v>
      </c>
      <c r="H965" s="141">
        <v>0.36</v>
      </c>
      <c r="I965" s="141">
        <v>0</v>
      </c>
      <c r="J965" s="142">
        <v>0</v>
      </c>
    </row>
    <row r="966" spans="1:10">
      <c r="A966" s="138"/>
      <c r="B966" s="139"/>
      <c r="C966" s="139"/>
      <c r="D966" s="139" t="s">
        <v>677</v>
      </c>
      <c r="E966" s="140">
        <v>35</v>
      </c>
      <c r="F966" s="141">
        <v>13.814650000000002</v>
      </c>
      <c r="G966" s="141">
        <v>3</v>
      </c>
      <c r="H966" s="141">
        <v>0.10645000000000002</v>
      </c>
      <c r="I966" s="141">
        <v>0</v>
      </c>
      <c r="J966" s="142">
        <v>0</v>
      </c>
    </row>
    <row r="967" spans="1:10">
      <c r="A967" s="138"/>
      <c r="B967" s="139"/>
      <c r="C967" s="139" t="s">
        <v>417</v>
      </c>
      <c r="D967" s="139"/>
      <c r="E967" s="140"/>
      <c r="J967" s="142"/>
    </row>
    <row r="968" spans="1:10">
      <c r="A968" s="138"/>
      <c r="B968" s="139"/>
      <c r="C968" s="139"/>
      <c r="D968" s="139" t="s">
        <v>614</v>
      </c>
      <c r="E968" s="140">
        <v>1603</v>
      </c>
      <c r="F968" s="141">
        <v>12303.523159999992</v>
      </c>
      <c r="G968" s="141">
        <v>219</v>
      </c>
      <c r="H968" s="141">
        <v>1233.9820999999999</v>
      </c>
      <c r="I968" s="141">
        <v>0</v>
      </c>
      <c r="J968" s="142">
        <v>0</v>
      </c>
    </row>
    <row r="969" spans="1:10">
      <c r="A969" s="138"/>
      <c r="B969" s="139"/>
      <c r="C969" s="139"/>
      <c r="D969" s="139" t="s">
        <v>627</v>
      </c>
      <c r="E969" s="140">
        <v>62</v>
      </c>
      <c r="F969" s="141">
        <v>409.73</v>
      </c>
      <c r="G969" s="141">
        <v>14</v>
      </c>
      <c r="H969" s="141">
        <v>101.9</v>
      </c>
      <c r="I969" s="141">
        <v>0</v>
      </c>
      <c r="J969" s="142">
        <v>0</v>
      </c>
    </row>
    <row r="970" spans="1:10">
      <c r="A970" s="138"/>
      <c r="B970" s="139"/>
      <c r="C970" s="139"/>
      <c r="D970" s="139" t="s">
        <v>633</v>
      </c>
      <c r="E970" s="140">
        <v>73</v>
      </c>
      <c r="F970" s="141">
        <v>266.88805000000002</v>
      </c>
      <c r="G970" s="141">
        <v>73</v>
      </c>
      <c r="H970" s="141">
        <v>266.88805000000002</v>
      </c>
      <c r="I970" s="141">
        <v>0</v>
      </c>
      <c r="J970" s="142">
        <v>0</v>
      </c>
    </row>
    <row r="971" spans="1:10">
      <c r="A971" s="138"/>
      <c r="B971" s="139"/>
      <c r="C971" s="139"/>
      <c r="D971" s="139" t="s">
        <v>606</v>
      </c>
      <c r="E971" s="140">
        <v>43</v>
      </c>
      <c r="F971" s="141">
        <v>100.69412</v>
      </c>
      <c r="G971" s="141">
        <v>7</v>
      </c>
      <c r="H971" s="141">
        <v>10.82283</v>
      </c>
      <c r="I971" s="141">
        <v>0</v>
      </c>
      <c r="J971" s="142">
        <v>0</v>
      </c>
    </row>
    <row r="972" spans="1:10">
      <c r="A972" s="138"/>
      <c r="B972" s="139"/>
      <c r="C972" s="139"/>
      <c r="D972" s="139" t="s">
        <v>656</v>
      </c>
      <c r="E972" s="140">
        <v>40</v>
      </c>
      <c r="F972" s="141">
        <v>18.431249999999999</v>
      </c>
      <c r="G972" s="141">
        <v>5</v>
      </c>
      <c r="H972" s="141">
        <v>2.6520000000000001</v>
      </c>
      <c r="I972" s="141">
        <v>0</v>
      </c>
      <c r="J972" s="142">
        <v>0</v>
      </c>
    </row>
    <row r="973" spans="1:10">
      <c r="A973" s="138"/>
      <c r="B973" s="139"/>
      <c r="C973" s="139" t="s">
        <v>418</v>
      </c>
      <c r="D973" s="139"/>
      <c r="E973" s="140"/>
      <c r="J973" s="142"/>
    </row>
    <row r="974" spans="1:10">
      <c r="A974" s="138"/>
      <c r="B974" s="139"/>
      <c r="C974" s="139"/>
      <c r="D974" s="139" t="s">
        <v>639</v>
      </c>
      <c r="E974" s="140">
        <v>160</v>
      </c>
      <c r="F974" s="141">
        <v>491.75977999999975</v>
      </c>
      <c r="G974" s="141">
        <v>160</v>
      </c>
      <c r="H974" s="141">
        <v>491.75977999999975</v>
      </c>
      <c r="I974" s="141">
        <v>3</v>
      </c>
      <c r="J974" s="142">
        <v>15.2</v>
      </c>
    </row>
    <row r="975" spans="1:10">
      <c r="A975" s="138"/>
      <c r="B975" s="139"/>
      <c r="C975" s="139"/>
      <c r="D975" s="139" t="s">
        <v>677</v>
      </c>
      <c r="E975" s="140">
        <v>10</v>
      </c>
      <c r="F975" s="141">
        <v>5.3104999999999993</v>
      </c>
      <c r="G975" s="141">
        <v>4</v>
      </c>
      <c r="H975" s="141">
        <v>3.2199999999999998</v>
      </c>
      <c r="I975" s="141">
        <v>0</v>
      </c>
      <c r="J975" s="142">
        <v>0</v>
      </c>
    </row>
    <row r="976" spans="1:10">
      <c r="A976" s="138"/>
      <c r="B976" s="139"/>
      <c r="C976" s="139"/>
      <c r="D976" s="139" t="s">
        <v>628</v>
      </c>
      <c r="E976" s="140">
        <v>1</v>
      </c>
      <c r="F976" s="141">
        <v>3</v>
      </c>
      <c r="G976" s="141">
        <v>0</v>
      </c>
      <c r="H976" s="141">
        <v>0</v>
      </c>
      <c r="I976" s="141">
        <v>0</v>
      </c>
      <c r="J976" s="142">
        <v>0</v>
      </c>
    </row>
    <row r="977" spans="1:10">
      <c r="A977" s="138"/>
      <c r="B977" s="139"/>
      <c r="C977" s="139"/>
      <c r="D977" s="139" t="s">
        <v>633</v>
      </c>
      <c r="E977" s="140">
        <v>12</v>
      </c>
      <c r="F977" s="141">
        <v>1.0263</v>
      </c>
      <c r="G977" s="141">
        <v>1</v>
      </c>
      <c r="H977" s="141">
        <v>2.8000000000000001E-2</v>
      </c>
      <c r="I977" s="141">
        <v>0</v>
      </c>
      <c r="J977" s="142">
        <v>0</v>
      </c>
    </row>
    <row r="978" spans="1:10">
      <c r="A978" s="138"/>
      <c r="B978" s="139"/>
      <c r="C978" s="139"/>
      <c r="D978" s="139" t="s">
        <v>681</v>
      </c>
      <c r="E978" s="140">
        <v>5</v>
      </c>
      <c r="F978" s="141">
        <v>0.19799999999999998</v>
      </c>
      <c r="G978" s="141">
        <v>0</v>
      </c>
      <c r="H978" s="141">
        <v>0</v>
      </c>
      <c r="I978" s="141">
        <v>0</v>
      </c>
      <c r="J978" s="142">
        <v>0</v>
      </c>
    </row>
    <row r="979" spans="1:10">
      <c r="A979" s="138"/>
      <c r="B979" s="139"/>
      <c r="C979" s="139" t="s">
        <v>419</v>
      </c>
      <c r="D979" s="139"/>
      <c r="E979" s="140"/>
      <c r="J979" s="142"/>
    </row>
    <row r="980" spans="1:10">
      <c r="A980" s="138"/>
      <c r="B980" s="139"/>
      <c r="C980" s="139"/>
      <c r="D980" s="139" t="s">
        <v>610</v>
      </c>
      <c r="E980" s="140">
        <v>123</v>
      </c>
      <c r="F980" s="141">
        <v>1007.9270999999999</v>
      </c>
      <c r="G980" s="141">
        <v>7</v>
      </c>
      <c r="H980" s="141">
        <v>67.435000000000002</v>
      </c>
      <c r="I980" s="141">
        <v>0</v>
      </c>
      <c r="J980" s="142">
        <v>0</v>
      </c>
    </row>
    <row r="981" spans="1:10">
      <c r="A981" s="138"/>
      <c r="B981" s="139"/>
      <c r="C981" s="139"/>
      <c r="D981" s="139" t="s">
        <v>614</v>
      </c>
      <c r="E981" s="140">
        <v>10</v>
      </c>
      <c r="F981" s="141">
        <v>124.625</v>
      </c>
      <c r="G981" s="141">
        <v>1</v>
      </c>
      <c r="H981" s="141">
        <v>28</v>
      </c>
      <c r="I981" s="141">
        <v>0</v>
      </c>
      <c r="J981" s="142">
        <v>0</v>
      </c>
    </row>
    <row r="982" spans="1:10">
      <c r="A982" s="138"/>
      <c r="B982" s="139"/>
      <c r="C982" s="139"/>
      <c r="D982" s="139" t="s">
        <v>641</v>
      </c>
      <c r="E982" s="140">
        <v>6</v>
      </c>
      <c r="F982" s="141">
        <v>72</v>
      </c>
      <c r="G982" s="141">
        <v>1</v>
      </c>
      <c r="H982" s="141">
        <v>4</v>
      </c>
      <c r="I982" s="141">
        <v>0</v>
      </c>
      <c r="J982" s="142">
        <v>0</v>
      </c>
    </row>
    <row r="983" spans="1:10">
      <c r="A983" s="138"/>
      <c r="B983" s="139"/>
      <c r="C983" s="139"/>
      <c r="D983" s="139" t="s">
        <v>628</v>
      </c>
      <c r="E983" s="140">
        <v>8</v>
      </c>
      <c r="F983" s="141">
        <v>6.9065799999999991</v>
      </c>
      <c r="G983" s="141">
        <v>0</v>
      </c>
      <c r="H983" s="141">
        <v>0</v>
      </c>
      <c r="I983" s="141">
        <v>0</v>
      </c>
      <c r="J983" s="142">
        <v>0</v>
      </c>
    </row>
    <row r="984" spans="1:10">
      <c r="A984" s="138"/>
      <c r="B984" s="139"/>
      <c r="C984" s="139"/>
      <c r="D984" s="139" t="s">
        <v>633</v>
      </c>
      <c r="E984" s="140">
        <v>1</v>
      </c>
      <c r="F984" s="141">
        <v>2</v>
      </c>
      <c r="G984" s="141">
        <v>0</v>
      </c>
      <c r="H984" s="141">
        <v>0</v>
      </c>
      <c r="I984" s="141">
        <v>0</v>
      </c>
      <c r="J984" s="142">
        <v>0</v>
      </c>
    </row>
    <row r="985" spans="1:10">
      <c r="A985" s="138"/>
      <c r="B985" s="139"/>
      <c r="C985" s="139" t="s">
        <v>420</v>
      </c>
      <c r="D985" s="139"/>
      <c r="E985" s="140"/>
      <c r="J985" s="142"/>
    </row>
    <row r="986" spans="1:10">
      <c r="A986" s="138"/>
      <c r="B986" s="139"/>
      <c r="C986" s="139"/>
      <c r="D986" s="139" t="s">
        <v>628</v>
      </c>
      <c r="E986" s="140">
        <v>499</v>
      </c>
      <c r="F986" s="141">
        <v>4408.8822299999983</v>
      </c>
      <c r="G986" s="141">
        <v>20</v>
      </c>
      <c r="H986" s="141">
        <v>104.07133999999999</v>
      </c>
      <c r="I986" s="141">
        <v>0</v>
      </c>
      <c r="J986" s="142">
        <v>0</v>
      </c>
    </row>
    <row r="987" spans="1:10">
      <c r="A987" s="138"/>
      <c r="B987" s="139"/>
      <c r="C987" s="139"/>
      <c r="D987" s="139" t="s">
        <v>622</v>
      </c>
      <c r="E987" s="140">
        <v>369</v>
      </c>
      <c r="F987" s="141">
        <v>1968.4033600000002</v>
      </c>
      <c r="G987" s="141">
        <v>15</v>
      </c>
      <c r="H987" s="141">
        <v>113.7114</v>
      </c>
      <c r="I987" s="141">
        <v>0</v>
      </c>
      <c r="J987" s="142">
        <v>0</v>
      </c>
    </row>
    <row r="988" spans="1:10">
      <c r="A988" s="138"/>
      <c r="B988" s="139"/>
      <c r="C988" s="139"/>
      <c r="D988" s="139" t="s">
        <v>639</v>
      </c>
      <c r="E988" s="140">
        <v>107</v>
      </c>
      <c r="F988" s="141">
        <v>1560.6313599999996</v>
      </c>
      <c r="G988" s="141">
        <v>8</v>
      </c>
      <c r="H988" s="141">
        <v>90.215599999999995</v>
      </c>
      <c r="I988" s="141">
        <v>0</v>
      </c>
      <c r="J988" s="142">
        <v>0</v>
      </c>
    </row>
    <row r="989" spans="1:10">
      <c r="A989" s="138"/>
      <c r="B989" s="139"/>
      <c r="C989" s="139"/>
      <c r="D989" s="139" t="s">
        <v>633</v>
      </c>
      <c r="E989" s="140">
        <v>130</v>
      </c>
      <c r="F989" s="141">
        <v>389.18277999999998</v>
      </c>
      <c r="G989" s="141">
        <v>5</v>
      </c>
      <c r="H989" s="141">
        <v>3.67</v>
      </c>
      <c r="I989" s="141">
        <v>0</v>
      </c>
      <c r="J989" s="142">
        <v>0</v>
      </c>
    </row>
    <row r="990" spans="1:10">
      <c r="A990" s="138"/>
      <c r="B990" s="139"/>
      <c r="C990" s="139"/>
      <c r="D990" s="139" t="s">
        <v>654</v>
      </c>
      <c r="E990" s="140">
        <v>48</v>
      </c>
      <c r="F990" s="141">
        <v>69.679370000000006</v>
      </c>
      <c r="G990" s="141">
        <v>3</v>
      </c>
      <c r="H990" s="141">
        <v>4.2026899999999996</v>
      </c>
      <c r="I990" s="141">
        <v>0</v>
      </c>
      <c r="J990" s="142">
        <v>0</v>
      </c>
    </row>
    <row r="991" spans="1:10">
      <c r="A991" s="138"/>
      <c r="B991" s="139"/>
      <c r="C991" s="139" t="s">
        <v>421</v>
      </c>
      <c r="D991" s="139"/>
      <c r="E991" s="140"/>
      <c r="J991" s="142"/>
    </row>
    <row r="992" spans="1:10">
      <c r="A992" s="138"/>
      <c r="B992" s="139"/>
      <c r="C992" s="139"/>
      <c r="D992" s="139" t="s">
        <v>607</v>
      </c>
      <c r="E992" s="140">
        <v>215</v>
      </c>
      <c r="F992" s="141">
        <v>4274.0545999999995</v>
      </c>
      <c r="G992" s="141">
        <v>9</v>
      </c>
      <c r="H992" s="141">
        <v>157.178</v>
      </c>
      <c r="I992" s="141">
        <v>0</v>
      </c>
      <c r="J992" s="142">
        <v>0</v>
      </c>
    </row>
    <row r="993" spans="1:10">
      <c r="A993" s="138"/>
      <c r="B993" s="139"/>
      <c r="C993" s="139"/>
      <c r="D993" s="139" t="s">
        <v>606</v>
      </c>
      <c r="E993" s="140">
        <v>19</v>
      </c>
      <c r="F993" s="141">
        <v>311.33199999999999</v>
      </c>
      <c r="G993" s="141">
        <v>0</v>
      </c>
      <c r="H993" s="141">
        <v>0</v>
      </c>
      <c r="I993" s="141">
        <v>0</v>
      </c>
      <c r="J993" s="142">
        <v>0</v>
      </c>
    </row>
    <row r="994" spans="1:10">
      <c r="A994" s="138"/>
      <c r="B994" s="139"/>
      <c r="C994" s="139"/>
      <c r="D994" s="139" t="s">
        <v>605</v>
      </c>
      <c r="E994" s="140">
        <v>7</v>
      </c>
      <c r="F994" s="141">
        <v>143.29569000000001</v>
      </c>
      <c r="G994" s="141">
        <v>1</v>
      </c>
      <c r="H994" s="141">
        <v>24</v>
      </c>
      <c r="I994" s="141">
        <v>0</v>
      </c>
      <c r="J994" s="142">
        <v>0</v>
      </c>
    </row>
    <row r="995" spans="1:10">
      <c r="A995" s="138"/>
      <c r="B995" s="139"/>
      <c r="C995" s="139"/>
      <c r="D995" s="139" t="s">
        <v>684</v>
      </c>
      <c r="E995" s="140">
        <v>5</v>
      </c>
      <c r="F995" s="141">
        <v>106</v>
      </c>
      <c r="G995" s="141">
        <v>0</v>
      </c>
      <c r="H995" s="141">
        <v>0</v>
      </c>
      <c r="I995" s="141">
        <v>0</v>
      </c>
      <c r="J995" s="142">
        <v>0</v>
      </c>
    </row>
    <row r="996" spans="1:10">
      <c r="A996" s="138"/>
      <c r="B996" s="139"/>
      <c r="C996" s="139"/>
      <c r="D996" s="139" t="s">
        <v>621</v>
      </c>
      <c r="E996" s="140">
        <v>4</v>
      </c>
      <c r="F996" s="141">
        <v>60</v>
      </c>
      <c r="G996" s="141">
        <v>0</v>
      </c>
      <c r="H996" s="141">
        <v>0</v>
      </c>
      <c r="I996" s="141">
        <v>0</v>
      </c>
      <c r="J996" s="142">
        <v>0</v>
      </c>
    </row>
    <row r="997" spans="1:10">
      <c r="A997" s="138"/>
      <c r="B997" s="139"/>
      <c r="C997" s="139" t="s">
        <v>422</v>
      </c>
      <c r="D997" s="139"/>
      <c r="E997" s="140"/>
      <c r="J997" s="142"/>
    </row>
    <row r="998" spans="1:10">
      <c r="A998" s="138"/>
      <c r="B998" s="139"/>
      <c r="C998" s="139"/>
      <c r="D998" s="139" t="s">
        <v>677</v>
      </c>
      <c r="E998" s="140">
        <v>83</v>
      </c>
      <c r="F998" s="141">
        <v>40.501000000000012</v>
      </c>
      <c r="G998" s="141">
        <v>6</v>
      </c>
      <c r="H998" s="141">
        <v>0.73</v>
      </c>
      <c r="I998" s="141">
        <v>0</v>
      </c>
      <c r="J998" s="142">
        <v>0</v>
      </c>
    </row>
    <row r="999" spans="1:10">
      <c r="A999" s="138"/>
      <c r="B999" s="139"/>
      <c r="C999" s="139"/>
      <c r="D999" s="139" t="s">
        <v>633</v>
      </c>
      <c r="E999" s="140">
        <v>29</v>
      </c>
      <c r="F999" s="141">
        <v>39.595500000000001</v>
      </c>
      <c r="G999" s="141">
        <v>4</v>
      </c>
      <c r="H999" s="141">
        <v>1.292</v>
      </c>
      <c r="I999" s="141">
        <v>0</v>
      </c>
      <c r="J999" s="142">
        <v>0</v>
      </c>
    </row>
    <row r="1000" spans="1:10">
      <c r="A1000" s="138"/>
      <c r="B1000" s="139"/>
      <c r="C1000" s="139"/>
      <c r="D1000" s="139" t="s">
        <v>648</v>
      </c>
      <c r="E1000" s="140">
        <v>5</v>
      </c>
      <c r="F1000" s="141">
        <v>4.6379999999999999</v>
      </c>
      <c r="G1000" s="141">
        <v>1</v>
      </c>
      <c r="H1000" s="141">
        <v>1.2</v>
      </c>
      <c r="I1000" s="141">
        <v>0</v>
      </c>
      <c r="J1000" s="142">
        <v>0</v>
      </c>
    </row>
    <row r="1001" spans="1:10">
      <c r="A1001" s="138"/>
      <c r="B1001" s="139"/>
      <c r="C1001" s="139"/>
      <c r="D1001" s="139" t="s">
        <v>622</v>
      </c>
      <c r="E1001" s="140">
        <v>10</v>
      </c>
      <c r="F1001" s="141">
        <v>4.2564000000000002</v>
      </c>
      <c r="G1001" s="141">
        <v>1</v>
      </c>
      <c r="H1001" s="141">
        <v>0.5</v>
      </c>
      <c r="I1001" s="141">
        <v>0</v>
      </c>
      <c r="J1001" s="142">
        <v>0</v>
      </c>
    </row>
    <row r="1002" spans="1:10">
      <c r="A1002" s="138"/>
      <c r="B1002" s="139"/>
      <c r="C1002" s="139"/>
      <c r="D1002" s="139" t="s">
        <v>617</v>
      </c>
      <c r="E1002" s="140">
        <v>5</v>
      </c>
      <c r="F1002" s="141">
        <v>1.6466399999999999</v>
      </c>
      <c r="G1002" s="141">
        <v>0</v>
      </c>
      <c r="H1002" s="141">
        <v>0</v>
      </c>
      <c r="I1002" s="141">
        <v>0</v>
      </c>
      <c r="J1002" s="142">
        <v>0</v>
      </c>
    </row>
    <row r="1003" spans="1:10">
      <c r="A1003" s="138"/>
      <c r="B1003" s="139"/>
      <c r="C1003" s="139" t="s">
        <v>423</v>
      </c>
      <c r="D1003" s="139"/>
      <c r="E1003" s="140"/>
      <c r="J1003" s="142"/>
    </row>
    <row r="1004" spans="1:10">
      <c r="A1004" s="138"/>
      <c r="B1004" s="139"/>
      <c r="C1004" s="139"/>
      <c r="D1004" s="139" t="s">
        <v>633</v>
      </c>
      <c r="E1004" s="140">
        <v>1567</v>
      </c>
      <c r="F1004" s="141">
        <v>6889.9510000000028</v>
      </c>
      <c r="G1004" s="141">
        <v>102</v>
      </c>
      <c r="H1004" s="141">
        <v>418.94295</v>
      </c>
      <c r="I1004" s="141">
        <v>1</v>
      </c>
      <c r="J1004" s="142">
        <v>0.06</v>
      </c>
    </row>
    <row r="1005" spans="1:10">
      <c r="A1005" s="138"/>
      <c r="B1005" s="139"/>
      <c r="C1005" s="139"/>
      <c r="D1005" s="139" t="s">
        <v>614</v>
      </c>
      <c r="E1005" s="140">
        <v>916</v>
      </c>
      <c r="F1005" s="141">
        <v>2961.9262399999984</v>
      </c>
      <c r="G1005" s="141">
        <v>114</v>
      </c>
      <c r="H1005" s="141">
        <v>204.51347999999999</v>
      </c>
      <c r="I1005" s="141">
        <v>0</v>
      </c>
      <c r="J1005" s="142">
        <v>0</v>
      </c>
    </row>
    <row r="1006" spans="1:10">
      <c r="A1006" s="138"/>
      <c r="B1006" s="139"/>
      <c r="C1006" s="139"/>
      <c r="D1006" s="139" t="s">
        <v>655</v>
      </c>
      <c r="E1006" s="140">
        <v>111</v>
      </c>
      <c r="F1006" s="141">
        <v>2786.7869999999998</v>
      </c>
      <c r="G1006" s="141">
        <v>1</v>
      </c>
      <c r="H1006" s="141">
        <v>4.65E-2</v>
      </c>
      <c r="I1006" s="141">
        <v>0</v>
      </c>
      <c r="J1006" s="142">
        <v>0</v>
      </c>
    </row>
    <row r="1007" spans="1:10">
      <c r="A1007" s="138"/>
      <c r="B1007" s="139"/>
      <c r="C1007" s="139"/>
      <c r="D1007" s="139" t="s">
        <v>637</v>
      </c>
      <c r="E1007" s="140">
        <v>185</v>
      </c>
      <c r="F1007" s="141">
        <v>621.89299999999992</v>
      </c>
      <c r="G1007" s="141">
        <v>1</v>
      </c>
      <c r="H1007" s="141">
        <v>0.6</v>
      </c>
      <c r="I1007" s="141">
        <v>0</v>
      </c>
      <c r="J1007" s="142">
        <v>0</v>
      </c>
    </row>
    <row r="1008" spans="1:10">
      <c r="A1008" s="138"/>
      <c r="B1008" s="139"/>
      <c r="C1008" s="139"/>
      <c r="D1008" s="139" t="s">
        <v>606</v>
      </c>
      <c r="E1008" s="140">
        <v>589</v>
      </c>
      <c r="F1008" s="141">
        <v>484.48802000000006</v>
      </c>
      <c r="G1008" s="141">
        <v>9</v>
      </c>
      <c r="H1008" s="141">
        <v>6.2950800000000005</v>
      </c>
      <c r="I1008" s="141">
        <v>0</v>
      </c>
      <c r="J1008" s="142">
        <v>0</v>
      </c>
    </row>
    <row r="1009" spans="1:10">
      <c r="A1009" s="138"/>
      <c r="B1009" s="139" t="s">
        <v>424</v>
      </c>
      <c r="C1009" s="139"/>
      <c r="D1009" s="139"/>
      <c r="E1009" s="140"/>
      <c r="J1009" s="142"/>
    </row>
    <row r="1010" spans="1:10">
      <c r="A1010" s="138"/>
      <c r="B1010" s="139"/>
      <c r="C1010" s="139" t="s">
        <v>425</v>
      </c>
      <c r="D1010" s="139"/>
      <c r="E1010" s="140"/>
      <c r="J1010" s="142"/>
    </row>
    <row r="1011" spans="1:10">
      <c r="A1011" s="138"/>
      <c r="B1011" s="139"/>
      <c r="C1011" s="139"/>
      <c r="D1011" s="139" t="s">
        <v>614</v>
      </c>
      <c r="E1011" s="140">
        <v>941</v>
      </c>
      <c r="F1011" s="141">
        <v>5033.9909599999992</v>
      </c>
      <c r="G1011" s="141">
        <v>76</v>
      </c>
      <c r="H1011" s="141">
        <v>300.26178999999996</v>
      </c>
      <c r="I1011" s="141">
        <v>0</v>
      </c>
      <c r="J1011" s="142">
        <v>0</v>
      </c>
    </row>
    <row r="1012" spans="1:10">
      <c r="A1012" s="138"/>
      <c r="B1012" s="139"/>
      <c r="C1012" s="139"/>
      <c r="D1012" s="139" t="s">
        <v>605</v>
      </c>
      <c r="E1012" s="140">
        <v>11</v>
      </c>
      <c r="F1012" s="141">
        <v>213.32579999999999</v>
      </c>
      <c r="G1012" s="141">
        <v>1</v>
      </c>
      <c r="H1012" s="141">
        <v>22.35</v>
      </c>
      <c r="I1012" s="141">
        <v>0</v>
      </c>
      <c r="J1012" s="142">
        <v>0</v>
      </c>
    </row>
    <row r="1013" spans="1:10">
      <c r="A1013" s="138"/>
      <c r="B1013" s="139"/>
      <c r="C1013" s="139"/>
      <c r="D1013" s="139" t="s">
        <v>628</v>
      </c>
      <c r="E1013" s="140">
        <v>81</v>
      </c>
      <c r="F1013" s="141">
        <v>199.56613999999999</v>
      </c>
      <c r="G1013" s="141">
        <v>9</v>
      </c>
      <c r="H1013" s="141">
        <v>3.6728000000000001</v>
      </c>
      <c r="I1013" s="141">
        <v>0</v>
      </c>
      <c r="J1013" s="142">
        <v>0</v>
      </c>
    </row>
    <row r="1014" spans="1:10">
      <c r="A1014" s="138"/>
      <c r="B1014" s="139"/>
      <c r="C1014" s="139"/>
      <c r="D1014" s="139" t="s">
        <v>639</v>
      </c>
      <c r="E1014" s="140">
        <v>35</v>
      </c>
      <c r="F1014" s="141">
        <v>90.951130000000006</v>
      </c>
      <c r="G1014" s="141">
        <v>0</v>
      </c>
      <c r="H1014" s="141">
        <v>0</v>
      </c>
      <c r="I1014" s="141">
        <v>0</v>
      </c>
      <c r="J1014" s="142">
        <v>0</v>
      </c>
    </row>
    <row r="1015" spans="1:10">
      <c r="A1015" s="138"/>
      <c r="B1015" s="139"/>
      <c r="C1015" s="139"/>
      <c r="D1015" s="139" t="s">
        <v>634</v>
      </c>
      <c r="E1015" s="140">
        <v>148</v>
      </c>
      <c r="F1015" s="141">
        <v>68.159960000000012</v>
      </c>
      <c r="G1015" s="141">
        <v>20</v>
      </c>
      <c r="H1015" s="141">
        <v>3.5285500000000001</v>
      </c>
      <c r="I1015" s="141">
        <v>0</v>
      </c>
      <c r="J1015" s="142">
        <v>0</v>
      </c>
    </row>
    <row r="1016" spans="1:10">
      <c r="A1016" s="138"/>
      <c r="B1016" s="139"/>
      <c r="C1016" s="139" t="s">
        <v>426</v>
      </c>
      <c r="D1016" s="139"/>
      <c r="E1016" s="140"/>
      <c r="J1016" s="142"/>
    </row>
    <row r="1017" spans="1:10">
      <c r="A1017" s="138"/>
      <c r="B1017" s="139"/>
      <c r="C1017" s="139"/>
      <c r="D1017" s="139" t="s">
        <v>614</v>
      </c>
      <c r="E1017" s="140">
        <v>1373</v>
      </c>
      <c r="F1017" s="141">
        <v>6756.7238600000019</v>
      </c>
      <c r="G1017" s="141">
        <v>206</v>
      </c>
      <c r="H1017" s="141">
        <v>478.16572000000008</v>
      </c>
      <c r="I1017" s="141">
        <v>0</v>
      </c>
      <c r="J1017" s="142">
        <v>0</v>
      </c>
    </row>
    <row r="1018" spans="1:10">
      <c r="A1018" s="138"/>
      <c r="B1018" s="139"/>
      <c r="C1018" s="139"/>
      <c r="D1018" s="139" t="s">
        <v>634</v>
      </c>
      <c r="E1018" s="140">
        <v>668</v>
      </c>
      <c r="F1018" s="141">
        <v>602.91908000000012</v>
      </c>
      <c r="G1018" s="141">
        <v>610</v>
      </c>
      <c r="H1018" s="141">
        <v>565.24986000000001</v>
      </c>
      <c r="I1018" s="141">
        <v>2</v>
      </c>
      <c r="J1018" s="142">
        <v>9.8999999999999991E-2</v>
      </c>
    </row>
    <row r="1019" spans="1:10">
      <c r="A1019" s="138"/>
      <c r="B1019" s="139"/>
      <c r="C1019" s="139"/>
      <c r="D1019" s="139" t="s">
        <v>628</v>
      </c>
      <c r="E1019" s="140">
        <v>58</v>
      </c>
      <c r="F1019" s="141">
        <v>42.545910000000006</v>
      </c>
      <c r="G1019" s="141">
        <v>3</v>
      </c>
      <c r="H1019" s="141">
        <v>2.956</v>
      </c>
      <c r="I1019" s="141">
        <v>0</v>
      </c>
      <c r="J1019" s="142">
        <v>0</v>
      </c>
    </row>
    <row r="1020" spans="1:10">
      <c r="A1020" s="138"/>
      <c r="B1020" s="139"/>
      <c r="C1020" s="139"/>
      <c r="D1020" s="139" t="s">
        <v>606</v>
      </c>
      <c r="E1020" s="140">
        <v>136</v>
      </c>
      <c r="F1020" s="141">
        <v>19.41555</v>
      </c>
      <c r="G1020" s="141">
        <v>3</v>
      </c>
      <c r="H1020" s="141">
        <v>1.2712700000000001</v>
      </c>
      <c r="I1020" s="141">
        <v>0</v>
      </c>
      <c r="J1020" s="142">
        <v>0</v>
      </c>
    </row>
    <row r="1021" spans="1:10">
      <c r="A1021" s="138"/>
      <c r="B1021" s="139"/>
      <c r="C1021" s="139"/>
      <c r="D1021" s="139" t="s">
        <v>639</v>
      </c>
      <c r="E1021" s="140">
        <v>9</v>
      </c>
      <c r="F1021" s="141">
        <v>3.6447299999999996</v>
      </c>
      <c r="G1021" s="141">
        <v>0</v>
      </c>
      <c r="H1021" s="141">
        <v>0</v>
      </c>
      <c r="I1021" s="141">
        <v>0</v>
      </c>
      <c r="J1021" s="142">
        <v>0</v>
      </c>
    </row>
    <row r="1022" spans="1:10">
      <c r="A1022" s="138"/>
      <c r="B1022" s="139"/>
      <c r="C1022" s="139" t="s">
        <v>427</v>
      </c>
      <c r="D1022" s="139"/>
      <c r="E1022" s="140"/>
      <c r="J1022" s="142"/>
    </row>
    <row r="1023" spans="1:10">
      <c r="A1023" s="138"/>
      <c r="B1023" s="139"/>
      <c r="C1023" s="139"/>
      <c r="D1023" s="139" t="s">
        <v>677</v>
      </c>
      <c r="E1023" s="140">
        <v>3346</v>
      </c>
      <c r="F1023" s="141">
        <v>5731.7868599999993</v>
      </c>
      <c r="G1023" s="141">
        <v>271</v>
      </c>
      <c r="H1023" s="141">
        <v>192.20095000000001</v>
      </c>
      <c r="I1023" s="141">
        <v>0</v>
      </c>
      <c r="J1023" s="142">
        <v>0</v>
      </c>
    </row>
    <row r="1024" spans="1:10">
      <c r="A1024" s="138"/>
      <c r="B1024" s="139"/>
      <c r="C1024" s="139"/>
      <c r="D1024" s="139" t="s">
        <v>633</v>
      </c>
      <c r="E1024" s="140">
        <v>1749</v>
      </c>
      <c r="F1024" s="141">
        <v>3196.6107199999992</v>
      </c>
      <c r="G1024" s="141">
        <v>159</v>
      </c>
      <c r="H1024" s="141">
        <v>286.33810999999997</v>
      </c>
      <c r="I1024" s="141">
        <v>0</v>
      </c>
      <c r="J1024" s="142">
        <v>0</v>
      </c>
    </row>
    <row r="1025" spans="1:10">
      <c r="A1025" s="138"/>
      <c r="B1025" s="139"/>
      <c r="C1025" s="139"/>
      <c r="D1025" s="139" t="s">
        <v>685</v>
      </c>
      <c r="E1025" s="140">
        <v>115</v>
      </c>
      <c r="F1025" s="141">
        <v>2224.1871100000003</v>
      </c>
      <c r="G1025" s="141">
        <v>8</v>
      </c>
      <c r="H1025" s="141">
        <v>79.240000000000009</v>
      </c>
      <c r="I1025" s="141">
        <v>0</v>
      </c>
      <c r="J1025" s="142">
        <v>0</v>
      </c>
    </row>
    <row r="1026" spans="1:10">
      <c r="A1026" s="138"/>
      <c r="B1026" s="139"/>
      <c r="C1026" s="139"/>
      <c r="D1026" s="139" t="s">
        <v>639</v>
      </c>
      <c r="E1026" s="140">
        <v>128</v>
      </c>
      <c r="F1026" s="141">
        <v>1377.5868699999992</v>
      </c>
      <c r="G1026" s="141">
        <v>1</v>
      </c>
      <c r="H1026" s="141">
        <v>21.32</v>
      </c>
      <c r="I1026" s="141">
        <v>0</v>
      </c>
      <c r="J1026" s="142">
        <v>0</v>
      </c>
    </row>
    <row r="1027" spans="1:10">
      <c r="A1027" s="138"/>
      <c r="B1027" s="139"/>
      <c r="C1027" s="139"/>
      <c r="D1027" s="139" t="s">
        <v>686</v>
      </c>
      <c r="E1027" s="140">
        <v>22</v>
      </c>
      <c r="F1027" s="141">
        <v>519.68000000000006</v>
      </c>
      <c r="G1027" s="141">
        <v>1</v>
      </c>
      <c r="H1027" s="141">
        <v>23.2</v>
      </c>
      <c r="I1027" s="141">
        <v>0</v>
      </c>
      <c r="J1027" s="142">
        <v>0</v>
      </c>
    </row>
    <row r="1028" spans="1:10">
      <c r="A1028" s="138"/>
      <c r="B1028" s="139" t="s">
        <v>428</v>
      </c>
      <c r="C1028" s="139"/>
      <c r="D1028" s="139"/>
      <c r="E1028" s="140"/>
      <c r="J1028" s="142"/>
    </row>
    <row r="1029" spans="1:10">
      <c r="A1029" s="138"/>
      <c r="B1029" s="139"/>
      <c r="C1029" s="139" t="s">
        <v>429</v>
      </c>
      <c r="D1029" s="139"/>
      <c r="E1029" s="140"/>
      <c r="J1029" s="142"/>
    </row>
    <row r="1030" spans="1:10">
      <c r="A1030" s="138"/>
      <c r="B1030" s="139"/>
      <c r="C1030" s="139"/>
      <c r="D1030" s="139" t="s">
        <v>606</v>
      </c>
      <c r="E1030" s="140">
        <v>1331</v>
      </c>
      <c r="F1030" s="141">
        <v>23386.332369999978</v>
      </c>
      <c r="G1030" s="141">
        <v>136</v>
      </c>
      <c r="H1030" s="141">
        <v>2014.1306500000005</v>
      </c>
      <c r="I1030" s="141">
        <v>0</v>
      </c>
      <c r="J1030" s="142">
        <v>0</v>
      </c>
    </row>
    <row r="1031" spans="1:10">
      <c r="A1031" s="138"/>
      <c r="B1031" s="139"/>
      <c r="C1031" s="139"/>
      <c r="D1031" s="139" t="s">
        <v>614</v>
      </c>
      <c r="E1031" s="140">
        <v>1989</v>
      </c>
      <c r="F1031" s="141">
        <v>7157.8585999999959</v>
      </c>
      <c r="G1031" s="141">
        <v>657</v>
      </c>
      <c r="H1031" s="141">
        <v>1428.9430200000004</v>
      </c>
      <c r="I1031" s="141">
        <v>6</v>
      </c>
      <c r="J1031" s="142">
        <v>6.1484999999999985</v>
      </c>
    </row>
    <row r="1032" spans="1:10">
      <c r="A1032" s="138"/>
      <c r="B1032" s="139"/>
      <c r="C1032" s="139"/>
      <c r="D1032" s="139" t="s">
        <v>637</v>
      </c>
      <c r="E1032" s="140">
        <v>728</v>
      </c>
      <c r="F1032" s="141">
        <v>7132.233269999997</v>
      </c>
      <c r="G1032" s="141">
        <v>278</v>
      </c>
      <c r="H1032" s="141">
        <v>1548.7919999999999</v>
      </c>
      <c r="I1032" s="141">
        <v>1</v>
      </c>
      <c r="J1032" s="142">
        <v>7.5</v>
      </c>
    </row>
    <row r="1033" spans="1:10">
      <c r="A1033" s="138"/>
      <c r="B1033" s="139"/>
      <c r="C1033" s="139"/>
      <c r="D1033" s="139" t="s">
        <v>652</v>
      </c>
      <c r="E1033" s="140">
        <v>381</v>
      </c>
      <c r="F1033" s="141">
        <v>3895.9727900000003</v>
      </c>
      <c r="G1033" s="141">
        <v>71</v>
      </c>
      <c r="H1033" s="141">
        <v>406.21705000000003</v>
      </c>
      <c r="I1033" s="141">
        <v>0</v>
      </c>
      <c r="J1033" s="142">
        <v>0</v>
      </c>
    </row>
    <row r="1034" spans="1:10">
      <c r="A1034" s="138"/>
      <c r="B1034" s="139"/>
      <c r="C1034" s="139"/>
      <c r="D1034" s="139" t="s">
        <v>621</v>
      </c>
      <c r="E1034" s="140">
        <v>500</v>
      </c>
      <c r="F1034" s="141">
        <v>2175.5153999999998</v>
      </c>
      <c r="G1034" s="141">
        <v>208</v>
      </c>
      <c r="H1034" s="141">
        <v>1039.54576</v>
      </c>
      <c r="I1034" s="141">
        <v>0</v>
      </c>
      <c r="J1034" s="142">
        <v>0</v>
      </c>
    </row>
    <row r="1035" spans="1:10">
      <c r="A1035" s="138"/>
      <c r="B1035" s="139"/>
      <c r="C1035" s="139" t="s">
        <v>430</v>
      </c>
      <c r="D1035" s="139"/>
      <c r="E1035" s="140"/>
      <c r="J1035" s="142"/>
    </row>
    <row r="1036" spans="1:10">
      <c r="A1036" s="138"/>
      <c r="B1036" s="139"/>
      <c r="C1036" s="139"/>
      <c r="D1036" s="139" t="s">
        <v>614</v>
      </c>
      <c r="E1036" s="140">
        <v>963</v>
      </c>
      <c r="F1036" s="141">
        <v>17334.675450000002</v>
      </c>
      <c r="G1036" s="141">
        <v>123</v>
      </c>
      <c r="H1036" s="141">
        <v>1692.40715</v>
      </c>
      <c r="I1036" s="141">
        <v>0</v>
      </c>
      <c r="J1036" s="142">
        <v>0</v>
      </c>
    </row>
    <row r="1037" spans="1:10">
      <c r="A1037" s="138"/>
      <c r="B1037" s="139"/>
      <c r="C1037" s="139"/>
      <c r="D1037" s="139" t="s">
        <v>641</v>
      </c>
      <c r="E1037" s="140">
        <v>97</v>
      </c>
      <c r="F1037" s="141">
        <v>1464.6446000000003</v>
      </c>
      <c r="G1037" s="141">
        <v>5</v>
      </c>
      <c r="H1037" s="141">
        <v>30.015200000000004</v>
      </c>
      <c r="I1037" s="141">
        <v>0</v>
      </c>
      <c r="J1037" s="142">
        <v>0</v>
      </c>
    </row>
    <row r="1038" spans="1:10">
      <c r="A1038" s="138"/>
      <c r="B1038" s="139"/>
      <c r="C1038" s="139"/>
      <c r="D1038" s="139" t="s">
        <v>621</v>
      </c>
      <c r="E1038" s="140">
        <v>26</v>
      </c>
      <c r="F1038" s="141">
        <v>572.12900000000002</v>
      </c>
      <c r="G1038" s="141">
        <v>2</v>
      </c>
      <c r="H1038" s="141">
        <v>0.19900000000000001</v>
      </c>
      <c r="I1038" s="141">
        <v>0</v>
      </c>
      <c r="J1038" s="142">
        <v>0</v>
      </c>
    </row>
    <row r="1039" spans="1:10">
      <c r="A1039" s="138"/>
      <c r="B1039" s="139"/>
      <c r="C1039" s="139"/>
      <c r="D1039" s="139" t="s">
        <v>606</v>
      </c>
      <c r="E1039" s="140">
        <v>25</v>
      </c>
      <c r="F1039" s="141">
        <v>258.98225000000002</v>
      </c>
      <c r="G1039" s="141">
        <v>0</v>
      </c>
      <c r="H1039" s="141">
        <v>0</v>
      </c>
      <c r="I1039" s="141">
        <v>0</v>
      </c>
      <c r="J1039" s="142">
        <v>0</v>
      </c>
    </row>
    <row r="1040" spans="1:10">
      <c r="A1040" s="138"/>
      <c r="B1040" s="139"/>
      <c r="C1040" s="139"/>
      <c r="D1040" s="139" t="s">
        <v>649</v>
      </c>
      <c r="E1040" s="140">
        <v>6</v>
      </c>
      <c r="F1040" s="141">
        <v>205.76759999999996</v>
      </c>
      <c r="G1040" s="141">
        <v>0</v>
      </c>
      <c r="H1040" s="141">
        <v>0</v>
      </c>
      <c r="I1040" s="141">
        <v>0</v>
      </c>
      <c r="J1040" s="142">
        <v>0</v>
      </c>
    </row>
    <row r="1041" spans="1:10">
      <c r="A1041" s="138"/>
      <c r="B1041" s="139"/>
      <c r="C1041" s="139" t="s">
        <v>431</v>
      </c>
      <c r="D1041" s="139"/>
      <c r="E1041" s="140"/>
      <c r="J1041" s="142"/>
    </row>
    <row r="1042" spans="1:10">
      <c r="A1042" s="138"/>
      <c r="B1042" s="139"/>
      <c r="C1042" s="139"/>
      <c r="D1042" s="139" t="s">
        <v>614</v>
      </c>
      <c r="E1042" s="140">
        <v>4700</v>
      </c>
      <c r="F1042" s="141">
        <v>12827.097669999997</v>
      </c>
      <c r="G1042" s="141">
        <v>286</v>
      </c>
      <c r="H1042" s="141">
        <v>515.77165999999988</v>
      </c>
      <c r="I1042" s="141">
        <v>0</v>
      </c>
      <c r="J1042" s="142">
        <v>0</v>
      </c>
    </row>
    <row r="1043" spans="1:10">
      <c r="A1043" s="138"/>
      <c r="B1043" s="139"/>
      <c r="C1043" s="139"/>
      <c r="D1043" s="139" t="s">
        <v>610</v>
      </c>
      <c r="E1043" s="140">
        <v>574</v>
      </c>
      <c r="F1043" s="141">
        <v>2156.1491300000002</v>
      </c>
      <c r="G1043" s="141">
        <v>72</v>
      </c>
      <c r="H1043" s="141">
        <v>262.89146</v>
      </c>
      <c r="I1043" s="141">
        <v>0</v>
      </c>
      <c r="J1043" s="142">
        <v>0</v>
      </c>
    </row>
    <row r="1044" spans="1:10">
      <c r="A1044" s="138"/>
      <c r="B1044" s="139"/>
      <c r="C1044" s="139"/>
      <c r="D1044" s="139" t="s">
        <v>620</v>
      </c>
      <c r="E1044" s="140">
        <v>390</v>
      </c>
      <c r="F1044" s="141">
        <v>523.6303999999999</v>
      </c>
      <c r="G1044" s="141">
        <v>35</v>
      </c>
      <c r="H1044" s="141">
        <v>36.212000000000003</v>
      </c>
      <c r="I1044" s="141">
        <v>0</v>
      </c>
      <c r="J1044" s="142">
        <v>0</v>
      </c>
    </row>
    <row r="1045" spans="1:10">
      <c r="A1045" s="138"/>
      <c r="B1045" s="139"/>
      <c r="C1045" s="139"/>
      <c r="D1045" s="139" t="s">
        <v>606</v>
      </c>
      <c r="E1045" s="140">
        <v>48</v>
      </c>
      <c r="F1045" s="141">
        <v>357.00023999999996</v>
      </c>
      <c r="G1045" s="141">
        <v>8</v>
      </c>
      <c r="H1045" s="141">
        <v>36.173279999999998</v>
      </c>
      <c r="I1045" s="141">
        <v>0</v>
      </c>
      <c r="J1045" s="142">
        <v>0</v>
      </c>
    </row>
    <row r="1046" spans="1:10">
      <c r="A1046" s="138"/>
      <c r="B1046" s="139"/>
      <c r="C1046" s="139"/>
      <c r="D1046" s="139" t="s">
        <v>687</v>
      </c>
      <c r="E1046" s="140">
        <v>97</v>
      </c>
      <c r="F1046" s="141">
        <v>116.16242000000001</v>
      </c>
      <c r="G1046" s="141">
        <v>10</v>
      </c>
      <c r="H1046" s="141">
        <v>5.0831999999999997</v>
      </c>
      <c r="I1046" s="141">
        <v>0</v>
      </c>
      <c r="J1046" s="142">
        <v>0</v>
      </c>
    </row>
    <row r="1047" spans="1:10">
      <c r="A1047" s="138"/>
      <c r="B1047" s="139"/>
      <c r="C1047" s="139" t="s">
        <v>432</v>
      </c>
      <c r="D1047" s="139"/>
      <c r="E1047" s="140"/>
      <c r="J1047" s="142"/>
    </row>
    <row r="1048" spans="1:10">
      <c r="A1048" s="138"/>
      <c r="B1048" s="139"/>
      <c r="C1048" s="139"/>
      <c r="D1048" s="139" t="s">
        <v>614</v>
      </c>
      <c r="E1048" s="140">
        <v>6168</v>
      </c>
      <c r="F1048" s="141">
        <v>113337.37714000004</v>
      </c>
      <c r="G1048" s="141">
        <v>985</v>
      </c>
      <c r="H1048" s="141">
        <v>15712.880579999999</v>
      </c>
      <c r="I1048" s="141">
        <v>9</v>
      </c>
      <c r="J1048" s="142">
        <v>22.145400000000002</v>
      </c>
    </row>
    <row r="1049" spans="1:10">
      <c r="A1049" s="138"/>
      <c r="B1049" s="139"/>
      <c r="C1049" s="139"/>
      <c r="D1049" s="139" t="s">
        <v>621</v>
      </c>
      <c r="E1049" s="140">
        <v>1080</v>
      </c>
      <c r="F1049" s="141">
        <v>12978.577230000006</v>
      </c>
      <c r="G1049" s="141">
        <v>140</v>
      </c>
      <c r="H1049" s="141">
        <v>1370.7208999999993</v>
      </c>
      <c r="I1049" s="141">
        <v>0</v>
      </c>
      <c r="J1049" s="142">
        <v>0</v>
      </c>
    </row>
    <row r="1050" spans="1:10">
      <c r="A1050" s="138"/>
      <c r="B1050" s="139"/>
      <c r="C1050" s="139"/>
      <c r="D1050" s="139" t="s">
        <v>652</v>
      </c>
      <c r="E1050" s="140">
        <v>833</v>
      </c>
      <c r="F1050" s="141">
        <v>12626.243930000001</v>
      </c>
      <c r="G1050" s="141">
        <v>161</v>
      </c>
      <c r="H1050" s="141">
        <v>2239.9260900000004</v>
      </c>
      <c r="I1050" s="141">
        <v>0</v>
      </c>
      <c r="J1050" s="142">
        <v>0</v>
      </c>
    </row>
    <row r="1051" spans="1:10">
      <c r="A1051" s="138"/>
      <c r="B1051" s="139"/>
      <c r="C1051" s="139"/>
      <c r="D1051" s="139" t="s">
        <v>639</v>
      </c>
      <c r="E1051" s="140">
        <v>405</v>
      </c>
      <c r="F1051" s="141">
        <v>7486.3391800000009</v>
      </c>
      <c r="G1051" s="141">
        <v>16</v>
      </c>
      <c r="H1051" s="141">
        <v>220.43815999999998</v>
      </c>
      <c r="I1051" s="141">
        <v>0</v>
      </c>
      <c r="J1051" s="142">
        <v>0</v>
      </c>
    </row>
    <row r="1052" spans="1:10">
      <c r="A1052" s="138"/>
      <c r="B1052" s="139"/>
      <c r="C1052" s="139"/>
      <c r="D1052" s="139" t="s">
        <v>654</v>
      </c>
      <c r="E1052" s="140">
        <v>332</v>
      </c>
      <c r="F1052" s="141">
        <v>5372.3685499999983</v>
      </c>
      <c r="G1052" s="141">
        <v>24</v>
      </c>
      <c r="H1052" s="141">
        <v>344.71868000000006</v>
      </c>
      <c r="I1052" s="141">
        <v>0</v>
      </c>
      <c r="J1052" s="142">
        <v>0</v>
      </c>
    </row>
    <row r="1053" spans="1:10">
      <c r="A1053" s="138"/>
      <c r="B1053" s="139"/>
      <c r="C1053" s="139" t="s">
        <v>433</v>
      </c>
      <c r="D1053" s="139"/>
      <c r="E1053" s="140"/>
      <c r="J1053" s="142"/>
    </row>
    <row r="1054" spans="1:10">
      <c r="A1054" s="138"/>
      <c r="B1054" s="139"/>
      <c r="C1054" s="139"/>
      <c r="D1054" s="139" t="s">
        <v>619</v>
      </c>
      <c r="E1054" s="140">
        <v>782</v>
      </c>
      <c r="F1054" s="141">
        <v>919.72360000000003</v>
      </c>
      <c r="G1054" s="141">
        <v>270</v>
      </c>
      <c r="H1054" s="141">
        <v>536.08857999999987</v>
      </c>
      <c r="I1054" s="141">
        <v>1</v>
      </c>
      <c r="J1054" s="142">
        <v>8.8800000000000007E-3</v>
      </c>
    </row>
    <row r="1055" spans="1:10">
      <c r="A1055" s="138"/>
      <c r="B1055" s="139"/>
      <c r="C1055" s="139"/>
      <c r="D1055" s="139" t="s">
        <v>627</v>
      </c>
      <c r="E1055" s="140">
        <v>96</v>
      </c>
      <c r="F1055" s="141">
        <v>821.14274</v>
      </c>
      <c r="G1055" s="141">
        <v>0</v>
      </c>
      <c r="H1055" s="141">
        <v>0</v>
      </c>
      <c r="I1055" s="141">
        <v>0</v>
      </c>
      <c r="J1055" s="142">
        <v>0</v>
      </c>
    </row>
    <row r="1056" spans="1:10">
      <c r="A1056" s="138"/>
      <c r="B1056" s="139"/>
      <c r="C1056" s="139"/>
      <c r="D1056" s="139" t="s">
        <v>626</v>
      </c>
      <c r="E1056" s="140">
        <v>143</v>
      </c>
      <c r="F1056" s="141">
        <v>804.01492999999994</v>
      </c>
      <c r="G1056" s="141">
        <v>85</v>
      </c>
      <c r="H1056" s="141">
        <v>568.49081999999987</v>
      </c>
      <c r="I1056" s="141">
        <v>0</v>
      </c>
      <c r="J1056" s="142">
        <v>0</v>
      </c>
    </row>
    <row r="1057" spans="1:10">
      <c r="A1057" s="138"/>
      <c r="B1057" s="139"/>
      <c r="C1057" s="139"/>
      <c r="D1057" s="139" t="s">
        <v>614</v>
      </c>
      <c r="E1057" s="140">
        <v>92</v>
      </c>
      <c r="F1057" s="141">
        <v>793.12476000000004</v>
      </c>
      <c r="G1057" s="141">
        <v>14</v>
      </c>
      <c r="H1057" s="141">
        <v>59.649360000000001</v>
      </c>
      <c r="I1057" s="141">
        <v>1</v>
      </c>
      <c r="J1057" s="142">
        <v>5.7599999999999998E-2</v>
      </c>
    </row>
    <row r="1058" spans="1:10">
      <c r="A1058" s="138"/>
      <c r="B1058" s="139"/>
      <c r="C1058" s="139"/>
      <c r="D1058" s="139" t="s">
        <v>623</v>
      </c>
      <c r="E1058" s="140">
        <v>101</v>
      </c>
      <c r="F1058" s="141">
        <v>762.68196</v>
      </c>
      <c r="G1058" s="141">
        <v>53</v>
      </c>
      <c r="H1058" s="141">
        <v>527.04247999999995</v>
      </c>
      <c r="I1058" s="141">
        <v>0</v>
      </c>
      <c r="J1058" s="142">
        <v>0</v>
      </c>
    </row>
    <row r="1059" spans="1:10">
      <c r="A1059" s="138"/>
      <c r="B1059" s="139"/>
      <c r="C1059" s="139" t="s">
        <v>434</v>
      </c>
      <c r="D1059" s="139"/>
      <c r="E1059" s="140"/>
      <c r="J1059" s="142"/>
    </row>
    <row r="1060" spans="1:10">
      <c r="A1060" s="138"/>
      <c r="B1060" s="139"/>
      <c r="C1060" s="139"/>
      <c r="D1060" s="139" t="s">
        <v>614</v>
      </c>
      <c r="E1060" s="140">
        <v>601</v>
      </c>
      <c r="F1060" s="141">
        <v>8681.2384799999982</v>
      </c>
      <c r="G1060" s="141">
        <v>202</v>
      </c>
      <c r="H1060" s="141">
        <v>2523.8453</v>
      </c>
      <c r="I1060" s="141">
        <v>1</v>
      </c>
      <c r="J1060" s="142">
        <v>7.2</v>
      </c>
    </row>
    <row r="1061" spans="1:10">
      <c r="A1061" s="138"/>
      <c r="B1061" s="139"/>
      <c r="C1061" s="139"/>
      <c r="D1061" s="139" t="s">
        <v>649</v>
      </c>
      <c r="E1061" s="140">
        <v>277</v>
      </c>
      <c r="F1061" s="141">
        <v>4826.8445499999998</v>
      </c>
      <c r="G1061" s="141">
        <v>63</v>
      </c>
      <c r="H1061" s="141">
        <v>970.10804999999993</v>
      </c>
      <c r="I1061" s="141">
        <v>4</v>
      </c>
      <c r="J1061" s="142">
        <v>18.608000000000001</v>
      </c>
    </row>
    <row r="1062" spans="1:10">
      <c r="A1062" s="138"/>
      <c r="B1062" s="139"/>
      <c r="C1062" s="139"/>
      <c r="D1062" s="139" t="s">
        <v>611</v>
      </c>
      <c r="E1062" s="140">
        <v>366</v>
      </c>
      <c r="F1062" s="141">
        <v>4611.3380000000025</v>
      </c>
      <c r="G1062" s="141">
        <v>114</v>
      </c>
      <c r="H1062" s="141">
        <v>705.35419999999999</v>
      </c>
      <c r="I1062" s="141">
        <v>1</v>
      </c>
      <c r="J1062" s="142">
        <v>20</v>
      </c>
    </row>
    <row r="1063" spans="1:10">
      <c r="A1063" s="138"/>
      <c r="B1063" s="139"/>
      <c r="C1063" s="139"/>
      <c r="D1063" s="139" t="s">
        <v>628</v>
      </c>
      <c r="E1063" s="140">
        <v>398</v>
      </c>
      <c r="F1063" s="141">
        <v>4084.8218000000011</v>
      </c>
      <c r="G1063" s="141">
        <v>145</v>
      </c>
      <c r="H1063" s="141">
        <v>1123.0003999999999</v>
      </c>
      <c r="I1063" s="141">
        <v>1</v>
      </c>
      <c r="J1063" s="142">
        <v>0.439</v>
      </c>
    </row>
    <row r="1064" spans="1:10">
      <c r="A1064" s="138"/>
      <c r="B1064" s="139"/>
      <c r="C1064" s="139"/>
      <c r="D1064" s="139" t="s">
        <v>621</v>
      </c>
      <c r="E1064" s="140">
        <v>340</v>
      </c>
      <c r="F1064" s="141">
        <v>2449.86573</v>
      </c>
      <c r="G1064" s="141">
        <v>210</v>
      </c>
      <c r="H1064" s="141">
        <v>1524.5416499999999</v>
      </c>
      <c r="I1064" s="141">
        <v>0</v>
      </c>
      <c r="J1064" s="142">
        <v>0</v>
      </c>
    </row>
    <row r="1065" spans="1:10">
      <c r="A1065" s="138"/>
      <c r="B1065" s="139"/>
      <c r="C1065" s="139" t="s">
        <v>435</v>
      </c>
      <c r="D1065" s="139"/>
      <c r="E1065" s="140"/>
      <c r="J1065" s="142"/>
    </row>
    <row r="1066" spans="1:10">
      <c r="A1066" s="138"/>
      <c r="B1066" s="139"/>
      <c r="C1066" s="139"/>
      <c r="D1066" s="139" t="s">
        <v>610</v>
      </c>
      <c r="E1066" s="140">
        <v>29</v>
      </c>
      <c r="F1066" s="141">
        <v>153.012</v>
      </c>
      <c r="G1066" s="141">
        <v>6</v>
      </c>
      <c r="H1066" s="141">
        <v>2.5860000000000003</v>
      </c>
      <c r="I1066" s="141">
        <v>0</v>
      </c>
      <c r="J1066" s="142">
        <v>0</v>
      </c>
    </row>
    <row r="1067" spans="1:10">
      <c r="A1067" s="138"/>
      <c r="B1067" s="139"/>
      <c r="C1067" s="139"/>
      <c r="D1067" s="139" t="s">
        <v>628</v>
      </c>
      <c r="E1067" s="140">
        <v>13</v>
      </c>
      <c r="F1067" s="141">
        <v>124.95999999999998</v>
      </c>
      <c r="G1067" s="141">
        <v>2</v>
      </c>
      <c r="H1067" s="141">
        <v>0.16</v>
      </c>
      <c r="I1067" s="141">
        <v>0</v>
      </c>
      <c r="J1067" s="142">
        <v>0</v>
      </c>
    </row>
    <row r="1068" spans="1:10">
      <c r="A1068" s="138"/>
      <c r="B1068" s="139"/>
      <c r="C1068" s="139"/>
      <c r="D1068" s="139" t="s">
        <v>634</v>
      </c>
      <c r="E1068" s="140">
        <v>7</v>
      </c>
      <c r="F1068" s="141">
        <v>6.7867999999999995</v>
      </c>
      <c r="G1068" s="141">
        <v>2</v>
      </c>
      <c r="H1068" s="141">
        <v>2.0628000000000002</v>
      </c>
      <c r="I1068" s="141">
        <v>0</v>
      </c>
      <c r="J1068" s="142">
        <v>0</v>
      </c>
    </row>
    <row r="1069" spans="1:10">
      <c r="A1069" s="138"/>
      <c r="B1069" s="139"/>
      <c r="C1069" s="139"/>
      <c r="D1069" s="139" t="s">
        <v>614</v>
      </c>
      <c r="E1069" s="140">
        <v>1</v>
      </c>
      <c r="F1069" s="141">
        <v>1.26</v>
      </c>
      <c r="G1069" s="141">
        <v>1</v>
      </c>
      <c r="H1069" s="141">
        <v>1.26</v>
      </c>
      <c r="I1069" s="141">
        <v>0</v>
      </c>
      <c r="J1069" s="142">
        <v>0</v>
      </c>
    </row>
    <row r="1070" spans="1:10">
      <c r="A1070" s="138"/>
      <c r="B1070" s="139"/>
      <c r="C1070" s="139"/>
      <c r="D1070" s="139" t="s">
        <v>633</v>
      </c>
      <c r="E1070" s="140">
        <v>1</v>
      </c>
      <c r="F1070" s="141">
        <v>5.7599999999999998E-2</v>
      </c>
      <c r="G1070" s="141">
        <v>0</v>
      </c>
      <c r="H1070" s="141">
        <v>0</v>
      </c>
      <c r="I1070" s="141">
        <v>0</v>
      </c>
      <c r="J1070" s="142">
        <v>0</v>
      </c>
    </row>
    <row r="1071" spans="1:10">
      <c r="A1071" s="138"/>
      <c r="B1071" s="139"/>
      <c r="C1071" s="139" t="s">
        <v>436</v>
      </c>
      <c r="D1071" s="139"/>
      <c r="E1071" s="140"/>
      <c r="J1071" s="142"/>
    </row>
    <row r="1072" spans="1:10">
      <c r="A1072" s="138"/>
      <c r="B1072" s="139"/>
      <c r="C1072" s="139"/>
      <c r="D1072" s="139" t="s">
        <v>614</v>
      </c>
      <c r="E1072" s="140">
        <v>841</v>
      </c>
      <c r="F1072" s="141">
        <v>8031.8588600000012</v>
      </c>
      <c r="G1072" s="141">
        <v>155</v>
      </c>
      <c r="H1072" s="141">
        <v>1026.20875</v>
      </c>
      <c r="I1072" s="141">
        <v>5</v>
      </c>
      <c r="J1072" s="142">
        <v>0.40420000000000006</v>
      </c>
    </row>
    <row r="1073" spans="1:10">
      <c r="A1073" s="138"/>
      <c r="B1073" s="139"/>
      <c r="C1073" s="139"/>
      <c r="D1073" s="139" t="s">
        <v>621</v>
      </c>
      <c r="E1073" s="140">
        <v>691</v>
      </c>
      <c r="F1073" s="141">
        <v>5443.0836100000024</v>
      </c>
      <c r="G1073" s="141">
        <v>56</v>
      </c>
      <c r="H1073" s="141">
        <v>377.43642999999997</v>
      </c>
      <c r="I1073" s="141">
        <v>0</v>
      </c>
      <c r="J1073" s="142">
        <v>0</v>
      </c>
    </row>
    <row r="1074" spans="1:10">
      <c r="A1074" s="138"/>
      <c r="B1074" s="139"/>
      <c r="C1074" s="139"/>
      <c r="D1074" s="139" t="s">
        <v>652</v>
      </c>
      <c r="E1074" s="140">
        <v>608</v>
      </c>
      <c r="F1074" s="141">
        <v>5075.6821699999991</v>
      </c>
      <c r="G1074" s="141">
        <v>62</v>
      </c>
      <c r="H1074" s="141">
        <v>499.34409999999986</v>
      </c>
      <c r="I1074" s="141">
        <v>0</v>
      </c>
      <c r="J1074" s="142">
        <v>0</v>
      </c>
    </row>
    <row r="1075" spans="1:10">
      <c r="A1075" s="138"/>
      <c r="B1075" s="139"/>
      <c r="C1075" s="139"/>
      <c r="D1075" s="139" t="s">
        <v>633</v>
      </c>
      <c r="E1075" s="140">
        <v>310</v>
      </c>
      <c r="F1075" s="141">
        <v>4079.2569000000003</v>
      </c>
      <c r="G1075" s="141">
        <v>22</v>
      </c>
      <c r="H1075" s="141">
        <v>140.53659999999999</v>
      </c>
      <c r="I1075" s="141">
        <v>0</v>
      </c>
      <c r="J1075" s="142">
        <v>0</v>
      </c>
    </row>
    <row r="1076" spans="1:10">
      <c r="A1076" s="138"/>
      <c r="B1076" s="139"/>
      <c r="C1076" s="139"/>
      <c r="D1076" s="139" t="s">
        <v>627</v>
      </c>
      <c r="E1076" s="140">
        <v>296</v>
      </c>
      <c r="F1076" s="141">
        <v>3478.4303599999998</v>
      </c>
      <c r="G1076" s="141">
        <v>19</v>
      </c>
      <c r="H1076" s="141">
        <v>63.796900000000001</v>
      </c>
      <c r="I1076" s="141">
        <v>0</v>
      </c>
      <c r="J1076" s="142">
        <v>0</v>
      </c>
    </row>
    <row r="1077" spans="1:10">
      <c r="A1077" s="138"/>
      <c r="B1077" s="139" t="s">
        <v>437</v>
      </c>
      <c r="C1077" s="139"/>
      <c r="D1077" s="139"/>
      <c r="E1077" s="140"/>
      <c r="J1077" s="142"/>
    </row>
    <row r="1078" spans="1:10" ht="34.5" customHeight="1">
      <c r="A1078" s="138"/>
      <c r="B1078" s="139"/>
      <c r="C1078" s="352" t="s">
        <v>438</v>
      </c>
      <c r="D1078" s="353"/>
      <c r="E1078" s="140"/>
      <c r="J1078" s="142"/>
    </row>
    <row r="1079" spans="1:10">
      <c r="A1079" s="138"/>
      <c r="B1079" s="139"/>
      <c r="C1079" s="139"/>
      <c r="D1079" s="139" t="s">
        <v>628</v>
      </c>
      <c r="E1079" s="140">
        <v>969</v>
      </c>
      <c r="F1079" s="141">
        <v>4562.2629200000001</v>
      </c>
      <c r="G1079" s="141">
        <v>354</v>
      </c>
      <c r="H1079" s="141">
        <v>2133.4842299999996</v>
      </c>
      <c r="I1079" s="141">
        <v>0</v>
      </c>
      <c r="J1079" s="142">
        <v>0</v>
      </c>
    </row>
    <row r="1080" spans="1:10">
      <c r="A1080" s="138"/>
      <c r="B1080" s="139"/>
      <c r="C1080" s="139"/>
      <c r="D1080" s="139" t="s">
        <v>614</v>
      </c>
      <c r="E1080" s="140">
        <v>394</v>
      </c>
      <c r="F1080" s="141">
        <v>3492.9351499999998</v>
      </c>
      <c r="G1080" s="141">
        <v>149</v>
      </c>
      <c r="H1080" s="141">
        <v>932.97176999999988</v>
      </c>
      <c r="I1080" s="141">
        <v>3</v>
      </c>
      <c r="J1080" s="142">
        <v>1.89375</v>
      </c>
    </row>
    <row r="1081" spans="1:10">
      <c r="A1081" s="138"/>
      <c r="B1081" s="139"/>
      <c r="C1081" s="139"/>
      <c r="D1081" s="139" t="s">
        <v>606</v>
      </c>
      <c r="E1081" s="140">
        <v>82</v>
      </c>
      <c r="F1081" s="141">
        <v>383.76454999999999</v>
      </c>
      <c r="G1081" s="141">
        <v>27</v>
      </c>
      <c r="H1081" s="141">
        <v>303.27012999999994</v>
      </c>
      <c r="I1081" s="141">
        <v>1</v>
      </c>
      <c r="J1081" s="142">
        <v>16.548479999999998</v>
      </c>
    </row>
    <row r="1082" spans="1:10">
      <c r="A1082" s="138"/>
      <c r="B1082" s="139"/>
      <c r="C1082" s="139"/>
      <c r="D1082" s="139" t="s">
        <v>627</v>
      </c>
      <c r="E1082" s="140">
        <v>149</v>
      </c>
      <c r="F1082" s="141">
        <v>291.60376999999994</v>
      </c>
      <c r="G1082" s="141">
        <v>20</v>
      </c>
      <c r="H1082" s="141">
        <v>13.699079999999999</v>
      </c>
      <c r="I1082" s="141">
        <v>0</v>
      </c>
      <c r="J1082" s="142">
        <v>0</v>
      </c>
    </row>
    <row r="1083" spans="1:10">
      <c r="A1083" s="138"/>
      <c r="B1083" s="139"/>
      <c r="C1083" s="139"/>
      <c r="D1083" s="139" t="s">
        <v>637</v>
      </c>
      <c r="E1083" s="140">
        <v>63</v>
      </c>
      <c r="F1083" s="141">
        <v>207.57704000000001</v>
      </c>
      <c r="G1083" s="141">
        <v>13</v>
      </c>
      <c r="H1083" s="141">
        <v>44.260039999999996</v>
      </c>
      <c r="I1083" s="141">
        <v>0</v>
      </c>
      <c r="J1083" s="142">
        <v>0</v>
      </c>
    </row>
    <row r="1084" spans="1:10">
      <c r="A1084" s="138"/>
      <c r="B1084" s="139"/>
      <c r="C1084" s="139" t="s">
        <v>439</v>
      </c>
      <c r="D1084" s="139"/>
      <c r="E1084" s="140"/>
      <c r="J1084" s="142"/>
    </row>
    <row r="1085" spans="1:10">
      <c r="A1085" s="138"/>
      <c r="B1085" s="139"/>
      <c r="C1085" s="139"/>
      <c r="D1085" s="139" t="s">
        <v>619</v>
      </c>
      <c r="E1085" s="140">
        <v>303</v>
      </c>
      <c r="F1085" s="141">
        <v>788.0501499999998</v>
      </c>
      <c r="G1085" s="141">
        <v>57</v>
      </c>
      <c r="H1085" s="141">
        <v>118.82819999999998</v>
      </c>
      <c r="I1085" s="141">
        <v>0</v>
      </c>
      <c r="J1085" s="142">
        <v>0</v>
      </c>
    </row>
    <row r="1086" spans="1:10">
      <c r="A1086" s="138"/>
      <c r="B1086" s="139"/>
      <c r="C1086" s="139"/>
      <c r="D1086" s="139" t="s">
        <v>614</v>
      </c>
      <c r="E1086" s="140">
        <v>219</v>
      </c>
      <c r="F1086" s="141">
        <v>406.15242999999998</v>
      </c>
      <c r="G1086" s="141">
        <v>89</v>
      </c>
      <c r="H1086" s="141">
        <v>170.46342999999996</v>
      </c>
      <c r="I1086" s="141">
        <v>0</v>
      </c>
      <c r="J1086" s="142">
        <v>0</v>
      </c>
    </row>
    <row r="1087" spans="1:10">
      <c r="A1087" s="138"/>
      <c r="B1087" s="139"/>
      <c r="C1087" s="139"/>
      <c r="D1087" s="139" t="s">
        <v>630</v>
      </c>
      <c r="E1087" s="140">
        <v>92</v>
      </c>
      <c r="F1087" s="141">
        <v>221.55457000000001</v>
      </c>
      <c r="G1087" s="141">
        <v>17</v>
      </c>
      <c r="H1087" s="141">
        <v>49.859249999999996</v>
      </c>
      <c r="I1087" s="141">
        <v>0</v>
      </c>
      <c r="J1087" s="142">
        <v>0</v>
      </c>
    </row>
    <row r="1088" spans="1:10">
      <c r="A1088" s="138"/>
      <c r="B1088" s="139"/>
      <c r="C1088" s="139"/>
      <c r="D1088" s="139" t="s">
        <v>620</v>
      </c>
      <c r="E1088" s="140">
        <v>396</v>
      </c>
      <c r="F1088" s="141">
        <v>196.02177</v>
      </c>
      <c r="G1088" s="141">
        <v>201</v>
      </c>
      <c r="H1088" s="141">
        <v>152.89755000000002</v>
      </c>
      <c r="I1088" s="141">
        <v>2</v>
      </c>
      <c r="J1088" s="142">
        <v>0.58399999999999996</v>
      </c>
    </row>
    <row r="1089" spans="1:10">
      <c r="A1089" s="138"/>
      <c r="B1089" s="139"/>
      <c r="C1089" s="139"/>
      <c r="D1089" s="139" t="s">
        <v>609</v>
      </c>
      <c r="E1089" s="140">
        <v>29</v>
      </c>
      <c r="F1089" s="141">
        <v>185.12910000000002</v>
      </c>
      <c r="G1089" s="141">
        <v>0</v>
      </c>
      <c r="H1089" s="141">
        <v>0</v>
      </c>
      <c r="I1089" s="141">
        <v>0</v>
      </c>
      <c r="J1089" s="142">
        <v>0</v>
      </c>
    </row>
    <row r="1090" spans="1:10">
      <c r="A1090" s="138"/>
      <c r="B1090" s="139"/>
      <c r="C1090" s="139" t="s">
        <v>432</v>
      </c>
      <c r="D1090" s="139"/>
      <c r="E1090" s="140"/>
      <c r="J1090" s="142"/>
    </row>
    <row r="1091" spans="1:10">
      <c r="A1091" s="138"/>
      <c r="B1091" s="139"/>
      <c r="C1091" s="139"/>
      <c r="D1091" s="139" t="s">
        <v>614</v>
      </c>
      <c r="E1091" s="140">
        <v>934</v>
      </c>
      <c r="F1091" s="141">
        <v>6001.3632300000017</v>
      </c>
      <c r="G1091" s="141">
        <v>164</v>
      </c>
      <c r="H1091" s="141">
        <v>933.87510999999995</v>
      </c>
      <c r="I1091" s="141">
        <v>0</v>
      </c>
      <c r="J1091" s="142">
        <v>0</v>
      </c>
    </row>
    <row r="1092" spans="1:10">
      <c r="A1092" s="138"/>
      <c r="B1092" s="139"/>
      <c r="C1092" s="139"/>
      <c r="D1092" s="139" t="s">
        <v>627</v>
      </c>
      <c r="E1092" s="140">
        <v>12</v>
      </c>
      <c r="F1092" s="141">
        <v>98.206500000000005</v>
      </c>
      <c r="G1092" s="141">
        <v>3</v>
      </c>
      <c r="H1092" s="141">
        <v>18.228000000000002</v>
      </c>
      <c r="I1092" s="141">
        <v>0</v>
      </c>
      <c r="J1092" s="142">
        <v>0</v>
      </c>
    </row>
    <row r="1093" spans="1:10">
      <c r="A1093" s="138"/>
      <c r="B1093" s="139"/>
      <c r="C1093" s="139"/>
      <c r="D1093" s="139" t="s">
        <v>637</v>
      </c>
      <c r="E1093" s="140">
        <v>5</v>
      </c>
      <c r="F1093" s="141">
        <v>49.24199999999999</v>
      </c>
      <c r="G1093" s="141">
        <v>0</v>
      </c>
      <c r="H1093" s="141">
        <v>0</v>
      </c>
      <c r="I1093" s="141">
        <v>0</v>
      </c>
      <c r="J1093" s="142">
        <v>0</v>
      </c>
    </row>
    <row r="1094" spans="1:10">
      <c r="A1094" s="138"/>
      <c r="B1094" s="139"/>
      <c r="C1094" s="139"/>
      <c r="D1094" s="139" t="s">
        <v>619</v>
      </c>
      <c r="E1094" s="140">
        <v>45</v>
      </c>
      <c r="F1094" s="141">
        <v>16.996280000000002</v>
      </c>
      <c r="G1094" s="141">
        <v>8</v>
      </c>
      <c r="H1094" s="141">
        <v>3.1956000000000002</v>
      </c>
      <c r="I1094" s="141">
        <v>0</v>
      </c>
      <c r="J1094" s="142">
        <v>0</v>
      </c>
    </row>
    <row r="1095" spans="1:10">
      <c r="A1095" s="138"/>
      <c r="B1095" s="139"/>
      <c r="C1095" s="139"/>
      <c r="D1095" s="139" t="s">
        <v>620</v>
      </c>
      <c r="E1095" s="140">
        <v>14</v>
      </c>
      <c r="F1095" s="141">
        <v>8.0988000000000007</v>
      </c>
      <c r="G1095" s="141">
        <v>5</v>
      </c>
      <c r="H1095" s="141">
        <v>3.0735999999999999</v>
      </c>
      <c r="I1095" s="141">
        <v>0</v>
      </c>
      <c r="J1095" s="142">
        <v>0</v>
      </c>
    </row>
    <row r="1096" spans="1:10">
      <c r="A1096" s="138"/>
      <c r="B1096" s="139"/>
      <c r="C1096" s="139" t="s">
        <v>440</v>
      </c>
      <c r="D1096" s="139"/>
      <c r="E1096" s="140"/>
      <c r="J1096" s="142"/>
    </row>
    <row r="1097" spans="1:10">
      <c r="A1097" s="138"/>
      <c r="B1097" s="139"/>
      <c r="C1097" s="139"/>
      <c r="D1097" s="139" t="s">
        <v>628</v>
      </c>
      <c r="E1097" s="140">
        <v>1118</v>
      </c>
      <c r="F1097" s="141">
        <v>5570.73387</v>
      </c>
      <c r="G1097" s="141">
        <v>148</v>
      </c>
      <c r="H1097" s="141">
        <v>318.23430000000008</v>
      </c>
      <c r="I1097" s="141">
        <v>9</v>
      </c>
      <c r="J1097" s="142">
        <v>0.18</v>
      </c>
    </row>
    <row r="1098" spans="1:10">
      <c r="A1098" s="138"/>
      <c r="B1098" s="139"/>
      <c r="C1098" s="139"/>
      <c r="D1098" s="139" t="s">
        <v>667</v>
      </c>
      <c r="E1098" s="140">
        <v>158</v>
      </c>
      <c r="F1098" s="141">
        <v>3020.7907799999998</v>
      </c>
      <c r="G1098" s="141">
        <v>20</v>
      </c>
      <c r="H1098" s="141">
        <v>66.984690000000015</v>
      </c>
      <c r="I1098" s="141">
        <v>0</v>
      </c>
      <c r="J1098" s="142">
        <v>0</v>
      </c>
    </row>
    <row r="1099" spans="1:10">
      <c r="A1099" s="138"/>
      <c r="B1099" s="139"/>
      <c r="C1099" s="139"/>
      <c r="D1099" s="139" t="s">
        <v>606</v>
      </c>
      <c r="E1099" s="140">
        <v>2065</v>
      </c>
      <c r="F1099" s="141">
        <v>2633.6752000000001</v>
      </c>
      <c r="G1099" s="141">
        <v>165</v>
      </c>
      <c r="H1099" s="141">
        <v>27.360319999999994</v>
      </c>
      <c r="I1099" s="141">
        <v>0</v>
      </c>
      <c r="J1099" s="142">
        <v>0</v>
      </c>
    </row>
    <row r="1100" spans="1:10">
      <c r="A1100" s="138"/>
      <c r="B1100" s="139"/>
      <c r="C1100" s="139"/>
      <c r="D1100" s="139" t="s">
        <v>611</v>
      </c>
      <c r="E1100" s="140">
        <v>96</v>
      </c>
      <c r="F1100" s="141">
        <v>2558.2426500000006</v>
      </c>
      <c r="G1100" s="141">
        <v>3</v>
      </c>
      <c r="H1100" s="141">
        <v>0.84000000000000008</v>
      </c>
      <c r="I1100" s="141">
        <v>0</v>
      </c>
      <c r="J1100" s="142">
        <v>0</v>
      </c>
    </row>
    <row r="1101" spans="1:10">
      <c r="A1101" s="138"/>
      <c r="B1101" s="139"/>
      <c r="C1101" s="139"/>
      <c r="D1101" s="139" t="s">
        <v>622</v>
      </c>
      <c r="E1101" s="140">
        <v>59</v>
      </c>
      <c r="F1101" s="141">
        <v>2159.7600000000002</v>
      </c>
      <c r="G1101" s="141">
        <v>0</v>
      </c>
      <c r="H1101" s="141">
        <v>0</v>
      </c>
      <c r="I1101" s="141">
        <v>0</v>
      </c>
      <c r="J1101" s="142">
        <v>0</v>
      </c>
    </row>
    <row r="1102" spans="1:10">
      <c r="A1102" s="138"/>
      <c r="B1102" s="139"/>
      <c r="C1102" s="139" t="s">
        <v>441</v>
      </c>
      <c r="D1102" s="139"/>
      <c r="E1102" s="140"/>
      <c r="J1102" s="142"/>
    </row>
    <row r="1103" spans="1:10">
      <c r="A1103" s="138"/>
      <c r="B1103" s="139"/>
      <c r="C1103" s="139"/>
      <c r="D1103" s="139" t="s">
        <v>622</v>
      </c>
      <c r="E1103" s="140">
        <v>954</v>
      </c>
      <c r="F1103" s="141">
        <v>36420.030820000007</v>
      </c>
      <c r="G1103" s="141">
        <v>56</v>
      </c>
      <c r="H1103" s="141">
        <v>1370.5712000000001</v>
      </c>
      <c r="I1103" s="141">
        <v>0</v>
      </c>
      <c r="J1103" s="142">
        <v>0</v>
      </c>
    </row>
    <row r="1104" spans="1:10">
      <c r="A1104" s="138"/>
      <c r="B1104" s="139"/>
      <c r="C1104" s="139"/>
      <c r="D1104" s="139" t="s">
        <v>627</v>
      </c>
      <c r="E1104" s="140">
        <v>347</v>
      </c>
      <c r="F1104" s="141">
        <v>20816.673400000003</v>
      </c>
      <c r="G1104" s="141">
        <v>9</v>
      </c>
      <c r="H1104" s="141">
        <v>751</v>
      </c>
      <c r="I1104" s="141">
        <v>0</v>
      </c>
      <c r="J1104" s="142">
        <v>0</v>
      </c>
    </row>
    <row r="1105" spans="1:10">
      <c r="A1105" s="138"/>
      <c r="B1105" s="139"/>
      <c r="C1105" s="139"/>
      <c r="D1105" s="139" t="s">
        <v>632</v>
      </c>
      <c r="E1105" s="140">
        <v>372</v>
      </c>
      <c r="F1105" s="141">
        <v>14737.18844</v>
      </c>
      <c r="G1105" s="141">
        <v>23</v>
      </c>
      <c r="H1105" s="141">
        <v>560.13123999999993</v>
      </c>
      <c r="I1105" s="141">
        <v>0</v>
      </c>
      <c r="J1105" s="142">
        <v>0</v>
      </c>
    </row>
    <row r="1106" spans="1:10">
      <c r="A1106" s="138"/>
      <c r="B1106" s="139"/>
      <c r="C1106" s="139"/>
      <c r="D1106" s="139" t="s">
        <v>628</v>
      </c>
      <c r="E1106" s="140">
        <v>157</v>
      </c>
      <c r="F1106" s="141">
        <v>10298.033099999997</v>
      </c>
      <c r="G1106" s="141">
        <v>30</v>
      </c>
      <c r="H1106" s="141">
        <v>808.55234999999982</v>
      </c>
      <c r="I1106" s="141">
        <v>0</v>
      </c>
      <c r="J1106" s="142">
        <v>0</v>
      </c>
    </row>
    <row r="1107" spans="1:10">
      <c r="A1107" s="138"/>
      <c r="B1107" s="139"/>
      <c r="C1107" s="139"/>
      <c r="D1107" s="139" t="s">
        <v>621</v>
      </c>
      <c r="E1107" s="140">
        <v>206</v>
      </c>
      <c r="F1107" s="141">
        <v>9775.7959999999985</v>
      </c>
      <c r="G1107" s="141">
        <v>14</v>
      </c>
      <c r="H1107" s="141">
        <v>507.495</v>
      </c>
      <c r="I1107" s="141">
        <v>0</v>
      </c>
      <c r="J1107" s="142">
        <v>0</v>
      </c>
    </row>
    <row r="1108" spans="1:10">
      <c r="A1108" s="138"/>
      <c r="B1108" s="139"/>
      <c r="C1108" s="139" t="s">
        <v>442</v>
      </c>
      <c r="D1108" s="139"/>
      <c r="E1108" s="140"/>
      <c r="J1108" s="142"/>
    </row>
    <row r="1109" spans="1:10">
      <c r="A1109" s="138"/>
      <c r="B1109" s="139"/>
      <c r="C1109" s="139"/>
      <c r="D1109" s="139" t="s">
        <v>614</v>
      </c>
      <c r="E1109" s="140">
        <v>160</v>
      </c>
      <c r="F1109" s="141">
        <v>1408.1708800000001</v>
      </c>
      <c r="G1109" s="141">
        <v>47</v>
      </c>
      <c r="H1109" s="141">
        <v>429.12355999999988</v>
      </c>
      <c r="I1109" s="141">
        <v>2</v>
      </c>
      <c r="J1109" s="142">
        <v>27.509999999999998</v>
      </c>
    </row>
    <row r="1110" spans="1:10">
      <c r="A1110" s="138"/>
      <c r="B1110" s="139"/>
      <c r="C1110" s="139"/>
      <c r="D1110" s="139" t="s">
        <v>620</v>
      </c>
      <c r="E1110" s="140">
        <v>16</v>
      </c>
      <c r="F1110" s="141">
        <v>158.32999999999998</v>
      </c>
      <c r="G1110" s="141">
        <v>7</v>
      </c>
      <c r="H1110" s="141">
        <v>44.275999999999996</v>
      </c>
      <c r="I1110" s="141">
        <v>0</v>
      </c>
      <c r="J1110" s="142">
        <v>0</v>
      </c>
    </row>
    <row r="1111" spans="1:10">
      <c r="A1111" s="138"/>
      <c r="B1111" s="139"/>
      <c r="C1111" s="139"/>
      <c r="D1111" s="139" t="s">
        <v>619</v>
      </c>
      <c r="E1111" s="140">
        <v>10</v>
      </c>
      <c r="F1111" s="141">
        <v>4.9612499999999997</v>
      </c>
      <c r="G1111" s="141">
        <v>6</v>
      </c>
      <c r="H1111" s="141">
        <v>3.53775</v>
      </c>
      <c r="I1111" s="141">
        <v>0</v>
      </c>
      <c r="J1111" s="142">
        <v>0</v>
      </c>
    </row>
    <row r="1112" spans="1:10">
      <c r="A1112" s="138"/>
      <c r="B1112" s="139"/>
      <c r="C1112" s="139"/>
      <c r="D1112" s="139" t="s">
        <v>633</v>
      </c>
      <c r="E1112" s="140">
        <v>4</v>
      </c>
      <c r="F1112" s="141">
        <v>1.3016000000000001</v>
      </c>
      <c r="G1112" s="141">
        <v>3</v>
      </c>
      <c r="H1112" s="141">
        <v>0.79160000000000008</v>
      </c>
      <c r="I1112" s="141">
        <v>0</v>
      </c>
      <c r="J1112" s="142">
        <v>0</v>
      </c>
    </row>
    <row r="1113" spans="1:10">
      <c r="A1113" s="138"/>
      <c r="B1113" s="139"/>
      <c r="C1113" s="139"/>
      <c r="D1113" s="139" t="s">
        <v>628</v>
      </c>
      <c r="E1113" s="140">
        <v>1</v>
      </c>
      <c r="F1113" s="141">
        <v>0.48</v>
      </c>
      <c r="G1113" s="141">
        <v>0</v>
      </c>
      <c r="H1113" s="141">
        <v>0</v>
      </c>
      <c r="I1113" s="141">
        <v>0</v>
      </c>
      <c r="J1113" s="142">
        <v>0</v>
      </c>
    </row>
    <row r="1114" spans="1:10">
      <c r="A1114" s="138"/>
      <c r="B1114" s="139"/>
      <c r="C1114" s="139" t="s">
        <v>443</v>
      </c>
      <c r="D1114" s="139"/>
      <c r="E1114" s="140"/>
      <c r="J1114" s="142"/>
    </row>
    <row r="1115" spans="1:10">
      <c r="A1115" s="138"/>
      <c r="B1115" s="139"/>
      <c r="C1115" s="139"/>
      <c r="D1115" s="139" t="s">
        <v>614</v>
      </c>
      <c r="E1115" s="140">
        <v>2133</v>
      </c>
      <c r="F1115" s="141">
        <v>11892.262690000003</v>
      </c>
      <c r="G1115" s="141">
        <v>244</v>
      </c>
      <c r="H1115" s="141">
        <v>621.79403000000002</v>
      </c>
      <c r="I1115" s="141">
        <v>0</v>
      </c>
      <c r="J1115" s="142">
        <v>0</v>
      </c>
    </row>
    <row r="1116" spans="1:10">
      <c r="A1116" s="138"/>
      <c r="B1116" s="139"/>
      <c r="C1116" s="139"/>
      <c r="D1116" s="139" t="s">
        <v>619</v>
      </c>
      <c r="E1116" s="140">
        <v>13</v>
      </c>
      <c r="F1116" s="141">
        <v>42.988799999999998</v>
      </c>
      <c r="G1116" s="141">
        <v>6</v>
      </c>
      <c r="H1116" s="141">
        <v>13.1652</v>
      </c>
      <c r="I1116" s="141">
        <v>0</v>
      </c>
      <c r="J1116" s="142">
        <v>0</v>
      </c>
    </row>
    <row r="1117" spans="1:10">
      <c r="A1117" s="138"/>
      <c r="B1117" s="139"/>
      <c r="C1117" s="139"/>
      <c r="D1117" s="139" t="s">
        <v>620</v>
      </c>
      <c r="E1117" s="140">
        <v>5</v>
      </c>
      <c r="F1117" s="141">
        <v>0.13679999999999998</v>
      </c>
      <c r="G1117" s="141">
        <v>3</v>
      </c>
      <c r="H1117" s="141">
        <v>0.10679999999999999</v>
      </c>
      <c r="I1117" s="141">
        <v>0</v>
      </c>
      <c r="J1117" s="142">
        <v>0</v>
      </c>
    </row>
    <row r="1118" spans="1:10">
      <c r="A1118" s="138"/>
      <c r="B1118" s="139"/>
      <c r="C1118" s="139" t="s">
        <v>444</v>
      </c>
      <c r="D1118" s="139"/>
      <c r="E1118" s="140"/>
      <c r="J1118" s="142"/>
    </row>
    <row r="1119" spans="1:10">
      <c r="A1119" s="138"/>
      <c r="B1119" s="139"/>
      <c r="C1119" s="139"/>
      <c r="D1119" s="139" t="s">
        <v>614</v>
      </c>
      <c r="E1119" s="140">
        <v>464</v>
      </c>
      <c r="F1119" s="141">
        <v>3476.6957999999995</v>
      </c>
      <c r="G1119" s="141">
        <v>81</v>
      </c>
      <c r="H1119" s="141">
        <v>361.07037999999994</v>
      </c>
      <c r="I1119" s="141">
        <v>0</v>
      </c>
      <c r="J1119" s="142">
        <v>0</v>
      </c>
    </row>
    <row r="1120" spans="1:10">
      <c r="A1120" s="138"/>
      <c r="B1120" s="139"/>
      <c r="C1120" s="139"/>
      <c r="D1120" s="139" t="s">
        <v>606</v>
      </c>
      <c r="E1120" s="140">
        <v>127</v>
      </c>
      <c r="F1120" s="141">
        <v>1344.63453</v>
      </c>
      <c r="G1120" s="141">
        <v>25</v>
      </c>
      <c r="H1120" s="141">
        <v>153.21849</v>
      </c>
      <c r="I1120" s="141">
        <v>0</v>
      </c>
      <c r="J1120" s="142">
        <v>0</v>
      </c>
    </row>
    <row r="1121" spans="1:10">
      <c r="A1121" s="138"/>
      <c r="B1121" s="139"/>
      <c r="C1121" s="139"/>
      <c r="D1121" s="139" t="s">
        <v>628</v>
      </c>
      <c r="E1121" s="140">
        <v>65</v>
      </c>
      <c r="F1121" s="141">
        <v>577.54494</v>
      </c>
      <c r="G1121" s="141">
        <v>19</v>
      </c>
      <c r="H1121" s="141">
        <v>148.73650000000001</v>
      </c>
      <c r="I1121" s="141">
        <v>0</v>
      </c>
      <c r="J1121" s="142">
        <v>0</v>
      </c>
    </row>
    <row r="1122" spans="1:10">
      <c r="A1122" s="138"/>
      <c r="B1122" s="139"/>
      <c r="C1122" s="139"/>
      <c r="D1122" s="139" t="s">
        <v>688</v>
      </c>
      <c r="E1122" s="140">
        <v>4</v>
      </c>
      <c r="F1122" s="141">
        <v>135.88819999999998</v>
      </c>
      <c r="G1122" s="141">
        <v>1</v>
      </c>
      <c r="H1122" s="141">
        <v>45.314399999999999</v>
      </c>
      <c r="I1122" s="141">
        <v>0</v>
      </c>
      <c r="J1122" s="142">
        <v>0</v>
      </c>
    </row>
    <row r="1123" spans="1:10">
      <c r="A1123" s="138"/>
      <c r="B1123" s="139"/>
      <c r="C1123" s="139"/>
      <c r="D1123" s="139" t="s">
        <v>609</v>
      </c>
      <c r="E1123" s="140">
        <v>10</v>
      </c>
      <c r="F1123" s="141">
        <v>112</v>
      </c>
      <c r="G1123" s="141">
        <v>1</v>
      </c>
      <c r="H1123" s="141">
        <v>14</v>
      </c>
      <c r="I1123" s="141">
        <v>0</v>
      </c>
      <c r="J1123" s="142">
        <v>0</v>
      </c>
    </row>
    <row r="1124" spans="1:10">
      <c r="A1124" s="138"/>
      <c r="B1124" s="139" t="s">
        <v>445</v>
      </c>
      <c r="C1124" s="139"/>
      <c r="D1124" s="139"/>
      <c r="E1124" s="140"/>
      <c r="J1124" s="142"/>
    </row>
    <row r="1125" spans="1:10">
      <c r="A1125" s="138"/>
      <c r="B1125" s="139"/>
      <c r="C1125" s="139" t="s">
        <v>446</v>
      </c>
      <c r="D1125" s="139"/>
      <c r="E1125" s="140"/>
      <c r="J1125" s="142"/>
    </row>
    <row r="1126" spans="1:10">
      <c r="A1126" s="138"/>
      <c r="B1126" s="139"/>
      <c r="C1126" s="139"/>
      <c r="D1126" s="139" t="s">
        <v>621</v>
      </c>
      <c r="E1126" s="140">
        <v>260</v>
      </c>
      <c r="F1126" s="141">
        <v>92779.517899999992</v>
      </c>
      <c r="G1126" s="141">
        <v>167</v>
      </c>
      <c r="H1126" s="141">
        <v>76281.578000000009</v>
      </c>
      <c r="I1126" s="141">
        <v>0</v>
      </c>
      <c r="J1126" s="142">
        <v>0</v>
      </c>
    </row>
    <row r="1127" spans="1:10">
      <c r="A1127" s="138"/>
      <c r="B1127" s="139"/>
      <c r="C1127" s="139"/>
      <c r="D1127" s="139" t="s">
        <v>628</v>
      </c>
      <c r="E1127" s="140">
        <v>58</v>
      </c>
      <c r="F1127" s="141">
        <v>16938.061399999999</v>
      </c>
      <c r="G1127" s="141">
        <v>12</v>
      </c>
      <c r="H1127" s="141">
        <v>2245.5324000000001</v>
      </c>
      <c r="I1127" s="141">
        <v>0</v>
      </c>
      <c r="J1127" s="142">
        <v>0</v>
      </c>
    </row>
    <row r="1128" spans="1:10">
      <c r="A1128" s="138"/>
      <c r="B1128" s="139"/>
      <c r="C1128" s="139"/>
      <c r="D1128" s="139" t="s">
        <v>634</v>
      </c>
      <c r="E1128" s="140">
        <v>46</v>
      </c>
      <c r="F1128" s="141">
        <v>115.41799999999999</v>
      </c>
      <c r="G1128" s="141">
        <v>9</v>
      </c>
      <c r="H1128" s="141">
        <v>21.405000000000001</v>
      </c>
      <c r="I1128" s="141">
        <v>0</v>
      </c>
      <c r="J1128" s="142">
        <v>0</v>
      </c>
    </row>
    <row r="1129" spans="1:10">
      <c r="A1129" s="138"/>
      <c r="B1129" s="139"/>
      <c r="C1129" s="139"/>
      <c r="D1129" s="139" t="s">
        <v>622</v>
      </c>
      <c r="E1129" s="140">
        <v>17</v>
      </c>
      <c r="F1129" s="141">
        <v>48.25</v>
      </c>
      <c r="G1129" s="141">
        <v>3</v>
      </c>
      <c r="H1129" s="141">
        <v>11.7</v>
      </c>
      <c r="I1129" s="141">
        <v>0</v>
      </c>
      <c r="J1129" s="142">
        <v>0</v>
      </c>
    </row>
    <row r="1130" spans="1:10">
      <c r="A1130" s="138"/>
      <c r="B1130" s="139"/>
      <c r="C1130" s="139"/>
      <c r="D1130" s="139" t="s">
        <v>611</v>
      </c>
      <c r="E1130" s="140">
        <v>34</v>
      </c>
      <c r="F1130" s="141">
        <v>33.672919999999991</v>
      </c>
      <c r="G1130" s="141">
        <v>15</v>
      </c>
      <c r="H1130" s="141">
        <v>17.723799999999997</v>
      </c>
      <c r="I1130" s="141">
        <v>0</v>
      </c>
      <c r="J1130" s="142">
        <v>0</v>
      </c>
    </row>
    <row r="1131" spans="1:10">
      <c r="A1131" s="138"/>
      <c r="B1131" s="139"/>
      <c r="C1131" s="139" t="s">
        <v>447</v>
      </c>
      <c r="D1131" s="139"/>
      <c r="E1131" s="140"/>
      <c r="J1131" s="142"/>
    </row>
    <row r="1132" spans="1:10">
      <c r="A1132" s="138"/>
      <c r="B1132" s="139"/>
      <c r="C1132" s="139"/>
      <c r="D1132" s="139" t="s">
        <v>622</v>
      </c>
      <c r="E1132" s="140">
        <v>84</v>
      </c>
      <c r="F1132" s="141">
        <v>12790.162</v>
      </c>
      <c r="G1132" s="141">
        <v>3</v>
      </c>
      <c r="H1132" s="141">
        <v>347</v>
      </c>
      <c r="I1132" s="141">
        <v>0</v>
      </c>
      <c r="J1132" s="142">
        <v>0</v>
      </c>
    </row>
    <row r="1133" spans="1:10">
      <c r="A1133" s="138"/>
      <c r="B1133" s="139"/>
      <c r="C1133" s="139"/>
      <c r="D1133" s="139" t="s">
        <v>639</v>
      </c>
      <c r="E1133" s="140">
        <v>27</v>
      </c>
      <c r="F1133" s="141">
        <v>3132</v>
      </c>
      <c r="G1133" s="141">
        <v>3</v>
      </c>
      <c r="H1133" s="141">
        <v>234</v>
      </c>
      <c r="I1133" s="141">
        <v>0</v>
      </c>
      <c r="J1133" s="142">
        <v>0</v>
      </c>
    </row>
    <row r="1134" spans="1:10">
      <c r="A1134" s="138"/>
      <c r="B1134" s="139"/>
      <c r="C1134" s="139"/>
      <c r="D1134" s="139" t="s">
        <v>677</v>
      </c>
      <c r="E1134" s="140">
        <v>5</v>
      </c>
      <c r="F1134" s="141">
        <v>1.8650000000000002</v>
      </c>
      <c r="G1134" s="141">
        <v>1</v>
      </c>
      <c r="H1134" s="141">
        <v>0.22500000000000001</v>
      </c>
      <c r="I1134" s="141">
        <v>0</v>
      </c>
      <c r="J1134" s="142">
        <v>0</v>
      </c>
    </row>
    <row r="1135" spans="1:10">
      <c r="A1135" s="138"/>
      <c r="B1135" s="139"/>
      <c r="C1135" s="139"/>
      <c r="D1135" s="139" t="s">
        <v>633</v>
      </c>
      <c r="E1135" s="140">
        <v>2</v>
      </c>
      <c r="F1135" s="141">
        <v>0.06</v>
      </c>
      <c r="G1135" s="141">
        <v>0</v>
      </c>
      <c r="H1135" s="141">
        <v>0</v>
      </c>
      <c r="I1135" s="141">
        <v>0</v>
      </c>
      <c r="J1135" s="142">
        <v>0</v>
      </c>
    </row>
    <row r="1136" spans="1:10">
      <c r="A1136" s="138"/>
      <c r="B1136" s="139"/>
      <c r="C1136" s="139" t="s">
        <v>448</v>
      </c>
      <c r="D1136" s="139"/>
      <c r="E1136" s="140"/>
      <c r="J1136" s="142"/>
    </row>
    <row r="1137" spans="1:10">
      <c r="A1137" s="138"/>
      <c r="B1137" s="139"/>
      <c r="C1137" s="139"/>
      <c r="D1137" s="139" t="s">
        <v>606</v>
      </c>
      <c r="E1137" s="140">
        <v>43</v>
      </c>
      <c r="F1137" s="141">
        <v>714.42460000000005</v>
      </c>
      <c r="G1137" s="141">
        <v>3</v>
      </c>
      <c r="H1137" s="141">
        <v>57</v>
      </c>
      <c r="I1137" s="141">
        <v>0</v>
      </c>
      <c r="J1137" s="142">
        <v>0</v>
      </c>
    </row>
    <row r="1138" spans="1:10">
      <c r="A1138" s="138"/>
      <c r="B1138" s="139"/>
      <c r="C1138" s="139"/>
      <c r="D1138" s="139" t="s">
        <v>610</v>
      </c>
      <c r="E1138" s="140">
        <v>14</v>
      </c>
      <c r="F1138" s="141">
        <v>140.08699999999999</v>
      </c>
      <c r="G1138" s="141">
        <v>1</v>
      </c>
      <c r="H1138" s="141">
        <v>1.7999999999999999E-2</v>
      </c>
      <c r="I1138" s="141">
        <v>0</v>
      </c>
      <c r="J1138" s="142">
        <v>0</v>
      </c>
    </row>
    <row r="1139" spans="1:10">
      <c r="A1139" s="138"/>
      <c r="B1139" s="139"/>
      <c r="C1139" s="139"/>
      <c r="D1139" s="139" t="s">
        <v>614</v>
      </c>
      <c r="E1139" s="140">
        <v>11</v>
      </c>
      <c r="F1139" s="141">
        <v>56.52</v>
      </c>
      <c r="G1139" s="141">
        <v>2</v>
      </c>
      <c r="H1139" s="141">
        <v>0.33999999999999997</v>
      </c>
      <c r="I1139" s="141">
        <v>0</v>
      </c>
      <c r="J1139" s="142">
        <v>0</v>
      </c>
    </row>
    <row r="1140" spans="1:10">
      <c r="A1140" s="138"/>
      <c r="B1140" s="139"/>
      <c r="C1140" s="139"/>
      <c r="D1140" s="139" t="s">
        <v>689</v>
      </c>
      <c r="E1140" s="140">
        <v>2</v>
      </c>
      <c r="F1140" s="141">
        <v>40</v>
      </c>
      <c r="G1140" s="141">
        <v>0</v>
      </c>
      <c r="H1140" s="141">
        <v>0</v>
      </c>
      <c r="I1140" s="141">
        <v>0</v>
      </c>
      <c r="J1140" s="142">
        <v>0</v>
      </c>
    </row>
    <row r="1141" spans="1:10">
      <c r="A1141" s="138"/>
      <c r="B1141" s="139"/>
      <c r="C1141" s="139"/>
      <c r="D1141" s="139" t="s">
        <v>634</v>
      </c>
      <c r="E1141" s="140">
        <v>11</v>
      </c>
      <c r="F1141" s="141">
        <v>33.867999999999995</v>
      </c>
      <c r="G1141" s="141">
        <v>0</v>
      </c>
      <c r="H1141" s="141">
        <v>0</v>
      </c>
      <c r="I1141" s="141">
        <v>0</v>
      </c>
      <c r="J1141" s="142">
        <v>0</v>
      </c>
    </row>
    <row r="1142" spans="1:10">
      <c r="A1142" s="138"/>
      <c r="B1142" s="139"/>
      <c r="C1142" s="139" t="s">
        <v>449</v>
      </c>
      <c r="D1142" s="139"/>
      <c r="E1142" s="140"/>
      <c r="J1142" s="142"/>
    </row>
    <row r="1143" spans="1:10">
      <c r="A1143" s="138"/>
      <c r="B1143" s="139"/>
      <c r="C1143" s="139"/>
      <c r="D1143" s="139" t="s">
        <v>626</v>
      </c>
      <c r="E1143" s="140">
        <v>63</v>
      </c>
      <c r="F1143" s="141">
        <v>7203.75</v>
      </c>
      <c r="G1143" s="141">
        <v>7</v>
      </c>
      <c r="H1143" s="141">
        <v>689.25</v>
      </c>
      <c r="I1143" s="141">
        <v>0</v>
      </c>
      <c r="J1143" s="142">
        <v>0</v>
      </c>
    </row>
    <row r="1144" spans="1:10">
      <c r="A1144" s="138"/>
      <c r="B1144" s="139"/>
      <c r="C1144" s="139"/>
      <c r="D1144" s="139" t="s">
        <v>630</v>
      </c>
      <c r="E1144" s="140">
        <v>50</v>
      </c>
      <c r="F1144" s="141">
        <v>6336.375</v>
      </c>
      <c r="G1144" s="141">
        <v>3</v>
      </c>
      <c r="H1144" s="141">
        <v>308</v>
      </c>
      <c r="I1144" s="141">
        <v>0</v>
      </c>
      <c r="J1144" s="142">
        <v>0</v>
      </c>
    </row>
    <row r="1145" spans="1:10">
      <c r="A1145" s="138"/>
      <c r="B1145" s="139"/>
      <c r="C1145" s="139"/>
      <c r="D1145" s="139" t="s">
        <v>629</v>
      </c>
      <c r="E1145" s="140">
        <v>23</v>
      </c>
      <c r="F1145" s="141">
        <v>2061</v>
      </c>
      <c r="G1145" s="141">
        <v>2</v>
      </c>
      <c r="H1145" s="141">
        <v>196</v>
      </c>
      <c r="I1145" s="141">
        <v>0</v>
      </c>
      <c r="J1145" s="142">
        <v>0</v>
      </c>
    </row>
    <row r="1146" spans="1:10">
      <c r="A1146" s="138"/>
      <c r="B1146" s="139"/>
      <c r="C1146" s="139"/>
      <c r="D1146" s="139" t="s">
        <v>638</v>
      </c>
      <c r="E1146" s="140">
        <v>21</v>
      </c>
      <c r="F1146" s="141">
        <v>1098</v>
      </c>
      <c r="G1146" s="141">
        <v>1</v>
      </c>
      <c r="H1146" s="141">
        <v>22</v>
      </c>
      <c r="I1146" s="141">
        <v>0</v>
      </c>
      <c r="J1146" s="142">
        <v>0</v>
      </c>
    </row>
    <row r="1147" spans="1:10">
      <c r="A1147" s="138"/>
      <c r="B1147" s="139"/>
      <c r="C1147" s="139"/>
      <c r="D1147" s="139" t="s">
        <v>690</v>
      </c>
      <c r="E1147" s="140">
        <v>9</v>
      </c>
      <c r="F1147" s="141">
        <v>784</v>
      </c>
      <c r="G1147" s="141">
        <v>1</v>
      </c>
      <c r="H1147" s="141">
        <v>100</v>
      </c>
      <c r="I1147" s="141">
        <v>0</v>
      </c>
      <c r="J1147" s="142">
        <v>0</v>
      </c>
    </row>
    <row r="1148" spans="1:10">
      <c r="A1148" s="138"/>
      <c r="B1148" s="139"/>
      <c r="C1148" s="139" t="s">
        <v>450</v>
      </c>
      <c r="D1148" s="139"/>
      <c r="E1148" s="140"/>
      <c r="J1148" s="142"/>
    </row>
    <row r="1149" spans="1:10">
      <c r="A1149" s="138"/>
      <c r="B1149" s="139"/>
      <c r="C1149" s="139"/>
      <c r="D1149" s="139" t="s">
        <v>627</v>
      </c>
      <c r="E1149" s="140">
        <v>9</v>
      </c>
      <c r="F1149" s="141">
        <v>11.700000000000003</v>
      </c>
      <c r="G1149" s="141">
        <v>0</v>
      </c>
      <c r="H1149" s="141">
        <v>0</v>
      </c>
      <c r="I1149" s="141">
        <v>0</v>
      </c>
      <c r="J1149" s="142">
        <v>0</v>
      </c>
    </row>
    <row r="1150" spans="1:10">
      <c r="A1150" s="138"/>
      <c r="B1150" s="139"/>
      <c r="C1150" s="139"/>
      <c r="D1150" s="139" t="s">
        <v>614</v>
      </c>
      <c r="E1150" s="140">
        <v>5</v>
      </c>
      <c r="F1150" s="141">
        <v>3.2199999999999998</v>
      </c>
      <c r="G1150" s="141">
        <v>3</v>
      </c>
      <c r="H1150" s="141">
        <v>2.8</v>
      </c>
      <c r="I1150" s="141">
        <v>0</v>
      </c>
      <c r="J1150" s="142">
        <v>0</v>
      </c>
    </row>
    <row r="1151" spans="1:10">
      <c r="A1151" s="138"/>
      <c r="B1151" s="139"/>
      <c r="C1151" s="139"/>
      <c r="D1151" s="139" t="s">
        <v>634</v>
      </c>
      <c r="E1151" s="140">
        <v>1</v>
      </c>
      <c r="F1151" s="141">
        <v>0.08</v>
      </c>
      <c r="G1151" s="141">
        <v>1</v>
      </c>
      <c r="H1151" s="141">
        <v>0.08</v>
      </c>
      <c r="I1151" s="141">
        <v>0</v>
      </c>
      <c r="J1151" s="142">
        <v>0</v>
      </c>
    </row>
    <row r="1152" spans="1:10">
      <c r="A1152" s="138"/>
      <c r="B1152" s="139"/>
      <c r="C1152" s="139" t="s">
        <v>451</v>
      </c>
      <c r="D1152" s="139"/>
      <c r="E1152" s="140"/>
      <c r="J1152" s="142"/>
    </row>
    <row r="1153" spans="1:10">
      <c r="A1153" s="138"/>
      <c r="B1153" s="139"/>
      <c r="C1153" s="139"/>
      <c r="D1153" s="139" t="s">
        <v>606</v>
      </c>
      <c r="E1153" s="140">
        <v>8</v>
      </c>
      <c r="F1153" s="141">
        <v>110.28000000000002</v>
      </c>
      <c r="G1153" s="141">
        <v>0</v>
      </c>
      <c r="H1153" s="141">
        <v>0</v>
      </c>
      <c r="I1153" s="141">
        <v>0</v>
      </c>
      <c r="J1153" s="142">
        <v>0</v>
      </c>
    </row>
    <row r="1154" spans="1:10">
      <c r="A1154" s="138"/>
      <c r="B1154" s="139"/>
      <c r="C1154" s="139"/>
      <c r="D1154" s="139" t="s">
        <v>620</v>
      </c>
      <c r="E1154" s="140">
        <v>1</v>
      </c>
      <c r="F1154" s="141">
        <v>1</v>
      </c>
      <c r="G1154" s="141">
        <v>0</v>
      </c>
      <c r="H1154" s="141">
        <v>0</v>
      </c>
      <c r="I1154" s="141">
        <v>0</v>
      </c>
      <c r="J1154" s="142">
        <v>0</v>
      </c>
    </row>
    <row r="1155" spans="1:10">
      <c r="A1155" s="138"/>
      <c r="B1155" s="139"/>
      <c r="C1155" s="139" t="s">
        <v>452</v>
      </c>
      <c r="D1155" s="139"/>
      <c r="E1155" s="140"/>
      <c r="J1155" s="142"/>
    </row>
    <row r="1156" spans="1:10">
      <c r="A1156" s="138"/>
      <c r="B1156" s="139"/>
      <c r="C1156" s="139"/>
      <c r="D1156" s="139" t="s">
        <v>621</v>
      </c>
      <c r="E1156" s="140">
        <v>114</v>
      </c>
      <c r="F1156" s="141">
        <v>4401.2300000000005</v>
      </c>
      <c r="G1156" s="141">
        <v>2</v>
      </c>
      <c r="H1156" s="141">
        <v>160.75</v>
      </c>
      <c r="I1156" s="141">
        <v>0</v>
      </c>
      <c r="J1156" s="142">
        <v>0</v>
      </c>
    </row>
    <row r="1157" spans="1:10">
      <c r="A1157" s="138"/>
      <c r="B1157" s="139"/>
      <c r="C1157" s="139"/>
      <c r="D1157" s="139" t="s">
        <v>628</v>
      </c>
      <c r="E1157" s="140">
        <v>109</v>
      </c>
      <c r="F1157" s="141">
        <v>2251.1764999999991</v>
      </c>
      <c r="G1157" s="141">
        <v>4</v>
      </c>
      <c r="H1157" s="141">
        <v>70.95</v>
      </c>
      <c r="I1157" s="141">
        <v>0</v>
      </c>
      <c r="J1157" s="142">
        <v>0</v>
      </c>
    </row>
    <row r="1158" spans="1:10">
      <c r="A1158" s="138"/>
      <c r="B1158" s="139"/>
      <c r="C1158" s="139"/>
      <c r="D1158" s="139" t="s">
        <v>626</v>
      </c>
      <c r="E1158" s="140">
        <v>9</v>
      </c>
      <c r="F1158" s="141">
        <v>968</v>
      </c>
      <c r="G1158" s="141">
        <v>0</v>
      </c>
      <c r="H1158" s="141">
        <v>0</v>
      </c>
      <c r="I1158" s="141">
        <v>0</v>
      </c>
      <c r="J1158" s="142">
        <v>0</v>
      </c>
    </row>
    <row r="1159" spans="1:10">
      <c r="A1159" s="138"/>
      <c r="B1159" s="139"/>
      <c r="C1159" s="139"/>
      <c r="D1159" s="139" t="s">
        <v>630</v>
      </c>
      <c r="E1159" s="140">
        <v>35</v>
      </c>
      <c r="F1159" s="141">
        <v>572.15</v>
      </c>
      <c r="G1159" s="141">
        <v>0</v>
      </c>
      <c r="H1159" s="141">
        <v>0</v>
      </c>
      <c r="I1159" s="141">
        <v>0</v>
      </c>
      <c r="J1159" s="142">
        <v>0</v>
      </c>
    </row>
    <row r="1160" spans="1:10">
      <c r="A1160" s="138"/>
      <c r="B1160" s="139"/>
      <c r="C1160" s="139"/>
      <c r="D1160" s="139" t="s">
        <v>627</v>
      </c>
      <c r="E1160" s="140">
        <v>37</v>
      </c>
      <c r="F1160" s="141">
        <v>424.16800000000001</v>
      </c>
      <c r="G1160" s="141">
        <v>1</v>
      </c>
      <c r="H1160" s="141">
        <v>7.2560000000000002</v>
      </c>
      <c r="I1160" s="141">
        <v>0</v>
      </c>
      <c r="J1160" s="142">
        <v>0</v>
      </c>
    </row>
    <row r="1161" spans="1:10">
      <c r="A1161" s="138"/>
      <c r="B1161" s="139"/>
      <c r="C1161" s="139" t="s">
        <v>453</v>
      </c>
      <c r="D1161" s="139"/>
      <c r="E1161" s="140"/>
      <c r="J1161" s="142"/>
    </row>
    <row r="1162" spans="1:10">
      <c r="A1162" s="138"/>
      <c r="B1162" s="139"/>
      <c r="C1162" s="139"/>
      <c r="D1162" s="139" t="s">
        <v>614</v>
      </c>
      <c r="E1162" s="140">
        <v>37</v>
      </c>
      <c r="F1162" s="141">
        <v>533.4230399999999</v>
      </c>
      <c r="G1162" s="141">
        <v>15</v>
      </c>
      <c r="H1162" s="141">
        <v>280.95104000000003</v>
      </c>
      <c r="I1162" s="141">
        <v>0</v>
      </c>
      <c r="J1162" s="142">
        <v>0</v>
      </c>
    </row>
    <row r="1163" spans="1:10">
      <c r="A1163" s="138"/>
      <c r="B1163" s="139"/>
      <c r="C1163" s="139"/>
      <c r="D1163" s="139" t="s">
        <v>630</v>
      </c>
      <c r="E1163" s="140">
        <v>7</v>
      </c>
      <c r="F1163" s="141">
        <v>275.5</v>
      </c>
      <c r="G1163" s="141">
        <v>0</v>
      </c>
      <c r="H1163" s="141">
        <v>0</v>
      </c>
      <c r="I1163" s="141">
        <v>0</v>
      </c>
      <c r="J1163" s="142">
        <v>0</v>
      </c>
    </row>
    <row r="1164" spans="1:10">
      <c r="A1164" s="138"/>
      <c r="B1164" s="139"/>
      <c r="C1164" s="139"/>
      <c r="D1164" s="139" t="s">
        <v>621</v>
      </c>
      <c r="E1164" s="140">
        <v>5</v>
      </c>
      <c r="F1164" s="141">
        <v>77.250000000000014</v>
      </c>
      <c r="G1164" s="141">
        <v>1</v>
      </c>
      <c r="H1164" s="141">
        <v>25.6</v>
      </c>
      <c r="I1164" s="141">
        <v>0</v>
      </c>
      <c r="J1164" s="142">
        <v>0</v>
      </c>
    </row>
    <row r="1165" spans="1:10">
      <c r="A1165" s="138"/>
      <c r="B1165" s="139"/>
      <c r="C1165" s="139"/>
      <c r="D1165" s="139" t="s">
        <v>631</v>
      </c>
      <c r="E1165" s="140">
        <v>7</v>
      </c>
      <c r="F1165" s="141">
        <v>2.25</v>
      </c>
      <c r="G1165" s="141">
        <v>1</v>
      </c>
      <c r="H1165" s="141">
        <v>0.2</v>
      </c>
      <c r="I1165" s="141">
        <v>0</v>
      </c>
      <c r="J1165" s="142">
        <v>0</v>
      </c>
    </row>
    <row r="1166" spans="1:10">
      <c r="A1166" s="138"/>
      <c r="B1166" s="139"/>
      <c r="C1166" s="139"/>
      <c r="D1166" s="139" t="s">
        <v>634</v>
      </c>
      <c r="E1166" s="140">
        <v>2</v>
      </c>
      <c r="F1166" s="141">
        <v>0.12</v>
      </c>
      <c r="G1166" s="141">
        <v>2</v>
      </c>
      <c r="H1166" s="141">
        <v>0.12</v>
      </c>
      <c r="I1166" s="141">
        <v>0</v>
      </c>
      <c r="J1166" s="142">
        <v>0</v>
      </c>
    </row>
    <row r="1167" spans="1:10">
      <c r="A1167" s="138"/>
      <c r="B1167" s="139" t="s">
        <v>454</v>
      </c>
      <c r="C1167" s="139"/>
      <c r="D1167" s="139"/>
      <c r="E1167" s="140"/>
      <c r="J1167" s="142"/>
    </row>
    <row r="1168" spans="1:10">
      <c r="A1168" s="138"/>
      <c r="B1168" s="139"/>
      <c r="C1168" s="139" t="s">
        <v>455</v>
      </c>
      <c r="D1168" s="139"/>
      <c r="E1168" s="140"/>
      <c r="J1168" s="142"/>
    </row>
    <row r="1169" spans="1:10">
      <c r="A1169" s="138"/>
      <c r="B1169" s="139"/>
      <c r="C1169" s="139"/>
      <c r="D1169" s="139" t="s">
        <v>654</v>
      </c>
      <c r="E1169" s="140">
        <v>421</v>
      </c>
      <c r="F1169" s="141">
        <v>4122.0800500000005</v>
      </c>
      <c r="G1169" s="141">
        <v>29</v>
      </c>
      <c r="H1169" s="141">
        <v>225.46404000000004</v>
      </c>
      <c r="I1169" s="141">
        <v>0</v>
      </c>
      <c r="J1169" s="142">
        <v>0</v>
      </c>
    </row>
    <row r="1170" spans="1:10">
      <c r="A1170" s="138"/>
      <c r="B1170" s="139"/>
      <c r="C1170" s="139"/>
      <c r="D1170" s="139" t="s">
        <v>614</v>
      </c>
      <c r="E1170" s="140">
        <v>847</v>
      </c>
      <c r="F1170" s="141">
        <v>835.14607000000024</v>
      </c>
      <c r="G1170" s="141">
        <v>45</v>
      </c>
      <c r="H1170" s="141">
        <v>55.132300000000001</v>
      </c>
      <c r="I1170" s="141">
        <v>0</v>
      </c>
      <c r="J1170" s="142">
        <v>0</v>
      </c>
    </row>
    <row r="1171" spans="1:10">
      <c r="A1171" s="138"/>
      <c r="B1171" s="139"/>
      <c r="C1171" s="139"/>
      <c r="D1171" s="139" t="s">
        <v>627</v>
      </c>
      <c r="E1171" s="140">
        <v>404</v>
      </c>
      <c r="F1171" s="141">
        <v>303.14303000000007</v>
      </c>
      <c r="G1171" s="141">
        <v>34</v>
      </c>
      <c r="H1171" s="141">
        <v>29.046460000000003</v>
      </c>
      <c r="I1171" s="141">
        <v>0</v>
      </c>
      <c r="J1171" s="142">
        <v>0</v>
      </c>
    </row>
    <row r="1172" spans="1:10">
      <c r="A1172" s="138"/>
      <c r="B1172" s="139"/>
      <c r="C1172" s="139"/>
      <c r="D1172" s="139" t="s">
        <v>630</v>
      </c>
      <c r="E1172" s="140">
        <v>887</v>
      </c>
      <c r="F1172" s="141">
        <v>180.22618000000003</v>
      </c>
      <c r="G1172" s="141">
        <v>21</v>
      </c>
      <c r="H1172" s="141">
        <v>3.1919300000000006</v>
      </c>
      <c r="I1172" s="141">
        <v>0</v>
      </c>
      <c r="J1172" s="142">
        <v>0</v>
      </c>
    </row>
    <row r="1173" spans="1:10">
      <c r="A1173" s="138"/>
      <c r="B1173" s="139"/>
      <c r="C1173" s="139"/>
      <c r="D1173" s="139" t="s">
        <v>639</v>
      </c>
      <c r="E1173" s="140">
        <v>48</v>
      </c>
      <c r="F1173" s="141">
        <v>163.30000000000001</v>
      </c>
      <c r="G1173" s="141">
        <v>2</v>
      </c>
      <c r="H1173" s="141">
        <v>4.1100000000000003</v>
      </c>
      <c r="I1173" s="141">
        <v>0</v>
      </c>
      <c r="J1173" s="142">
        <v>0</v>
      </c>
    </row>
    <row r="1174" spans="1:10">
      <c r="A1174" s="138"/>
      <c r="B1174" s="139"/>
      <c r="C1174" s="139" t="s">
        <v>456</v>
      </c>
      <c r="D1174" s="139"/>
      <c r="E1174" s="140"/>
      <c r="J1174" s="142"/>
    </row>
    <row r="1175" spans="1:10">
      <c r="A1175" s="138"/>
      <c r="B1175" s="139"/>
      <c r="C1175" s="139"/>
      <c r="D1175" s="139" t="s">
        <v>614</v>
      </c>
      <c r="E1175" s="140">
        <v>1781</v>
      </c>
      <c r="F1175" s="141">
        <v>27792.721999999994</v>
      </c>
      <c r="G1175" s="141">
        <v>176</v>
      </c>
      <c r="H1175" s="141">
        <v>1286.2725</v>
      </c>
      <c r="I1175" s="141">
        <v>0</v>
      </c>
      <c r="J1175" s="142">
        <v>0</v>
      </c>
    </row>
    <row r="1176" spans="1:10">
      <c r="A1176" s="138"/>
      <c r="B1176" s="139"/>
      <c r="C1176" s="139"/>
      <c r="D1176" s="139" t="s">
        <v>605</v>
      </c>
      <c r="E1176" s="140">
        <v>208</v>
      </c>
      <c r="F1176" s="141">
        <v>10081.380000000001</v>
      </c>
      <c r="G1176" s="141">
        <v>4</v>
      </c>
      <c r="H1176" s="141">
        <v>187.5</v>
      </c>
      <c r="I1176" s="141">
        <v>0</v>
      </c>
      <c r="J1176" s="142">
        <v>0</v>
      </c>
    </row>
    <row r="1177" spans="1:10">
      <c r="A1177" s="138"/>
      <c r="B1177" s="139"/>
      <c r="C1177" s="139"/>
      <c r="D1177" s="139" t="s">
        <v>606</v>
      </c>
      <c r="E1177" s="140">
        <v>203</v>
      </c>
      <c r="F1177" s="141">
        <v>2264.13904</v>
      </c>
      <c r="G1177" s="141">
        <v>8</v>
      </c>
      <c r="H1177" s="141">
        <v>62.992229999999992</v>
      </c>
      <c r="I1177" s="141">
        <v>0</v>
      </c>
      <c r="J1177" s="142">
        <v>0</v>
      </c>
    </row>
    <row r="1178" spans="1:10">
      <c r="A1178" s="138"/>
      <c r="B1178" s="139"/>
      <c r="C1178" s="139"/>
      <c r="D1178" s="139" t="s">
        <v>630</v>
      </c>
      <c r="E1178" s="140">
        <v>64</v>
      </c>
      <c r="F1178" s="141">
        <v>1726.17</v>
      </c>
      <c r="G1178" s="141">
        <v>0</v>
      </c>
      <c r="H1178" s="141">
        <v>0</v>
      </c>
      <c r="I1178" s="141">
        <v>0</v>
      </c>
      <c r="J1178" s="142">
        <v>0</v>
      </c>
    </row>
    <row r="1179" spans="1:10">
      <c r="A1179" s="138"/>
      <c r="B1179" s="139"/>
      <c r="C1179" s="139"/>
      <c r="D1179" s="139" t="s">
        <v>680</v>
      </c>
      <c r="E1179" s="140">
        <v>28</v>
      </c>
      <c r="F1179" s="141">
        <v>1446.6</v>
      </c>
      <c r="G1179" s="141">
        <v>1</v>
      </c>
      <c r="H1179" s="141">
        <v>3</v>
      </c>
      <c r="I1179" s="141">
        <v>0</v>
      </c>
      <c r="J1179" s="142">
        <v>0</v>
      </c>
    </row>
    <row r="1180" spans="1:10">
      <c r="A1180" s="138"/>
      <c r="B1180" s="139"/>
      <c r="C1180" s="139" t="s">
        <v>457</v>
      </c>
      <c r="D1180" s="139"/>
      <c r="E1180" s="140"/>
      <c r="J1180" s="142"/>
    </row>
    <row r="1181" spans="1:10">
      <c r="A1181" s="138"/>
      <c r="B1181" s="139"/>
      <c r="C1181" s="139"/>
      <c r="D1181" s="139" t="s">
        <v>627</v>
      </c>
      <c r="E1181" s="140">
        <v>919</v>
      </c>
      <c r="F1181" s="141">
        <v>6179.5913599999994</v>
      </c>
      <c r="G1181" s="141">
        <v>53</v>
      </c>
      <c r="H1181" s="141">
        <v>427.47830000000005</v>
      </c>
      <c r="I1181" s="141">
        <v>0</v>
      </c>
      <c r="J1181" s="142">
        <v>0</v>
      </c>
    </row>
    <row r="1182" spans="1:10">
      <c r="A1182" s="138"/>
      <c r="B1182" s="139"/>
      <c r="C1182" s="139"/>
      <c r="D1182" s="139" t="s">
        <v>628</v>
      </c>
      <c r="E1182" s="140">
        <v>544</v>
      </c>
      <c r="F1182" s="141">
        <v>3911.752820000002</v>
      </c>
      <c r="G1182" s="141">
        <v>90</v>
      </c>
      <c r="H1182" s="141">
        <v>417.51182000000011</v>
      </c>
      <c r="I1182" s="141">
        <v>0</v>
      </c>
      <c r="J1182" s="142">
        <v>0</v>
      </c>
    </row>
    <row r="1183" spans="1:10">
      <c r="A1183" s="138"/>
      <c r="B1183" s="139"/>
      <c r="C1183" s="139"/>
      <c r="D1183" s="139" t="s">
        <v>605</v>
      </c>
      <c r="E1183" s="140">
        <v>144</v>
      </c>
      <c r="F1183" s="141">
        <v>2444.1866399999985</v>
      </c>
      <c r="G1183" s="141">
        <v>5</v>
      </c>
      <c r="H1183" s="141">
        <v>93.835999999999999</v>
      </c>
      <c r="I1183" s="141">
        <v>0</v>
      </c>
      <c r="J1183" s="142">
        <v>0</v>
      </c>
    </row>
    <row r="1184" spans="1:10">
      <c r="A1184" s="138"/>
      <c r="B1184" s="139"/>
      <c r="C1184" s="139"/>
      <c r="D1184" s="139" t="s">
        <v>606</v>
      </c>
      <c r="E1184" s="140">
        <v>105</v>
      </c>
      <c r="F1184" s="141">
        <v>922.61797999999987</v>
      </c>
      <c r="G1184" s="141">
        <v>10</v>
      </c>
      <c r="H1184" s="141">
        <v>92.468970000000013</v>
      </c>
      <c r="I1184" s="141">
        <v>0</v>
      </c>
      <c r="J1184" s="142">
        <v>0</v>
      </c>
    </row>
    <row r="1185" spans="1:10">
      <c r="A1185" s="138"/>
      <c r="B1185" s="139"/>
      <c r="C1185" s="139"/>
      <c r="D1185" s="139" t="s">
        <v>621</v>
      </c>
      <c r="E1185" s="140">
        <v>44</v>
      </c>
      <c r="F1185" s="141">
        <v>815.39636999999993</v>
      </c>
      <c r="G1185" s="141">
        <v>3</v>
      </c>
      <c r="H1185" s="141">
        <v>103</v>
      </c>
      <c r="I1185" s="141">
        <v>0</v>
      </c>
      <c r="J1185" s="142">
        <v>0</v>
      </c>
    </row>
    <row r="1186" spans="1:10">
      <c r="A1186" s="138"/>
      <c r="B1186" s="139"/>
      <c r="C1186" s="139" t="s">
        <v>458</v>
      </c>
      <c r="D1186" s="139"/>
      <c r="E1186" s="140"/>
      <c r="J1186" s="142"/>
    </row>
    <row r="1187" spans="1:10">
      <c r="A1187" s="138"/>
      <c r="B1187" s="139"/>
      <c r="C1187" s="139"/>
      <c r="D1187" s="139" t="s">
        <v>614</v>
      </c>
      <c r="E1187" s="140">
        <v>219</v>
      </c>
      <c r="F1187" s="141">
        <v>1023.62864</v>
      </c>
      <c r="G1187" s="141">
        <v>55</v>
      </c>
      <c r="H1187" s="141">
        <v>273.33817000000005</v>
      </c>
      <c r="I1187" s="141">
        <v>0</v>
      </c>
      <c r="J1187" s="142">
        <v>0</v>
      </c>
    </row>
    <row r="1188" spans="1:10">
      <c r="A1188" s="138"/>
      <c r="B1188" s="139"/>
      <c r="C1188" s="139"/>
      <c r="D1188" s="139" t="s">
        <v>608</v>
      </c>
      <c r="E1188" s="140">
        <v>41</v>
      </c>
      <c r="F1188" s="141">
        <v>766.68479999999988</v>
      </c>
      <c r="G1188" s="141">
        <v>4</v>
      </c>
      <c r="H1188" s="141">
        <v>80.64</v>
      </c>
      <c r="I1188" s="141">
        <v>0</v>
      </c>
      <c r="J1188" s="142">
        <v>0</v>
      </c>
    </row>
    <row r="1189" spans="1:10">
      <c r="A1189" s="138"/>
      <c r="B1189" s="139"/>
      <c r="C1189" s="139"/>
      <c r="D1189" s="139" t="s">
        <v>611</v>
      </c>
      <c r="E1189" s="140">
        <v>48</v>
      </c>
      <c r="F1189" s="141">
        <v>626.49600000000032</v>
      </c>
      <c r="G1189" s="141">
        <v>16</v>
      </c>
      <c r="H1189" s="141">
        <v>68.328000000000003</v>
      </c>
      <c r="I1189" s="141">
        <v>0</v>
      </c>
      <c r="J1189" s="142">
        <v>0</v>
      </c>
    </row>
    <row r="1190" spans="1:10">
      <c r="A1190" s="138"/>
      <c r="B1190" s="139"/>
      <c r="C1190" s="139"/>
      <c r="D1190" s="139" t="s">
        <v>634</v>
      </c>
      <c r="E1190" s="140">
        <v>76</v>
      </c>
      <c r="F1190" s="141">
        <v>610.47774999999979</v>
      </c>
      <c r="G1190" s="141">
        <v>22</v>
      </c>
      <c r="H1190" s="141">
        <v>117.95415000000003</v>
      </c>
      <c r="I1190" s="141">
        <v>2</v>
      </c>
      <c r="J1190" s="142">
        <v>1.46</v>
      </c>
    </row>
    <row r="1191" spans="1:10">
      <c r="A1191" s="138"/>
      <c r="B1191" s="139"/>
      <c r="C1191" s="139"/>
      <c r="D1191" s="139" t="s">
        <v>621</v>
      </c>
      <c r="E1191" s="140">
        <v>203</v>
      </c>
      <c r="F1191" s="141">
        <v>203.34483000000003</v>
      </c>
      <c r="G1191" s="141">
        <v>84</v>
      </c>
      <c r="H1191" s="141">
        <v>71.981040000000021</v>
      </c>
      <c r="I1191" s="141">
        <v>0</v>
      </c>
      <c r="J1191" s="142">
        <v>0</v>
      </c>
    </row>
    <row r="1192" spans="1:10">
      <c r="A1192" s="138"/>
      <c r="B1192" s="139"/>
      <c r="C1192" s="139" t="s">
        <v>459</v>
      </c>
      <c r="D1192" s="139"/>
      <c r="E1192" s="140"/>
      <c r="J1192" s="142"/>
    </row>
    <row r="1193" spans="1:10">
      <c r="A1193" s="138"/>
      <c r="B1193" s="139"/>
      <c r="C1193" s="139"/>
      <c r="D1193" s="139" t="s">
        <v>628</v>
      </c>
      <c r="E1193" s="140">
        <v>338</v>
      </c>
      <c r="F1193" s="141">
        <v>6559.326079999998</v>
      </c>
      <c r="G1193" s="141">
        <v>29</v>
      </c>
      <c r="H1193" s="141">
        <v>204.96695999999997</v>
      </c>
      <c r="I1193" s="141">
        <v>0</v>
      </c>
      <c r="J1193" s="142">
        <v>0</v>
      </c>
    </row>
    <row r="1194" spans="1:10">
      <c r="A1194" s="138"/>
      <c r="B1194" s="139"/>
      <c r="C1194" s="139"/>
      <c r="D1194" s="139" t="s">
        <v>614</v>
      </c>
      <c r="E1194" s="140">
        <v>75</v>
      </c>
      <c r="F1194" s="141">
        <v>263.63738000000001</v>
      </c>
      <c r="G1194" s="141">
        <v>22</v>
      </c>
      <c r="H1194" s="141">
        <v>27.572520000000001</v>
      </c>
      <c r="I1194" s="141">
        <v>0</v>
      </c>
      <c r="J1194" s="142">
        <v>0</v>
      </c>
    </row>
    <row r="1195" spans="1:10">
      <c r="A1195" s="138"/>
      <c r="B1195" s="139"/>
      <c r="C1195" s="139"/>
      <c r="D1195" s="139" t="s">
        <v>620</v>
      </c>
      <c r="E1195" s="140">
        <v>5</v>
      </c>
      <c r="F1195" s="141">
        <v>83.410080000000008</v>
      </c>
      <c r="G1195" s="141">
        <v>1</v>
      </c>
      <c r="H1195" s="141">
        <v>8.7297600000000006</v>
      </c>
      <c r="I1195" s="141">
        <v>0</v>
      </c>
      <c r="J1195" s="142">
        <v>0</v>
      </c>
    </row>
    <row r="1196" spans="1:10">
      <c r="A1196" s="138"/>
      <c r="B1196" s="139"/>
      <c r="C1196" s="139"/>
      <c r="D1196" s="139" t="s">
        <v>677</v>
      </c>
      <c r="E1196" s="140">
        <v>9</v>
      </c>
      <c r="F1196" s="141">
        <v>1.5408000000000002</v>
      </c>
      <c r="G1196" s="141">
        <v>3</v>
      </c>
      <c r="H1196" s="141">
        <v>1.0800000000000001E-2</v>
      </c>
      <c r="I1196" s="141">
        <v>0</v>
      </c>
      <c r="J1196" s="142">
        <v>0</v>
      </c>
    </row>
    <row r="1197" spans="1:10">
      <c r="A1197" s="138"/>
      <c r="B1197" s="139"/>
      <c r="C1197" s="139"/>
      <c r="D1197" s="139" t="s">
        <v>652</v>
      </c>
      <c r="E1197" s="140">
        <v>4</v>
      </c>
      <c r="F1197" s="141">
        <v>1.4472</v>
      </c>
      <c r="G1197" s="141">
        <v>1</v>
      </c>
      <c r="H1197" s="141">
        <v>7.1999999999999998E-3</v>
      </c>
      <c r="I1197" s="141">
        <v>0</v>
      </c>
      <c r="J1197" s="142">
        <v>0</v>
      </c>
    </row>
    <row r="1198" spans="1:10">
      <c r="A1198" s="138"/>
      <c r="B1198" s="139"/>
      <c r="C1198" s="139" t="s">
        <v>460</v>
      </c>
      <c r="D1198" s="139"/>
      <c r="E1198" s="140"/>
      <c r="J1198" s="142"/>
    </row>
    <row r="1199" spans="1:10">
      <c r="A1199" s="138"/>
      <c r="B1199" s="139"/>
      <c r="C1199" s="139"/>
      <c r="D1199" s="139" t="s">
        <v>621</v>
      </c>
      <c r="E1199" s="140">
        <v>407</v>
      </c>
      <c r="F1199" s="141">
        <v>11369.785460000001</v>
      </c>
      <c r="G1199" s="141">
        <v>11</v>
      </c>
      <c r="H1199" s="141">
        <v>230.86506</v>
      </c>
      <c r="I1199" s="141">
        <v>0</v>
      </c>
      <c r="J1199" s="142">
        <v>0</v>
      </c>
    </row>
    <row r="1200" spans="1:10">
      <c r="A1200" s="138"/>
      <c r="B1200" s="139"/>
      <c r="C1200" s="139"/>
      <c r="D1200" s="139" t="s">
        <v>614</v>
      </c>
      <c r="E1200" s="140">
        <v>777</v>
      </c>
      <c r="F1200" s="141">
        <v>6731.162589999999</v>
      </c>
      <c r="G1200" s="141">
        <v>140</v>
      </c>
      <c r="H1200" s="141">
        <v>730.95045000000005</v>
      </c>
      <c r="I1200" s="141">
        <v>0</v>
      </c>
      <c r="J1200" s="142">
        <v>0</v>
      </c>
    </row>
    <row r="1201" spans="1:10">
      <c r="A1201" s="138"/>
      <c r="B1201" s="139"/>
      <c r="C1201" s="139"/>
      <c r="D1201" s="139" t="s">
        <v>638</v>
      </c>
      <c r="E1201" s="140">
        <v>72</v>
      </c>
      <c r="F1201" s="141">
        <v>4648.9680000000026</v>
      </c>
      <c r="G1201" s="141">
        <v>1</v>
      </c>
      <c r="H1201" s="141">
        <v>0.39300000000000002</v>
      </c>
      <c r="I1201" s="141">
        <v>0</v>
      </c>
      <c r="J1201" s="142">
        <v>0</v>
      </c>
    </row>
    <row r="1202" spans="1:10">
      <c r="A1202" s="138"/>
      <c r="B1202" s="139"/>
      <c r="C1202" s="139"/>
      <c r="D1202" s="139" t="s">
        <v>619</v>
      </c>
      <c r="E1202" s="140">
        <v>122</v>
      </c>
      <c r="F1202" s="141">
        <v>3785.3852500000007</v>
      </c>
      <c r="G1202" s="141">
        <v>6</v>
      </c>
      <c r="H1202" s="141">
        <v>0.42236000000000001</v>
      </c>
      <c r="I1202" s="141">
        <v>0</v>
      </c>
      <c r="J1202" s="142">
        <v>0</v>
      </c>
    </row>
    <row r="1203" spans="1:10">
      <c r="A1203" s="138"/>
      <c r="B1203" s="139"/>
      <c r="C1203" s="139"/>
      <c r="D1203" s="139" t="s">
        <v>628</v>
      </c>
      <c r="E1203" s="140">
        <v>253</v>
      </c>
      <c r="F1203" s="141">
        <v>2841.1473599999995</v>
      </c>
      <c r="G1203" s="141">
        <v>43</v>
      </c>
      <c r="H1203" s="141">
        <v>346.66513999999995</v>
      </c>
      <c r="I1203" s="141">
        <v>0</v>
      </c>
      <c r="J1203" s="142">
        <v>0</v>
      </c>
    </row>
    <row r="1204" spans="1:10">
      <c r="A1204" s="143" t="s">
        <v>461</v>
      </c>
      <c r="B1204" s="144"/>
      <c r="C1204" s="144"/>
      <c r="D1204" s="144"/>
      <c r="E1204" s="145"/>
      <c r="F1204" s="146"/>
      <c r="G1204" s="146"/>
      <c r="H1204" s="146"/>
      <c r="I1204" s="146"/>
      <c r="J1204" s="147"/>
    </row>
    <row r="1205" spans="1:10">
      <c r="A1205" s="138"/>
      <c r="B1205" s="139" t="s">
        <v>462</v>
      </c>
      <c r="C1205" s="139"/>
      <c r="D1205" s="139"/>
      <c r="E1205" s="140"/>
      <c r="J1205" s="142"/>
    </row>
    <row r="1206" spans="1:10">
      <c r="A1206" s="138"/>
      <c r="B1206" s="139"/>
      <c r="C1206" s="139" t="s">
        <v>463</v>
      </c>
      <c r="D1206" s="139"/>
      <c r="E1206" s="140"/>
      <c r="J1206" s="142"/>
    </row>
    <row r="1207" spans="1:10">
      <c r="A1207" s="138"/>
      <c r="B1207" s="139"/>
      <c r="C1207" s="139"/>
      <c r="D1207" s="139" t="s">
        <v>614</v>
      </c>
      <c r="E1207" s="140">
        <v>3181</v>
      </c>
      <c r="F1207" s="141">
        <v>4264.933320000001</v>
      </c>
      <c r="G1207" s="141">
        <v>326</v>
      </c>
      <c r="H1207" s="141">
        <v>1265.2175300000001</v>
      </c>
      <c r="I1207" s="141">
        <v>3</v>
      </c>
      <c r="J1207" s="142">
        <v>1.62</v>
      </c>
    </row>
    <row r="1208" spans="1:10">
      <c r="A1208" s="138"/>
      <c r="B1208" s="139"/>
      <c r="C1208" s="139"/>
      <c r="D1208" s="139" t="s">
        <v>627</v>
      </c>
      <c r="E1208" s="140">
        <v>1330</v>
      </c>
      <c r="F1208" s="141">
        <v>2049.6372500000007</v>
      </c>
      <c r="G1208" s="141">
        <v>51</v>
      </c>
      <c r="H1208" s="141">
        <v>368.38045</v>
      </c>
      <c r="I1208" s="141">
        <v>0</v>
      </c>
      <c r="J1208" s="142">
        <v>0</v>
      </c>
    </row>
    <row r="1209" spans="1:10">
      <c r="A1209" s="138"/>
      <c r="B1209" s="139"/>
      <c r="C1209" s="139"/>
      <c r="D1209" s="139" t="s">
        <v>621</v>
      </c>
      <c r="E1209" s="140">
        <v>497</v>
      </c>
      <c r="F1209" s="141">
        <v>1628.04242</v>
      </c>
      <c r="G1209" s="141">
        <v>47</v>
      </c>
      <c r="H1209" s="141">
        <v>90.031569999999988</v>
      </c>
      <c r="I1209" s="141">
        <v>0</v>
      </c>
      <c r="J1209" s="142">
        <v>0</v>
      </c>
    </row>
    <row r="1210" spans="1:10">
      <c r="A1210" s="138"/>
      <c r="B1210" s="139"/>
      <c r="C1210" s="139"/>
      <c r="D1210" s="139" t="s">
        <v>631</v>
      </c>
      <c r="E1210" s="140">
        <v>205</v>
      </c>
      <c r="F1210" s="141">
        <v>1593.4514000000004</v>
      </c>
      <c r="G1210" s="141">
        <v>0</v>
      </c>
      <c r="H1210" s="141">
        <v>0</v>
      </c>
      <c r="I1210" s="141">
        <v>0</v>
      </c>
      <c r="J1210" s="142">
        <v>0</v>
      </c>
    </row>
    <row r="1211" spans="1:10">
      <c r="A1211" s="138"/>
      <c r="B1211" s="139"/>
      <c r="C1211" s="139"/>
      <c r="D1211" s="139" t="s">
        <v>605</v>
      </c>
      <c r="E1211" s="140">
        <v>126</v>
      </c>
      <c r="F1211" s="141">
        <v>1578.5858399999997</v>
      </c>
      <c r="G1211" s="141">
        <v>3</v>
      </c>
      <c r="H1211" s="141">
        <v>43.32</v>
      </c>
      <c r="I1211" s="141">
        <v>0</v>
      </c>
      <c r="J1211" s="142">
        <v>0</v>
      </c>
    </row>
    <row r="1212" spans="1:10">
      <c r="A1212" s="138"/>
      <c r="B1212" s="139"/>
      <c r="C1212" s="139" t="s">
        <v>464</v>
      </c>
      <c r="D1212" s="139"/>
      <c r="E1212" s="140"/>
      <c r="J1212" s="142"/>
    </row>
    <row r="1213" spans="1:10">
      <c r="A1213" s="138"/>
      <c r="B1213" s="139"/>
      <c r="C1213" s="139"/>
      <c r="D1213" s="139" t="s">
        <v>621</v>
      </c>
      <c r="E1213" s="140">
        <v>265</v>
      </c>
      <c r="F1213" s="141">
        <v>685.80226000000005</v>
      </c>
      <c r="G1213" s="141">
        <v>22</v>
      </c>
      <c r="H1213" s="141">
        <v>32.114300000000007</v>
      </c>
      <c r="I1213" s="141">
        <v>0</v>
      </c>
      <c r="J1213" s="142">
        <v>0</v>
      </c>
    </row>
    <row r="1214" spans="1:10">
      <c r="A1214" s="138"/>
      <c r="B1214" s="139"/>
      <c r="C1214" s="139"/>
      <c r="D1214" s="139" t="s">
        <v>605</v>
      </c>
      <c r="E1214" s="140">
        <v>7</v>
      </c>
      <c r="F1214" s="141">
        <v>114.28559999999997</v>
      </c>
      <c r="G1214" s="141">
        <v>0</v>
      </c>
      <c r="H1214" s="141">
        <v>0</v>
      </c>
      <c r="I1214" s="141">
        <v>0</v>
      </c>
      <c r="J1214" s="142">
        <v>0</v>
      </c>
    </row>
    <row r="1215" spans="1:10">
      <c r="A1215" s="138"/>
      <c r="B1215" s="139"/>
      <c r="C1215" s="139"/>
      <c r="D1215" s="139" t="s">
        <v>608</v>
      </c>
      <c r="E1215" s="140">
        <v>9</v>
      </c>
      <c r="F1215" s="141">
        <v>76.188959999999994</v>
      </c>
      <c r="G1215" s="141">
        <v>0</v>
      </c>
      <c r="H1215" s="141">
        <v>0</v>
      </c>
      <c r="I1215" s="141">
        <v>0</v>
      </c>
      <c r="J1215" s="142">
        <v>0</v>
      </c>
    </row>
    <row r="1216" spans="1:10">
      <c r="A1216" s="138"/>
      <c r="B1216" s="139"/>
      <c r="C1216" s="139"/>
      <c r="D1216" s="139" t="s">
        <v>614</v>
      </c>
      <c r="E1216" s="140">
        <v>2</v>
      </c>
      <c r="F1216" s="141">
        <v>32.864880000000007</v>
      </c>
      <c r="G1216" s="141">
        <v>1</v>
      </c>
      <c r="H1216" s="141">
        <v>4.4400000000000002E-2</v>
      </c>
      <c r="I1216" s="141">
        <v>0</v>
      </c>
      <c r="J1216" s="142">
        <v>0</v>
      </c>
    </row>
    <row r="1217" spans="1:10">
      <c r="A1217" s="138"/>
      <c r="B1217" s="139"/>
      <c r="C1217" s="139"/>
      <c r="D1217" s="139" t="s">
        <v>606</v>
      </c>
      <c r="E1217" s="140">
        <v>1</v>
      </c>
      <c r="F1217" s="141">
        <v>10.691129999999999</v>
      </c>
      <c r="G1217" s="141">
        <v>0</v>
      </c>
      <c r="H1217" s="141">
        <v>0</v>
      </c>
      <c r="I1217" s="141">
        <v>0</v>
      </c>
      <c r="J1217" s="142">
        <v>0</v>
      </c>
    </row>
    <row r="1218" spans="1:10">
      <c r="A1218" s="138"/>
      <c r="B1218" s="139"/>
      <c r="C1218" s="139" t="s">
        <v>465</v>
      </c>
      <c r="D1218" s="139"/>
      <c r="E1218" s="140"/>
      <c r="J1218" s="142"/>
    </row>
    <row r="1219" spans="1:10">
      <c r="A1219" s="138"/>
      <c r="B1219" s="139"/>
      <c r="C1219" s="139"/>
      <c r="D1219" s="139" t="s">
        <v>608</v>
      </c>
      <c r="E1219" s="140">
        <v>333</v>
      </c>
      <c r="F1219" s="141">
        <v>4243.7928399999983</v>
      </c>
      <c r="G1219" s="141">
        <v>7</v>
      </c>
      <c r="H1219" s="141">
        <v>87.311160000000001</v>
      </c>
      <c r="I1219" s="141">
        <v>0</v>
      </c>
      <c r="J1219" s="142">
        <v>0</v>
      </c>
    </row>
    <row r="1220" spans="1:10">
      <c r="A1220" s="138"/>
      <c r="B1220" s="139"/>
      <c r="C1220" s="139"/>
      <c r="D1220" s="139" t="s">
        <v>606</v>
      </c>
      <c r="E1220" s="140">
        <v>455</v>
      </c>
      <c r="F1220" s="141">
        <v>3917.0151900000005</v>
      </c>
      <c r="G1220" s="141">
        <v>20</v>
      </c>
      <c r="H1220" s="141">
        <v>44.012919999999994</v>
      </c>
      <c r="I1220" s="141">
        <v>0</v>
      </c>
      <c r="J1220" s="142">
        <v>0</v>
      </c>
    </row>
    <row r="1221" spans="1:10">
      <c r="A1221" s="138"/>
      <c r="B1221" s="139"/>
      <c r="C1221" s="139"/>
      <c r="D1221" s="139" t="s">
        <v>621</v>
      </c>
      <c r="E1221" s="140">
        <v>814</v>
      </c>
      <c r="F1221" s="141">
        <v>3671.9759600000007</v>
      </c>
      <c r="G1221" s="141">
        <v>56</v>
      </c>
      <c r="H1221" s="141">
        <v>181.21048999999994</v>
      </c>
      <c r="I1221" s="141">
        <v>0</v>
      </c>
      <c r="J1221" s="142">
        <v>0</v>
      </c>
    </row>
    <row r="1222" spans="1:10">
      <c r="A1222" s="138"/>
      <c r="B1222" s="139"/>
      <c r="C1222" s="139"/>
      <c r="D1222" s="139" t="s">
        <v>620</v>
      </c>
      <c r="E1222" s="140">
        <v>972</v>
      </c>
      <c r="F1222" s="141">
        <v>2743.1456399999997</v>
      </c>
      <c r="G1222" s="141">
        <v>34</v>
      </c>
      <c r="H1222" s="141">
        <v>16.472200000000001</v>
      </c>
      <c r="I1222" s="141">
        <v>0</v>
      </c>
      <c r="J1222" s="142">
        <v>0</v>
      </c>
    </row>
    <row r="1223" spans="1:10">
      <c r="A1223" s="138"/>
      <c r="B1223" s="139"/>
      <c r="C1223" s="139"/>
      <c r="D1223" s="139" t="s">
        <v>628</v>
      </c>
      <c r="E1223" s="140">
        <v>408</v>
      </c>
      <c r="F1223" s="141">
        <v>1529.9393199999995</v>
      </c>
      <c r="G1223" s="141">
        <v>63</v>
      </c>
      <c r="H1223" s="141">
        <v>72.824119999999994</v>
      </c>
      <c r="I1223" s="141">
        <v>0</v>
      </c>
      <c r="J1223" s="142">
        <v>0</v>
      </c>
    </row>
    <row r="1224" spans="1:10">
      <c r="A1224" s="138"/>
      <c r="B1224" s="139"/>
      <c r="C1224" s="139" t="s">
        <v>466</v>
      </c>
      <c r="D1224" s="139"/>
      <c r="E1224" s="140"/>
      <c r="J1224" s="142"/>
    </row>
    <row r="1225" spans="1:10">
      <c r="A1225" s="138"/>
      <c r="B1225" s="139"/>
      <c r="C1225" s="139"/>
      <c r="D1225" s="139" t="s">
        <v>614</v>
      </c>
      <c r="E1225" s="140">
        <v>121</v>
      </c>
      <c r="F1225" s="141">
        <v>1335.2996000000001</v>
      </c>
      <c r="G1225" s="141">
        <v>22</v>
      </c>
      <c r="H1225" s="141">
        <v>55.723200000000006</v>
      </c>
      <c r="I1225" s="141">
        <v>0</v>
      </c>
      <c r="J1225" s="142">
        <v>0</v>
      </c>
    </row>
    <row r="1226" spans="1:10">
      <c r="A1226" s="138"/>
      <c r="B1226" s="139"/>
      <c r="C1226" s="139"/>
      <c r="D1226" s="139" t="s">
        <v>628</v>
      </c>
      <c r="E1226" s="140">
        <v>9</v>
      </c>
      <c r="F1226" s="141">
        <v>144.00049999999999</v>
      </c>
      <c r="G1226" s="141">
        <v>1</v>
      </c>
      <c r="H1226" s="141">
        <v>5.0000000000000001E-4</v>
      </c>
      <c r="I1226" s="141">
        <v>0</v>
      </c>
      <c r="J1226" s="142">
        <v>0</v>
      </c>
    </row>
    <row r="1227" spans="1:10">
      <c r="A1227" s="138"/>
      <c r="B1227" s="139"/>
      <c r="C1227" s="139"/>
      <c r="D1227" s="139" t="s">
        <v>621</v>
      </c>
      <c r="E1227" s="140">
        <v>12</v>
      </c>
      <c r="F1227" s="141">
        <v>28.349159999999998</v>
      </c>
      <c r="G1227" s="141">
        <v>0</v>
      </c>
      <c r="H1227" s="141">
        <v>0</v>
      </c>
      <c r="I1227" s="141">
        <v>0</v>
      </c>
      <c r="J1227" s="142">
        <v>0</v>
      </c>
    </row>
    <row r="1228" spans="1:10">
      <c r="A1228" s="138"/>
      <c r="B1228" s="139"/>
      <c r="C1228" s="139"/>
      <c r="D1228" s="139" t="s">
        <v>627</v>
      </c>
      <c r="E1228" s="140">
        <v>153</v>
      </c>
      <c r="F1228" s="141">
        <v>26.7516</v>
      </c>
      <c r="G1228" s="141">
        <v>2</v>
      </c>
      <c r="H1228" s="141">
        <v>2.4800000000000003E-2</v>
      </c>
      <c r="I1228" s="141">
        <v>0</v>
      </c>
      <c r="J1228" s="142">
        <v>0</v>
      </c>
    </row>
    <row r="1229" spans="1:10">
      <c r="A1229" s="138"/>
      <c r="B1229" s="139"/>
      <c r="C1229" s="139"/>
      <c r="D1229" s="139" t="s">
        <v>634</v>
      </c>
      <c r="E1229" s="140">
        <v>1</v>
      </c>
      <c r="F1229" s="141">
        <v>7.4999999999999997E-2</v>
      </c>
      <c r="G1229" s="141">
        <v>1</v>
      </c>
      <c r="H1229" s="141">
        <v>7.4999999999999997E-2</v>
      </c>
      <c r="I1229" s="141">
        <v>0</v>
      </c>
      <c r="J1229" s="142">
        <v>0</v>
      </c>
    </row>
    <row r="1230" spans="1:10">
      <c r="A1230" s="138"/>
      <c r="B1230" s="139"/>
      <c r="C1230" s="139" t="s">
        <v>467</v>
      </c>
      <c r="D1230" s="139"/>
      <c r="E1230" s="140"/>
      <c r="J1230" s="142"/>
    </row>
    <row r="1231" spans="1:10">
      <c r="A1231" s="138"/>
      <c r="B1231" s="139"/>
      <c r="C1231" s="139"/>
      <c r="D1231" s="139" t="s">
        <v>627</v>
      </c>
      <c r="E1231" s="140">
        <v>372</v>
      </c>
      <c r="F1231" s="141">
        <v>1320.99812</v>
      </c>
      <c r="G1231" s="141">
        <v>19</v>
      </c>
      <c r="H1231" s="141">
        <v>54.799399999999999</v>
      </c>
      <c r="I1231" s="141">
        <v>0</v>
      </c>
      <c r="J1231" s="142">
        <v>0</v>
      </c>
    </row>
    <row r="1232" spans="1:10">
      <c r="A1232" s="138"/>
      <c r="B1232" s="139"/>
      <c r="C1232" s="139"/>
      <c r="D1232" s="139" t="s">
        <v>614</v>
      </c>
      <c r="E1232" s="140">
        <v>55</v>
      </c>
      <c r="F1232" s="141">
        <v>113.65150000000003</v>
      </c>
      <c r="G1232" s="141">
        <v>16</v>
      </c>
      <c r="H1232" s="141">
        <v>37.028440000000003</v>
      </c>
      <c r="I1232" s="141">
        <v>0</v>
      </c>
      <c r="J1232" s="142">
        <v>0</v>
      </c>
    </row>
    <row r="1233" spans="1:10">
      <c r="A1233" s="138"/>
      <c r="B1233" s="139"/>
      <c r="C1233" s="139"/>
      <c r="D1233" s="139" t="s">
        <v>634</v>
      </c>
      <c r="E1233" s="140">
        <v>4</v>
      </c>
      <c r="F1233" s="141">
        <v>14.660160000000001</v>
      </c>
      <c r="G1233" s="141">
        <v>0</v>
      </c>
      <c r="H1233" s="141">
        <v>0</v>
      </c>
      <c r="I1233" s="141">
        <v>0</v>
      </c>
      <c r="J1233" s="142">
        <v>0</v>
      </c>
    </row>
    <row r="1234" spans="1:10">
      <c r="A1234" s="138"/>
      <c r="B1234" s="139"/>
      <c r="C1234" s="139"/>
      <c r="D1234" s="139" t="s">
        <v>621</v>
      </c>
      <c r="E1234" s="140">
        <v>5</v>
      </c>
      <c r="F1234" s="141">
        <v>3.51</v>
      </c>
      <c r="G1234" s="141">
        <v>1</v>
      </c>
      <c r="H1234" s="141">
        <v>0.75600000000000001</v>
      </c>
      <c r="I1234" s="141">
        <v>0</v>
      </c>
      <c r="J1234" s="142">
        <v>0</v>
      </c>
    </row>
    <row r="1235" spans="1:10">
      <c r="A1235" s="138"/>
      <c r="B1235" s="139"/>
      <c r="C1235" s="139"/>
      <c r="D1235" s="139" t="s">
        <v>622</v>
      </c>
      <c r="E1235" s="140">
        <v>1</v>
      </c>
      <c r="F1235" s="141">
        <v>1.42848</v>
      </c>
      <c r="G1235" s="141">
        <v>0</v>
      </c>
      <c r="H1235" s="141">
        <v>0</v>
      </c>
      <c r="I1235" s="141">
        <v>0</v>
      </c>
      <c r="J1235" s="142">
        <v>0</v>
      </c>
    </row>
    <row r="1236" spans="1:10">
      <c r="A1236" s="138"/>
      <c r="B1236" s="139"/>
      <c r="C1236" s="139" t="s">
        <v>468</v>
      </c>
      <c r="D1236" s="139"/>
      <c r="E1236" s="140"/>
      <c r="J1236" s="142"/>
    </row>
    <row r="1237" spans="1:10">
      <c r="A1237" s="138"/>
      <c r="B1237" s="139"/>
      <c r="C1237" s="139"/>
      <c r="D1237" s="139" t="s">
        <v>614</v>
      </c>
      <c r="E1237" s="140">
        <v>402</v>
      </c>
      <c r="F1237" s="141">
        <v>3158.6119399999998</v>
      </c>
      <c r="G1237" s="141">
        <v>117</v>
      </c>
      <c r="H1237" s="141">
        <v>980.75435000000016</v>
      </c>
      <c r="I1237" s="141">
        <v>0</v>
      </c>
      <c r="J1237" s="142">
        <v>0</v>
      </c>
    </row>
    <row r="1238" spans="1:10">
      <c r="A1238" s="138"/>
      <c r="B1238" s="139"/>
      <c r="C1238" s="139"/>
      <c r="D1238" s="139" t="s">
        <v>639</v>
      </c>
      <c r="E1238" s="140">
        <v>106</v>
      </c>
      <c r="F1238" s="141">
        <v>430.53606000000008</v>
      </c>
      <c r="G1238" s="141">
        <v>12</v>
      </c>
      <c r="H1238" s="141">
        <v>58.81680999999999</v>
      </c>
      <c r="I1238" s="141">
        <v>0</v>
      </c>
      <c r="J1238" s="142">
        <v>0</v>
      </c>
    </row>
    <row r="1239" spans="1:10">
      <c r="A1239" s="138"/>
      <c r="B1239" s="139"/>
      <c r="C1239" s="139"/>
      <c r="D1239" s="139" t="s">
        <v>652</v>
      </c>
      <c r="E1239" s="140">
        <v>92</v>
      </c>
      <c r="F1239" s="141">
        <v>405.4409999999998</v>
      </c>
      <c r="G1239" s="141">
        <v>9</v>
      </c>
      <c r="H1239" s="141">
        <v>12.25928</v>
      </c>
      <c r="I1239" s="141">
        <v>0</v>
      </c>
      <c r="J1239" s="142">
        <v>0</v>
      </c>
    </row>
    <row r="1240" spans="1:10">
      <c r="A1240" s="138"/>
      <c r="B1240" s="139"/>
      <c r="C1240" s="139"/>
      <c r="D1240" s="139" t="s">
        <v>621</v>
      </c>
      <c r="E1240" s="140">
        <v>53</v>
      </c>
      <c r="F1240" s="141">
        <v>184.13795000000002</v>
      </c>
      <c r="G1240" s="141">
        <v>2</v>
      </c>
      <c r="H1240" s="141">
        <v>1.5511299999999999</v>
      </c>
      <c r="I1240" s="141">
        <v>1</v>
      </c>
      <c r="J1240" s="142">
        <v>5.1130000000000002E-2</v>
      </c>
    </row>
    <row r="1241" spans="1:10">
      <c r="A1241" s="138"/>
      <c r="B1241" s="139"/>
      <c r="C1241" s="139"/>
      <c r="D1241" s="139" t="s">
        <v>627</v>
      </c>
      <c r="E1241" s="140">
        <v>115</v>
      </c>
      <c r="F1241" s="141">
        <v>125.46153000000001</v>
      </c>
      <c r="G1241" s="141">
        <v>7</v>
      </c>
      <c r="H1241" s="141">
        <v>0.72614999999999996</v>
      </c>
      <c r="I1241" s="141">
        <v>0</v>
      </c>
      <c r="J1241" s="142">
        <v>0</v>
      </c>
    </row>
    <row r="1242" spans="1:10">
      <c r="A1242" s="138"/>
      <c r="B1242" s="139"/>
      <c r="C1242" s="139" t="s">
        <v>469</v>
      </c>
      <c r="D1242" s="139"/>
      <c r="E1242" s="140"/>
      <c r="J1242" s="142"/>
    </row>
    <row r="1243" spans="1:10">
      <c r="A1243" s="138"/>
      <c r="B1243" s="139"/>
      <c r="C1243" s="139"/>
      <c r="D1243" s="139" t="s">
        <v>621</v>
      </c>
      <c r="E1243" s="140">
        <v>540</v>
      </c>
      <c r="F1243" s="141">
        <v>3294.1482200000005</v>
      </c>
      <c r="G1243" s="141">
        <v>13</v>
      </c>
      <c r="H1243" s="141">
        <v>52.730460000000001</v>
      </c>
      <c r="I1243" s="141">
        <v>0</v>
      </c>
      <c r="J1243" s="142">
        <v>0</v>
      </c>
    </row>
    <row r="1244" spans="1:10">
      <c r="A1244" s="138"/>
      <c r="B1244" s="139"/>
      <c r="C1244" s="139"/>
      <c r="D1244" s="139" t="s">
        <v>628</v>
      </c>
      <c r="E1244" s="140">
        <v>275</v>
      </c>
      <c r="F1244" s="141">
        <v>3075.5771899999995</v>
      </c>
      <c r="G1244" s="141">
        <v>49</v>
      </c>
      <c r="H1244" s="141">
        <v>296.21544000000006</v>
      </c>
      <c r="I1244" s="141">
        <v>0</v>
      </c>
      <c r="J1244" s="142">
        <v>0</v>
      </c>
    </row>
    <row r="1245" spans="1:10">
      <c r="A1245" s="138"/>
      <c r="B1245" s="139"/>
      <c r="C1245" s="139"/>
      <c r="D1245" s="139" t="s">
        <v>627</v>
      </c>
      <c r="E1245" s="140">
        <v>221</v>
      </c>
      <c r="F1245" s="141">
        <v>358.16826000000009</v>
      </c>
      <c r="G1245" s="141">
        <v>1</v>
      </c>
      <c r="H1245" s="141">
        <v>1.125E-2</v>
      </c>
      <c r="I1245" s="141">
        <v>0</v>
      </c>
      <c r="J1245" s="142">
        <v>0</v>
      </c>
    </row>
    <row r="1246" spans="1:10">
      <c r="A1246" s="138"/>
      <c r="B1246" s="139"/>
      <c r="C1246" s="139"/>
      <c r="D1246" s="139" t="s">
        <v>614</v>
      </c>
      <c r="E1246" s="140">
        <v>20</v>
      </c>
      <c r="F1246" s="141">
        <v>125.67721999999999</v>
      </c>
      <c r="G1246" s="141">
        <v>3</v>
      </c>
      <c r="H1246" s="141">
        <v>26.399929999999998</v>
      </c>
      <c r="I1246" s="141">
        <v>0</v>
      </c>
      <c r="J1246" s="142">
        <v>0</v>
      </c>
    </row>
    <row r="1247" spans="1:10">
      <c r="A1247" s="138"/>
      <c r="B1247" s="139"/>
      <c r="C1247" s="139"/>
      <c r="D1247" s="139" t="s">
        <v>652</v>
      </c>
      <c r="E1247" s="140">
        <v>26</v>
      </c>
      <c r="F1247" s="141">
        <v>27.120200000000004</v>
      </c>
      <c r="G1247" s="141">
        <v>2</v>
      </c>
      <c r="H1247" s="141">
        <v>1.2200000000000001E-2</v>
      </c>
      <c r="I1247" s="141">
        <v>0</v>
      </c>
      <c r="J1247" s="142">
        <v>0</v>
      </c>
    </row>
    <row r="1248" spans="1:10">
      <c r="A1248" s="138"/>
      <c r="B1248" s="139"/>
      <c r="C1248" s="139" t="s">
        <v>470</v>
      </c>
      <c r="D1248" s="139"/>
      <c r="E1248" s="140"/>
      <c r="J1248" s="142"/>
    </row>
    <row r="1249" spans="1:10">
      <c r="A1249" s="138"/>
      <c r="B1249" s="139"/>
      <c r="C1249" s="139"/>
      <c r="D1249" s="139" t="s">
        <v>629</v>
      </c>
      <c r="E1249" s="140">
        <v>170</v>
      </c>
      <c r="F1249" s="141">
        <v>3197.6891599999976</v>
      </c>
      <c r="G1249" s="141">
        <v>0</v>
      </c>
      <c r="H1249" s="141">
        <v>0</v>
      </c>
      <c r="I1249" s="141">
        <v>0</v>
      </c>
      <c r="J1249" s="142">
        <v>0</v>
      </c>
    </row>
    <row r="1250" spans="1:10">
      <c r="A1250" s="138"/>
      <c r="B1250" s="139"/>
      <c r="C1250" s="139"/>
      <c r="D1250" s="139" t="s">
        <v>606</v>
      </c>
      <c r="E1250" s="140">
        <v>187</v>
      </c>
      <c r="F1250" s="141">
        <v>2959.6071600000009</v>
      </c>
      <c r="G1250" s="141">
        <v>5</v>
      </c>
      <c r="H1250" s="141">
        <v>53.219590000000004</v>
      </c>
      <c r="I1250" s="141">
        <v>0</v>
      </c>
      <c r="J1250" s="142">
        <v>0</v>
      </c>
    </row>
    <row r="1251" spans="1:10">
      <c r="A1251" s="138"/>
      <c r="B1251" s="139"/>
      <c r="C1251" s="139"/>
      <c r="D1251" s="139" t="s">
        <v>621</v>
      </c>
      <c r="E1251" s="140">
        <v>95</v>
      </c>
      <c r="F1251" s="141">
        <v>1172.1045999999997</v>
      </c>
      <c r="G1251" s="141">
        <v>1</v>
      </c>
      <c r="H1251" s="141">
        <v>3.12</v>
      </c>
      <c r="I1251" s="141">
        <v>0</v>
      </c>
      <c r="J1251" s="142">
        <v>0</v>
      </c>
    </row>
    <row r="1252" spans="1:10">
      <c r="A1252" s="138"/>
      <c r="B1252" s="139"/>
      <c r="C1252" s="139"/>
      <c r="D1252" s="139" t="s">
        <v>637</v>
      </c>
      <c r="E1252" s="140">
        <v>3</v>
      </c>
      <c r="F1252" s="141">
        <v>38.312719999999999</v>
      </c>
      <c r="G1252" s="141">
        <v>1</v>
      </c>
      <c r="H1252" s="141">
        <v>1.375</v>
      </c>
      <c r="I1252" s="141">
        <v>0</v>
      </c>
      <c r="J1252" s="142">
        <v>0</v>
      </c>
    </row>
    <row r="1253" spans="1:10">
      <c r="A1253" s="138"/>
      <c r="B1253" s="139"/>
      <c r="C1253" s="139"/>
      <c r="D1253" s="139" t="s">
        <v>614</v>
      </c>
      <c r="E1253" s="140">
        <v>5</v>
      </c>
      <c r="F1253" s="141">
        <v>38.28096</v>
      </c>
      <c r="G1253" s="141">
        <v>2</v>
      </c>
      <c r="H1253" s="141">
        <v>12.69</v>
      </c>
      <c r="I1253" s="141">
        <v>0</v>
      </c>
      <c r="J1253" s="142">
        <v>0</v>
      </c>
    </row>
    <row r="1254" spans="1:10">
      <c r="A1254" s="138"/>
      <c r="B1254" s="139"/>
      <c r="C1254" s="139" t="s">
        <v>471</v>
      </c>
      <c r="D1254" s="139"/>
      <c r="E1254" s="140"/>
      <c r="J1254" s="142"/>
    </row>
    <row r="1255" spans="1:10">
      <c r="A1255" s="138"/>
      <c r="B1255" s="139"/>
      <c r="C1255" s="139"/>
      <c r="D1255" s="139" t="s">
        <v>606</v>
      </c>
      <c r="E1255" s="140">
        <v>133</v>
      </c>
      <c r="F1255" s="141">
        <v>1996.22657</v>
      </c>
      <c r="G1255" s="141">
        <v>4</v>
      </c>
      <c r="H1255" s="141">
        <v>15.704219999999999</v>
      </c>
      <c r="I1255" s="141">
        <v>0</v>
      </c>
      <c r="J1255" s="142">
        <v>0</v>
      </c>
    </row>
    <row r="1256" spans="1:10">
      <c r="A1256" s="138"/>
      <c r="B1256" s="139"/>
      <c r="C1256" s="139"/>
      <c r="D1256" s="139" t="s">
        <v>619</v>
      </c>
      <c r="E1256" s="140">
        <v>296</v>
      </c>
      <c r="F1256" s="141">
        <v>1476.6677499999994</v>
      </c>
      <c r="G1256" s="141">
        <v>43</v>
      </c>
      <c r="H1256" s="141">
        <v>59.071640000000002</v>
      </c>
      <c r="I1256" s="141">
        <v>0</v>
      </c>
      <c r="J1256" s="142">
        <v>0</v>
      </c>
    </row>
    <row r="1257" spans="1:10">
      <c r="A1257" s="138"/>
      <c r="B1257" s="139"/>
      <c r="C1257" s="139"/>
      <c r="D1257" s="139" t="s">
        <v>621</v>
      </c>
      <c r="E1257" s="140">
        <v>26</v>
      </c>
      <c r="F1257" s="141">
        <v>326.78399999999999</v>
      </c>
      <c r="G1257" s="141">
        <v>0</v>
      </c>
      <c r="H1257" s="141">
        <v>0</v>
      </c>
      <c r="I1257" s="141">
        <v>0</v>
      </c>
      <c r="J1257" s="142">
        <v>0</v>
      </c>
    </row>
    <row r="1258" spans="1:10">
      <c r="A1258" s="138"/>
      <c r="B1258" s="139"/>
      <c r="C1258" s="139"/>
      <c r="D1258" s="139" t="s">
        <v>652</v>
      </c>
      <c r="E1258" s="140">
        <v>17</v>
      </c>
      <c r="F1258" s="141">
        <v>220.32000000000011</v>
      </c>
      <c r="G1258" s="141">
        <v>0</v>
      </c>
      <c r="H1258" s="141">
        <v>0</v>
      </c>
      <c r="I1258" s="141">
        <v>0</v>
      </c>
      <c r="J1258" s="142">
        <v>0</v>
      </c>
    </row>
    <row r="1259" spans="1:10">
      <c r="A1259" s="138"/>
      <c r="B1259" s="139"/>
      <c r="C1259" s="139"/>
      <c r="D1259" s="139" t="s">
        <v>627</v>
      </c>
      <c r="E1259" s="140">
        <v>105</v>
      </c>
      <c r="F1259" s="141">
        <v>171.18191999999996</v>
      </c>
      <c r="G1259" s="141">
        <v>4</v>
      </c>
      <c r="H1259" s="141">
        <v>5.1239999999999997</v>
      </c>
      <c r="I1259" s="141">
        <v>0</v>
      </c>
      <c r="J1259" s="142">
        <v>0</v>
      </c>
    </row>
    <row r="1260" spans="1:10">
      <c r="A1260" s="138"/>
      <c r="B1260" s="139"/>
      <c r="C1260" s="139" t="s">
        <v>472</v>
      </c>
      <c r="D1260" s="139"/>
      <c r="E1260" s="140"/>
      <c r="J1260" s="142"/>
    </row>
    <row r="1261" spans="1:10">
      <c r="A1261" s="138"/>
      <c r="B1261" s="139"/>
      <c r="C1261" s="139"/>
      <c r="D1261" s="139" t="s">
        <v>614</v>
      </c>
      <c r="E1261" s="140">
        <v>648</v>
      </c>
      <c r="F1261" s="141">
        <v>3164.9984400000026</v>
      </c>
      <c r="G1261" s="141">
        <v>92</v>
      </c>
      <c r="H1261" s="141">
        <v>340.03446999999989</v>
      </c>
      <c r="I1261" s="141">
        <v>0</v>
      </c>
      <c r="J1261" s="142">
        <v>0</v>
      </c>
    </row>
    <row r="1262" spans="1:10">
      <c r="A1262" s="138"/>
      <c r="B1262" s="139"/>
      <c r="C1262" s="139"/>
      <c r="D1262" s="139" t="s">
        <v>621</v>
      </c>
      <c r="E1262" s="140">
        <v>240</v>
      </c>
      <c r="F1262" s="141">
        <v>1117.0794600000002</v>
      </c>
      <c r="G1262" s="141">
        <v>12</v>
      </c>
      <c r="H1262" s="141">
        <v>89.302199999999999</v>
      </c>
      <c r="I1262" s="141">
        <v>0</v>
      </c>
      <c r="J1262" s="142">
        <v>0</v>
      </c>
    </row>
    <row r="1263" spans="1:10">
      <c r="A1263" s="138"/>
      <c r="B1263" s="139"/>
      <c r="C1263" s="139"/>
      <c r="D1263" s="139" t="s">
        <v>606</v>
      </c>
      <c r="E1263" s="140">
        <v>424</v>
      </c>
      <c r="F1263" s="141">
        <v>1013.0586700000001</v>
      </c>
      <c r="G1263" s="141">
        <v>28</v>
      </c>
      <c r="H1263" s="141">
        <v>36.916879999999999</v>
      </c>
      <c r="I1263" s="141">
        <v>0</v>
      </c>
      <c r="J1263" s="142">
        <v>0</v>
      </c>
    </row>
    <row r="1264" spans="1:10">
      <c r="A1264" s="138"/>
      <c r="B1264" s="139"/>
      <c r="C1264" s="139"/>
      <c r="D1264" s="139" t="s">
        <v>691</v>
      </c>
      <c r="E1264" s="140">
        <v>75</v>
      </c>
      <c r="F1264" s="141">
        <v>114.17015999999997</v>
      </c>
      <c r="G1264" s="141">
        <v>0</v>
      </c>
      <c r="H1264" s="141">
        <v>0</v>
      </c>
      <c r="I1264" s="141">
        <v>0</v>
      </c>
      <c r="J1264" s="142">
        <v>0</v>
      </c>
    </row>
    <row r="1265" spans="1:10">
      <c r="A1265" s="138"/>
      <c r="B1265" s="139"/>
      <c r="C1265" s="139"/>
      <c r="D1265" s="139" t="s">
        <v>634</v>
      </c>
      <c r="E1265" s="140">
        <v>86</v>
      </c>
      <c r="F1265" s="141">
        <v>107.7871</v>
      </c>
      <c r="G1265" s="141">
        <v>1</v>
      </c>
      <c r="H1265" s="141">
        <v>1.194</v>
      </c>
      <c r="I1265" s="141">
        <v>0</v>
      </c>
      <c r="J1265" s="142">
        <v>0</v>
      </c>
    </row>
    <row r="1266" spans="1:10">
      <c r="A1266" s="138"/>
      <c r="B1266" s="139"/>
      <c r="C1266" s="139" t="s">
        <v>473</v>
      </c>
      <c r="D1266" s="139"/>
      <c r="E1266" s="140"/>
      <c r="J1266" s="142"/>
    </row>
    <row r="1267" spans="1:10">
      <c r="A1267" s="138"/>
      <c r="B1267" s="139"/>
      <c r="C1267" s="139"/>
      <c r="D1267" s="139" t="s">
        <v>614</v>
      </c>
      <c r="E1267" s="140">
        <v>270</v>
      </c>
      <c r="F1267" s="141">
        <v>1374.6724599999998</v>
      </c>
      <c r="G1267" s="141">
        <v>52</v>
      </c>
      <c r="H1267" s="141">
        <v>204.89775</v>
      </c>
      <c r="I1267" s="141">
        <v>0</v>
      </c>
      <c r="J1267" s="142">
        <v>0</v>
      </c>
    </row>
    <row r="1268" spans="1:10">
      <c r="A1268" s="138"/>
      <c r="B1268" s="139"/>
      <c r="C1268" s="139"/>
      <c r="D1268" s="139" t="s">
        <v>620</v>
      </c>
      <c r="E1268" s="140">
        <v>1156</v>
      </c>
      <c r="F1268" s="141">
        <v>1322.8541799999998</v>
      </c>
      <c r="G1268" s="141">
        <v>160</v>
      </c>
      <c r="H1268" s="141">
        <v>148.72476</v>
      </c>
      <c r="I1268" s="141">
        <v>0</v>
      </c>
      <c r="J1268" s="142">
        <v>0</v>
      </c>
    </row>
    <row r="1269" spans="1:10">
      <c r="A1269" s="138"/>
      <c r="B1269" s="139"/>
      <c r="C1269" s="139"/>
      <c r="D1269" s="139" t="s">
        <v>627</v>
      </c>
      <c r="E1269" s="140">
        <v>162</v>
      </c>
      <c r="F1269" s="141">
        <v>939.51300000000015</v>
      </c>
      <c r="G1269" s="141">
        <v>3</v>
      </c>
      <c r="H1269" s="141">
        <v>0.36</v>
      </c>
      <c r="I1269" s="141">
        <v>0</v>
      </c>
      <c r="J1269" s="142">
        <v>0</v>
      </c>
    </row>
    <row r="1270" spans="1:10">
      <c r="A1270" s="138"/>
      <c r="B1270" s="139"/>
      <c r="C1270" s="139"/>
      <c r="D1270" s="139" t="s">
        <v>606</v>
      </c>
      <c r="E1270" s="140">
        <v>80</v>
      </c>
      <c r="F1270" s="141">
        <v>554.99864000000014</v>
      </c>
      <c r="G1270" s="141">
        <v>4</v>
      </c>
      <c r="H1270" s="141">
        <v>5.4729999999999999</v>
      </c>
      <c r="I1270" s="141">
        <v>0</v>
      </c>
      <c r="J1270" s="142">
        <v>0</v>
      </c>
    </row>
    <row r="1271" spans="1:10">
      <c r="A1271" s="138"/>
      <c r="B1271" s="139"/>
      <c r="C1271" s="139"/>
      <c r="D1271" s="139" t="s">
        <v>619</v>
      </c>
      <c r="E1271" s="140">
        <v>275</v>
      </c>
      <c r="F1271" s="141">
        <v>417.50580000000008</v>
      </c>
      <c r="G1271" s="141">
        <v>40</v>
      </c>
      <c r="H1271" s="141">
        <v>43.741610000000009</v>
      </c>
      <c r="I1271" s="141">
        <v>0</v>
      </c>
      <c r="J1271" s="142">
        <v>0</v>
      </c>
    </row>
    <row r="1272" spans="1:10">
      <c r="A1272" s="138"/>
      <c r="B1272" s="139"/>
      <c r="C1272" s="139" t="s">
        <v>474</v>
      </c>
      <c r="D1272" s="139"/>
      <c r="E1272" s="140"/>
      <c r="J1272" s="142"/>
    </row>
    <row r="1273" spans="1:10">
      <c r="A1273" s="138"/>
      <c r="B1273" s="139"/>
      <c r="C1273" s="139"/>
      <c r="D1273" s="139" t="s">
        <v>621</v>
      </c>
      <c r="E1273" s="140">
        <v>104</v>
      </c>
      <c r="F1273" s="141">
        <v>4795.4094399999994</v>
      </c>
      <c r="G1273" s="141">
        <v>2</v>
      </c>
      <c r="H1273" s="141">
        <v>42.349440000000001</v>
      </c>
      <c r="I1273" s="141">
        <v>0</v>
      </c>
      <c r="J1273" s="142">
        <v>0</v>
      </c>
    </row>
    <row r="1274" spans="1:10">
      <c r="A1274" s="138"/>
      <c r="B1274" s="139"/>
      <c r="C1274" s="139"/>
      <c r="D1274" s="139" t="s">
        <v>614</v>
      </c>
      <c r="E1274" s="140">
        <v>132</v>
      </c>
      <c r="F1274" s="141">
        <v>3741.9360000000011</v>
      </c>
      <c r="G1274" s="141">
        <v>19</v>
      </c>
      <c r="H1274" s="141">
        <v>437.6</v>
      </c>
      <c r="I1274" s="141">
        <v>0</v>
      </c>
      <c r="J1274" s="142">
        <v>0</v>
      </c>
    </row>
    <row r="1275" spans="1:10">
      <c r="A1275" s="138"/>
      <c r="B1275" s="139"/>
      <c r="C1275" s="139"/>
      <c r="D1275" s="139" t="s">
        <v>611</v>
      </c>
      <c r="E1275" s="140">
        <v>58</v>
      </c>
      <c r="F1275" s="141">
        <v>1576.8250000000003</v>
      </c>
      <c r="G1275" s="141">
        <v>4</v>
      </c>
      <c r="H1275" s="141">
        <v>80.974999999999994</v>
      </c>
      <c r="I1275" s="141">
        <v>0</v>
      </c>
      <c r="J1275" s="142">
        <v>0</v>
      </c>
    </row>
    <row r="1276" spans="1:10">
      <c r="A1276" s="138"/>
      <c r="B1276" s="139"/>
      <c r="C1276" s="139"/>
      <c r="D1276" s="139" t="s">
        <v>631</v>
      </c>
      <c r="E1276" s="140">
        <v>47</v>
      </c>
      <c r="F1276" s="141">
        <v>1101.0400000000002</v>
      </c>
      <c r="G1276" s="141">
        <v>1</v>
      </c>
      <c r="H1276" s="141">
        <v>29.7</v>
      </c>
      <c r="I1276" s="141">
        <v>0</v>
      </c>
      <c r="J1276" s="142">
        <v>0</v>
      </c>
    </row>
    <row r="1277" spans="1:10">
      <c r="A1277" s="138"/>
      <c r="B1277" s="139"/>
      <c r="C1277" s="139"/>
      <c r="D1277" s="139" t="s">
        <v>619</v>
      </c>
      <c r="E1277" s="140">
        <v>91</v>
      </c>
      <c r="F1277" s="141">
        <v>392.69750000000005</v>
      </c>
      <c r="G1277" s="141">
        <v>7</v>
      </c>
      <c r="H1277" s="141">
        <v>45.924000000000007</v>
      </c>
      <c r="I1277" s="141">
        <v>0</v>
      </c>
      <c r="J1277" s="142">
        <v>0</v>
      </c>
    </row>
    <row r="1278" spans="1:10">
      <c r="A1278" s="138"/>
      <c r="B1278" s="139"/>
      <c r="C1278" s="139" t="s">
        <v>475</v>
      </c>
      <c r="D1278" s="139"/>
      <c r="E1278" s="140"/>
      <c r="J1278" s="142"/>
    </row>
    <row r="1279" spans="1:10">
      <c r="A1279" s="138"/>
      <c r="B1279" s="139"/>
      <c r="C1279" s="139"/>
      <c r="D1279" s="139" t="s">
        <v>605</v>
      </c>
      <c r="E1279" s="140">
        <v>301</v>
      </c>
      <c r="F1279" s="141">
        <v>1057493.2364400001</v>
      </c>
      <c r="G1279" s="141">
        <v>4</v>
      </c>
      <c r="H1279" s="141">
        <v>1.8821600000000001</v>
      </c>
      <c r="I1279" s="141">
        <v>0</v>
      </c>
      <c r="J1279" s="142">
        <v>0</v>
      </c>
    </row>
    <row r="1280" spans="1:10">
      <c r="A1280" s="138"/>
      <c r="B1280" s="139"/>
      <c r="C1280" s="139"/>
      <c r="D1280" s="139" t="s">
        <v>627</v>
      </c>
      <c r="E1280" s="140">
        <v>2502</v>
      </c>
      <c r="F1280" s="141">
        <v>94000.370130000054</v>
      </c>
      <c r="G1280" s="141">
        <v>62</v>
      </c>
      <c r="H1280" s="141">
        <v>1232.3652999999999</v>
      </c>
      <c r="I1280" s="141">
        <v>0</v>
      </c>
      <c r="J1280" s="142">
        <v>0</v>
      </c>
    </row>
    <row r="1281" spans="1:10">
      <c r="A1281" s="138"/>
      <c r="B1281" s="139"/>
      <c r="C1281" s="139"/>
      <c r="D1281" s="139" t="s">
        <v>621</v>
      </c>
      <c r="E1281" s="140">
        <v>1280</v>
      </c>
      <c r="F1281" s="141">
        <v>60021.874299999996</v>
      </c>
      <c r="G1281" s="141">
        <v>53</v>
      </c>
      <c r="H1281" s="141">
        <v>1075.3147400000003</v>
      </c>
      <c r="I1281" s="141">
        <v>0</v>
      </c>
      <c r="J1281" s="142">
        <v>0</v>
      </c>
    </row>
    <row r="1282" spans="1:10">
      <c r="A1282" s="138"/>
      <c r="B1282" s="139"/>
      <c r="C1282" s="139"/>
      <c r="D1282" s="139" t="s">
        <v>606</v>
      </c>
      <c r="E1282" s="140">
        <v>2357</v>
      </c>
      <c r="F1282" s="141">
        <v>58323.047780000001</v>
      </c>
      <c r="G1282" s="141">
        <v>206</v>
      </c>
      <c r="H1282" s="141">
        <v>2516.7687200000005</v>
      </c>
      <c r="I1282" s="141">
        <v>2</v>
      </c>
      <c r="J1282" s="142">
        <v>5.5849999999999997E-2</v>
      </c>
    </row>
    <row r="1283" spans="1:10">
      <c r="A1283" s="138"/>
      <c r="B1283" s="139"/>
      <c r="C1283" s="139"/>
      <c r="D1283" s="139" t="s">
        <v>622</v>
      </c>
      <c r="E1283" s="140">
        <v>4237</v>
      </c>
      <c r="F1283" s="141">
        <v>26983.095520000075</v>
      </c>
      <c r="G1283" s="141">
        <v>410</v>
      </c>
      <c r="H1283" s="141">
        <v>1369.7752399999999</v>
      </c>
      <c r="I1283" s="141">
        <v>0</v>
      </c>
      <c r="J1283" s="142">
        <v>0</v>
      </c>
    </row>
    <row r="1284" spans="1:10">
      <c r="A1284" s="138"/>
      <c r="B1284" s="139"/>
      <c r="C1284" s="139" t="s">
        <v>476</v>
      </c>
      <c r="D1284" s="139"/>
      <c r="E1284" s="140"/>
      <c r="J1284" s="142"/>
    </row>
    <row r="1285" spans="1:10">
      <c r="A1285" s="138"/>
      <c r="B1285" s="139"/>
      <c r="C1285" s="139"/>
      <c r="D1285" s="139" t="s">
        <v>609</v>
      </c>
      <c r="E1285" s="140">
        <v>96</v>
      </c>
      <c r="F1285" s="141">
        <v>287908.06</v>
      </c>
      <c r="G1285" s="141">
        <v>0</v>
      </c>
      <c r="H1285" s="141">
        <v>0</v>
      </c>
      <c r="I1285" s="141">
        <v>0</v>
      </c>
      <c r="J1285" s="142">
        <v>0</v>
      </c>
    </row>
    <row r="1286" spans="1:10">
      <c r="A1286" s="138"/>
      <c r="B1286" s="139"/>
      <c r="C1286" s="139"/>
      <c r="D1286" s="139" t="s">
        <v>605</v>
      </c>
      <c r="E1286" s="140">
        <v>251</v>
      </c>
      <c r="F1286" s="141">
        <v>132830.00356000004</v>
      </c>
      <c r="G1286" s="141">
        <v>4</v>
      </c>
      <c r="H1286" s="141">
        <v>1545</v>
      </c>
      <c r="I1286" s="141">
        <v>0</v>
      </c>
      <c r="J1286" s="142">
        <v>0</v>
      </c>
    </row>
    <row r="1287" spans="1:10">
      <c r="A1287" s="138"/>
      <c r="B1287" s="139"/>
      <c r="C1287" s="139"/>
      <c r="D1287" s="139" t="s">
        <v>614</v>
      </c>
      <c r="E1287" s="140">
        <v>312</v>
      </c>
      <c r="F1287" s="141">
        <v>11879.5982</v>
      </c>
      <c r="G1287" s="141">
        <v>20</v>
      </c>
      <c r="H1287" s="141">
        <v>316.88400000000001</v>
      </c>
      <c r="I1287" s="141">
        <v>0</v>
      </c>
      <c r="J1287" s="142">
        <v>0</v>
      </c>
    </row>
    <row r="1288" spans="1:10">
      <c r="A1288" s="138"/>
      <c r="B1288" s="139"/>
      <c r="C1288" s="139"/>
      <c r="D1288" s="139" t="s">
        <v>628</v>
      </c>
      <c r="E1288" s="140">
        <v>354</v>
      </c>
      <c r="F1288" s="141">
        <v>2072.9433899999999</v>
      </c>
      <c r="G1288" s="141">
        <v>10</v>
      </c>
      <c r="H1288" s="141">
        <v>43.600719999999995</v>
      </c>
      <c r="I1288" s="141">
        <v>0</v>
      </c>
      <c r="J1288" s="142">
        <v>0</v>
      </c>
    </row>
    <row r="1289" spans="1:10">
      <c r="A1289" s="138"/>
      <c r="B1289" s="139"/>
      <c r="C1289" s="139"/>
      <c r="D1289" s="139" t="s">
        <v>630</v>
      </c>
      <c r="E1289" s="140">
        <v>43</v>
      </c>
      <c r="F1289" s="141">
        <v>1807.9446499999997</v>
      </c>
      <c r="G1289" s="141">
        <v>5</v>
      </c>
      <c r="H1289" s="141">
        <v>55.812000000000005</v>
      </c>
      <c r="I1289" s="141">
        <v>0</v>
      </c>
      <c r="J1289" s="142">
        <v>0</v>
      </c>
    </row>
    <row r="1290" spans="1:10">
      <c r="A1290" s="138"/>
      <c r="B1290" s="139"/>
      <c r="C1290" s="139" t="s">
        <v>477</v>
      </c>
      <c r="D1290" s="139"/>
      <c r="E1290" s="140"/>
      <c r="J1290" s="142"/>
    </row>
    <row r="1291" spans="1:10">
      <c r="A1291" s="138"/>
      <c r="B1291" s="139"/>
      <c r="C1291" s="139"/>
      <c r="D1291" s="139" t="s">
        <v>614</v>
      </c>
      <c r="E1291" s="140">
        <v>3752</v>
      </c>
      <c r="F1291" s="141">
        <v>14248.715199999999</v>
      </c>
      <c r="G1291" s="141">
        <v>718</v>
      </c>
      <c r="H1291" s="141">
        <v>1539.7661099999996</v>
      </c>
      <c r="I1291" s="141">
        <v>3</v>
      </c>
      <c r="J1291" s="142">
        <v>1.1080000000000001</v>
      </c>
    </row>
    <row r="1292" spans="1:10">
      <c r="A1292" s="138"/>
      <c r="B1292" s="139"/>
      <c r="C1292" s="139"/>
      <c r="D1292" s="139" t="s">
        <v>627</v>
      </c>
      <c r="E1292" s="140">
        <v>3700</v>
      </c>
      <c r="F1292" s="141">
        <v>7084.4529499999853</v>
      </c>
      <c r="G1292" s="141">
        <v>113</v>
      </c>
      <c r="H1292" s="141">
        <v>93.788229999999999</v>
      </c>
      <c r="I1292" s="141">
        <v>0</v>
      </c>
      <c r="J1292" s="142">
        <v>0</v>
      </c>
    </row>
    <row r="1293" spans="1:10">
      <c r="A1293" s="138"/>
      <c r="B1293" s="139"/>
      <c r="C1293" s="139"/>
      <c r="D1293" s="139" t="s">
        <v>621</v>
      </c>
      <c r="E1293" s="140">
        <v>2327</v>
      </c>
      <c r="F1293" s="141">
        <v>6288.4462799999956</v>
      </c>
      <c r="G1293" s="141">
        <v>130</v>
      </c>
      <c r="H1293" s="141">
        <v>131.55097000000004</v>
      </c>
      <c r="I1293" s="141">
        <v>1</v>
      </c>
      <c r="J1293" s="142">
        <v>0.14399999999999999</v>
      </c>
    </row>
    <row r="1294" spans="1:10">
      <c r="A1294" s="138"/>
      <c r="B1294" s="139"/>
      <c r="C1294" s="139"/>
      <c r="D1294" s="139" t="s">
        <v>628</v>
      </c>
      <c r="E1294" s="140">
        <v>1209</v>
      </c>
      <c r="F1294" s="141">
        <v>5889.2460799999963</v>
      </c>
      <c r="G1294" s="141">
        <v>205</v>
      </c>
      <c r="H1294" s="141">
        <v>279.61757999999998</v>
      </c>
      <c r="I1294" s="141">
        <v>2</v>
      </c>
      <c r="J1294" s="142">
        <v>2.4820000000000002</v>
      </c>
    </row>
    <row r="1295" spans="1:10">
      <c r="A1295" s="138"/>
      <c r="B1295" s="139"/>
      <c r="C1295" s="139"/>
      <c r="D1295" s="139" t="s">
        <v>681</v>
      </c>
      <c r="E1295" s="140">
        <v>326</v>
      </c>
      <c r="F1295" s="141">
        <v>3771.4403200000056</v>
      </c>
      <c r="G1295" s="141">
        <v>32</v>
      </c>
      <c r="H1295" s="141">
        <v>99.403199999999998</v>
      </c>
      <c r="I1295" s="141">
        <v>0</v>
      </c>
      <c r="J1295" s="142">
        <v>0</v>
      </c>
    </row>
    <row r="1296" spans="1:10">
      <c r="A1296" s="138"/>
      <c r="B1296" s="139" t="s">
        <v>478</v>
      </c>
      <c r="C1296" s="139"/>
      <c r="D1296" s="139"/>
      <c r="E1296" s="140"/>
      <c r="J1296" s="142"/>
    </row>
    <row r="1297" spans="1:10">
      <c r="A1297" s="138"/>
      <c r="B1297" s="139"/>
      <c r="C1297" s="139" t="s">
        <v>479</v>
      </c>
      <c r="D1297" s="139"/>
      <c r="E1297" s="140"/>
      <c r="J1297" s="142"/>
    </row>
    <row r="1298" spans="1:10">
      <c r="A1298" s="138"/>
      <c r="B1298" s="139"/>
      <c r="C1298" s="139"/>
      <c r="D1298" s="139" t="s">
        <v>619</v>
      </c>
      <c r="E1298" s="140">
        <v>60</v>
      </c>
      <c r="F1298" s="141">
        <v>876.2074799999998</v>
      </c>
      <c r="G1298" s="141">
        <v>2</v>
      </c>
      <c r="H1298" s="141">
        <v>22.518000000000001</v>
      </c>
      <c r="I1298" s="141">
        <v>0</v>
      </c>
      <c r="J1298" s="142">
        <v>0</v>
      </c>
    </row>
    <row r="1299" spans="1:10">
      <c r="A1299" s="138"/>
      <c r="B1299" s="139"/>
      <c r="C1299" s="139"/>
      <c r="D1299" s="139" t="s">
        <v>614</v>
      </c>
      <c r="E1299" s="140">
        <v>39</v>
      </c>
      <c r="F1299" s="141">
        <v>578.58420000000001</v>
      </c>
      <c r="G1299" s="141">
        <v>3</v>
      </c>
      <c r="H1299" s="141">
        <v>35.602000000000004</v>
      </c>
      <c r="I1299" s="141">
        <v>0</v>
      </c>
      <c r="J1299" s="142">
        <v>0</v>
      </c>
    </row>
    <row r="1300" spans="1:10">
      <c r="A1300" s="138"/>
      <c r="B1300" s="139"/>
      <c r="C1300" s="139"/>
      <c r="D1300" s="139" t="s">
        <v>629</v>
      </c>
      <c r="E1300" s="140">
        <v>19</v>
      </c>
      <c r="F1300" s="141">
        <v>387.04500000000007</v>
      </c>
      <c r="G1300" s="141">
        <v>0</v>
      </c>
      <c r="H1300" s="141">
        <v>0</v>
      </c>
      <c r="I1300" s="141">
        <v>0</v>
      </c>
      <c r="J1300" s="142">
        <v>0</v>
      </c>
    </row>
    <row r="1301" spans="1:10">
      <c r="A1301" s="138"/>
      <c r="B1301" s="139"/>
      <c r="C1301" s="139"/>
      <c r="D1301" s="139" t="s">
        <v>631</v>
      </c>
      <c r="E1301" s="140">
        <v>60</v>
      </c>
      <c r="F1301" s="141">
        <v>332.99500000000006</v>
      </c>
      <c r="G1301" s="141">
        <v>0</v>
      </c>
      <c r="H1301" s="141">
        <v>0</v>
      </c>
      <c r="I1301" s="141">
        <v>0</v>
      </c>
      <c r="J1301" s="142">
        <v>0</v>
      </c>
    </row>
    <row r="1302" spans="1:10">
      <c r="A1302" s="138"/>
      <c r="B1302" s="139"/>
      <c r="C1302" s="139"/>
      <c r="D1302" s="139" t="s">
        <v>634</v>
      </c>
      <c r="E1302" s="140">
        <v>54</v>
      </c>
      <c r="F1302" s="141">
        <v>162.03670000000002</v>
      </c>
      <c r="G1302" s="141">
        <v>2</v>
      </c>
      <c r="H1302" s="141">
        <v>3.556</v>
      </c>
      <c r="I1302" s="141">
        <v>0</v>
      </c>
      <c r="J1302" s="142">
        <v>0</v>
      </c>
    </row>
    <row r="1303" spans="1:10">
      <c r="A1303" s="138"/>
      <c r="B1303" s="139"/>
      <c r="C1303" s="139" t="s">
        <v>480</v>
      </c>
      <c r="D1303" s="139"/>
      <c r="E1303" s="140"/>
      <c r="J1303" s="142"/>
    </row>
    <row r="1304" spans="1:10">
      <c r="A1304" s="138"/>
      <c r="B1304" s="139"/>
      <c r="C1304" s="139"/>
      <c r="D1304" s="139" t="s">
        <v>692</v>
      </c>
      <c r="E1304" s="140">
        <v>7</v>
      </c>
      <c r="F1304" s="141">
        <v>331.20000000000005</v>
      </c>
      <c r="G1304" s="141">
        <v>0</v>
      </c>
      <c r="H1304" s="141">
        <v>0</v>
      </c>
      <c r="I1304" s="141">
        <v>0</v>
      </c>
      <c r="J1304" s="142">
        <v>0</v>
      </c>
    </row>
    <row r="1305" spans="1:10">
      <c r="A1305" s="138"/>
      <c r="B1305" s="139"/>
      <c r="C1305" s="139"/>
      <c r="D1305" s="139" t="s">
        <v>621</v>
      </c>
      <c r="E1305" s="140">
        <v>10</v>
      </c>
      <c r="F1305" s="141">
        <v>243.20800000000003</v>
      </c>
      <c r="G1305" s="141">
        <v>0</v>
      </c>
      <c r="H1305" s="141">
        <v>0</v>
      </c>
      <c r="I1305" s="141">
        <v>0</v>
      </c>
      <c r="J1305" s="142">
        <v>0</v>
      </c>
    </row>
    <row r="1306" spans="1:10">
      <c r="A1306" s="138"/>
      <c r="B1306" s="139"/>
      <c r="C1306" s="139"/>
      <c r="D1306" s="139" t="s">
        <v>614</v>
      </c>
      <c r="E1306" s="140">
        <v>23</v>
      </c>
      <c r="F1306" s="141">
        <v>150.57310000000001</v>
      </c>
      <c r="G1306" s="141">
        <v>4</v>
      </c>
      <c r="H1306" s="141">
        <v>3.8125999999999998</v>
      </c>
      <c r="I1306" s="141">
        <v>0</v>
      </c>
      <c r="J1306" s="142">
        <v>0</v>
      </c>
    </row>
    <row r="1307" spans="1:10">
      <c r="A1307" s="138"/>
      <c r="B1307" s="139"/>
      <c r="C1307" s="139"/>
      <c r="D1307" s="139" t="s">
        <v>641</v>
      </c>
      <c r="E1307" s="140">
        <v>11</v>
      </c>
      <c r="F1307" s="141">
        <v>141.55000000000001</v>
      </c>
      <c r="G1307" s="141">
        <v>0</v>
      </c>
      <c r="H1307" s="141">
        <v>0</v>
      </c>
      <c r="I1307" s="141">
        <v>0</v>
      </c>
      <c r="J1307" s="142">
        <v>0</v>
      </c>
    </row>
    <row r="1308" spans="1:10">
      <c r="A1308" s="138"/>
      <c r="B1308" s="139"/>
      <c r="C1308" s="139"/>
      <c r="D1308" s="139" t="s">
        <v>693</v>
      </c>
      <c r="E1308" s="140">
        <v>3</v>
      </c>
      <c r="F1308" s="141">
        <v>62.072000000000003</v>
      </c>
      <c r="G1308" s="141">
        <v>0</v>
      </c>
      <c r="H1308" s="141">
        <v>0</v>
      </c>
      <c r="I1308" s="141">
        <v>0</v>
      </c>
      <c r="J1308" s="142">
        <v>0</v>
      </c>
    </row>
    <row r="1309" spans="1:10">
      <c r="A1309" s="138"/>
      <c r="B1309" s="139"/>
      <c r="C1309" s="139" t="s">
        <v>481</v>
      </c>
      <c r="D1309" s="139"/>
      <c r="E1309" s="140"/>
      <c r="J1309" s="142"/>
    </row>
    <row r="1310" spans="1:10">
      <c r="A1310" s="138"/>
      <c r="B1310" s="139"/>
      <c r="C1310" s="139"/>
      <c r="D1310" s="139" t="s">
        <v>610</v>
      </c>
      <c r="E1310" s="140">
        <v>2255</v>
      </c>
      <c r="F1310" s="141">
        <v>28789.488059999989</v>
      </c>
      <c r="G1310" s="141">
        <v>135</v>
      </c>
      <c r="H1310" s="141">
        <v>367.09546</v>
      </c>
      <c r="I1310" s="141">
        <v>0</v>
      </c>
      <c r="J1310" s="142">
        <v>0</v>
      </c>
    </row>
    <row r="1311" spans="1:10">
      <c r="A1311" s="138"/>
      <c r="B1311" s="139"/>
      <c r="C1311" s="139"/>
      <c r="D1311" s="139" t="s">
        <v>620</v>
      </c>
      <c r="E1311" s="140">
        <v>4044</v>
      </c>
      <c r="F1311" s="141">
        <v>17779.461000000007</v>
      </c>
      <c r="G1311" s="141">
        <v>276</v>
      </c>
      <c r="H1311" s="141">
        <v>470.8374399999999</v>
      </c>
      <c r="I1311" s="141">
        <v>0</v>
      </c>
      <c r="J1311" s="142">
        <v>0</v>
      </c>
    </row>
    <row r="1312" spans="1:10">
      <c r="A1312" s="138"/>
      <c r="B1312" s="139"/>
      <c r="C1312" s="139"/>
      <c r="D1312" s="139" t="s">
        <v>637</v>
      </c>
      <c r="E1312" s="140">
        <v>412</v>
      </c>
      <c r="F1312" s="141">
        <v>7200.7764299999981</v>
      </c>
      <c r="G1312" s="141">
        <v>25</v>
      </c>
      <c r="H1312" s="141">
        <v>157.72776999999999</v>
      </c>
      <c r="I1312" s="141">
        <v>0</v>
      </c>
      <c r="J1312" s="142">
        <v>0</v>
      </c>
    </row>
    <row r="1313" spans="1:10">
      <c r="A1313" s="138"/>
      <c r="B1313" s="139"/>
      <c r="C1313" s="139"/>
      <c r="D1313" s="139" t="s">
        <v>628</v>
      </c>
      <c r="E1313" s="140">
        <v>159</v>
      </c>
      <c r="F1313" s="141">
        <v>6403.3312700000006</v>
      </c>
      <c r="G1313" s="141">
        <v>15</v>
      </c>
      <c r="H1313" s="141">
        <v>225.18480000000005</v>
      </c>
      <c r="I1313" s="141">
        <v>0</v>
      </c>
      <c r="J1313" s="142">
        <v>0</v>
      </c>
    </row>
    <row r="1314" spans="1:10">
      <c r="A1314" s="138"/>
      <c r="B1314" s="139"/>
      <c r="C1314" s="139"/>
      <c r="D1314" s="139" t="s">
        <v>622</v>
      </c>
      <c r="E1314" s="140">
        <v>258</v>
      </c>
      <c r="F1314" s="141">
        <v>4438.9817500000008</v>
      </c>
      <c r="G1314" s="141">
        <v>35</v>
      </c>
      <c r="H1314" s="141">
        <v>986.98320000000012</v>
      </c>
      <c r="I1314" s="141">
        <v>0</v>
      </c>
      <c r="J1314" s="142">
        <v>0</v>
      </c>
    </row>
    <row r="1315" spans="1:10">
      <c r="A1315" s="138"/>
      <c r="B1315" s="139"/>
      <c r="C1315" s="139" t="s">
        <v>482</v>
      </c>
      <c r="D1315" s="139"/>
      <c r="E1315" s="140"/>
      <c r="J1315" s="142"/>
    </row>
    <row r="1316" spans="1:10">
      <c r="A1316" s="138"/>
      <c r="B1316" s="139"/>
      <c r="C1316" s="139"/>
      <c r="D1316" s="139" t="s">
        <v>622</v>
      </c>
      <c r="E1316" s="140">
        <v>268</v>
      </c>
      <c r="F1316" s="141">
        <v>4196.1843000000008</v>
      </c>
      <c r="G1316" s="141">
        <v>5</v>
      </c>
      <c r="H1316" s="141">
        <v>32.371000000000002</v>
      </c>
      <c r="I1316" s="141">
        <v>0</v>
      </c>
      <c r="J1316" s="142">
        <v>0</v>
      </c>
    </row>
    <row r="1317" spans="1:10">
      <c r="A1317" s="138"/>
      <c r="B1317" s="139"/>
      <c r="C1317" s="139"/>
      <c r="D1317" s="139" t="s">
        <v>608</v>
      </c>
      <c r="E1317" s="140">
        <v>120</v>
      </c>
      <c r="F1317" s="141">
        <v>4066.8749999999995</v>
      </c>
      <c r="G1317" s="141">
        <v>4</v>
      </c>
      <c r="H1317" s="141">
        <v>74.914999999999992</v>
      </c>
      <c r="I1317" s="141">
        <v>0</v>
      </c>
      <c r="J1317" s="142">
        <v>0</v>
      </c>
    </row>
    <row r="1318" spans="1:10">
      <c r="A1318" s="138"/>
      <c r="B1318" s="139"/>
      <c r="C1318" s="139"/>
      <c r="D1318" s="139" t="s">
        <v>629</v>
      </c>
      <c r="E1318" s="140">
        <v>60</v>
      </c>
      <c r="F1318" s="141">
        <v>2539.9</v>
      </c>
      <c r="G1318" s="141">
        <v>1</v>
      </c>
      <c r="H1318" s="141">
        <v>46.8</v>
      </c>
      <c r="I1318" s="141">
        <v>0</v>
      </c>
      <c r="J1318" s="142">
        <v>0</v>
      </c>
    </row>
    <row r="1319" spans="1:10">
      <c r="A1319" s="138"/>
      <c r="B1319" s="139"/>
      <c r="C1319" s="139"/>
      <c r="D1319" s="139" t="s">
        <v>639</v>
      </c>
      <c r="E1319" s="140">
        <v>116</v>
      </c>
      <c r="F1319" s="141">
        <v>1973.6800000000005</v>
      </c>
      <c r="G1319" s="141">
        <v>0</v>
      </c>
      <c r="H1319" s="141">
        <v>0</v>
      </c>
      <c r="I1319" s="141">
        <v>0</v>
      </c>
      <c r="J1319" s="142">
        <v>0</v>
      </c>
    </row>
    <row r="1320" spans="1:10">
      <c r="A1320" s="138"/>
      <c r="B1320" s="139"/>
      <c r="C1320" s="139"/>
      <c r="D1320" s="139" t="s">
        <v>632</v>
      </c>
      <c r="E1320" s="140">
        <v>145</v>
      </c>
      <c r="F1320" s="141">
        <v>1604.4499999999998</v>
      </c>
      <c r="G1320" s="141">
        <v>10</v>
      </c>
      <c r="H1320" s="141">
        <v>39.25</v>
      </c>
      <c r="I1320" s="141">
        <v>0</v>
      </c>
      <c r="J1320" s="142">
        <v>0</v>
      </c>
    </row>
    <row r="1321" spans="1:10">
      <c r="A1321" s="138"/>
      <c r="B1321" s="139" t="s">
        <v>483</v>
      </c>
      <c r="C1321" s="139"/>
      <c r="D1321" s="139"/>
      <c r="E1321" s="140"/>
      <c r="J1321" s="142"/>
    </row>
    <row r="1322" spans="1:10">
      <c r="A1322" s="138"/>
      <c r="B1322" s="139"/>
      <c r="C1322" s="139" t="s">
        <v>484</v>
      </c>
      <c r="D1322" s="139"/>
      <c r="E1322" s="140"/>
      <c r="J1322" s="142"/>
    </row>
    <row r="1323" spans="1:10">
      <c r="A1323" s="138"/>
      <c r="B1323" s="139"/>
      <c r="C1323" s="139"/>
      <c r="D1323" s="139" t="s">
        <v>614</v>
      </c>
      <c r="E1323" s="140">
        <v>9652</v>
      </c>
      <c r="F1323" s="141">
        <v>38777.973479999993</v>
      </c>
      <c r="G1323" s="141">
        <v>1647</v>
      </c>
      <c r="H1323" s="141">
        <v>3537.6502899999996</v>
      </c>
      <c r="I1323" s="141">
        <v>8</v>
      </c>
      <c r="J1323" s="142">
        <v>5.1340000000000004E-2</v>
      </c>
    </row>
    <row r="1324" spans="1:10">
      <c r="A1324" s="138"/>
      <c r="B1324" s="139"/>
      <c r="C1324" s="139"/>
      <c r="D1324" s="139" t="s">
        <v>622</v>
      </c>
      <c r="E1324" s="140">
        <v>4361</v>
      </c>
      <c r="F1324" s="141">
        <v>21618.135359999989</v>
      </c>
      <c r="G1324" s="141">
        <v>397</v>
      </c>
      <c r="H1324" s="141">
        <v>996.35897000000011</v>
      </c>
      <c r="I1324" s="141">
        <v>2</v>
      </c>
      <c r="J1324" s="142">
        <v>0.57840000000000003</v>
      </c>
    </row>
    <row r="1325" spans="1:10">
      <c r="A1325" s="138"/>
      <c r="B1325" s="139"/>
      <c r="C1325" s="139"/>
      <c r="D1325" s="139" t="s">
        <v>631</v>
      </c>
      <c r="E1325" s="140">
        <v>7390</v>
      </c>
      <c r="F1325" s="141">
        <v>8252.6769100000056</v>
      </c>
      <c r="G1325" s="141">
        <v>738</v>
      </c>
      <c r="H1325" s="141">
        <v>447.20701000000008</v>
      </c>
      <c r="I1325" s="141">
        <v>1</v>
      </c>
      <c r="J1325" s="142">
        <v>3.2000000000000002E-3</v>
      </c>
    </row>
    <row r="1326" spans="1:10">
      <c r="A1326" s="138"/>
      <c r="B1326" s="139"/>
      <c r="C1326" s="139"/>
      <c r="D1326" s="139" t="s">
        <v>620</v>
      </c>
      <c r="E1326" s="140">
        <v>6711</v>
      </c>
      <c r="F1326" s="141">
        <v>7813.1037800000149</v>
      </c>
      <c r="G1326" s="141">
        <v>762</v>
      </c>
      <c r="H1326" s="141">
        <v>227.31777999999994</v>
      </c>
      <c r="I1326" s="141">
        <v>2</v>
      </c>
      <c r="J1326" s="142">
        <v>9.1600000000000015E-2</v>
      </c>
    </row>
    <row r="1327" spans="1:10">
      <c r="A1327" s="138"/>
      <c r="B1327" s="139"/>
      <c r="C1327" s="139"/>
      <c r="D1327" s="139" t="s">
        <v>639</v>
      </c>
      <c r="E1327" s="140">
        <v>1586</v>
      </c>
      <c r="F1327" s="141">
        <v>6950.9558099999931</v>
      </c>
      <c r="G1327" s="141">
        <v>149</v>
      </c>
      <c r="H1327" s="141">
        <v>265.63616999999994</v>
      </c>
      <c r="I1327" s="141">
        <v>0</v>
      </c>
      <c r="J1327" s="142">
        <v>0</v>
      </c>
    </row>
    <row r="1328" spans="1:10">
      <c r="A1328" s="138"/>
      <c r="B1328" s="139"/>
      <c r="C1328" s="139" t="s">
        <v>485</v>
      </c>
      <c r="D1328" s="139"/>
      <c r="E1328" s="140"/>
      <c r="J1328" s="142"/>
    </row>
    <row r="1329" spans="1:10">
      <c r="A1329" s="138"/>
      <c r="B1329" s="139"/>
      <c r="C1329" s="139"/>
      <c r="D1329" s="139" t="s">
        <v>614</v>
      </c>
      <c r="E1329" s="140">
        <v>942</v>
      </c>
      <c r="F1329" s="141">
        <v>5740.3617299999978</v>
      </c>
      <c r="G1329" s="141">
        <v>131</v>
      </c>
      <c r="H1329" s="141">
        <v>453.01830000000007</v>
      </c>
      <c r="I1329" s="141">
        <v>0</v>
      </c>
      <c r="J1329" s="142">
        <v>0</v>
      </c>
    </row>
    <row r="1330" spans="1:10">
      <c r="A1330" s="138"/>
      <c r="B1330" s="139"/>
      <c r="C1330" s="139"/>
      <c r="D1330" s="139" t="s">
        <v>621</v>
      </c>
      <c r="E1330" s="140">
        <v>294</v>
      </c>
      <c r="F1330" s="141">
        <v>896.65434999999979</v>
      </c>
      <c r="G1330" s="141">
        <v>15</v>
      </c>
      <c r="H1330" s="141">
        <v>17.997399999999999</v>
      </c>
      <c r="I1330" s="141">
        <v>0</v>
      </c>
      <c r="J1330" s="142">
        <v>0</v>
      </c>
    </row>
    <row r="1331" spans="1:10">
      <c r="A1331" s="138"/>
      <c r="B1331" s="139"/>
      <c r="C1331" s="139"/>
      <c r="D1331" s="139" t="s">
        <v>634</v>
      </c>
      <c r="E1331" s="140">
        <v>94</v>
      </c>
      <c r="F1331" s="141">
        <v>435.10862000000009</v>
      </c>
      <c r="G1331" s="141">
        <v>8</v>
      </c>
      <c r="H1331" s="141">
        <v>0.48447000000000001</v>
      </c>
      <c r="I1331" s="141">
        <v>0</v>
      </c>
      <c r="J1331" s="142">
        <v>0</v>
      </c>
    </row>
    <row r="1332" spans="1:10">
      <c r="A1332" s="138"/>
      <c r="B1332" s="139"/>
      <c r="C1332" s="139"/>
      <c r="D1332" s="139" t="s">
        <v>652</v>
      </c>
      <c r="E1332" s="140">
        <v>15</v>
      </c>
      <c r="F1332" s="141">
        <v>94.557999999999993</v>
      </c>
      <c r="G1332" s="141">
        <v>2</v>
      </c>
      <c r="H1332" s="141">
        <v>8.7759999999999998</v>
      </c>
      <c r="I1332" s="141">
        <v>0</v>
      </c>
      <c r="J1332" s="142">
        <v>0</v>
      </c>
    </row>
    <row r="1333" spans="1:10">
      <c r="A1333" s="138"/>
      <c r="B1333" s="139"/>
      <c r="C1333" s="139"/>
      <c r="D1333" s="139" t="s">
        <v>627</v>
      </c>
      <c r="E1333" s="140">
        <v>238</v>
      </c>
      <c r="F1333" s="141">
        <v>50.658029999999989</v>
      </c>
      <c r="G1333" s="141">
        <v>18</v>
      </c>
      <c r="H1333" s="141">
        <v>0.58184000000000013</v>
      </c>
      <c r="I1333" s="141">
        <v>0</v>
      </c>
      <c r="J1333" s="142">
        <v>0</v>
      </c>
    </row>
    <row r="1334" spans="1:10">
      <c r="A1334" s="138"/>
      <c r="B1334" s="139"/>
      <c r="C1334" s="139" t="s">
        <v>486</v>
      </c>
      <c r="D1334" s="139"/>
      <c r="E1334" s="140"/>
      <c r="J1334" s="142"/>
    </row>
    <row r="1335" spans="1:10">
      <c r="A1335" s="138"/>
      <c r="B1335" s="139"/>
      <c r="C1335" s="139"/>
      <c r="D1335" s="139" t="s">
        <v>614</v>
      </c>
      <c r="E1335" s="140">
        <v>1734</v>
      </c>
      <c r="F1335" s="141">
        <v>6364.201079999998</v>
      </c>
      <c r="G1335" s="141">
        <v>482</v>
      </c>
      <c r="H1335" s="141">
        <v>1043.1731</v>
      </c>
      <c r="I1335" s="141">
        <v>2</v>
      </c>
      <c r="J1335" s="142">
        <v>0.14016000000000001</v>
      </c>
    </row>
    <row r="1336" spans="1:10">
      <c r="A1336" s="138"/>
      <c r="B1336" s="139"/>
      <c r="C1336" s="139"/>
      <c r="D1336" s="139" t="s">
        <v>629</v>
      </c>
      <c r="E1336" s="140">
        <v>97</v>
      </c>
      <c r="F1336" s="141">
        <v>839.88646999999958</v>
      </c>
      <c r="G1336" s="141">
        <v>8</v>
      </c>
      <c r="H1336" s="141">
        <v>0.50350000000000006</v>
      </c>
      <c r="I1336" s="141">
        <v>0</v>
      </c>
      <c r="J1336" s="142">
        <v>0</v>
      </c>
    </row>
    <row r="1337" spans="1:10">
      <c r="A1337" s="138"/>
      <c r="B1337" s="139"/>
      <c r="C1337" s="139"/>
      <c r="D1337" s="139" t="s">
        <v>627</v>
      </c>
      <c r="E1337" s="140">
        <v>617</v>
      </c>
      <c r="F1337" s="141">
        <v>791.71195000000012</v>
      </c>
      <c r="G1337" s="141">
        <v>85</v>
      </c>
      <c r="H1337" s="141">
        <v>47.349119999999992</v>
      </c>
      <c r="I1337" s="141">
        <v>0</v>
      </c>
      <c r="J1337" s="142">
        <v>0</v>
      </c>
    </row>
    <row r="1338" spans="1:10">
      <c r="A1338" s="138"/>
      <c r="B1338" s="139"/>
      <c r="C1338" s="139"/>
      <c r="D1338" s="139" t="s">
        <v>652</v>
      </c>
      <c r="E1338" s="140">
        <v>192</v>
      </c>
      <c r="F1338" s="141">
        <v>760.41879000000006</v>
      </c>
      <c r="G1338" s="141">
        <v>13</v>
      </c>
      <c r="H1338" s="141">
        <v>0.12454000000000001</v>
      </c>
      <c r="I1338" s="141">
        <v>0</v>
      </c>
      <c r="J1338" s="142">
        <v>0</v>
      </c>
    </row>
    <row r="1339" spans="1:10">
      <c r="A1339" s="138"/>
      <c r="B1339" s="139"/>
      <c r="C1339" s="139"/>
      <c r="D1339" s="139" t="s">
        <v>632</v>
      </c>
      <c r="E1339" s="140">
        <v>84</v>
      </c>
      <c r="F1339" s="141">
        <v>736.77839999999981</v>
      </c>
      <c r="G1339" s="141">
        <v>2</v>
      </c>
      <c r="H1339" s="141">
        <v>8.484</v>
      </c>
      <c r="I1339" s="141">
        <v>0</v>
      </c>
      <c r="J1339" s="142">
        <v>0</v>
      </c>
    </row>
    <row r="1340" spans="1:10">
      <c r="A1340" s="138"/>
      <c r="B1340" s="139" t="s">
        <v>487</v>
      </c>
      <c r="C1340" s="139"/>
      <c r="D1340" s="139"/>
      <c r="E1340" s="140"/>
      <c r="J1340" s="142"/>
    </row>
    <row r="1341" spans="1:10">
      <c r="A1341" s="138"/>
      <c r="B1341" s="139"/>
      <c r="C1341" s="139"/>
      <c r="D1341" s="139" t="s">
        <v>614</v>
      </c>
      <c r="E1341" s="140">
        <v>19317</v>
      </c>
      <c r="F1341" s="141">
        <v>89393.075449999815</v>
      </c>
      <c r="G1341" s="141">
        <v>3083</v>
      </c>
      <c r="H1341" s="141">
        <v>11224.056789999999</v>
      </c>
      <c r="I1341" s="141">
        <v>7</v>
      </c>
      <c r="J1341" s="142">
        <v>23.991600000000002</v>
      </c>
    </row>
    <row r="1342" spans="1:10">
      <c r="A1342" s="138"/>
      <c r="B1342" s="139"/>
      <c r="C1342" s="139"/>
      <c r="D1342" s="139" t="s">
        <v>605</v>
      </c>
      <c r="E1342" s="140">
        <v>299</v>
      </c>
      <c r="F1342" s="141">
        <v>10110.608869999998</v>
      </c>
      <c r="G1342" s="141">
        <v>19</v>
      </c>
      <c r="H1342" s="141">
        <v>76.387470000000008</v>
      </c>
      <c r="I1342" s="141">
        <v>0</v>
      </c>
      <c r="J1342" s="142">
        <v>0</v>
      </c>
    </row>
    <row r="1343" spans="1:10">
      <c r="A1343" s="138"/>
      <c r="B1343" s="139"/>
      <c r="C1343" s="139"/>
      <c r="D1343" s="139" t="s">
        <v>628</v>
      </c>
      <c r="E1343" s="140">
        <v>2641</v>
      </c>
      <c r="F1343" s="141">
        <v>10030.639989999996</v>
      </c>
      <c r="G1343" s="141">
        <v>652</v>
      </c>
      <c r="H1343" s="141">
        <v>2120.4427299999998</v>
      </c>
      <c r="I1343" s="141">
        <v>6</v>
      </c>
      <c r="J1343" s="142">
        <v>8.926639999999999</v>
      </c>
    </row>
    <row r="1344" spans="1:10">
      <c r="A1344" s="138"/>
      <c r="B1344" s="139"/>
      <c r="C1344" s="139"/>
      <c r="D1344" s="139" t="s">
        <v>606</v>
      </c>
      <c r="E1344" s="140">
        <v>724</v>
      </c>
      <c r="F1344" s="141">
        <v>7226.7800000000025</v>
      </c>
      <c r="G1344" s="141">
        <v>63</v>
      </c>
      <c r="H1344" s="141">
        <v>464.90450000000004</v>
      </c>
      <c r="I1344" s="141">
        <v>1</v>
      </c>
      <c r="J1344" s="142">
        <v>16.304880000000001</v>
      </c>
    </row>
    <row r="1345" spans="1:10">
      <c r="A1345" s="138"/>
      <c r="B1345" s="139"/>
      <c r="C1345" s="139"/>
      <c r="D1345" s="139" t="s">
        <v>621</v>
      </c>
      <c r="E1345" s="140">
        <v>1615</v>
      </c>
      <c r="F1345" s="141">
        <v>6836.8226499999973</v>
      </c>
      <c r="G1345" s="141">
        <v>265</v>
      </c>
      <c r="H1345" s="141">
        <v>735.10770000000014</v>
      </c>
      <c r="I1345" s="141">
        <v>0</v>
      </c>
      <c r="J1345" s="142">
        <v>0</v>
      </c>
    </row>
    <row r="1346" spans="1:10">
      <c r="A1346" s="138"/>
      <c r="B1346" s="139" t="s">
        <v>259</v>
      </c>
      <c r="C1346" s="139"/>
      <c r="D1346" s="139"/>
      <c r="E1346" s="140"/>
      <c r="J1346" s="142"/>
    </row>
    <row r="1347" spans="1:10">
      <c r="A1347" s="138"/>
      <c r="B1347" s="139"/>
      <c r="C1347" s="139"/>
      <c r="D1347" s="139" t="s">
        <v>621</v>
      </c>
      <c r="E1347" s="140">
        <v>1203</v>
      </c>
      <c r="F1347" s="141">
        <v>7798.7012100000002</v>
      </c>
      <c r="G1347" s="141">
        <v>180</v>
      </c>
      <c r="H1347" s="141">
        <v>371.94304</v>
      </c>
      <c r="I1347" s="141">
        <v>0</v>
      </c>
      <c r="J1347" s="142">
        <v>0</v>
      </c>
    </row>
    <row r="1348" spans="1:10">
      <c r="A1348" s="138"/>
      <c r="B1348" s="139"/>
      <c r="C1348" s="139"/>
      <c r="D1348" s="139" t="s">
        <v>614</v>
      </c>
      <c r="E1348" s="140">
        <v>506</v>
      </c>
      <c r="F1348" s="141">
        <v>3515.5548199999976</v>
      </c>
      <c r="G1348" s="141">
        <v>101</v>
      </c>
      <c r="H1348" s="141">
        <v>192.42786000000001</v>
      </c>
      <c r="I1348" s="141">
        <v>1</v>
      </c>
      <c r="J1348" s="142">
        <v>4.5</v>
      </c>
    </row>
    <row r="1349" spans="1:10">
      <c r="A1349" s="138"/>
      <c r="B1349" s="139"/>
      <c r="C1349" s="139"/>
      <c r="D1349" s="139" t="s">
        <v>627</v>
      </c>
      <c r="E1349" s="140">
        <v>581</v>
      </c>
      <c r="F1349" s="141">
        <v>657.02426000000003</v>
      </c>
      <c r="G1349" s="141">
        <v>99</v>
      </c>
      <c r="H1349" s="141">
        <v>51.482810000000001</v>
      </c>
      <c r="I1349" s="141">
        <v>3</v>
      </c>
      <c r="J1349" s="142">
        <v>0.74479999999999991</v>
      </c>
    </row>
    <row r="1350" spans="1:10">
      <c r="A1350" s="138"/>
      <c r="B1350" s="139"/>
      <c r="C1350" s="139"/>
      <c r="D1350" s="139" t="s">
        <v>639</v>
      </c>
      <c r="E1350" s="140">
        <v>25</v>
      </c>
      <c r="F1350" s="141">
        <v>518.30251999999984</v>
      </c>
      <c r="G1350" s="141">
        <v>4</v>
      </c>
      <c r="H1350" s="141">
        <v>22.884919999999997</v>
      </c>
      <c r="I1350" s="141">
        <v>0</v>
      </c>
      <c r="J1350" s="142">
        <v>0</v>
      </c>
    </row>
    <row r="1351" spans="1:10">
      <c r="A1351" s="138"/>
      <c r="B1351" s="139"/>
      <c r="C1351" s="139"/>
      <c r="D1351" s="139" t="s">
        <v>608</v>
      </c>
      <c r="E1351" s="140">
        <v>61</v>
      </c>
      <c r="F1351" s="141">
        <v>380.83039999999994</v>
      </c>
      <c r="G1351" s="141">
        <v>6</v>
      </c>
      <c r="H1351" s="141">
        <v>29.748480000000001</v>
      </c>
      <c r="I1351" s="141">
        <v>0</v>
      </c>
      <c r="J1351" s="142">
        <v>0</v>
      </c>
    </row>
    <row r="1352" spans="1:10">
      <c r="A1352" s="138"/>
      <c r="B1352" s="139" t="s">
        <v>488</v>
      </c>
      <c r="C1352" s="139"/>
      <c r="D1352" s="139"/>
      <c r="E1352" s="140"/>
      <c r="J1352" s="142"/>
    </row>
    <row r="1353" spans="1:10">
      <c r="A1353" s="138"/>
      <c r="B1353" s="139"/>
      <c r="C1353" s="139" t="s">
        <v>489</v>
      </c>
      <c r="D1353" s="139"/>
      <c r="E1353" s="140"/>
      <c r="J1353" s="142"/>
    </row>
    <row r="1354" spans="1:10">
      <c r="A1354" s="138"/>
      <c r="B1354" s="139"/>
      <c r="C1354" s="139"/>
      <c r="D1354" s="139" t="s">
        <v>614</v>
      </c>
      <c r="E1354" s="140">
        <v>1384</v>
      </c>
      <c r="F1354" s="141">
        <v>2593.3819399999993</v>
      </c>
      <c r="G1354" s="141">
        <v>549</v>
      </c>
      <c r="H1354" s="141">
        <v>239.81019000000009</v>
      </c>
      <c r="I1354" s="141">
        <v>1</v>
      </c>
      <c r="J1354" s="142">
        <v>2.5000000000000001E-2</v>
      </c>
    </row>
    <row r="1355" spans="1:10">
      <c r="A1355" s="138"/>
      <c r="B1355" s="139"/>
      <c r="C1355" s="139"/>
      <c r="D1355" s="139" t="s">
        <v>632</v>
      </c>
      <c r="E1355" s="140">
        <v>42</v>
      </c>
      <c r="F1355" s="141">
        <v>2116.8000000000002</v>
      </c>
      <c r="G1355" s="141">
        <v>0</v>
      </c>
      <c r="H1355" s="141">
        <v>0</v>
      </c>
      <c r="I1355" s="141">
        <v>0</v>
      </c>
      <c r="J1355" s="142">
        <v>0</v>
      </c>
    </row>
    <row r="1356" spans="1:10">
      <c r="A1356" s="138"/>
      <c r="B1356" s="139"/>
      <c r="C1356" s="139"/>
      <c r="D1356" s="139" t="s">
        <v>606</v>
      </c>
      <c r="E1356" s="140">
        <v>1182</v>
      </c>
      <c r="F1356" s="141">
        <v>1119.9979999999996</v>
      </c>
      <c r="G1356" s="141">
        <v>94</v>
      </c>
      <c r="H1356" s="141">
        <v>94.292830000000009</v>
      </c>
      <c r="I1356" s="141">
        <v>0</v>
      </c>
      <c r="J1356" s="142">
        <v>0</v>
      </c>
    </row>
    <row r="1357" spans="1:10">
      <c r="A1357" s="138"/>
      <c r="B1357" s="139"/>
      <c r="C1357" s="139"/>
      <c r="D1357" s="139" t="s">
        <v>633</v>
      </c>
      <c r="E1357" s="140">
        <v>547</v>
      </c>
      <c r="F1357" s="141">
        <v>516.4615</v>
      </c>
      <c r="G1357" s="141">
        <v>49</v>
      </c>
      <c r="H1357" s="141">
        <v>10.12082</v>
      </c>
      <c r="I1357" s="141">
        <v>1</v>
      </c>
      <c r="J1357" s="142">
        <v>0.22500000000000001</v>
      </c>
    </row>
    <row r="1358" spans="1:10">
      <c r="A1358" s="138"/>
      <c r="B1358" s="139"/>
      <c r="C1358" s="139"/>
      <c r="D1358" s="139" t="s">
        <v>617</v>
      </c>
      <c r="E1358" s="140">
        <v>183</v>
      </c>
      <c r="F1358" s="141">
        <v>482.41531000000003</v>
      </c>
      <c r="G1358" s="141">
        <v>127</v>
      </c>
      <c r="H1358" s="141">
        <v>394.84650999999997</v>
      </c>
      <c r="I1358" s="141">
        <v>0</v>
      </c>
      <c r="J1358" s="142">
        <v>0</v>
      </c>
    </row>
    <row r="1359" spans="1:10">
      <c r="A1359" s="138"/>
      <c r="B1359" s="139"/>
      <c r="C1359" s="139" t="s">
        <v>490</v>
      </c>
      <c r="D1359" s="139"/>
      <c r="E1359" s="140"/>
      <c r="J1359" s="142"/>
    </row>
    <row r="1360" spans="1:10">
      <c r="A1360" s="138"/>
      <c r="B1360" s="139"/>
      <c r="C1360" s="139"/>
      <c r="D1360" s="139" t="s">
        <v>614</v>
      </c>
      <c r="E1360" s="140">
        <v>200</v>
      </c>
      <c r="F1360" s="141">
        <v>427.8462199999999</v>
      </c>
      <c r="G1360" s="141">
        <v>64</v>
      </c>
      <c r="H1360" s="141">
        <v>98.490399999999994</v>
      </c>
      <c r="I1360" s="141">
        <v>0</v>
      </c>
      <c r="J1360" s="142">
        <v>0</v>
      </c>
    </row>
    <row r="1361" spans="1:10">
      <c r="A1361" s="138"/>
      <c r="B1361" s="139"/>
      <c r="C1361" s="139"/>
      <c r="D1361" s="139" t="s">
        <v>633</v>
      </c>
      <c r="E1361" s="140">
        <v>17</v>
      </c>
      <c r="F1361" s="141">
        <v>270.43</v>
      </c>
      <c r="G1361" s="141">
        <v>0</v>
      </c>
      <c r="H1361" s="141">
        <v>0</v>
      </c>
      <c r="I1361" s="141">
        <v>0</v>
      </c>
      <c r="J1361" s="142">
        <v>0</v>
      </c>
    </row>
    <row r="1362" spans="1:10">
      <c r="A1362" s="138"/>
      <c r="B1362" s="139"/>
      <c r="C1362" s="139"/>
      <c r="D1362" s="139" t="s">
        <v>606</v>
      </c>
      <c r="E1362" s="140">
        <v>204</v>
      </c>
      <c r="F1362" s="141">
        <v>226.49784</v>
      </c>
      <c r="G1362" s="141">
        <v>10</v>
      </c>
      <c r="H1362" s="141">
        <v>12.206970000000002</v>
      </c>
      <c r="I1362" s="141">
        <v>0</v>
      </c>
      <c r="J1362" s="142">
        <v>0</v>
      </c>
    </row>
    <row r="1363" spans="1:10">
      <c r="A1363" s="138"/>
      <c r="B1363" s="139"/>
      <c r="C1363" s="139"/>
      <c r="D1363" s="139" t="s">
        <v>630</v>
      </c>
      <c r="E1363" s="140">
        <v>52</v>
      </c>
      <c r="F1363" s="141">
        <v>226.18521999999993</v>
      </c>
      <c r="G1363" s="141">
        <v>0</v>
      </c>
      <c r="H1363" s="141">
        <v>0</v>
      </c>
      <c r="I1363" s="141">
        <v>0</v>
      </c>
      <c r="J1363" s="142">
        <v>0</v>
      </c>
    </row>
    <row r="1364" spans="1:10">
      <c r="A1364" s="138"/>
      <c r="B1364" s="139"/>
      <c r="C1364" s="139"/>
      <c r="D1364" s="139" t="s">
        <v>638</v>
      </c>
      <c r="E1364" s="140">
        <v>14</v>
      </c>
      <c r="F1364" s="141">
        <v>223.52499999999998</v>
      </c>
      <c r="G1364" s="141">
        <v>0</v>
      </c>
      <c r="H1364" s="141">
        <v>0</v>
      </c>
      <c r="I1364" s="141">
        <v>0</v>
      </c>
      <c r="J1364" s="142">
        <v>0</v>
      </c>
    </row>
    <row r="1365" spans="1:10">
      <c r="A1365" s="138"/>
      <c r="B1365" s="139"/>
      <c r="C1365" s="139" t="s">
        <v>491</v>
      </c>
      <c r="D1365" s="139"/>
      <c r="E1365" s="140"/>
      <c r="J1365" s="142"/>
    </row>
    <row r="1366" spans="1:10">
      <c r="A1366" s="138"/>
      <c r="B1366" s="139"/>
      <c r="C1366" s="139"/>
      <c r="D1366" s="139" t="s">
        <v>614</v>
      </c>
      <c r="E1366" s="140">
        <v>304</v>
      </c>
      <c r="F1366" s="141">
        <v>1160.2607599999999</v>
      </c>
      <c r="G1366" s="141">
        <v>116</v>
      </c>
      <c r="H1366" s="141">
        <v>111.45435999999998</v>
      </c>
      <c r="I1366" s="141">
        <v>1</v>
      </c>
      <c r="J1366" s="142">
        <v>1E-3</v>
      </c>
    </row>
    <row r="1367" spans="1:10">
      <c r="A1367" s="138"/>
      <c r="B1367" s="139"/>
      <c r="C1367" s="139"/>
      <c r="D1367" s="139" t="s">
        <v>606</v>
      </c>
      <c r="E1367" s="140">
        <v>358</v>
      </c>
      <c r="F1367" s="141">
        <v>169.07322999999997</v>
      </c>
      <c r="G1367" s="141">
        <v>8</v>
      </c>
      <c r="H1367" s="141">
        <v>1.4658199999999997</v>
      </c>
      <c r="I1367" s="141">
        <v>0</v>
      </c>
      <c r="J1367" s="142">
        <v>0</v>
      </c>
    </row>
    <row r="1368" spans="1:10">
      <c r="A1368" s="138"/>
      <c r="B1368" s="139"/>
      <c r="C1368" s="139"/>
      <c r="D1368" s="139" t="s">
        <v>694</v>
      </c>
      <c r="E1368" s="140">
        <v>35</v>
      </c>
      <c r="F1368" s="141">
        <v>102.02500000000001</v>
      </c>
      <c r="G1368" s="141">
        <v>1</v>
      </c>
      <c r="H1368" s="141">
        <v>0.15</v>
      </c>
      <c r="I1368" s="141">
        <v>0</v>
      </c>
      <c r="J1368" s="142">
        <v>0</v>
      </c>
    </row>
    <row r="1369" spans="1:10">
      <c r="A1369" s="138"/>
      <c r="B1369" s="139"/>
      <c r="C1369" s="139"/>
      <c r="D1369" s="139" t="s">
        <v>609</v>
      </c>
      <c r="E1369" s="140">
        <v>11</v>
      </c>
      <c r="F1369" s="141">
        <v>36.372999999999998</v>
      </c>
      <c r="G1369" s="141">
        <v>1</v>
      </c>
      <c r="H1369" s="141">
        <v>1</v>
      </c>
      <c r="I1369" s="141">
        <v>0</v>
      </c>
      <c r="J1369" s="142">
        <v>0</v>
      </c>
    </row>
    <row r="1370" spans="1:10">
      <c r="A1370" s="138"/>
      <c r="B1370" s="139"/>
      <c r="C1370" s="139"/>
      <c r="D1370" s="139" t="s">
        <v>634</v>
      </c>
      <c r="E1370" s="140">
        <v>122</v>
      </c>
      <c r="F1370" s="141">
        <v>35.555119999999995</v>
      </c>
      <c r="G1370" s="141">
        <v>10</v>
      </c>
      <c r="H1370" s="141">
        <v>1.08405</v>
      </c>
      <c r="I1370" s="141">
        <v>0</v>
      </c>
      <c r="J1370" s="142">
        <v>0</v>
      </c>
    </row>
    <row r="1371" spans="1:10">
      <c r="A1371" s="138"/>
      <c r="B1371" s="139"/>
      <c r="C1371" s="139" t="s">
        <v>492</v>
      </c>
      <c r="D1371" s="139"/>
      <c r="E1371" s="140"/>
      <c r="J1371" s="142"/>
    </row>
    <row r="1372" spans="1:10">
      <c r="A1372" s="138"/>
      <c r="B1372" s="139"/>
      <c r="C1372" s="139"/>
      <c r="D1372" s="139" t="s">
        <v>614</v>
      </c>
      <c r="E1372" s="140">
        <v>693</v>
      </c>
      <c r="F1372" s="141">
        <v>1896.8782999999996</v>
      </c>
      <c r="G1372" s="141">
        <v>235</v>
      </c>
      <c r="H1372" s="141">
        <v>283.43362000000002</v>
      </c>
      <c r="I1372" s="141">
        <v>0</v>
      </c>
      <c r="J1372" s="142">
        <v>0</v>
      </c>
    </row>
    <row r="1373" spans="1:10">
      <c r="A1373" s="138"/>
      <c r="B1373" s="139"/>
      <c r="C1373" s="139"/>
      <c r="D1373" s="139" t="s">
        <v>606</v>
      </c>
      <c r="E1373" s="140">
        <v>1382</v>
      </c>
      <c r="F1373" s="141">
        <v>1511.7433100000001</v>
      </c>
      <c r="G1373" s="141">
        <v>73</v>
      </c>
      <c r="H1373" s="141">
        <v>61.276290000000003</v>
      </c>
      <c r="I1373" s="141">
        <v>0</v>
      </c>
      <c r="J1373" s="142">
        <v>0</v>
      </c>
    </row>
    <row r="1374" spans="1:10">
      <c r="A1374" s="138"/>
      <c r="B1374" s="139"/>
      <c r="C1374" s="139"/>
      <c r="D1374" s="139" t="s">
        <v>630</v>
      </c>
      <c r="E1374" s="140">
        <v>114</v>
      </c>
      <c r="F1374" s="141">
        <v>343.43698999999998</v>
      </c>
      <c r="G1374" s="141">
        <v>5</v>
      </c>
      <c r="H1374" s="141">
        <v>0.38823999999999997</v>
      </c>
      <c r="I1374" s="141">
        <v>0</v>
      </c>
      <c r="J1374" s="142">
        <v>0</v>
      </c>
    </row>
    <row r="1375" spans="1:10">
      <c r="A1375" s="138"/>
      <c r="B1375" s="139"/>
      <c r="C1375" s="139"/>
      <c r="D1375" s="139" t="s">
        <v>627</v>
      </c>
      <c r="E1375" s="140">
        <v>168</v>
      </c>
      <c r="F1375" s="141">
        <v>196.18266999999997</v>
      </c>
      <c r="G1375" s="141">
        <v>12</v>
      </c>
      <c r="H1375" s="141">
        <v>2.1318799999999998</v>
      </c>
      <c r="I1375" s="141">
        <v>0</v>
      </c>
      <c r="J1375" s="142">
        <v>0</v>
      </c>
    </row>
    <row r="1376" spans="1:10">
      <c r="A1376" s="138"/>
      <c r="B1376" s="139"/>
      <c r="C1376" s="139"/>
      <c r="D1376" s="139" t="s">
        <v>607</v>
      </c>
      <c r="E1376" s="140">
        <v>53</v>
      </c>
      <c r="F1376" s="141">
        <v>114.44746000000001</v>
      </c>
      <c r="G1376" s="141">
        <v>4</v>
      </c>
      <c r="H1376" s="141">
        <v>7.24824</v>
      </c>
      <c r="I1376" s="141">
        <v>0</v>
      </c>
      <c r="J1376" s="142">
        <v>0</v>
      </c>
    </row>
    <row r="1377" spans="1:10">
      <c r="A1377" s="138"/>
      <c r="B1377" s="139" t="s">
        <v>493</v>
      </c>
      <c r="C1377" s="139"/>
      <c r="D1377" s="139"/>
      <c r="E1377" s="140"/>
      <c r="J1377" s="142"/>
    </row>
    <row r="1378" spans="1:10">
      <c r="A1378" s="138"/>
      <c r="B1378" s="139"/>
      <c r="C1378" s="139"/>
      <c r="D1378" s="139" t="s">
        <v>606</v>
      </c>
      <c r="E1378" s="140">
        <v>1009</v>
      </c>
      <c r="F1378" s="141">
        <v>8429.5014699999956</v>
      </c>
      <c r="G1378" s="141">
        <v>16</v>
      </c>
      <c r="H1378" s="141">
        <v>69.141470000000012</v>
      </c>
      <c r="I1378" s="141">
        <v>0</v>
      </c>
      <c r="J1378" s="142">
        <v>0</v>
      </c>
    </row>
    <row r="1379" spans="1:10">
      <c r="A1379" s="138"/>
      <c r="B1379" s="139"/>
      <c r="C1379" s="139"/>
      <c r="D1379" s="139" t="s">
        <v>627</v>
      </c>
      <c r="E1379" s="140">
        <v>388</v>
      </c>
      <c r="F1379" s="141">
        <v>6791.7590099999989</v>
      </c>
      <c r="G1379" s="141">
        <v>13</v>
      </c>
      <c r="H1379" s="141">
        <v>172.44379999999998</v>
      </c>
      <c r="I1379" s="141">
        <v>0</v>
      </c>
      <c r="J1379" s="142">
        <v>0</v>
      </c>
    </row>
    <row r="1380" spans="1:10">
      <c r="A1380" s="138"/>
      <c r="B1380" s="139"/>
      <c r="C1380" s="139"/>
      <c r="D1380" s="139" t="s">
        <v>614</v>
      </c>
      <c r="E1380" s="140">
        <v>878</v>
      </c>
      <c r="F1380" s="141">
        <v>6490.7414300000019</v>
      </c>
      <c r="G1380" s="141">
        <v>199</v>
      </c>
      <c r="H1380" s="141">
        <v>1473.5649599999999</v>
      </c>
      <c r="I1380" s="141">
        <v>0</v>
      </c>
      <c r="J1380" s="142">
        <v>0</v>
      </c>
    </row>
    <row r="1381" spans="1:10">
      <c r="A1381" s="138"/>
      <c r="B1381" s="139"/>
      <c r="C1381" s="139"/>
      <c r="D1381" s="139" t="s">
        <v>619</v>
      </c>
      <c r="E1381" s="140">
        <v>1096</v>
      </c>
      <c r="F1381" s="141">
        <v>4746.7497799999983</v>
      </c>
      <c r="G1381" s="141">
        <v>14</v>
      </c>
      <c r="H1381" s="141">
        <v>49.152460000000005</v>
      </c>
      <c r="I1381" s="141">
        <v>0</v>
      </c>
      <c r="J1381" s="142">
        <v>0</v>
      </c>
    </row>
    <row r="1382" spans="1:10">
      <c r="A1382" s="138"/>
      <c r="B1382" s="139"/>
      <c r="C1382" s="139"/>
      <c r="D1382" s="139" t="s">
        <v>621</v>
      </c>
      <c r="E1382" s="140">
        <v>222</v>
      </c>
      <c r="F1382" s="141">
        <v>3818.3523</v>
      </c>
      <c r="G1382" s="141">
        <v>12</v>
      </c>
      <c r="H1382" s="141">
        <v>54.353719999999996</v>
      </c>
      <c r="I1382" s="141">
        <v>0</v>
      </c>
      <c r="J1382" s="142">
        <v>0</v>
      </c>
    </row>
    <row r="1383" spans="1:10">
      <c r="A1383" s="143" t="s">
        <v>494</v>
      </c>
      <c r="B1383" s="144"/>
      <c r="C1383" s="144"/>
      <c r="D1383" s="144"/>
      <c r="E1383" s="145"/>
      <c r="F1383" s="146"/>
      <c r="G1383" s="146"/>
      <c r="H1383" s="146"/>
      <c r="I1383" s="146"/>
      <c r="J1383" s="147"/>
    </row>
    <row r="1384" spans="1:10">
      <c r="A1384" s="138"/>
      <c r="B1384" s="139" t="s">
        <v>495</v>
      </c>
      <c r="C1384" s="139"/>
      <c r="D1384" s="139"/>
      <c r="E1384" s="140"/>
      <c r="J1384" s="142"/>
    </row>
    <row r="1385" spans="1:10">
      <c r="A1385" s="138"/>
      <c r="B1385" s="139"/>
      <c r="C1385" s="139" t="s">
        <v>496</v>
      </c>
      <c r="D1385" s="139"/>
      <c r="E1385" s="140"/>
      <c r="J1385" s="142"/>
    </row>
    <row r="1386" spans="1:10">
      <c r="A1386" s="138"/>
      <c r="B1386" s="139"/>
      <c r="C1386" s="139"/>
      <c r="D1386" s="139" t="s">
        <v>606</v>
      </c>
      <c r="E1386" s="140">
        <v>834</v>
      </c>
      <c r="F1386" s="141">
        <v>64813.267980000004</v>
      </c>
      <c r="G1386" s="141">
        <v>41</v>
      </c>
      <c r="H1386" s="141">
        <v>1621.0193400000003</v>
      </c>
      <c r="I1386" s="141">
        <v>0</v>
      </c>
      <c r="J1386" s="142">
        <v>0</v>
      </c>
    </row>
    <row r="1387" spans="1:10">
      <c r="A1387" s="138"/>
      <c r="B1387" s="139"/>
      <c r="C1387" s="139"/>
      <c r="D1387" s="139" t="s">
        <v>619</v>
      </c>
      <c r="E1387" s="140">
        <v>1165</v>
      </c>
      <c r="F1387" s="141">
        <v>48979.730460000013</v>
      </c>
      <c r="G1387" s="141">
        <v>67</v>
      </c>
      <c r="H1387" s="141">
        <v>1887.7813800000004</v>
      </c>
      <c r="I1387" s="141">
        <v>0</v>
      </c>
      <c r="J1387" s="142">
        <v>0</v>
      </c>
    </row>
    <row r="1388" spans="1:10">
      <c r="A1388" s="138"/>
      <c r="B1388" s="139"/>
      <c r="C1388" s="139"/>
      <c r="D1388" s="139" t="s">
        <v>620</v>
      </c>
      <c r="E1388" s="140">
        <v>593</v>
      </c>
      <c r="F1388" s="141">
        <v>11816.156809999991</v>
      </c>
      <c r="G1388" s="141">
        <v>32</v>
      </c>
      <c r="H1388" s="141">
        <v>457.28308000000004</v>
      </c>
      <c r="I1388" s="141">
        <v>0</v>
      </c>
      <c r="J1388" s="142">
        <v>0</v>
      </c>
    </row>
    <row r="1389" spans="1:10">
      <c r="A1389" s="138"/>
      <c r="B1389" s="139"/>
      <c r="C1389" s="139"/>
      <c r="D1389" s="139" t="s">
        <v>605</v>
      </c>
      <c r="E1389" s="140">
        <v>189</v>
      </c>
      <c r="F1389" s="141">
        <v>3581.4150000000063</v>
      </c>
      <c r="G1389" s="141">
        <v>5</v>
      </c>
      <c r="H1389" s="141">
        <v>78.75</v>
      </c>
      <c r="I1389" s="141">
        <v>0</v>
      </c>
      <c r="J1389" s="142">
        <v>0</v>
      </c>
    </row>
    <row r="1390" spans="1:10">
      <c r="A1390" s="138"/>
      <c r="B1390" s="139"/>
      <c r="C1390" s="139"/>
      <c r="D1390" s="139" t="s">
        <v>622</v>
      </c>
      <c r="E1390" s="140">
        <v>64</v>
      </c>
      <c r="F1390" s="141">
        <v>1226.2768000000001</v>
      </c>
      <c r="G1390" s="141">
        <v>8</v>
      </c>
      <c r="H1390" s="141">
        <v>59.464399999999998</v>
      </c>
      <c r="I1390" s="141">
        <v>0</v>
      </c>
      <c r="J1390" s="142">
        <v>0</v>
      </c>
    </row>
    <row r="1391" spans="1:10">
      <c r="A1391" s="138"/>
      <c r="B1391" s="139"/>
      <c r="C1391" s="139" t="s">
        <v>497</v>
      </c>
      <c r="D1391" s="139"/>
      <c r="E1391" s="140"/>
      <c r="J1391" s="142"/>
    </row>
    <row r="1392" spans="1:10">
      <c r="A1392" s="138"/>
      <c r="B1392" s="139"/>
      <c r="C1392" s="139"/>
      <c r="D1392" s="139" t="s">
        <v>620</v>
      </c>
      <c r="E1392" s="140">
        <v>117</v>
      </c>
      <c r="F1392" s="141">
        <v>1537.4192400000004</v>
      </c>
      <c r="G1392" s="141">
        <v>13</v>
      </c>
      <c r="H1392" s="141">
        <v>115.19235</v>
      </c>
      <c r="I1392" s="141">
        <v>0</v>
      </c>
      <c r="J1392" s="142">
        <v>0</v>
      </c>
    </row>
    <row r="1393" spans="1:10">
      <c r="A1393" s="138"/>
      <c r="B1393" s="139"/>
      <c r="C1393" s="139"/>
      <c r="D1393" s="139" t="s">
        <v>606</v>
      </c>
      <c r="E1393" s="140">
        <v>17</v>
      </c>
      <c r="F1393" s="141">
        <v>227.2056</v>
      </c>
      <c r="G1393" s="141">
        <v>4</v>
      </c>
      <c r="H1393" s="141">
        <v>48.411600000000007</v>
      </c>
      <c r="I1393" s="141">
        <v>0</v>
      </c>
      <c r="J1393" s="142">
        <v>0</v>
      </c>
    </row>
    <row r="1394" spans="1:10">
      <c r="A1394" s="138"/>
      <c r="B1394" s="139"/>
      <c r="C1394" s="139"/>
      <c r="D1394" s="139" t="s">
        <v>637</v>
      </c>
      <c r="E1394" s="140">
        <v>14</v>
      </c>
      <c r="F1394" s="141">
        <v>59.792159999999996</v>
      </c>
      <c r="G1394" s="141">
        <v>0</v>
      </c>
      <c r="H1394" s="141">
        <v>0</v>
      </c>
      <c r="I1394" s="141">
        <v>0</v>
      </c>
      <c r="J1394" s="142">
        <v>0</v>
      </c>
    </row>
    <row r="1395" spans="1:10">
      <c r="A1395" s="138"/>
      <c r="B1395" s="139"/>
      <c r="C1395" s="139"/>
      <c r="D1395" s="139" t="s">
        <v>634</v>
      </c>
      <c r="E1395" s="140">
        <v>3</v>
      </c>
      <c r="F1395" s="141">
        <v>1.1012</v>
      </c>
      <c r="G1395" s="141">
        <v>2</v>
      </c>
      <c r="H1395" s="141">
        <v>0.98599999999999999</v>
      </c>
      <c r="I1395" s="141">
        <v>0</v>
      </c>
      <c r="J1395" s="142">
        <v>0</v>
      </c>
    </row>
    <row r="1396" spans="1:10">
      <c r="A1396" s="138"/>
      <c r="B1396" s="139"/>
      <c r="C1396" s="139" t="s">
        <v>498</v>
      </c>
      <c r="D1396" s="139"/>
      <c r="E1396" s="140"/>
      <c r="J1396" s="142"/>
    </row>
    <row r="1397" spans="1:10">
      <c r="A1397" s="138"/>
      <c r="B1397" s="139"/>
      <c r="C1397" s="139"/>
      <c r="D1397" s="139" t="s">
        <v>614</v>
      </c>
      <c r="E1397" s="140">
        <v>1013</v>
      </c>
      <c r="F1397" s="141">
        <v>38119.578429999972</v>
      </c>
      <c r="G1397" s="141">
        <v>146</v>
      </c>
      <c r="H1397" s="141">
        <v>4306.9969300000002</v>
      </c>
      <c r="I1397" s="141">
        <v>0</v>
      </c>
      <c r="J1397" s="142">
        <v>0</v>
      </c>
    </row>
    <row r="1398" spans="1:10">
      <c r="A1398" s="138"/>
      <c r="B1398" s="139"/>
      <c r="C1398" s="139"/>
      <c r="D1398" s="139" t="s">
        <v>611</v>
      </c>
      <c r="E1398" s="140">
        <v>391</v>
      </c>
      <c r="F1398" s="141">
        <v>20661.495000000003</v>
      </c>
      <c r="G1398" s="141">
        <v>46</v>
      </c>
      <c r="H1398" s="141">
        <v>1846.7060000000001</v>
      </c>
      <c r="I1398" s="141">
        <v>1</v>
      </c>
      <c r="J1398" s="142">
        <v>12.726000000000001</v>
      </c>
    </row>
    <row r="1399" spans="1:10">
      <c r="A1399" s="138"/>
      <c r="B1399" s="139"/>
      <c r="C1399" s="139"/>
      <c r="D1399" s="139" t="s">
        <v>695</v>
      </c>
      <c r="E1399" s="140">
        <v>546</v>
      </c>
      <c r="F1399" s="141">
        <v>20536.127999999997</v>
      </c>
      <c r="G1399" s="141">
        <v>65</v>
      </c>
      <c r="H1399" s="141">
        <v>1561.5519999999999</v>
      </c>
      <c r="I1399" s="141">
        <v>0</v>
      </c>
      <c r="J1399" s="142">
        <v>0</v>
      </c>
    </row>
    <row r="1400" spans="1:10">
      <c r="A1400" s="138"/>
      <c r="B1400" s="139"/>
      <c r="C1400" s="139"/>
      <c r="D1400" s="139" t="s">
        <v>641</v>
      </c>
      <c r="E1400" s="140">
        <v>355</v>
      </c>
      <c r="F1400" s="141">
        <v>16526.951019999993</v>
      </c>
      <c r="G1400" s="141">
        <v>57</v>
      </c>
      <c r="H1400" s="141">
        <v>1821.2121199999999</v>
      </c>
      <c r="I1400" s="141">
        <v>0</v>
      </c>
      <c r="J1400" s="142">
        <v>0</v>
      </c>
    </row>
    <row r="1401" spans="1:10">
      <c r="A1401" s="138"/>
      <c r="B1401" s="139"/>
      <c r="C1401" s="139"/>
      <c r="D1401" s="139" t="s">
        <v>612</v>
      </c>
      <c r="E1401" s="140">
        <v>458</v>
      </c>
      <c r="F1401" s="141">
        <v>16319.170449999998</v>
      </c>
      <c r="G1401" s="141">
        <v>49</v>
      </c>
      <c r="H1401" s="141">
        <v>1507.5536199999999</v>
      </c>
      <c r="I1401" s="141">
        <v>0</v>
      </c>
      <c r="J1401" s="142">
        <v>0</v>
      </c>
    </row>
    <row r="1402" spans="1:10">
      <c r="A1402" s="138"/>
      <c r="B1402" s="139"/>
      <c r="C1402" s="139" t="s">
        <v>499</v>
      </c>
      <c r="D1402" s="139"/>
      <c r="E1402" s="140"/>
      <c r="J1402" s="142"/>
    </row>
    <row r="1403" spans="1:10">
      <c r="A1403" s="138"/>
      <c r="B1403" s="139"/>
      <c r="C1403" s="139"/>
      <c r="D1403" s="139" t="s">
        <v>679</v>
      </c>
      <c r="E1403" s="140">
        <v>1168</v>
      </c>
      <c r="F1403" s="141">
        <v>91929.605589999759</v>
      </c>
      <c r="G1403" s="141">
        <v>31</v>
      </c>
      <c r="H1403" s="141">
        <v>1125.8031800000001</v>
      </c>
      <c r="I1403" s="141">
        <v>2</v>
      </c>
      <c r="J1403" s="142">
        <v>6.3899999999999998E-2</v>
      </c>
    </row>
    <row r="1404" spans="1:10">
      <c r="A1404" s="138"/>
      <c r="B1404" s="139"/>
      <c r="C1404" s="139"/>
      <c r="D1404" s="139" t="s">
        <v>627</v>
      </c>
      <c r="E1404" s="140">
        <v>3779</v>
      </c>
      <c r="F1404" s="141">
        <v>33636.467819999983</v>
      </c>
      <c r="G1404" s="141">
        <v>365</v>
      </c>
      <c r="H1404" s="141">
        <v>859.02772000000016</v>
      </c>
      <c r="I1404" s="141">
        <v>5</v>
      </c>
      <c r="J1404" s="142">
        <v>7.980000000000001E-2</v>
      </c>
    </row>
    <row r="1405" spans="1:10">
      <c r="A1405" s="138"/>
      <c r="B1405" s="139"/>
      <c r="C1405" s="139"/>
      <c r="D1405" s="139" t="s">
        <v>621</v>
      </c>
      <c r="E1405" s="140">
        <v>1429</v>
      </c>
      <c r="F1405" s="141">
        <v>11773.238459999999</v>
      </c>
      <c r="G1405" s="141">
        <v>236</v>
      </c>
      <c r="H1405" s="141">
        <v>905.84062999999992</v>
      </c>
      <c r="I1405" s="141">
        <v>0</v>
      </c>
      <c r="J1405" s="142">
        <v>0</v>
      </c>
    </row>
    <row r="1406" spans="1:10">
      <c r="A1406" s="138"/>
      <c r="B1406" s="139"/>
      <c r="C1406" s="139"/>
      <c r="D1406" s="139" t="s">
        <v>628</v>
      </c>
      <c r="E1406" s="140">
        <v>1275</v>
      </c>
      <c r="F1406" s="141">
        <v>9557.9860200000021</v>
      </c>
      <c r="G1406" s="141">
        <v>219</v>
      </c>
      <c r="H1406" s="141">
        <v>1027.0388899999998</v>
      </c>
      <c r="I1406" s="141">
        <v>0</v>
      </c>
      <c r="J1406" s="142">
        <v>0</v>
      </c>
    </row>
    <row r="1407" spans="1:10">
      <c r="A1407" s="138"/>
      <c r="B1407" s="139"/>
      <c r="C1407" s="139"/>
      <c r="D1407" s="139" t="s">
        <v>614</v>
      </c>
      <c r="E1407" s="140">
        <v>1508</v>
      </c>
      <c r="F1407" s="141">
        <v>9026.7767299999996</v>
      </c>
      <c r="G1407" s="141">
        <v>364</v>
      </c>
      <c r="H1407" s="141">
        <v>717.96210999999994</v>
      </c>
      <c r="I1407" s="141">
        <v>1</v>
      </c>
      <c r="J1407" s="142">
        <v>1.6500000000000001E-2</v>
      </c>
    </row>
    <row r="1408" spans="1:10">
      <c r="A1408" s="138"/>
      <c r="B1408" s="139" t="s">
        <v>500</v>
      </c>
      <c r="C1408" s="139"/>
      <c r="D1408" s="139"/>
      <c r="E1408" s="140"/>
      <c r="J1408" s="142"/>
    </row>
    <row r="1409" spans="1:10">
      <c r="A1409" s="138"/>
      <c r="B1409" s="139"/>
      <c r="C1409" s="139"/>
      <c r="D1409" s="139" t="s">
        <v>628</v>
      </c>
      <c r="E1409" s="140">
        <v>1135</v>
      </c>
      <c r="F1409" s="141">
        <v>11385.513469999994</v>
      </c>
      <c r="G1409" s="141">
        <v>146</v>
      </c>
      <c r="H1409" s="141">
        <v>887.02699999999993</v>
      </c>
      <c r="I1409" s="141">
        <v>2</v>
      </c>
      <c r="J1409" s="142">
        <v>0.222</v>
      </c>
    </row>
    <row r="1410" spans="1:10">
      <c r="A1410" s="138"/>
      <c r="B1410" s="139"/>
      <c r="C1410" s="139"/>
      <c r="D1410" s="139" t="s">
        <v>611</v>
      </c>
      <c r="E1410" s="140">
        <v>171</v>
      </c>
      <c r="F1410" s="141">
        <v>2234.0847999999996</v>
      </c>
      <c r="G1410" s="141">
        <v>31</v>
      </c>
      <c r="H1410" s="141">
        <v>605.31504000000018</v>
      </c>
      <c r="I1410" s="141">
        <v>0</v>
      </c>
      <c r="J1410" s="142">
        <v>0</v>
      </c>
    </row>
    <row r="1411" spans="1:10">
      <c r="A1411" s="138"/>
      <c r="B1411" s="139"/>
      <c r="C1411" s="139"/>
      <c r="D1411" s="139" t="s">
        <v>606</v>
      </c>
      <c r="E1411" s="140">
        <v>614</v>
      </c>
      <c r="F1411" s="141">
        <v>1639.91841</v>
      </c>
      <c r="G1411" s="141">
        <v>135</v>
      </c>
      <c r="H1411" s="141">
        <v>127.41652000000002</v>
      </c>
      <c r="I1411" s="141">
        <v>1</v>
      </c>
      <c r="J1411" s="142">
        <v>5.64E-3</v>
      </c>
    </row>
    <row r="1412" spans="1:10">
      <c r="A1412" s="138"/>
      <c r="B1412" s="139"/>
      <c r="C1412" s="139"/>
      <c r="D1412" s="139" t="s">
        <v>639</v>
      </c>
      <c r="E1412" s="140">
        <v>197</v>
      </c>
      <c r="F1412" s="141">
        <v>1006.4885600000001</v>
      </c>
      <c r="G1412" s="141">
        <v>38</v>
      </c>
      <c r="H1412" s="141">
        <v>64.395440000000008</v>
      </c>
      <c r="I1412" s="141">
        <v>3</v>
      </c>
      <c r="J1412" s="142">
        <v>3.8632</v>
      </c>
    </row>
    <row r="1413" spans="1:10">
      <c r="A1413" s="138"/>
      <c r="B1413" s="139"/>
      <c r="C1413" s="139"/>
      <c r="D1413" s="139" t="s">
        <v>622</v>
      </c>
      <c r="E1413" s="140">
        <v>289</v>
      </c>
      <c r="F1413" s="141">
        <v>751.34928000000014</v>
      </c>
      <c r="G1413" s="141">
        <v>29</v>
      </c>
      <c r="H1413" s="141">
        <v>91.344239999999985</v>
      </c>
      <c r="I1413" s="141">
        <v>0</v>
      </c>
      <c r="J1413" s="142">
        <v>0</v>
      </c>
    </row>
    <row r="1414" spans="1:10">
      <c r="A1414" s="138"/>
      <c r="B1414" s="139" t="s">
        <v>501</v>
      </c>
      <c r="C1414" s="139"/>
      <c r="D1414" s="139"/>
      <c r="E1414" s="140"/>
      <c r="J1414" s="142"/>
    </row>
    <row r="1415" spans="1:10">
      <c r="A1415" s="138"/>
      <c r="B1415" s="139"/>
      <c r="C1415" s="139" t="s">
        <v>502</v>
      </c>
      <c r="D1415" s="139"/>
      <c r="E1415" s="140"/>
      <c r="J1415" s="142"/>
    </row>
    <row r="1416" spans="1:10">
      <c r="A1416" s="138"/>
      <c r="B1416" s="139"/>
      <c r="C1416" s="139"/>
      <c r="D1416" s="139" t="s">
        <v>606</v>
      </c>
      <c r="E1416" s="140">
        <v>170</v>
      </c>
      <c r="F1416" s="141">
        <v>13616.509059999997</v>
      </c>
      <c r="G1416" s="141">
        <v>1</v>
      </c>
      <c r="H1416" s="141">
        <v>159.9212</v>
      </c>
      <c r="I1416" s="141">
        <v>0</v>
      </c>
      <c r="J1416" s="142">
        <v>0</v>
      </c>
    </row>
    <row r="1417" spans="1:10">
      <c r="A1417" s="138"/>
      <c r="B1417" s="139"/>
      <c r="C1417" s="139"/>
      <c r="D1417" s="139" t="s">
        <v>617</v>
      </c>
      <c r="E1417" s="140">
        <v>489</v>
      </c>
      <c r="F1417" s="141">
        <v>13057.247600000001</v>
      </c>
      <c r="G1417" s="141">
        <v>0</v>
      </c>
      <c r="H1417" s="141">
        <v>0</v>
      </c>
      <c r="I1417" s="141">
        <v>0</v>
      </c>
      <c r="J1417" s="142">
        <v>0</v>
      </c>
    </row>
    <row r="1418" spans="1:10">
      <c r="A1418" s="138"/>
      <c r="B1418" s="139"/>
      <c r="C1418" s="139"/>
      <c r="D1418" s="139" t="s">
        <v>641</v>
      </c>
      <c r="E1418" s="140">
        <v>286</v>
      </c>
      <c r="F1418" s="141">
        <v>12583.068920000002</v>
      </c>
      <c r="G1418" s="141">
        <v>0</v>
      </c>
      <c r="H1418" s="141">
        <v>0</v>
      </c>
      <c r="I1418" s="141">
        <v>0</v>
      </c>
      <c r="J1418" s="142">
        <v>0</v>
      </c>
    </row>
    <row r="1419" spans="1:10">
      <c r="A1419" s="138"/>
      <c r="B1419" s="139"/>
      <c r="C1419" s="139"/>
      <c r="D1419" s="139" t="s">
        <v>607</v>
      </c>
      <c r="E1419" s="140">
        <v>96</v>
      </c>
      <c r="F1419" s="141">
        <v>7520.4405800000004</v>
      </c>
      <c r="G1419" s="141">
        <v>0</v>
      </c>
      <c r="H1419" s="141">
        <v>0</v>
      </c>
      <c r="I1419" s="141">
        <v>0</v>
      </c>
      <c r="J1419" s="142">
        <v>0</v>
      </c>
    </row>
    <row r="1420" spans="1:10">
      <c r="A1420" s="138"/>
      <c r="B1420" s="139"/>
      <c r="C1420" s="139"/>
      <c r="D1420" s="139" t="s">
        <v>605</v>
      </c>
      <c r="E1420" s="140">
        <v>136</v>
      </c>
      <c r="F1420" s="141">
        <v>7018.7567199999994</v>
      </c>
      <c r="G1420" s="141">
        <v>0</v>
      </c>
      <c r="H1420" s="141">
        <v>0</v>
      </c>
      <c r="I1420" s="141">
        <v>0</v>
      </c>
      <c r="J1420" s="142">
        <v>0</v>
      </c>
    </row>
    <row r="1421" spans="1:10">
      <c r="A1421" s="138"/>
      <c r="B1421" s="139"/>
      <c r="C1421" s="139" t="s">
        <v>503</v>
      </c>
      <c r="D1421" s="139"/>
      <c r="E1421" s="140"/>
      <c r="J1421" s="142"/>
    </row>
    <row r="1422" spans="1:10">
      <c r="A1422" s="138"/>
      <c r="B1422" s="139"/>
      <c r="C1422" s="139"/>
      <c r="D1422" s="139" t="s">
        <v>627</v>
      </c>
      <c r="E1422" s="140">
        <v>222</v>
      </c>
      <c r="F1422" s="141">
        <v>28308.889240000011</v>
      </c>
      <c r="G1422" s="141">
        <v>28</v>
      </c>
      <c r="H1422" s="141">
        <v>40.695399999999999</v>
      </c>
      <c r="I1422" s="141">
        <v>0</v>
      </c>
      <c r="J1422" s="142">
        <v>0</v>
      </c>
    </row>
    <row r="1423" spans="1:10">
      <c r="A1423" s="138"/>
      <c r="B1423" s="139"/>
      <c r="C1423" s="139"/>
      <c r="D1423" s="139" t="s">
        <v>617</v>
      </c>
      <c r="E1423" s="140">
        <v>10795</v>
      </c>
      <c r="F1423" s="141">
        <v>25998.133099999974</v>
      </c>
      <c r="G1423" s="141">
        <v>231</v>
      </c>
      <c r="H1423" s="141">
        <v>158.80955000000006</v>
      </c>
      <c r="I1423" s="141">
        <v>0</v>
      </c>
      <c r="J1423" s="142">
        <v>0</v>
      </c>
    </row>
    <row r="1424" spans="1:10">
      <c r="A1424" s="138"/>
      <c r="B1424" s="139"/>
      <c r="C1424" s="139"/>
      <c r="D1424" s="139" t="s">
        <v>606</v>
      </c>
      <c r="E1424" s="140">
        <v>1540</v>
      </c>
      <c r="F1424" s="141">
        <v>11558.98604</v>
      </c>
      <c r="G1424" s="141">
        <v>59</v>
      </c>
      <c r="H1424" s="141">
        <v>89.36605000000003</v>
      </c>
      <c r="I1424" s="141">
        <v>1</v>
      </c>
      <c r="J1424" s="142">
        <v>5.3999999999999999E-2</v>
      </c>
    </row>
    <row r="1425" spans="1:10">
      <c r="A1425" s="138"/>
      <c r="B1425" s="139"/>
      <c r="C1425" s="139"/>
      <c r="D1425" s="139" t="s">
        <v>609</v>
      </c>
      <c r="E1425" s="140">
        <v>1330</v>
      </c>
      <c r="F1425" s="141">
        <v>4839.6020899999994</v>
      </c>
      <c r="G1425" s="141">
        <v>60</v>
      </c>
      <c r="H1425" s="141">
        <v>71.987700000000018</v>
      </c>
      <c r="I1425" s="141">
        <v>0</v>
      </c>
      <c r="J1425" s="142">
        <v>0</v>
      </c>
    </row>
    <row r="1426" spans="1:10">
      <c r="A1426" s="138"/>
      <c r="B1426" s="139"/>
      <c r="C1426" s="139"/>
      <c r="D1426" s="139" t="s">
        <v>619</v>
      </c>
      <c r="E1426" s="140">
        <v>2329</v>
      </c>
      <c r="F1426" s="141">
        <v>2246.1474299999995</v>
      </c>
      <c r="G1426" s="141">
        <v>239</v>
      </c>
      <c r="H1426" s="141">
        <v>98.93040000000002</v>
      </c>
      <c r="I1426" s="141">
        <v>1</v>
      </c>
      <c r="J1426" s="142">
        <v>1.7999999999999999E-2</v>
      </c>
    </row>
    <row r="1427" spans="1:10">
      <c r="A1427" s="138"/>
      <c r="B1427" s="139"/>
      <c r="C1427" s="139" t="s">
        <v>504</v>
      </c>
      <c r="D1427" s="139"/>
      <c r="E1427" s="140"/>
      <c r="J1427" s="142"/>
    </row>
    <row r="1428" spans="1:10">
      <c r="A1428" s="138"/>
      <c r="B1428" s="139"/>
      <c r="C1428" s="139"/>
      <c r="D1428" s="139" t="s">
        <v>641</v>
      </c>
      <c r="E1428" s="140">
        <v>7034</v>
      </c>
      <c r="F1428" s="141">
        <v>55005.667290000049</v>
      </c>
      <c r="G1428" s="141">
        <v>61</v>
      </c>
      <c r="H1428" s="141">
        <v>232.25459999999995</v>
      </c>
      <c r="I1428" s="141">
        <v>0</v>
      </c>
      <c r="J1428" s="142">
        <v>0</v>
      </c>
    </row>
    <row r="1429" spans="1:10">
      <c r="A1429" s="138"/>
      <c r="B1429" s="139"/>
      <c r="C1429" s="139"/>
      <c r="D1429" s="139" t="s">
        <v>619</v>
      </c>
      <c r="E1429" s="140">
        <v>85362</v>
      </c>
      <c r="F1429" s="141">
        <v>54918.963129997544</v>
      </c>
      <c r="G1429" s="141">
        <v>878</v>
      </c>
      <c r="H1429" s="141">
        <v>906.2543100000006</v>
      </c>
      <c r="I1429" s="141">
        <v>0</v>
      </c>
      <c r="J1429" s="142">
        <v>0</v>
      </c>
    </row>
    <row r="1430" spans="1:10">
      <c r="A1430" s="138"/>
      <c r="B1430" s="139"/>
      <c r="C1430" s="139"/>
      <c r="D1430" s="139" t="s">
        <v>620</v>
      </c>
      <c r="E1430" s="140">
        <v>31363</v>
      </c>
      <c r="F1430" s="141">
        <v>45180.555060000333</v>
      </c>
      <c r="G1430" s="141">
        <v>502</v>
      </c>
      <c r="H1430" s="141">
        <v>605.98039999999992</v>
      </c>
      <c r="I1430" s="141">
        <v>0</v>
      </c>
      <c r="J1430" s="142">
        <v>0</v>
      </c>
    </row>
    <row r="1431" spans="1:10">
      <c r="A1431" s="138"/>
      <c r="B1431" s="139"/>
      <c r="C1431" s="139"/>
      <c r="D1431" s="139" t="s">
        <v>610</v>
      </c>
      <c r="E1431" s="140">
        <v>11479</v>
      </c>
      <c r="F1431" s="141">
        <v>43613.658320000075</v>
      </c>
      <c r="G1431" s="141">
        <v>197</v>
      </c>
      <c r="H1431" s="141">
        <v>367.33755000000002</v>
      </c>
      <c r="I1431" s="141">
        <v>0</v>
      </c>
      <c r="J1431" s="142">
        <v>0</v>
      </c>
    </row>
    <row r="1432" spans="1:10">
      <c r="A1432" s="138"/>
      <c r="B1432" s="139"/>
      <c r="C1432" s="139"/>
      <c r="D1432" s="139" t="s">
        <v>606</v>
      </c>
      <c r="E1432" s="140">
        <v>8698</v>
      </c>
      <c r="F1432" s="141">
        <v>11575.968690000107</v>
      </c>
      <c r="G1432" s="141">
        <v>79</v>
      </c>
      <c r="H1432" s="141">
        <v>95.707210000000003</v>
      </c>
      <c r="I1432" s="141">
        <v>1</v>
      </c>
      <c r="J1432" s="142">
        <v>8.9999999999999993E-3</v>
      </c>
    </row>
    <row r="1433" spans="1:10">
      <c r="A1433" s="138"/>
      <c r="B1433" s="139"/>
      <c r="C1433" s="139" t="s">
        <v>505</v>
      </c>
      <c r="D1433" s="139"/>
      <c r="E1433" s="140"/>
      <c r="J1433" s="142"/>
    </row>
    <row r="1434" spans="1:10">
      <c r="A1434" s="138"/>
      <c r="B1434" s="139"/>
      <c r="C1434" s="139"/>
      <c r="D1434" s="139" t="s">
        <v>614</v>
      </c>
      <c r="E1434" s="140">
        <v>410</v>
      </c>
      <c r="F1434" s="141">
        <v>13644.043669999997</v>
      </c>
      <c r="G1434" s="141">
        <v>47</v>
      </c>
      <c r="H1434" s="141">
        <v>289.51068000000004</v>
      </c>
      <c r="I1434" s="141">
        <v>0</v>
      </c>
      <c r="J1434" s="142">
        <v>0</v>
      </c>
    </row>
    <row r="1435" spans="1:10">
      <c r="A1435" s="138"/>
      <c r="B1435" s="139"/>
      <c r="C1435" s="139"/>
      <c r="D1435" s="139" t="s">
        <v>627</v>
      </c>
      <c r="E1435" s="140">
        <v>338</v>
      </c>
      <c r="F1435" s="141">
        <v>6760.1094800000019</v>
      </c>
      <c r="G1435" s="141">
        <v>5</v>
      </c>
      <c r="H1435" s="141">
        <v>25.125920000000001</v>
      </c>
      <c r="I1435" s="141">
        <v>0</v>
      </c>
      <c r="J1435" s="142">
        <v>0</v>
      </c>
    </row>
    <row r="1436" spans="1:10">
      <c r="A1436" s="138"/>
      <c r="B1436" s="139"/>
      <c r="C1436" s="139"/>
      <c r="D1436" s="139" t="s">
        <v>630</v>
      </c>
      <c r="E1436" s="140">
        <v>1474</v>
      </c>
      <c r="F1436" s="141">
        <v>5743.3923800000039</v>
      </c>
      <c r="G1436" s="141">
        <v>24</v>
      </c>
      <c r="H1436" s="141">
        <v>27.335999999999999</v>
      </c>
      <c r="I1436" s="141">
        <v>0</v>
      </c>
      <c r="J1436" s="142">
        <v>0</v>
      </c>
    </row>
    <row r="1437" spans="1:10">
      <c r="A1437" s="138"/>
      <c r="B1437" s="139"/>
      <c r="C1437" s="139"/>
      <c r="D1437" s="139" t="s">
        <v>628</v>
      </c>
      <c r="E1437" s="140">
        <v>252</v>
      </c>
      <c r="F1437" s="141">
        <v>5179.8134599999994</v>
      </c>
      <c r="G1437" s="141">
        <v>44</v>
      </c>
      <c r="H1437" s="141">
        <v>196.27179999999998</v>
      </c>
      <c r="I1437" s="141">
        <v>0</v>
      </c>
      <c r="J1437" s="142">
        <v>0</v>
      </c>
    </row>
    <row r="1438" spans="1:10">
      <c r="A1438" s="138"/>
      <c r="B1438" s="139"/>
      <c r="C1438" s="139"/>
      <c r="D1438" s="139" t="s">
        <v>629</v>
      </c>
      <c r="E1438" s="140">
        <v>126</v>
      </c>
      <c r="F1438" s="141">
        <v>3184.9805599999986</v>
      </c>
      <c r="G1438" s="141">
        <v>4</v>
      </c>
      <c r="H1438" s="141">
        <v>0.24576000000000001</v>
      </c>
      <c r="I1438" s="141">
        <v>0</v>
      </c>
      <c r="J1438" s="142">
        <v>0</v>
      </c>
    </row>
    <row r="1439" spans="1:10">
      <c r="A1439" s="138"/>
      <c r="B1439" s="139"/>
      <c r="C1439" s="139" t="s">
        <v>506</v>
      </c>
      <c r="D1439" s="139"/>
      <c r="E1439" s="140"/>
      <c r="J1439" s="142"/>
    </row>
    <row r="1440" spans="1:10">
      <c r="A1440" s="138"/>
      <c r="B1440" s="139"/>
      <c r="C1440" s="139"/>
      <c r="D1440" s="139" t="s">
        <v>627</v>
      </c>
      <c r="E1440" s="140">
        <v>2527</v>
      </c>
      <c r="F1440" s="141">
        <v>44420.466609999981</v>
      </c>
      <c r="G1440" s="141">
        <v>68</v>
      </c>
      <c r="H1440" s="141">
        <v>656.46128999999996</v>
      </c>
      <c r="I1440" s="141">
        <v>0</v>
      </c>
      <c r="J1440" s="142">
        <v>0</v>
      </c>
    </row>
    <row r="1441" spans="1:10">
      <c r="A1441" s="138"/>
      <c r="B1441" s="139"/>
      <c r="C1441" s="139"/>
      <c r="D1441" s="139" t="s">
        <v>628</v>
      </c>
      <c r="E1441" s="140">
        <v>1214</v>
      </c>
      <c r="F1441" s="141">
        <v>14739.504859999994</v>
      </c>
      <c r="G1441" s="141">
        <v>50</v>
      </c>
      <c r="H1441" s="141">
        <v>459.51938999999999</v>
      </c>
      <c r="I1441" s="141">
        <v>0</v>
      </c>
      <c r="J1441" s="142">
        <v>0</v>
      </c>
    </row>
    <row r="1442" spans="1:10">
      <c r="A1442" s="138"/>
      <c r="B1442" s="139"/>
      <c r="C1442" s="139"/>
      <c r="D1442" s="139" t="s">
        <v>621</v>
      </c>
      <c r="E1442" s="140">
        <v>187</v>
      </c>
      <c r="F1442" s="141">
        <v>8738.405060000001</v>
      </c>
      <c r="G1442" s="141">
        <v>0</v>
      </c>
      <c r="H1442" s="141">
        <v>0</v>
      </c>
      <c r="I1442" s="141">
        <v>0</v>
      </c>
      <c r="J1442" s="142">
        <v>0</v>
      </c>
    </row>
    <row r="1443" spans="1:10">
      <c r="A1443" s="138"/>
      <c r="B1443" s="139"/>
      <c r="C1443" s="139"/>
      <c r="D1443" s="139" t="s">
        <v>614</v>
      </c>
      <c r="E1443" s="140">
        <v>1181</v>
      </c>
      <c r="F1443" s="141">
        <v>8355.8578499999985</v>
      </c>
      <c r="G1443" s="141">
        <v>254</v>
      </c>
      <c r="H1443" s="141">
        <v>727.68353000000013</v>
      </c>
      <c r="I1443" s="141">
        <v>0</v>
      </c>
      <c r="J1443" s="142">
        <v>0</v>
      </c>
    </row>
    <row r="1444" spans="1:10">
      <c r="A1444" s="138"/>
      <c r="B1444" s="139"/>
      <c r="C1444" s="139"/>
      <c r="D1444" s="139" t="s">
        <v>629</v>
      </c>
      <c r="E1444" s="140">
        <v>492</v>
      </c>
      <c r="F1444" s="141">
        <v>3241.9293399999983</v>
      </c>
      <c r="G1444" s="141">
        <v>71</v>
      </c>
      <c r="H1444" s="141">
        <v>154.42554999999999</v>
      </c>
      <c r="I1444" s="141">
        <v>0</v>
      </c>
      <c r="J1444" s="142">
        <v>0</v>
      </c>
    </row>
    <row r="1445" spans="1:10">
      <c r="A1445" s="143" t="s">
        <v>507</v>
      </c>
      <c r="B1445" s="144"/>
      <c r="C1445" s="144"/>
      <c r="D1445" s="144"/>
      <c r="E1445" s="145"/>
      <c r="F1445" s="146"/>
      <c r="G1445" s="146"/>
      <c r="H1445" s="146"/>
      <c r="I1445" s="146"/>
      <c r="J1445" s="147"/>
    </row>
    <row r="1446" spans="1:10">
      <c r="A1446" s="138"/>
      <c r="B1446" s="139" t="s">
        <v>508</v>
      </c>
      <c r="C1446" s="139"/>
      <c r="D1446" s="139"/>
      <c r="E1446" s="140"/>
      <c r="J1446" s="142"/>
    </row>
    <row r="1447" spans="1:10">
      <c r="A1447" s="138"/>
      <c r="B1447" s="139"/>
      <c r="C1447" s="139"/>
      <c r="D1447" s="139" t="s">
        <v>621</v>
      </c>
      <c r="E1447" s="140">
        <v>613</v>
      </c>
      <c r="F1447" s="141">
        <v>49330.724000000002</v>
      </c>
      <c r="G1447" s="141">
        <v>5</v>
      </c>
      <c r="H1447" s="141">
        <v>99.86</v>
      </c>
      <c r="I1447" s="141">
        <v>0</v>
      </c>
      <c r="J1447" s="142">
        <v>0</v>
      </c>
    </row>
    <row r="1448" spans="1:10">
      <c r="A1448" s="138"/>
      <c r="B1448" s="139"/>
      <c r="C1448" s="139"/>
      <c r="D1448" s="139" t="s">
        <v>614</v>
      </c>
      <c r="E1448" s="140">
        <v>567</v>
      </c>
      <c r="F1448" s="141">
        <v>4139.2101599999987</v>
      </c>
      <c r="G1448" s="141">
        <v>104</v>
      </c>
      <c r="H1448" s="141">
        <v>640.21014999999977</v>
      </c>
      <c r="I1448" s="141">
        <v>3</v>
      </c>
      <c r="J1448" s="142">
        <v>16.600000000000001</v>
      </c>
    </row>
    <row r="1449" spans="1:10">
      <c r="A1449" s="138"/>
      <c r="B1449" s="139"/>
      <c r="C1449" s="139"/>
      <c r="D1449" s="139" t="s">
        <v>657</v>
      </c>
      <c r="E1449" s="140">
        <v>51</v>
      </c>
      <c r="F1449" s="141">
        <v>1911.0250000000001</v>
      </c>
      <c r="G1449" s="141">
        <v>5</v>
      </c>
      <c r="H1449" s="141">
        <v>378.02499999999998</v>
      </c>
      <c r="I1449" s="141">
        <v>0</v>
      </c>
      <c r="J1449" s="142">
        <v>0</v>
      </c>
    </row>
    <row r="1450" spans="1:10">
      <c r="A1450" s="138"/>
      <c r="B1450" s="139"/>
      <c r="C1450" s="139"/>
      <c r="D1450" s="139" t="s">
        <v>619</v>
      </c>
      <c r="E1450" s="140">
        <v>26</v>
      </c>
      <c r="F1450" s="141">
        <v>774.07500000000005</v>
      </c>
      <c r="G1450" s="141">
        <v>2</v>
      </c>
      <c r="H1450" s="141">
        <v>15.074999999999999</v>
      </c>
      <c r="I1450" s="141">
        <v>0</v>
      </c>
      <c r="J1450" s="142">
        <v>0</v>
      </c>
    </row>
    <row r="1451" spans="1:10">
      <c r="A1451" s="138"/>
      <c r="B1451" s="139"/>
      <c r="C1451" s="139"/>
      <c r="D1451" s="139" t="s">
        <v>630</v>
      </c>
      <c r="E1451" s="140">
        <v>39</v>
      </c>
      <c r="F1451" s="141">
        <v>360.00699999999989</v>
      </c>
      <c r="G1451" s="141">
        <v>6</v>
      </c>
      <c r="H1451" s="141">
        <v>24.402000000000001</v>
      </c>
      <c r="I1451" s="141">
        <v>0</v>
      </c>
      <c r="J1451" s="142">
        <v>0</v>
      </c>
    </row>
    <row r="1452" spans="1:10">
      <c r="A1452" s="138"/>
      <c r="B1452" s="139" t="s">
        <v>509</v>
      </c>
      <c r="C1452" s="139"/>
      <c r="D1452" s="139"/>
      <c r="E1452" s="140"/>
      <c r="J1452" s="142"/>
    </row>
    <row r="1453" spans="1:10">
      <c r="A1453" s="138"/>
      <c r="B1453" s="139"/>
      <c r="C1453" s="139"/>
      <c r="D1453" s="139" t="s">
        <v>628</v>
      </c>
      <c r="E1453" s="140">
        <v>14</v>
      </c>
      <c r="F1453" s="141">
        <v>384.00099999999992</v>
      </c>
      <c r="G1453" s="141">
        <v>1</v>
      </c>
      <c r="H1453" s="141">
        <v>1E-3</v>
      </c>
      <c r="I1453" s="141">
        <v>0</v>
      </c>
      <c r="J1453" s="142">
        <v>0</v>
      </c>
    </row>
    <row r="1454" spans="1:10">
      <c r="A1454" s="138"/>
      <c r="B1454" s="139"/>
      <c r="C1454" s="139"/>
      <c r="D1454" s="139" t="s">
        <v>614</v>
      </c>
      <c r="E1454" s="140">
        <v>311</v>
      </c>
      <c r="F1454" s="141">
        <v>369.98779000000002</v>
      </c>
      <c r="G1454" s="141">
        <v>52</v>
      </c>
      <c r="H1454" s="141">
        <v>28.75395</v>
      </c>
      <c r="I1454" s="141">
        <v>3</v>
      </c>
      <c r="J1454" s="142">
        <v>6.5000000000000002E-2</v>
      </c>
    </row>
    <row r="1455" spans="1:10">
      <c r="A1455" s="138"/>
      <c r="B1455" s="139"/>
      <c r="C1455" s="139"/>
      <c r="D1455" s="139" t="s">
        <v>606</v>
      </c>
      <c r="E1455" s="140">
        <v>234</v>
      </c>
      <c r="F1455" s="141">
        <v>174.63776000000001</v>
      </c>
      <c r="G1455" s="141">
        <v>53</v>
      </c>
      <c r="H1455" s="141">
        <v>5.2387999999999995</v>
      </c>
      <c r="I1455" s="141">
        <v>1</v>
      </c>
      <c r="J1455" s="142">
        <v>3.4000000000000002E-4</v>
      </c>
    </row>
    <row r="1456" spans="1:10">
      <c r="A1456" s="138"/>
      <c r="B1456" s="139"/>
      <c r="C1456" s="139"/>
      <c r="D1456" s="139" t="s">
        <v>622</v>
      </c>
      <c r="E1456" s="140">
        <v>44</v>
      </c>
      <c r="F1456" s="141">
        <v>141.78200000000001</v>
      </c>
      <c r="G1456" s="141">
        <v>1</v>
      </c>
      <c r="H1456" s="141">
        <v>1.4999999999999999E-2</v>
      </c>
      <c r="I1456" s="141">
        <v>0</v>
      </c>
      <c r="J1456" s="142">
        <v>0</v>
      </c>
    </row>
    <row r="1457" spans="1:10">
      <c r="A1457" s="138"/>
      <c r="B1457" s="139"/>
      <c r="C1457" s="139"/>
      <c r="D1457" s="139" t="s">
        <v>633</v>
      </c>
      <c r="E1457" s="140">
        <v>101</v>
      </c>
      <c r="F1457" s="141">
        <v>89.13239999999999</v>
      </c>
      <c r="G1457" s="141">
        <v>12</v>
      </c>
      <c r="H1457" s="141">
        <v>5.6436000000000002</v>
      </c>
      <c r="I1457" s="141">
        <v>0</v>
      </c>
      <c r="J1457" s="142">
        <v>0</v>
      </c>
    </row>
    <row r="1458" spans="1:10">
      <c r="A1458" s="138"/>
      <c r="B1458" s="139" t="s">
        <v>510</v>
      </c>
      <c r="C1458" s="139"/>
      <c r="D1458" s="139"/>
      <c r="E1458" s="140"/>
      <c r="J1458" s="142"/>
    </row>
    <row r="1459" spans="1:10">
      <c r="A1459" s="138"/>
      <c r="B1459" s="139"/>
      <c r="C1459" s="139"/>
      <c r="D1459" s="139" t="s">
        <v>614</v>
      </c>
      <c r="E1459" s="140">
        <v>105</v>
      </c>
      <c r="F1459" s="141">
        <v>706.88700000000006</v>
      </c>
      <c r="G1459" s="141">
        <v>16</v>
      </c>
      <c r="H1459" s="141">
        <v>104.932</v>
      </c>
      <c r="I1459" s="141">
        <v>0</v>
      </c>
      <c r="J1459" s="142">
        <v>0</v>
      </c>
    </row>
    <row r="1460" spans="1:10">
      <c r="A1460" s="138"/>
      <c r="B1460" s="139"/>
      <c r="C1460" s="139"/>
      <c r="D1460" s="139" t="s">
        <v>630</v>
      </c>
      <c r="E1460" s="140">
        <v>9</v>
      </c>
      <c r="F1460" s="141">
        <v>167.8</v>
      </c>
      <c r="G1460" s="141">
        <v>3</v>
      </c>
      <c r="H1460" s="141">
        <v>51.6</v>
      </c>
      <c r="I1460" s="141">
        <v>0</v>
      </c>
      <c r="J1460" s="142">
        <v>0</v>
      </c>
    </row>
    <row r="1461" spans="1:10">
      <c r="A1461" s="138"/>
      <c r="B1461" s="139"/>
      <c r="C1461" s="139"/>
      <c r="D1461" s="139" t="s">
        <v>627</v>
      </c>
      <c r="E1461" s="140">
        <v>14</v>
      </c>
      <c r="F1461" s="141">
        <v>157.19999999999999</v>
      </c>
      <c r="G1461" s="141">
        <v>1</v>
      </c>
      <c r="H1461" s="141">
        <v>12</v>
      </c>
      <c r="I1461" s="141">
        <v>0</v>
      </c>
      <c r="J1461" s="142">
        <v>0</v>
      </c>
    </row>
    <row r="1462" spans="1:10">
      <c r="A1462" s="138"/>
      <c r="B1462" s="139"/>
      <c r="C1462" s="139"/>
      <c r="D1462" s="139" t="s">
        <v>607</v>
      </c>
      <c r="E1462" s="140">
        <v>3</v>
      </c>
      <c r="F1462" s="141">
        <v>65.58475</v>
      </c>
      <c r="G1462" s="141">
        <v>0</v>
      </c>
      <c r="H1462" s="141">
        <v>0</v>
      </c>
      <c r="I1462" s="141">
        <v>0</v>
      </c>
      <c r="J1462" s="142">
        <v>0</v>
      </c>
    </row>
    <row r="1463" spans="1:10">
      <c r="A1463" s="138"/>
      <c r="B1463" s="139"/>
      <c r="C1463" s="139"/>
      <c r="D1463" s="139" t="s">
        <v>629</v>
      </c>
      <c r="E1463" s="140">
        <v>3</v>
      </c>
      <c r="F1463" s="141">
        <v>11.54</v>
      </c>
      <c r="G1463" s="141">
        <v>1</v>
      </c>
      <c r="H1463" s="141">
        <v>2</v>
      </c>
      <c r="I1463" s="141">
        <v>0</v>
      </c>
      <c r="J1463" s="142">
        <v>0</v>
      </c>
    </row>
    <row r="1464" spans="1:10">
      <c r="A1464" s="138"/>
      <c r="B1464" s="139" t="s">
        <v>511</v>
      </c>
      <c r="C1464" s="139"/>
      <c r="D1464" s="139"/>
      <c r="E1464" s="140"/>
      <c r="J1464" s="142"/>
    </row>
    <row r="1465" spans="1:10">
      <c r="A1465" s="138"/>
      <c r="B1465" s="139"/>
      <c r="C1465" s="139"/>
      <c r="D1465" s="139" t="s">
        <v>621</v>
      </c>
      <c r="E1465" s="140">
        <v>4773</v>
      </c>
      <c r="F1465" s="141">
        <v>199906.54549000011</v>
      </c>
      <c r="G1465" s="141">
        <v>142</v>
      </c>
      <c r="H1465" s="141">
        <v>6419.0969900000009</v>
      </c>
      <c r="I1465" s="141">
        <v>0</v>
      </c>
      <c r="J1465" s="142">
        <v>0</v>
      </c>
    </row>
    <row r="1466" spans="1:10">
      <c r="A1466" s="138"/>
      <c r="B1466" s="139"/>
      <c r="C1466" s="139"/>
      <c r="D1466" s="139" t="s">
        <v>626</v>
      </c>
      <c r="E1466" s="140">
        <v>552</v>
      </c>
      <c r="F1466" s="141">
        <v>23160.513000000003</v>
      </c>
      <c r="G1466" s="141">
        <v>36</v>
      </c>
      <c r="H1466" s="141">
        <v>802.30800000000011</v>
      </c>
      <c r="I1466" s="141">
        <v>0</v>
      </c>
      <c r="J1466" s="142">
        <v>0</v>
      </c>
    </row>
    <row r="1467" spans="1:10">
      <c r="A1467" s="138"/>
      <c r="B1467" s="139"/>
      <c r="C1467" s="139"/>
      <c r="D1467" s="139" t="s">
        <v>628</v>
      </c>
      <c r="E1467" s="140">
        <v>648</v>
      </c>
      <c r="F1467" s="141">
        <v>20909.566999999999</v>
      </c>
      <c r="G1467" s="141">
        <v>42</v>
      </c>
      <c r="H1467" s="141">
        <v>1260.5549999999998</v>
      </c>
      <c r="I1467" s="141">
        <v>0</v>
      </c>
      <c r="J1467" s="142">
        <v>0</v>
      </c>
    </row>
    <row r="1468" spans="1:10">
      <c r="A1468" s="138"/>
      <c r="B1468" s="139"/>
      <c r="C1468" s="139"/>
      <c r="D1468" s="139" t="s">
        <v>619</v>
      </c>
      <c r="E1468" s="140">
        <v>763</v>
      </c>
      <c r="F1468" s="141">
        <v>17033.427399999997</v>
      </c>
      <c r="G1468" s="141">
        <v>43</v>
      </c>
      <c r="H1468" s="141">
        <v>238.41500000000002</v>
      </c>
      <c r="I1468" s="141">
        <v>0</v>
      </c>
      <c r="J1468" s="142">
        <v>0</v>
      </c>
    </row>
    <row r="1469" spans="1:10">
      <c r="A1469" s="138"/>
      <c r="B1469" s="139"/>
      <c r="C1469" s="139"/>
      <c r="D1469" s="139" t="s">
        <v>614</v>
      </c>
      <c r="E1469" s="140">
        <v>784</v>
      </c>
      <c r="F1469" s="141">
        <v>9564.5149399999973</v>
      </c>
      <c r="G1469" s="141">
        <v>89</v>
      </c>
      <c r="H1469" s="141">
        <v>279.95344</v>
      </c>
      <c r="I1469" s="141">
        <v>0</v>
      </c>
      <c r="J1469" s="142">
        <v>0</v>
      </c>
    </row>
    <row r="1470" spans="1:10">
      <c r="A1470" s="138"/>
      <c r="B1470" s="139" t="s">
        <v>512</v>
      </c>
      <c r="C1470" s="139"/>
      <c r="D1470" s="139"/>
      <c r="E1470" s="140"/>
      <c r="J1470" s="142"/>
    </row>
    <row r="1471" spans="1:10">
      <c r="A1471" s="138"/>
      <c r="B1471" s="139"/>
      <c r="C1471" s="139"/>
      <c r="D1471" s="139" t="s">
        <v>614</v>
      </c>
      <c r="E1471" s="140">
        <v>939</v>
      </c>
      <c r="F1471" s="141">
        <v>13492.21175</v>
      </c>
      <c r="G1471" s="141">
        <v>122</v>
      </c>
      <c r="H1471" s="141">
        <v>1311.4883499999996</v>
      </c>
      <c r="I1471" s="141">
        <v>0</v>
      </c>
      <c r="J1471" s="142">
        <v>0</v>
      </c>
    </row>
    <row r="1472" spans="1:10">
      <c r="A1472" s="138"/>
      <c r="B1472" s="139"/>
      <c r="C1472" s="139"/>
      <c r="D1472" s="139" t="s">
        <v>617</v>
      </c>
      <c r="E1472" s="140">
        <v>90</v>
      </c>
      <c r="F1472" s="141">
        <v>1070.25</v>
      </c>
      <c r="G1472" s="141">
        <v>6</v>
      </c>
      <c r="H1472" s="141">
        <v>37.129999999999995</v>
      </c>
      <c r="I1472" s="141">
        <v>0</v>
      </c>
      <c r="J1472" s="142">
        <v>0</v>
      </c>
    </row>
    <row r="1473" spans="1:10">
      <c r="A1473" s="138"/>
      <c r="B1473" s="139"/>
      <c r="C1473" s="139"/>
      <c r="D1473" s="139" t="s">
        <v>606</v>
      </c>
      <c r="E1473" s="140">
        <v>61</v>
      </c>
      <c r="F1473" s="141">
        <v>97.088590000000011</v>
      </c>
      <c r="G1473" s="141">
        <v>9</v>
      </c>
      <c r="H1473" s="141">
        <v>26.817439999999998</v>
      </c>
      <c r="I1473" s="141">
        <v>0</v>
      </c>
      <c r="J1473" s="142">
        <v>0</v>
      </c>
    </row>
    <row r="1474" spans="1:10">
      <c r="A1474" s="138"/>
      <c r="B1474" s="139"/>
      <c r="C1474" s="139"/>
      <c r="D1474" s="139" t="s">
        <v>621</v>
      </c>
      <c r="E1474" s="140">
        <v>20</v>
      </c>
      <c r="F1474" s="141">
        <v>25.600000000000005</v>
      </c>
      <c r="G1474" s="141">
        <v>0</v>
      </c>
      <c r="H1474" s="141">
        <v>0</v>
      </c>
      <c r="I1474" s="141">
        <v>0</v>
      </c>
      <c r="J1474" s="142">
        <v>0</v>
      </c>
    </row>
    <row r="1475" spans="1:10">
      <c r="A1475" s="138"/>
      <c r="B1475" s="139"/>
      <c r="C1475" s="139"/>
      <c r="D1475" s="139" t="s">
        <v>630</v>
      </c>
      <c r="E1475" s="140">
        <v>36</v>
      </c>
      <c r="F1475" s="141">
        <v>10.806379999999999</v>
      </c>
      <c r="G1475" s="141">
        <v>4</v>
      </c>
      <c r="H1475" s="141">
        <v>3.7600000000000001E-2</v>
      </c>
      <c r="I1475" s="141">
        <v>0</v>
      </c>
      <c r="J1475" s="142">
        <v>0</v>
      </c>
    </row>
    <row r="1476" spans="1:10">
      <c r="A1476" s="138"/>
      <c r="B1476" s="139" t="s">
        <v>513</v>
      </c>
      <c r="C1476" s="139"/>
      <c r="D1476" s="139"/>
      <c r="E1476" s="140"/>
      <c r="J1476" s="142"/>
    </row>
    <row r="1477" spans="1:10">
      <c r="A1477" s="138"/>
      <c r="B1477" s="139"/>
      <c r="C1477" s="139"/>
      <c r="D1477" s="139" t="s">
        <v>614</v>
      </c>
      <c r="E1477" s="140">
        <v>7</v>
      </c>
      <c r="F1477" s="141">
        <v>8.6810000000000009</v>
      </c>
      <c r="G1477" s="141">
        <v>0</v>
      </c>
      <c r="H1477" s="141">
        <v>0</v>
      </c>
      <c r="I1477" s="141">
        <v>0</v>
      </c>
      <c r="J1477" s="142">
        <v>0</v>
      </c>
    </row>
    <row r="1478" spans="1:10">
      <c r="A1478" s="138"/>
      <c r="B1478" s="139"/>
      <c r="C1478" s="139"/>
      <c r="D1478" s="139" t="s">
        <v>621</v>
      </c>
      <c r="E1478" s="140">
        <v>9</v>
      </c>
      <c r="F1478" s="141">
        <v>4.093</v>
      </c>
      <c r="G1478" s="141">
        <v>0</v>
      </c>
      <c r="H1478" s="141">
        <v>0</v>
      </c>
      <c r="I1478" s="141">
        <v>0</v>
      </c>
      <c r="J1478" s="142">
        <v>0</v>
      </c>
    </row>
    <row r="1479" spans="1:10">
      <c r="A1479" s="138"/>
      <c r="B1479" s="139"/>
      <c r="C1479" s="139"/>
      <c r="D1479" s="139" t="s">
        <v>630</v>
      </c>
      <c r="E1479" s="140">
        <v>5</v>
      </c>
      <c r="F1479" s="141">
        <v>1.9200000000000002</v>
      </c>
      <c r="G1479" s="141">
        <v>1</v>
      </c>
      <c r="H1479" s="141">
        <v>1.8</v>
      </c>
      <c r="I1479" s="141">
        <v>0</v>
      </c>
      <c r="J1479" s="142">
        <v>0</v>
      </c>
    </row>
    <row r="1480" spans="1:10">
      <c r="A1480" s="138"/>
      <c r="B1480" s="139"/>
      <c r="C1480" s="139"/>
      <c r="D1480" s="139" t="s">
        <v>606</v>
      </c>
      <c r="E1480" s="140">
        <v>1</v>
      </c>
      <c r="F1480" s="141">
        <v>0.15988999999999998</v>
      </c>
      <c r="G1480" s="141">
        <v>0</v>
      </c>
      <c r="H1480" s="141">
        <v>0</v>
      </c>
      <c r="I1480" s="141">
        <v>0</v>
      </c>
      <c r="J1480" s="142">
        <v>0</v>
      </c>
    </row>
    <row r="1481" spans="1:10">
      <c r="A1481" s="138"/>
      <c r="B1481" s="139" t="s">
        <v>516</v>
      </c>
      <c r="C1481" s="139"/>
      <c r="D1481" s="139"/>
      <c r="E1481" s="140"/>
      <c r="J1481" s="142"/>
    </row>
    <row r="1482" spans="1:10">
      <c r="A1482" s="138"/>
      <c r="B1482" s="139"/>
      <c r="C1482" s="139"/>
      <c r="D1482" s="139" t="s">
        <v>614</v>
      </c>
      <c r="E1482" s="140">
        <v>72</v>
      </c>
      <c r="F1482" s="141">
        <v>1749.0840799999999</v>
      </c>
      <c r="G1482" s="141">
        <v>5</v>
      </c>
      <c r="H1482" s="141">
        <v>8.3080000000000001E-2</v>
      </c>
      <c r="I1482" s="141">
        <v>0</v>
      </c>
      <c r="J1482" s="142">
        <v>0</v>
      </c>
    </row>
    <row r="1483" spans="1:10">
      <c r="A1483" s="138"/>
      <c r="B1483" s="139"/>
      <c r="C1483" s="139"/>
      <c r="D1483" s="139" t="s">
        <v>630</v>
      </c>
      <c r="E1483" s="140">
        <v>34</v>
      </c>
      <c r="F1483" s="141">
        <v>445.20000000000005</v>
      </c>
      <c r="G1483" s="141">
        <v>3</v>
      </c>
      <c r="H1483" s="141">
        <v>6.1999999999999993</v>
      </c>
      <c r="I1483" s="141">
        <v>0</v>
      </c>
      <c r="J1483" s="142">
        <v>0</v>
      </c>
    </row>
    <row r="1484" spans="1:10">
      <c r="A1484" s="138"/>
      <c r="B1484" s="139"/>
      <c r="C1484" s="139"/>
      <c r="D1484" s="139" t="s">
        <v>633</v>
      </c>
      <c r="E1484" s="140">
        <v>6</v>
      </c>
      <c r="F1484" s="141">
        <v>98</v>
      </c>
      <c r="G1484" s="141">
        <v>1</v>
      </c>
      <c r="H1484" s="141">
        <v>2</v>
      </c>
      <c r="I1484" s="141">
        <v>0</v>
      </c>
      <c r="J1484" s="142">
        <v>0</v>
      </c>
    </row>
    <row r="1485" spans="1:10">
      <c r="A1485" s="138"/>
      <c r="B1485" s="139"/>
      <c r="C1485" s="139"/>
      <c r="D1485" s="139" t="s">
        <v>607</v>
      </c>
      <c r="E1485" s="140">
        <v>7</v>
      </c>
      <c r="F1485" s="141">
        <v>91.2</v>
      </c>
      <c r="G1485" s="141">
        <v>1</v>
      </c>
      <c r="H1485" s="141">
        <v>0.96</v>
      </c>
      <c r="I1485" s="141">
        <v>0</v>
      </c>
      <c r="J1485" s="142">
        <v>0</v>
      </c>
    </row>
    <row r="1486" spans="1:10">
      <c r="A1486" s="138"/>
      <c r="B1486" s="139"/>
      <c r="C1486" s="139"/>
      <c r="D1486" s="139" t="s">
        <v>639</v>
      </c>
      <c r="E1486" s="140">
        <v>18</v>
      </c>
      <c r="F1486" s="141">
        <v>66.72</v>
      </c>
      <c r="G1486" s="141">
        <v>0</v>
      </c>
      <c r="H1486" s="141">
        <v>0</v>
      </c>
      <c r="I1486" s="141">
        <v>0</v>
      </c>
      <c r="J1486" s="142">
        <v>0</v>
      </c>
    </row>
    <row r="1487" spans="1:10">
      <c r="A1487" s="138"/>
      <c r="B1487" s="139" t="s">
        <v>517</v>
      </c>
      <c r="C1487" s="139"/>
      <c r="D1487" s="139"/>
      <c r="E1487" s="140"/>
      <c r="J1487" s="142"/>
    </row>
    <row r="1488" spans="1:10">
      <c r="A1488" s="138"/>
      <c r="B1488" s="139"/>
      <c r="C1488" s="139"/>
      <c r="D1488" s="139" t="s">
        <v>614</v>
      </c>
      <c r="E1488" s="140">
        <v>1305</v>
      </c>
      <c r="F1488" s="141">
        <v>43463.912000000004</v>
      </c>
      <c r="G1488" s="141">
        <v>102</v>
      </c>
      <c r="H1488" s="141">
        <v>2283.9989999999998</v>
      </c>
      <c r="I1488" s="141">
        <v>1</v>
      </c>
      <c r="J1488" s="142">
        <v>16</v>
      </c>
    </row>
    <row r="1489" spans="1:10">
      <c r="A1489" s="138"/>
      <c r="B1489" s="139"/>
      <c r="C1489" s="139"/>
      <c r="D1489" s="139" t="s">
        <v>621</v>
      </c>
      <c r="E1489" s="140">
        <v>454</v>
      </c>
      <c r="F1489" s="141">
        <v>5806.8649999999998</v>
      </c>
      <c r="G1489" s="141">
        <v>21</v>
      </c>
      <c r="H1489" s="141">
        <v>260.70499999999998</v>
      </c>
      <c r="I1489" s="141">
        <v>0</v>
      </c>
      <c r="J1489" s="142">
        <v>0</v>
      </c>
    </row>
    <row r="1490" spans="1:10">
      <c r="A1490" s="138"/>
      <c r="B1490" s="139"/>
      <c r="C1490" s="139"/>
      <c r="D1490" s="139" t="s">
        <v>625</v>
      </c>
      <c r="E1490" s="140">
        <v>83</v>
      </c>
      <c r="F1490" s="141">
        <v>4726</v>
      </c>
      <c r="G1490" s="141">
        <v>3</v>
      </c>
      <c r="H1490" s="141">
        <v>141</v>
      </c>
      <c r="I1490" s="141">
        <v>0</v>
      </c>
      <c r="J1490" s="142">
        <v>0</v>
      </c>
    </row>
    <row r="1491" spans="1:10">
      <c r="A1491" s="138"/>
      <c r="B1491" s="139"/>
      <c r="C1491" s="139"/>
      <c r="D1491" s="139" t="s">
        <v>627</v>
      </c>
      <c r="E1491" s="140">
        <v>48</v>
      </c>
      <c r="F1491" s="141">
        <v>2474.8068000000003</v>
      </c>
      <c r="G1491" s="141">
        <v>2</v>
      </c>
      <c r="H1491" s="141">
        <v>1.1368</v>
      </c>
      <c r="I1491" s="141">
        <v>0</v>
      </c>
      <c r="J1491" s="142">
        <v>0</v>
      </c>
    </row>
    <row r="1492" spans="1:10">
      <c r="A1492" s="138"/>
      <c r="B1492" s="139"/>
      <c r="C1492" s="139"/>
      <c r="D1492" s="139" t="s">
        <v>620</v>
      </c>
      <c r="E1492" s="140">
        <v>51</v>
      </c>
      <c r="F1492" s="141">
        <v>1742.5030399999998</v>
      </c>
      <c r="G1492" s="141">
        <v>6</v>
      </c>
      <c r="H1492" s="141">
        <v>40.128</v>
      </c>
      <c r="I1492" s="141">
        <v>0</v>
      </c>
      <c r="J1492" s="142">
        <v>0</v>
      </c>
    </row>
    <row r="1493" spans="1:10">
      <c r="A1493" s="138"/>
      <c r="B1493" s="139" t="s">
        <v>518</v>
      </c>
      <c r="C1493" s="139"/>
      <c r="D1493" s="139"/>
      <c r="E1493" s="140"/>
      <c r="J1493" s="142"/>
    </row>
    <row r="1494" spans="1:10">
      <c r="A1494" s="138"/>
      <c r="B1494" s="139"/>
      <c r="C1494" s="139"/>
      <c r="D1494" s="139" t="s">
        <v>614</v>
      </c>
      <c r="E1494" s="140">
        <v>2390</v>
      </c>
      <c r="F1494" s="141">
        <v>52410.152980000028</v>
      </c>
      <c r="G1494" s="141">
        <v>206</v>
      </c>
      <c r="H1494" s="141">
        <v>2641.1669200000001</v>
      </c>
      <c r="I1494" s="141">
        <v>1</v>
      </c>
      <c r="J1494" s="142">
        <v>3</v>
      </c>
    </row>
    <row r="1495" spans="1:10">
      <c r="A1495" s="138"/>
      <c r="B1495" s="139"/>
      <c r="C1495" s="139"/>
      <c r="D1495" s="139" t="s">
        <v>639</v>
      </c>
      <c r="E1495" s="140">
        <v>991</v>
      </c>
      <c r="F1495" s="141">
        <v>31421.238000000001</v>
      </c>
      <c r="G1495" s="141">
        <v>31</v>
      </c>
      <c r="H1495" s="141">
        <v>566.92199999999991</v>
      </c>
      <c r="I1495" s="141">
        <v>0</v>
      </c>
      <c r="J1495" s="142">
        <v>0</v>
      </c>
    </row>
    <row r="1496" spans="1:10">
      <c r="A1496" s="138"/>
      <c r="B1496" s="139"/>
      <c r="C1496" s="139"/>
      <c r="D1496" s="139" t="s">
        <v>611</v>
      </c>
      <c r="E1496" s="140">
        <v>458</v>
      </c>
      <c r="F1496" s="141">
        <v>26571.924999999992</v>
      </c>
      <c r="G1496" s="141">
        <v>8</v>
      </c>
      <c r="H1496" s="141">
        <v>298.92500000000001</v>
      </c>
      <c r="I1496" s="141">
        <v>0</v>
      </c>
      <c r="J1496" s="142">
        <v>0</v>
      </c>
    </row>
    <row r="1497" spans="1:10">
      <c r="A1497" s="138"/>
      <c r="B1497" s="139"/>
      <c r="C1497" s="139"/>
      <c r="D1497" s="139" t="s">
        <v>628</v>
      </c>
      <c r="E1497" s="140">
        <v>1089</v>
      </c>
      <c r="F1497" s="141">
        <v>23931.637199999994</v>
      </c>
      <c r="G1497" s="141">
        <v>43</v>
      </c>
      <c r="H1497" s="141">
        <v>875.91019999999992</v>
      </c>
      <c r="I1497" s="141">
        <v>0</v>
      </c>
      <c r="J1497" s="142">
        <v>0</v>
      </c>
    </row>
    <row r="1498" spans="1:10">
      <c r="A1498" s="138"/>
      <c r="B1498" s="139"/>
      <c r="C1498" s="139"/>
      <c r="D1498" s="139" t="s">
        <v>621</v>
      </c>
      <c r="E1498" s="140">
        <v>378</v>
      </c>
      <c r="F1498" s="141">
        <v>5208.9199999999992</v>
      </c>
      <c r="G1498" s="141">
        <v>14</v>
      </c>
      <c r="H1498" s="141">
        <v>117.63</v>
      </c>
      <c r="I1498" s="141">
        <v>0</v>
      </c>
      <c r="J1498" s="142">
        <v>0</v>
      </c>
    </row>
    <row r="1499" spans="1:10">
      <c r="A1499" s="138"/>
      <c r="B1499" s="139" t="s">
        <v>519</v>
      </c>
      <c r="C1499" s="139"/>
      <c r="D1499" s="139"/>
      <c r="E1499" s="140"/>
      <c r="J1499" s="142"/>
    </row>
    <row r="1500" spans="1:10">
      <c r="A1500" s="138"/>
      <c r="B1500" s="139"/>
      <c r="C1500" s="139"/>
      <c r="D1500" s="139" t="s">
        <v>606</v>
      </c>
      <c r="E1500" s="140">
        <v>183</v>
      </c>
      <c r="F1500" s="141">
        <v>3464.3126899999997</v>
      </c>
      <c r="G1500" s="141">
        <v>13</v>
      </c>
      <c r="H1500" s="141">
        <v>83.932359999999989</v>
      </c>
      <c r="I1500" s="141">
        <v>0</v>
      </c>
      <c r="J1500" s="142">
        <v>0</v>
      </c>
    </row>
    <row r="1501" spans="1:10">
      <c r="A1501" s="138"/>
      <c r="B1501" s="139"/>
      <c r="C1501" s="139"/>
      <c r="D1501" s="139" t="s">
        <v>622</v>
      </c>
      <c r="E1501" s="140">
        <v>283</v>
      </c>
      <c r="F1501" s="141">
        <v>1291.1229999999998</v>
      </c>
      <c r="G1501" s="141">
        <v>24</v>
      </c>
      <c r="H1501" s="141">
        <v>99.397999999999996</v>
      </c>
      <c r="I1501" s="141">
        <v>0</v>
      </c>
      <c r="J1501" s="142">
        <v>0</v>
      </c>
    </row>
    <row r="1502" spans="1:10">
      <c r="A1502" s="138"/>
      <c r="B1502" s="139"/>
      <c r="C1502" s="139"/>
      <c r="D1502" s="139" t="s">
        <v>630</v>
      </c>
      <c r="E1502" s="140">
        <v>266</v>
      </c>
      <c r="F1502" s="141">
        <v>1104.9479999999999</v>
      </c>
      <c r="G1502" s="141">
        <v>1</v>
      </c>
      <c r="H1502" s="141">
        <v>0.18</v>
      </c>
      <c r="I1502" s="141">
        <v>0</v>
      </c>
      <c r="J1502" s="142">
        <v>0</v>
      </c>
    </row>
    <row r="1503" spans="1:10">
      <c r="A1503" s="138"/>
      <c r="B1503" s="139"/>
      <c r="C1503" s="139"/>
      <c r="D1503" s="139" t="s">
        <v>614</v>
      </c>
      <c r="E1503" s="140">
        <v>86</v>
      </c>
      <c r="F1503" s="141">
        <v>627.36800000000005</v>
      </c>
      <c r="G1503" s="141">
        <v>14</v>
      </c>
      <c r="H1503" s="141">
        <v>29.088999999999999</v>
      </c>
      <c r="I1503" s="141">
        <v>1</v>
      </c>
      <c r="J1503" s="142">
        <v>5.0000000000000001E-3</v>
      </c>
    </row>
    <row r="1504" spans="1:10">
      <c r="A1504" s="138"/>
      <c r="B1504" s="139"/>
      <c r="C1504" s="139"/>
      <c r="D1504" s="139" t="s">
        <v>629</v>
      </c>
      <c r="E1504" s="140">
        <v>48</v>
      </c>
      <c r="F1504" s="141">
        <v>490.27</v>
      </c>
      <c r="G1504" s="141">
        <v>9</v>
      </c>
      <c r="H1504" s="141">
        <v>67.319999999999993</v>
      </c>
      <c r="I1504" s="141">
        <v>0</v>
      </c>
      <c r="J1504" s="142">
        <v>0</v>
      </c>
    </row>
    <row r="1505" spans="1:10">
      <c r="A1505" s="138"/>
      <c r="B1505" s="139" t="s">
        <v>520</v>
      </c>
      <c r="C1505" s="139"/>
      <c r="D1505" s="139"/>
      <c r="E1505" s="140"/>
      <c r="J1505" s="142"/>
    </row>
    <row r="1506" spans="1:10">
      <c r="A1506" s="138"/>
      <c r="B1506" s="139"/>
      <c r="C1506" s="139"/>
      <c r="D1506" s="139" t="s">
        <v>614</v>
      </c>
      <c r="E1506" s="140">
        <v>654</v>
      </c>
      <c r="F1506" s="141">
        <v>2049.4220999999998</v>
      </c>
      <c r="G1506" s="141">
        <v>95</v>
      </c>
      <c r="H1506" s="141">
        <v>138.44240000000002</v>
      </c>
      <c r="I1506" s="141">
        <v>1</v>
      </c>
      <c r="J1506" s="142">
        <v>2.5000000000000001E-2</v>
      </c>
    </row>
    <row r="1507" spans="1:10">
      <c r="A1507" s="138"/>
      <c r="B1507" s="139"/>
      <c r="C1507" s="139"/>
      <c r="D1507" s="139" t="s">
        <v>629</v>
      </c>
      <c r="E1507" s="140">
        <v>91</v>
      </c>
      <c r="F1507" s="141">
        <v>1583.6799999999996</v>
      </c>
      <c r="G1507" s="141">
        <v>1</v>
      </c>
      <c r="H1507" s="141">
        <v>1</v>
      </c>
      <c r="I1507" s="141">
        <v>0</v>
      </c>
      <c r="J1507" s="142">
        <v>0</v>
      </c>
    </row>
    <row r="1508" spans="1:10">
      <c r="A1508" s="138"/>
      <c r="B1508" s="139"/>
      <c r="C1508" s="139"/>
      <c r="D1508" s="139" t="s">
        <v>631</v>
      </c>
      <c r="E1508" s="140">
        <v>12</v>
      </c>
      <c r="F1508" s="141">
        <v>197.2</v>
      </c>
      <c r="G1508" s="141">
        <v>0</v>
      </c>
      <c r="H1508" s="141">
        <v>0</v>
      </c>
      <c r="I1508" s="141">
        <v>0</v>
      </c>
      <c r="J1508" s="142">
        <v>0</v>
      </c>
    </row>
    <row r="1509" spans="1:10">
      <c r="A1509" s="138"/>
      <c r="B1509" s="139"/>
      <c r="C1509" s="139"/>
      <c r="D1509" s="139" t="s">
        <v>630</v>
      </c>
      <c r="E1509" s="140">
        <v>88</v>
      </c>
      <c r="F1509" s="141">
        <v>192.30910000000003</v>
      </c>
      <c r="G1509" s="141">
        <v>8</v>
      </c>
      <c r="H1509" s="141">
        <v>0.47400000000000003</v>
      </c>
      <c r="I1509" s="141">
        <v>0</v>
      </c>
      <c r="J1509" s="142">
        <v>0</v>
      </c>
    </row>
    <row r="1510" spans="1:10">
      <c r="A1510" s="138"/>
      <c r="B1510" s="139"/>
      <c r="C1510" s="139"/>
      <c r="D1510" s="139" t="s">
        <v>611</v>
      </c>
      <c r="E1510" s="140">
        <v>20</v>
      </c>
      <c r="F1510" s="141">
        <v>148.5</v>
      </c>
      <c r="G1510" s="141">
        <v>2</v>
      </c>
      <c r="H1510" s="141">
        <v>9</v>
      </c>
      <c r="I1510" s="141">
        <v>0</v>
      </c>
      <c r="J1510" s="142">
        <v>0</v>
      </c>
    </row>
    <row r="1511" spans="1:10">
      <c r="A1511" s="138"/>
      <c r="B1511" s="139" t="s">
        <v>521</v>
      </c>
      <c r="C1511" s="139"/>
      <c r="D1511" s="139"/>
      <c r="E1511" s="140"/>
      <c r="J1511" s="142"/>
    </row>
    <row r="1512" spans="1:10">
      <c r="A1512" s="138"/>
      <c r="B1512" s="139"/>
      <c r="C1512" s="139"/>
      <c r="D1512" s="139" t="s">
        <v>606</v>
      </c>
      <c r="E1512" s="140">
        <v>6748</v>
      </c>
      <c r="F1512" s="141">
        <v>2003.6338400000002</v>
      </c>
      <c r="G1512" s="141">
        <v>151</v>
      </c>
      <c r="H1512" s="141">
        <v>43.803900000000013</v>
      </c>
      <c r="I1512" s="141">
        <v>0</v>
      </c>
      <c r="J1512" s="142">
        <v>0</v>
      </c>
    </row>
    <row r="1513" spans="1:10">
      <c r="A1513" s="138"/>
      <c r="B1513" s="139"/>
      <c r="C1513" s="139"/>
      <c r="D1513" s="139" t="s">
        <v>616</v>
      </c>
      <c r="E1513" s="140">
        <v>139</v>
      </c>
      <c r="F1513" s="141">
        <v>1846.8435200000006</v>
      </c>
      <c r="G1513" s="141">
        <v>2</v>
      </c>
      <c r="H1513" s="141">
        <v>16.149319999999999</v>
      </c>
      <c r="I1513" s="141">
        <v>0</v>
      </c>
      <c r="J1513" s="142">
        <v>0</v>
      </c>
    </row>
    <row r="1514" spans="1:10">
      <c r="A1514" s="138"/>
      <c r="B1514" s="139"/>
      <c r="C1514" s="139"/>
      <c r="D1514" s="139" t="s">
        <v>614</v>
      </c>
      <c r="E1514" s="140">
        <v>1876</v>
      </c>
      <c r="F1514" s="141">
        <v>1068.5690799999998</v>
      </c>
      <c r="G1514" s="141">
        <v>175</v>
      </c>
      <c r="H1514" s="141">
        <v>140.35579999999996</v>
      </c>
      <c r="I1514" s="141">
        <v>0</v>
      </c>
      <c r="J1514" s="142">
        <v>0</v>
      </c>
    </row>
    <row r="1515" spans="1:10">
      <c r="A1515" s="138"/>
      <c r="B1515" s="139"/>
      <c r="C1515" s="139"/>
      <c r="D1515" s="139" t="s">
        <v>632</v>
      </c>
      <c r="E1515" s="140">
        <v>1070</v>
      </c>
      <c r="F1515" s="141">
        <v>943.5489599999994</v>
      </c>
      <c r="G1515" s="141">
        <v>15</v>
      </c>
      <c r="H1515" s="141">
        <v>19.158239999999999</v>
      </c>
      <c r="I1515" s="141">
        <v>0</v>
      </c>
      <c r="J1515" s="142">
        <v>0</v>
      </c>
    </row>
    <row r="1516" spans="1:10">
      <c r="A1516" s="138"/>
      <c r="B1516" s="139"/>
      <c r="C1516" s="139"/>
      <c r="D1516" s="139" t="s">
        <v>630</v>
      </c>
      <c r="E1516" s="140">
        <v>1274</v>
      </c>
      <c r="F1516" s="141">
        <v>651.52005999999972</v>
      </c>
      <c r="G1516" s="141">
        <v>23</v>
      </c>
      <c r="H1516" s="141">
        <v>8.38443</v>
      </c>
      <c r="I1516" s="141">
        <v>0</v>
      </c>
      <c r="J1516" s="142">
        <v>0</v>
      </c>
    </row>
    <row r="1517" spans="1:10">
      <c r="A1517" s="138"/>
      <c r="B1517" s="139" t="s">
        <v>522</v>
      </c>
      <c r="C1517" s="139"/>
      <c r="D1517" s="139"/>
      <c r="E1517" s="140"/>
      <c r="J1517" s="142"/>
    </row>
    <row r="1518" spans="1:10">
      <c r="A1518" s="138"/>
      <c r="B1518" s="139"/>
      <c r="C1518" s="139"/>
      <c r="D1518" s="139" t="s">
        <v>614</v>
      </c>
      <c r="E1518" s="140">
        <v>1583</v>
      </c>
      <c r="F1518" s="141">
        <v>38258.407540000015</v>
      </c>
      <c r="G1518" s="141">
        <v>174</v>
      </c>
      <c r="H1518" s="141">
        <v>6545.8894100000016</v>
      </c>
      <c r="I1518" s="141">
        <v>1</v>
      </c>
      <c r="J1518" s="142">
        <v>19.8</v>
      </c>
    </row>
    <row r="1519" spans="1:10">
      <c r="A1519" s="138"/>
      <c r="B1519" s="139"/>
      <c r="C1519" s="139"/>
      <c r="D1519" s="139" t="s">
        <v>639</v>
      </c>
      <c r="E1519" s="140">
        <v>537</v>
      </c>
      <c r="F1519" s="141">
        <v>31170.823</v>
      </c>
      <c r="G1519" s="141">
        <v>11</v>
      </c>
      <c r="H1519" s="141">
        <v>60.305500000000002</v>
      </c>
      <c r="I1519" s="141">
        <v>0</v>
      </c>
      <c r="J1519" s="142">
        <v>0</v>
      </c>
    </row>
    <row r="1520" spans="1:10">
      <c r="A1520" s="138"/>
      <c r="B1520" s="139"/>
      <c r="C1520" s="139"/>
      <c r="D1520" s="139" t="s">
        <v>621</v>
      </c>
      <c r="E1520" s="140">
        <v>309</v>
      </c>
      <c r="F1520" s="141">
        <v>20080.663</v>
      </c>
      <c r="G1520" s="141">
        <v>21</v>
      </c>
      <c r="H1520" s="141">
        <v>328.73199999999997</v>
      </c>
      <c r="I1520" s="141">
        <v>0</v>
      </c>
      <c r="J1520" s="142">
        <v>0</v>
      </c>
    </row>
    <row r="1521" spans="1:10">
      <c r="A1521" s="138"/>
      <c r="B1521" s="139"/>
      <c r="C1521" s="139"/>
      <c r="D1521" s="139" t="s">
        <v>622</v>
      </c>
      <c r="E1521" s="140">
        <v>328</v>
      </c>
      <c r="F1521" s="141">
        <v>12197.574399999998</v>
      </c>
      <c r="G1521" s="141">
        <v>12</v>
      </c>
      <c r="H1521" s="141">
        <v>437.85200000000003</v>
      </c>
      <c r="I1521" s="141">
        <v>0</v>
      </c>
      <c r="J1521" s="142">
        <v>0</v>
      </c>
    </row>
    <row r="1522" spans="1:10">
      <c r="A1522" s="138"/>
      <c r="B1522" s="139"/>
      <c r="C1522" s="139"/>
      <c r="D1522" s="139" t="s">
        <v>627</v>
      </c>
      <c r="E1522" s="140">
        <v>211</v>
      </c>
      <c r="F1522" s="141">
        <v>10135.921910000003</v>
      </c>
      <c r="G1522" s="141">
        <v>27</v>
      </c>
      <c r="H1522" s="141">
        <v>104.95081</v>
      </c>
      <c r="I1522" s="141">
        <v>1</v>
      </c>
      <c r="J1522" s="142">
        <v>3</v>
      </c>
    </row>
    <row r="1523" spans="1:10">
      <c r="A1523" s="138"/>
      <c r="B1523" s="139" t="s">
        <v>523</v>
      </c>
      <c r="C1523" s="139"/>
      <c r="D1523" s="139"/>
      <c r="E1523" s="140"/>
      <c r="J1523" s="142"/>
    </row>
    <row r="1524" spans="1:10">
      <c r="A1524" s="138"/>
      <c r="B1524" s="139"/>
      <c r="C1524" s="139"/>
      <c r="D1524" s="139" t="s">
        <v>630</v>
      </c>
      <c r="E1524" s="140">
        <v>160</v>
      </c>
      <c r="F1524" s="141">
        <v>210.62919999999997</v>
      </c>
      <c r="G1524" s="141">
        <v>5</v>
      </c>
      <c r="H1524" s="141">
        <v>5.3789999999999996</v>
      </c>
      <c r="I1524" s="141">
        <v>0</v>
      </c>
      <c r="J1524" s="142">
        <v>0</v>
      </c>
    </row>
    <row r="1525" spans="1:10">
      <c r="A1525" s="138"/>
      <c r="B1525" s="139"/>
      <c r="C1525" s="139"/>
      <c r="D1525" s="139" t="s">
        <v>620</v>
      </c>
      <c r="E1525" s="140">
        <v>30</v>
      </c>
      <c r="F1525" s="141">
        <v>50.950199999999995</v>
      </c>
      <c r="G1525" s="141">
        <v>1</v>
      </c>
      <c r="H1525" s="141">
        <v>2</v>
      </c>
      <c r="I1525" s="141">
        <v>0</v>
      </c>
      <c r="J1525" s="142">
        <v>0</v>
      </c>
    </row>
    <row r="1526" spans="1:10">
      <c r="A1526" s="138"/>
      <c r="B1526" s="139"/>
      <c r="C1526" s="139"/>
      <c r="D1526" s="139" t="s">
        <v>632</v>
      </c>
      <c r="E1526" s="140">
        <v>89</v>
      </c>
      <c r="F1526" s="141">
        <v>39.382419999999996</v>
      </c>
      <c r="G1526" s="141">
        <v>5</v>
      </c>
      <c r="H1526" s="141">
        <v>0.64037999999999995</v>
      </c>
      <c r="I1526" s="141">
        <v>0</v>
      </c>
      <c r="J1526" s="142">
        <v>0</v>
      </c>
    </row>
    <row r="1527" spans="1:10">
      <c r="A1527" s="138"/>
      <c r="B1527" s="139"/>
      <c r="C1527" s="139"/>
      <c r="D1527" s="139" t="s">
        <v>633</v>
      </c>
      <c r="E1527" s="140">
        <v>144</v>
      </c>
      <c r="F1527" s="141">
        <v>28.538</v>
      </c>
      <c r="G1527" s="141">
        <v>14</v>
      </c>
      <c r="H1527" s="141">
        <v>1.2384999999999999</v>
      </c>
      <c r="I1527" s="141">
        <v>0</v>
      </c>
      <c r="J1527" s="142">
        <v>0</v>
      </c>
    </row>
    <row r="1528" spans="1:10">
      <c r="A1528" s="138"/>
      <c r="B1528" s="139"/>
      <c r="C1528" s="139"/>
      <c r="D1528" s="139" t="s">
        <v>606</v>
      </c>
      <c r="E1528" s="140">
        <v>171</v>
      </c>
      <c r="F1528" s="141">
        <v>25.355210000000003</v>
      </c>
      <c r="G1528" s="141">
        <v>24</v>
      </c>
      <c r="H1528" s="141">
        <v>0.37827999999999995</v>
      </c>
      <c r="I1528" s="141">
        <v>0</v>
      </c>
      <c r="J1528" s="142">
        <v>0</v>
      </c>
    </row>
    <row r="1529" spans="1:10">
      <c r="A1529" s="138"/>
      <c r="B1529" s="139" t="s">
        <v>524</v>
      </c>
      <c r="C1529" s="139"/>
      <c r="D1529" s="139"/>
      <c r="E1529" s="140"/>
      <c r="J1529" s="142"/>
    </row>
    <row r="1530" spans="1:10">
      <c r="A1530" s="138"/>
      <c r="B1530" s="139"/>
      <c r="C1530" s="139"/>
      <c r="D1530" s="139" t="s">
        <v>614</v>
      </c>
      <c r="E1530" s="140">
        <v>303</v>
      </c>
      <c r="F1530" s="141">
        <v>1317.9060500000001</v>
      </c>
      <c r="G1530" s="141">
        <v>21</v>
      </c>
      <c r="H1530" s="141">
        <v>68.022880000000001</v>
      </c>
      <c r="I1530" s="141">
        <v>0</v>
      </c>
      <c r="J1530" s="142">
        <v>0</v>
      </c>
    </row>
    <row r="1531" spans="1:10">
      <c r="A1531" s="138"/>
      <c r="B1531" s="139"/>
      <c r="C1531" s="139"/>
      <c r="D1531" s="139" t="s">
        <v>626</v>
      </c>
      <c r="E1531" s="140">
        <v>394</v>
      </c>
      <c r="F1531" s="141">
        <v>362.4325</v>
      </c>
      <c r="G1531" s="141">
        <v>9</v>
      </c>
      <c r="H1531" s="141">
        <v>1.7445000000000002</v>
      </c>
      <c r="I1531" s="141">
        <v>0</v>
      </c>
      <c r="J1531" s="142">
        <v>0</v>
      </c>
    </row>
    <row r="1532" spans="1:10">
      <c r="A1532" s="138"/>
      <c r="B1532" s="139"/>
      <c r="C1532" s="139"/>
      <c r="D1532" s="139" t="s">
        <v>619</v>
      </c>
      <c r="E1532" s="140">
        <v>282</v>
      </c>
      <c r="F1532" s="141">
        <v>336.78675999999996</v>
      </c>
      <c r="G1532" s="141">
        <v>7</v>
      </c>
      <c r="H1532" s="141">
        <v>2.8416600000000001</v>
      </c>
      <c r="I1532" s="141">
        <v>0</v>
      </c>
      <c r="J1532" s="142">
        <v>0</v>
      </c>
    </row>
    <row r="1533" spans="1:10">
      <c r="A1533" s="138"/>
      <c r="B1533" s="139"/>
      <c r="C1533" s="139"/>
      <c r="D1533" s="139" t="s">
        <v>631</v>
      </c>
      <c r="E1533" s="140">
        <v>105</v>
      </c>
      <c r="F1533" s="141">
        <v>95.279499999999999</v>
      </c>
      <c r="G1533" s="141">
        <v>8</v>
      </c>
      <c r="H1533" s="141">
        <v>0.80249999999999988</v>
      </c>
      <c r="I1533" s="141">
        <v>0</v>
      </c>
      <c r="J1533" s="142">
        <v>0</v>
      </c>
    </row>
    <row r="1534" spans="1:10">
      <c r="A1534" s="138"/>
      <c r="B1534" s="139"/>
      <c r="C1534" s="139"/>
      <c r="D1534" s="139" t="s">
        <v>630</v>
      </c>
      <c r="E1534" s="140">
        <v>15</v>
      </c>
      <c r="F1534" s="141">
        <v>87.810500000000005</v>
      </c>
      <c r="G1534" s="141">
        <v>1</v>
      </c>
      <c r="H1534" s="141">
        <v>1.0500000000000001E-2</v>
      </c>
      <c r="I1534" s="141">
        <v>0</v>
      </c>
      <c r="J1534" s="142">
        <v>0</v>
      </c>
    </row>
    <row r="1535" spans="1:10">
      <c r="A1535" s="138"/>
      <c r="B1535" s="139" t="s">
        <v>525</v>
      </c>
      <c r="C1535" s="139"/>
      <c r="D1535" s="139"/>
      <c r="E1535" s="140"/>
      <c r="J1535" s="142"/>
    </row>
    <row r="1536" spans="1:10">
      <c r="A1536" s="138"/>
      <c r="B1536" s="139"/>
      <c r="C1536" s="139"/>
      <c r="D1536" s="139" t="s">
        <v>606</v>
      </c>
      <c r="E1536" s="140">
        <v>5</v>
      </c>
      <c r="F1536" s="141">
        <v>161.67500000000001</v>
      </c>
      <c r="G1536" s="141">
        <v>0</v>
      </c>
      <c r="H1536" s="141">
        <v>0</v>
      </c>
      <c r="I1536" s="141">
        <v>0</v>
      </c>
      <c r="J1536" s="142">
        <v>0</v>
      </c>
    </row>
    <row r="1537" spans="1:10">
      <c r="A1537" s="138"/>
      <c r="B1537" s="139"/>
      <c r="C1537" s="139"/>
      <c r="D1537" s="139" t="s">
        <v>630</v>
      </c>
      <c r="E1537" s="140">
        <v>38</v>
      </c>
      <c r="F1537" s="141">
        <v>70.90000000000002</v>
      </c>
      <c r="G1537" s="141">
        <v>1</v>
      </c>
      <c r="H1537" s="141">
        <v>1.2</v>
      </c>
      <c r="I1537" s="141">
        <v>0</v>
      </c>
      <c r="J1537" s="142">
        <v>0</v>
      </c>
    </row>
    <row r="1538" spans="1:10">
      <c r="A1538" s="138"/>
      <c r="B1538" s="139"/>
      <c r="C1538" s="139"/>
      <c r="D1538" s="139" t="s">
        <v>611</v>
      </c>
      <c r="E1538" s="140">
        <v>5</v>
      </c>
      <c r="F1538" s="141">
        <v>19.28</v>
      </c>
      <c r="G1538" s="141">
        <v>1</v>
      </c>
      <c r="H1538" s="141">
        <v>0.3</v>
      </c>
      <c r="I1538" s="141">
        <v>0</v>
      </c>
      <c r="J1538" s="142">
        <v>0</v>
      </c>
    </row>
    <row r="1539" spans="1:10">
      <c r="A1539" s="138"/>
      <c r="B1539" s="139"/>
      <c r="C1539" s="139"/>
      <c r="D1539" s="139" t="s">
        <v>610</v>
      </c>
      <c r="E1539" s="140">
        <v>2</v>
      </c>
      <c r="F1539" s="141">
        <v>17.600000000000001</v>
      </c>
      <c r="G1539" s="141">
        <v>0</v>
      </c>
      <c r="H1539" s="141">
        <v>0</v>
      </c>
      <c r="I1539" s="141">
        <v>0</v>
      </c>
      <c r="J1539" s="142">
        <v>0</v>
      </c>
    </row>
    <row r="1540" spans="1:10">
      <c r="A1540" s="138"/>
      <c r="B1540" s="139"/>
      <c r="C1540" s="139"/>
      <c r="D1540" s="139" t="s">
        <v>614</v>
      </c>
      <c r="E1540" s="140">
        <v>1</v>
      </c>
      <c r="F1540" s="141">
        <v>1</v>
      </c>
      <c r="G1540" s="141">
        <v>0</v>
      </c>
      <c r="H1540" s="141">
        <v>0</v>
      </c>
      <c r="I1540" s="141">
        <v>0</v>
      </c>
      <c r="J1540" s="142">
        <v>0</v>
      </c>
    </row>
    <row r="1541" spans="1:10">
      <c r="A1541" s="138"/>
      <c r="B1541" s="139" t="s">
        <v>526</v>
      </c>
      <c r="C1541" s="139"/>
      <c r="D1541" s="139"/>
      <c r="E1541" s="140"/>
      <c r="J1541" s="142"/>
    </row>
    <row r="1542" spans="1:10">
      <c r="A1542" s="138"/>
      <c r="B1542" s="139"/>
      <c r="C1542" s="139"/>
      <c r="D1542" s="139" t="s">
        <v>630</v>
      </c>
      <c r="E1542" s="140">
        <v>218</v>
      </c>
      <c r="F1542" s="141">
        <v>3559.7912999999999</v>
      </c>
      <c r="G1542" s="141">
        <v>1</v>
      </c>
      <c r="H1542" s="141">
        <v>21.6</v>
      </c>
      <c r="I1542" s="141">
        <v>0</v>
      </c>
      <c r="J1542" s="142">
        <v>0</v>
      </c>
    </row>
    <row r="1543" spans="1:10">
      <c r="A1543" s="138"/>
      <c r="B1543" s="139"/>
      <c r="C1543" s="139"/>
      <c r="D1543" s="139" t="s">
        <v>608</v>
      </c>
      <c r="E1543" s="140">
        <v>135</v>
      </c>
      <c r="F1543" s="141">
        <v>2386.6409999999996</v>
      </c>
      <c r="G1543" s="141">
        <v>9</v>
      </c>
      <c r="H1543" s="141">
        <v>91.315999999999988</v>
      </c>
      <c r="I1543" s="141">
        <v>0</v>
      </c>
      <c r="J1543" s="142">
        <v>0</v>
      </c>
    </row>
    <row r="1544" spans="1:10">
      <c r="A1544" s="138"/>
      <c r="B1544" s="139"/>
      <c r="C1544" s="139"/>
      <c r="D1544" s="139" t="s">
        <v>605</v>
      </c>
      <c r="E1544" s="140">
        <v>123</v>
      </c>
      <c r="F1544" s="141">
        <v>2045.7096799999997</v>
      </c>
      <c r="G1544" s="141">
        <v>0</v>
      </c>
      <c r="H1544" s="141">
        <v>0</v>
      </c>
      <c r="I1544" s="141">
        <v>0</v>
      </c>
      <c r="J1544" s="142">
        <v>0</v>
      </c>
    </row>
    <row r="1545" spans="1:10">
      <c r="A1545" s="138"/>
      <c r="B1545" s="139"/>
      <c r="C1545" s="139"/>
      <c r="D1545" s="139" t="s">
        <v>648</v>
      </c>
      <c r="E1545" s="140">
        <v>42</v>
      </c>
      <c r="F1545" s="141">
        <v>1127.6960000000004</v>
      </c>
      <c r="G1545" s="141">
        <v>0</v>
      </c>
      <c r="H1545" s="141">
        <v>0</v>
      </c>
      <c r="I1545" s="141">
        <v>0</v>
      </c>
      <c r="J1545" s="142">
        <v>0</v>
      </c>
    </row>
    <row r="1546" spans="1:10">
      <c r="A1546" s="138"/>
      <c r="B1546" s="139"/>
      <c r="C1546" s="139"/>
      <c r="D1546" s="139" t="s">
        <v>617</v>
      </c>
      <c r="E1546" s="140">
        <v>28</v>
      </c>
      <c r="F1546" s="141">
        <v>421.68899999999979</v>
      </c>
      <c r="G1546" s="141">
        <v>0</v>
      </c>
      <c r="H1546" s="141">
        <v>0</v>
      </c>
      <c r="I1546" s="141">
        <v>0</v>
      </c>
      <c r="J1546" s="142">
        <v>0</v>
      </c>
    </row>
    <row r="1547" spans="1:10">
      <c r="A1547" s="143" t="s">
        <v>527</v>
      </c>
      <c r="B1547" s="144"/>
      <c r="C1547" s="144"/>
      <c r="D1547" s="144"/>
      <c r="E1547" s="145"/>
      <c r="F1547" s="146"/>
      <c r="G1547" s="146"/>
      <c r="H1547" s="146"/>
      <c r="I1547" s="146"/>
      <c r="J1547" s="147"/>
    </row>
    <row r="1548" spans="1:10">
      <c r="A1548" s="138"/>
      <c r="B1548" s="139" t="s">
        <v>528</v>
      </c>
      <c r="C1548" s="139"/>
      <c r="D1548" s="139"/>
      <c r="E1548" s="140"/>
      <c r="J1548" s="142"/>
    </row>
    <row r="1549" spans="1:10">
      <c r="A1549" s="138"/>
      <c r="B1549" s="139"/>
      <c r="C1549" s="139" t="s">
        <v>529</v>
      </c>
      <c r="D1549" s="139"/>
      <c r="E1549" s="140"/>
      <c r="J1549" s="142"/>
    </row>
    <row r="1550" spans="1:10">
      <c r="A1550" s="138"/>
      <c r="B1550" s="139"/>
      <c r="C1550" s="139"/>
      <c r="D1550" s="139" t="s">
        <v>614</v>
      </c>
      <c r="E1550" s="140">
        <v>69760</v>
      </c>
      <c r="F1550" s="141">
        <v>31264.993720000017</v>
      </c>
      <c r="G1550" s="141">
        <v>1723</v>
      </c>
      <c r="H1550" s="141">
        <v>159.35934000000006</v>
      </c>
      <c r="I1550" s="141">
        <v>0</v>
      </c>
      <c r="J1550" s="142">
        <v>0</v>
      </c>
    </row>
    <row r="1551" spans="1:10">
      <c r="A1551" s="138"/>
      <c r="B1551" s="139"/>
      <c r="C1551" s="139"/>
      <c r="D1551" s="139" t="s">
        <v>619</v>
      </c>
      <c r="E1551" s="140">
        <v>13971</v>
      </c>
      <c r="F1551" s="141">
        <v>5353.8737700000029</v>
      </c>
      <c r="G1551" s="141">
        <v>285</v>
      </c>
      <c r="H1551" s="141">
        <v>5.9257699999999991</v>
      </c>
      <c r="I1551" s="141">
        <v>0</v>
      </c>
      <c r="J1551" s="142">
        <v>0</v>
      </c>
    </row>
    <row r="1552" spans="1:10">
      <c r="A1552" s="138"/>
      <c r="B1552" s="139"/>
      <c r="C1552" s="139"/>
      <c r="D1552" s="139" t="s">
        <v>621</v>
      </c>
      <c r="E1552" s="140">
        <v>18483</v>
      </c>
      <c r="F1552" s="141">
        <v>2946.9886500000002</v>
      </c>
      <c r="G1552" s="141">
        <v>511</v>
      </c>
      <c r="H1552" s="141">
        <v>8.7632499999999993</v>
      </c>
      <c r="I1552" s="141">
        <v>0</v>
      </c>
      <c r="J1552" s="142">
        <v>0</v>
      </c>
    </row>
    <row r="1553" spans="1:10">
      <c r="A1553" s="138"/>
      <c r="B1553" s="139"/>
      <c r="C1553" s="139"/>
      <c r="D1553" s="139" t="s">
        <v>620</v>
      </c>
      <c r="E1553" s="140">
        <v>2855</v>
      </c>
      <c r="F1553" s="141">
        <v>427.6464600000001</v>
      </c>
      <c r="G1553" s="141">
        <v>166</v>
      </c>
      <c r="H1553" s="141">
        <v>12.771190000000001</v>
      </c>
      <c r="I1553" s="141">
        <v>1</v>
      </c>
      <c r="J1553" s="142">
        <v>1.8E-3</v>
      </c>
    </row>
    <row r="1554" spans="1:10">
      <c r="A1554" s="138"/>
      <c r="B1554" s="139"/>
      <c r="C1554" s="139"/>
      <c r="D1554" s="139" t="s">
        <v>630</v>
      </c>
      <c r="E1554" s="140">
        <v>3636</v>
      </c>
      <c r="F1554" s="141">
        <v>396.13412000000005</v>
      </c>
      <c r="G1554" s="141">
        <v>153</v>
      </c>
      <c r="H1554" s="141">
        <v>4.5260500000000006</v>
      </c>
      <c r="I1554" s="141">
        <v>0</v>
      </c>
      <c r="J1554" s="142">
        <v>0</v>
      </c>
    </row>
    <row r="1555" spans="1:10">
      <c r="A1555" s="138"/>
      <c r="B1555" s="139"/>
      <c r="C1555" s="139" t="s">
        <v>530</v>
      </c>
      <c r="D1555" s="139"/>
      <c r="E1555" s="140"/>
      <c r="J1555" s="142"/>
    </row>
    <row r="1556" spans="1:10">
      <c r="A1556" s="138"/>
      <c r="B1556" s="139"/>
      <c r="C1556" s="139"/>
      <c r="D1556" s="139" t="s">
        <v>614</v>
      </c>
      <c r="E1556" s="140">
        <v>35837</v>
      </c>
      <c r="F1556" s="141">
        <v>39733.65702000005</v>
      </c>
      <c r="G1556" s="141">
        <v>612</v>
      </c>
      <c r="H1556" s="141">
        <v>185.81229999999996</v>
      </c>
      <c r="I1556" s="141">
        <v>2</v>
      </c>
      <c r="J1556" s="142">
        <v>0.19040000000000001</v>
      </c>
    </row>
    <row r="1557" spans="1:10">
      <c r="A1557" s="138"/>
      <c r="B1557" s="139"/>
      <c r="C1557" s="139"/>
      <c r="D1557" s="139" t="s">
        <v>628</v>
      </c>
      <c r="E1557" s="140">
        <v>3089</v>
      </c>
      <c r="F1557" s="141">
        <v>7569.2545900000014</v>
      </c>
      <c r="G1557" s="141">
        <v>45</v>
      </c>
      <c r="H1557" s="141">
        <v>9.6012000000000022</v>
      </c>
      <c r="I1557" s="141">
        <v>0</v>
      </c>
      <c r="J1557" s="142">
        <v>0</v>
      </c>
    </row>
    <row r="1558" spans="1:10">
      <c r="A1558" s="138"/>
      <c r="B1558" s="139"/>
      <c r="C1558" s="139"/>
      <c r="D1558" s="139" t="s">
        <v>634</v>
      </c>
      <c r="E1558" s="140">
        <v>2363</v>
      </c>
      <c r="F1558" s="141">
        <v>6883.0003300000026</v>
      </c>
      <c r="G1558" s="141">
        <v>66</v>
      </c>
      <c r="H1558" s="141">
        <v>19.084309999999995</v>
      </c>
      <c r="I1558" s="141">
        <v>1</v>
      </c>
      <c r="J1558" s="142">
        <v>1.23E-2</v>
      </c>
    </row>
    <row r="1559" spans="1:10">
      <c r="A1559" s="138"/>
      <c r="B1559" s="139"/>
      <c r="C1559" s="139"/>
      <c r="D1559" s="139" t="s">
        <v>639</v>
      </c>
      <c r="E1559" s="140">
        <v>3074</v>
      </c>
      <c r="F1559" s="141">
        <v>3391.2801999999988</v>
      </c>
      <c r="G1559" s="141">
        <v>141</v>
      </c>
      <c r="H1559" s="141">
        <v>39.860060000000011</v>
      </c>
      <c r="I1559" s="141">
        <v>0</v>
      </c>
      <c r="J1559" s="142">
        <v>0</v>
      </c>
    </row>
    <row r="1560" spans="1:10">
      <c r="A1560" s="138"/>
      <c r="B1560" s="139"/>
      <c r="C1560" s="139"/>
      <c r="D1560" s="139" t="s">
        <v>627</v>
      </c>
      <c r="E1560" s="140">
        <v>2871</v>
      </c>
      <c r="F1560" s="141">
        <v>3380.1345699999993</v>
      </c>
      <c r="G1560" s="141">
        <v>42</v>
      </c>
      <c r="H1560" s="141">
        <v>2.50766</v>
      </c>
      <c r="I1560" s="141">
        <v>0</v>
      </c>
      <c r="J1560" s="142">
        <v>0</v>
      </c>
    </row>
    <row r="1561" spans="1:10">
      <c r="A1561" s="138"/>
      <c r="B1561" s="139"/>
      <c r="C1561" s="139" t="s">
        <v>531</v>
      </c>
      <c r="D1561" s="139"/>
      <c r="E1561" s="140"/>
      <c r="J1561" s="142"/>
    </row>
    <row r="1562" spans="1:10">
      <c r="A1562" s="138"/>
      <c r="B1562" s="139"/>
      <c r="C1562" s="139"/>
      <c r="D1562" s="139" t="s">
        <v>614</v>
      </c>
      <c r="E1562" s="140">
        <v>2727</v>
      </c>
      <c r="F1562" s="141">
        <v>223.69940999999994</v>
      </c>
      <c r="G1562" s="141">
        <v>70</v>
      </c>
      <c r="H1562" s="141">
        <v>1.9946999999999999</v>
      </c>
      <c r="I1562" s="141">
        <v>0</v>
      </c>
      <c r="J1562" s="142">
        <v>0</v>
      </c>
    </row>
    <row r="1563" spans="1:10">
      <c r="A1563" s="138"/>
      <c r="B1563" s="139"/>
      <c r="C1563" s="139"/>
      <c r="D1563" s="139" t="s">
        <v>621</v>
      </c>
      <c r="E1563" s="140">
        <v>112</v>
      </c>
      <c r="F1563" s="141">
        <v>119.58397999999995</v>
      </c>
      <c r="G1563" s="141">
        <v>1</v>
      </c>
      <c r="H1563" s="141">
        <v>0.1305</v>
      </c>
      <c r="I1563" s="141">
        <v>0</v>
      </c>
      <c r="J1563" s="142">
        <v>0</v>
      </c>
    </row>
    <row r="1564" spans="1:10">
      <c r="A1564" s="138"/>
      <c r="B1564" s="139"/>
      <c r="C1564" s="139"/>
      <c r="D1564" s="139" t="s">
        <v>627</v>
      </c>
      <c r="E1564" s="140">
        <v>76</v>
      </c>
      <c r="F1564" s="141">
        <v>7.3124500000000001</v>
      </c>
      <c r="G1564" s="141">
        <v>0</v>
      </c>
      <c r="H1564" s="141">
        <v>0</v>
      </c>
      <c r="I1564" s="141">
        <v>0</v>
      </c>
      <c r="J1564" s="142">
        <v>0</v>
      </c>
    </row>
    <row r="1565" spans="1:10">
      <c r="A1565" s="138"/>
      <c r="B1565" s="139"/>
      <c r="C1565" s="139"/>
      <c r="D1565" s="139" t="s">
        <v>633</v>
      </c>
      <c r="E1565" s="140">
        <v>88</v>
      </c>
      <c r="F1565" s="141">
        <v>6.2978599999999991</v>
      </c>
      <c r="G1565" s="141">
        <v>0</v>
      </c>
      <c r="H1565" s="141">
        <v>0</v>
      </c>
      <c r="I1565" s="141">
        <v>0</v>
      </c>
      <c r="J1565" s="142">
        <v>0</v>
      </c>
    </row>
    <row r="1566" spans="1:10">
      <c r="A1566" s="138"/>
      <c r="B1566" s="139"/>
      <c r="C1566" s="139"/>
      <c r="D1566" s="139" t="s">
        <v>679</v>
      </c>
      <c r="E1566" s="140">
        <v>22</v>
      </c>
      <c r="F1566" s="141">
        <v>4.2363</v>
      </c>
      <c r="G1566" s="141">
        <v>0</v>
      </c>
      <c r="H1566" s="141">
        <v>0</v>
      </c>
      <c r="I1566" s="141">
        <v>0</v>
      </c>
      <c r="J1566" s="142">
        <v>0</v>
      </c>
    </row>
    <row r="1567" spans="1:10">
      <c r="A1567" s="138"/>
      <c r="B1567" s="139"/>
      <c r="C1567" s="139" t="s">
        <v>532</v>
      </c>
      <c r="D1567" s="139"/>
      <c r="E1567" s="140"/>
      <c r="J1567" s="142"/>
    </row>
    <row r="1568" spans="1:10">
      <c r="A1568" s="138"/>
      <c r="B1568" s="139"/>
      <c r="C1568" s="139"/>
      <c r="D1568" s="139" t="s">
        <v>614</v>
      </c>
      <c r="E1568" s="140">
        <v>20371</v>
      </c>
      <c r="F1568" s="141">
        <v>4920.5362700000023</v>
      </c>
      <c r="G1568" s="141">
        <v>58</v>
      </c>
      <c r="H1568" s="141">
        <v>1.9474399999999998</v>
      </c>
      <c r="I1568" s="141">
        <v>0</v>
      </c>
      <c r="J1568" s="142">
        <v>0</v>
      </c>
    </row>
    <row r="1569" spans="1:10">
      <c r="A1569" s="138"/>
      <c r="B1569" s="139"/>
      <c r="C1569" s="139"/>
      <c r="D1569" s="139" t="s">
        <v>633</v>
      </c>
      <c r="E1569" s="140">
        <v>1337</v>
      </c>
      <c r="F1569" s="141">
        <v>193.10962000000001</v>
      </c>
      <c r="G1569" s="141">
        <v>2</v>
      </c>
      <c r="H1569" s="141">
        <v>5.6500000000000002E-2</v>
      </c>
      <c r="I1569" s="141">
        <v>0</v>
      </c>
      <c r="J1569" s="142">
        <v>0</v>
      </c>
    </row>
    <row r="1570" spans="1:10">
      <c r="A1570" s="138"/>
      <c r="B1570" s="139"/>
      <c r="C1570" s="139"/>
      <c r="D1570" s="139" t="s">
        <v>628</v>
      </c>
      <c r="E1570" s="140">
        <v>934</v>
      </c>
      <c r="F1570" s="141">
        <v>164.69511999999997</v>
      </c>
      <c r="G1570" s="141">
        <v>0</v>
      </c>
      <c r="H1570" s="141">
        <v>0</v>
      </c>
      <c r="I1570" s="141">
        <v>0</v>
      </c>
      <c r="J1570" s="142">
        <v>0</v>
      </c>
    </row>
    <row r="1571" spans="1:10">
      <c r="A1571" s="138"/>
      <c r="B1571" s="139"/>
      <c r="C1571" s="139"/>
      <c r="D1571" s="139" t="s">
        <v>622</v>
      </c>
      <c r="E1571" s="140">
        <v>368</v>
      </c>
      <c r="F1571" s="141">
        <v>65.493890000000007</v>
      </c>
      <c r="G1571" s="141">
        <v>0</v>
      </c>
      <c r="H1571" s="141">
        <v>0</v>
      </c>
      <c r="I1571" s="141">
        <v>0</v>
      </c>
      <c r="J1571" s="142">
        <v>0</v>
      </c>
    </row>
    <row r="1572" spans="1:10">
      <c r="A1572" s="138"/>
      <c r="B1572" s="139"/>
      <c r="C1572" s="139"/>
      <c r="D1572" s="139" t="s">
        <v>627</v>
      </c>
      <c r="E1572" s="140">
        <v>684</v>
      </c>
      <c r="F1572" s="141">
        <v>38.679529999999971</v>
      </c>
      <c r="G1572" s="141">
        <v>3</v>
      </c>
      <c r="H1572" s="141">
        <v>0.10020000000000001</v>
      </c>
      <c r="I1572" s="141">
        <v>0</v>
      </c>
      <c r="J1572" s="142">
        <v>0</v>
      </c>
    </row>
    <row r="1573" spans="1:10">
      <c r="A1573" s="138"/>
      <c r="B1573" s="139"/>
      <c r="C1573" s="139" t="s">
        <v>533</v>
      </c>
      <c r="D1573" s="139"/>
      <c r="E1573" s="140"/>
      <c r="J1573" s="142"/>
    </row>
    <row r="1574" spans="1:10">
      <c r="A1574" s="138"/>
      <c r="B1574" s="139"/>
      <c r="C1574" s="139"/>
      <c r="D1574" s="139" t="s">
        <v>614</v>
      </c>
      <c r="E1574" s="140">
        <v>14595</v>
      </c>
      <c r="F1574" s="141">
        <v>89849.325719999979</v>
      </c>
      <c r="G1574" s="141">
        <v>7</v>
      </c>
      <c r="H1574" s="141">
        <v>1.6480000000000002E-2</v>
      </c>
      <c r="I1574" s="141">
        <v>0</v>
      </c>
      <c r="J1574" s="142">
        <v>0</v>
      </c>
    </row>
    <row r="1575" spans="1:10">
      <c r="A1575" s="138"/>
      <c r="B1575" s="139"/>
      <c r="C1575" s="139"/>
      <c r="D1575" s="139" t="s">
        <v>628</v>
      </c>
      <c r="E1575" s="140">
        <v>1666</v>
      </c>
      <c r="F1575" s="141">
        <v>13574.243960000007</v>
      </c>
      <c r="G1575" s="141">
        <v>4</v>
      </c>
      <c r="H1575" s="141">
        <v>34.616</v>
      </c>
      <c r="I1575" s="141">
        <v>0</v>
      </c>
      <c r="J1575" s="142">
        <v>0</v>
      </c>
    </row>
    <row r="1576" spans="1:10">
      <c r="A1576" s="138"/>
      <c r="B1576" s="139"/>
      <c r="C1576" s="139"/>
      <c r="D1576" s="139" t="s">
        <v>639</v>
      </c>
      <c r="E1576" s="140">
        <v>174</v>
      </c>
      <c r="F1576" s="141">
        <v>271.79088000000002</v>
      </c>
      <c r="G1576" s="141">
        <v>0</v>
      </c>
      <c r="H1576" s="141">
        <v>0</v>
      </c>
      <c r="I1576" s="141">
        <v>0</v>
      </c>
      <c r="J1576" s="142">
        <v>0</v>
      </c>
    </row>
    <row r="1577" spans="1:10">
      <c r="A1577" s="138"/>
      <c r="B1577" s="139"/>
      <c r="C1577" s="139"/>
      <c r="D1577" s="139" t="s">
        <v>643</v>
      </c>
      <c r="E1577" s="140">
        <v>16</v>
      </c>
      <c r="F1577" s="141">
        <v>194.55240000000001</v>
      </c>
      <c r="G1577" s="141">
        <v>0</v>
      </c>
      <c r="H1577" s="141">
        <v>0</v>
      </c>
      <c r="I1577" s="141">
        <v>0</v>
      </c>
      <c r="J1577" s="142">
        <v>0</v>
      </c>
    </row>
    <row r="1578" spans="1:10">
      <c r="A1578" s="138"/>
      <c r="B1578" s="139"/>
      <c r="C1578" s="139"/>
      <c r="D1578" s="139" t="s">
        <v>681</v>
      </c>
      <c r="E1578" s="140">
        <v>41</v>
      </c>
      <c r="F1578" s="141">
        <v>162.27600000000001</v>
      </c>
      <c r="G1578" s="141">
        <v>0</v>
      </c>
      <c r="H1578" s="141">
        <v>0</v>
      </c>
      <c r="I1578" s="141">
        <v>0</v>
      </c>
      <c r="J1578" s="142">
        <v>0</v>
      </c>
    </row>
    <row r="1579" spans="1:10">
      <c r="A1579" s="138"/>
      <c r="B1579" s="139"/>
      <c r="C1579" s="139" t="s">
        <v>534</v>
      </c>
      <c r="D1579" s="139"/>
      <c r="E1579" s="140"/>
      <c r="J1579" s="142"/>
    </row>
    <row r="1580" spans="1:10">
      <c r="A1580" s="138"/>
      <c r="B1580" s="139"/>
      <c r="C1580" s="139"/>
      <c r="D1580" s="139" t="s">
        <v>614</v>
      </c>
      <c r="E1580" s="140">
        <v>2045</v>
      </c>
      <c r="F1580" s="141">
        <v>4547.9024499999996</v>
      </c>
      <c r="G1580" s="141">
        <v>11</v>
      </c>
      <c r="H1580" s="141">
        <v>6.9963000000000015</v>
      </c>
      <c r="I1580" s="141">
        <v>0</v>
      </c>
      <c r="J1580" s="142">
        <v>0</v>
      </c>
    </row>
    <row r="1581" spans="1:10">
      <c r="A1581" s="138"/>
      <c r="B1581" s="139"/>
      <c r="C1581" s="139"/>
      <c r="D1581" s="139" t="s">
        <v>628</v>
      </c>
      <c r="E1581" s="140">
        <v>194</v>
      </c>
      <c r="F1581" s="141">
        <v>468.11489000000006</v>
      </c>
      <c r="G1581" s="141">
        <v>0</v>
      </c>
      <c r="H1581" s="141">
        <v>0</v>
      </c>
      <c r="I1581" s="141">
        <v>0</v>
      </c>
      <c r="J1581" s="142">
        <v>0</v>
      </c>
    </row>
    <row r="1582" spans="1:10">
      <c r="A1582" s="138"/>
      <c r="B1582" s="139"/>
      <c r="C1582" s="139"/>
      <c r="D1582" s="139" t="s">
        <v>639</v>
      </c>
      <c r="E1582" s="140">
        <v>206</v>
      </c>
      <c r="F1582" s="141">
        <v>92.51144000000005</v>
      </c>
      <c r="G1582" s="141">
        <v>1</v>
      </c>
      <c r="H1582" s="141">
        <v>0.79500000000000004</v>
      </c>
      <c r="I1582" s="141">
        <v>0</v>
      </c>
      <c r="J1582" s="142">
        <v>0</v>
      </c>
    </row>
    <row r="1583" spans="1:10">
      <c r="A1583" s="138"/>
      <c r="B1583" s="139"/>
      <c r="C1583" s="139"/>
      <c r="D1583" s="139" t="s">
        <v>621</v>
      </c>
      <c r="E1583" s="140">
        <v>9</v>
      </c>
      <c r="F1583" s="141">
        <v>61.059290000000004</v>
      </c>
      <c r="G1583" s="141">
        <v>0</v>
      </c>
      <c r="H1583" s="141">
        <v>0</v>
      </c>
      <c r="I1583" s="141">
        <v>0</v>
      </c>
      <c r="J1583" s="142">
        <v>0</v>
      </c>
    </row>
    <row r="1584" spans="1:10">
      <c r="A1584" s="138"/>
      <c r="B1584" s="139"/>
      <c r="C1584" s="139"/>
      <c r="D1584" s="139" t="s">
        <v>634</v>
      </c>
      <c r="E1584" s="140">
        <v>53</v>
      </c>
      <c r="F1584" s="141">
        <v>38.495749999999994</v>
      </c>
      <c r="G1584" s="141">
        <v>0</v>
      </c>
      <c r="H1584" s="141">
        <v>0</v>
      </c>
      <c r="I1584" s="141">
        <v>0</v>
      </c>
      <c r="J1584" s="142">
        <v>0</v>
      </c>
    </row>
    <row r="1585" spans="1:10">
      <c r="A1585" s="138"/>
      <c r="B1585" s="139"/>
      <c r="C1585" s="139" t="s">
        <v>535</v>
      </c>
      <c r="D1585" s="139"/>
      <c r="E1585" s="140"/>
      <c r="J1585" s="142"/>
    </row>
    <row r="1586" spans="1:10">
      <c r="A1586" s="138"/>
      <c r="B1586" s="139"/>
      <c r="C1586" s="139"/>
      <c r="D1586" s="139" t="s">
        <v>614</v>
      </c>
      <c r="E1586" s="140">
        <v>262</v>
      </c>
      <c r="F1586" s="141">
        <v>227.23208999999997</v>
      </c>
      <c r="G1586" s="141">
        <v>2</v>
      </c>
      <c r="H1586" s="141">
        <v>0.99439999999999995</v>
      </c>
      <c r="I1586" s="141">
        <v>0</v>
      </c>
      <c r="J1586" s="142">
        <v>0</v>
      </c>
    </row>
    <row r="1587" spans="1:10">
      <c r="A1587" s="138"/>
      <c r="B1587" s="139"/>
      <c r="C1587" s="139"/>
      <c r="D1587" s="139" t="s">
        <v>627</v>
      </c>
      <c r="E1587" s="140">
        <v>133</v>
      </c>
      <c r="F1587" s="141">
        <v>44.603549999999977</v>
      </c>
      <c r="G1587" s="141">
        <v>0</v>
      </c>
      <c r="H1587" s="141">
        <v>0</v>
      </c>
      <c r="I1587" s="141">
        <v>0</v>
      </c>
      <c r="J1587" s="142">
        <v>0</v>
      </c>
    </row>
    <row r="1588" spans="1:10">
      <c r="A1588" s="138"/>
      <c r="B1588" s="139"/>
      <c r="C1588" s="139"/>
      <c r="D1588" s="139" t="s">
        <v>621</v>
      </c>
      <c r="E1588" s="140">
        <v>2</v>
      </c>
      <c r="F1588" s="141">
        <v>0.77074999999999994</v>
      </c>
      <c r="G1588" s="141">
        <v>0</v>
      </c>
      <c r="H1588" s="141">
        <v>0</v>
      </c>
      <c r="I1588" s="141">
        <v>0</v>
      </c>
      <c r="J1588" s="142">
        <v>0</v>
      </c>
    </row>
    <row r="1589" spans="1:10">
      <c r="A1589" s="138"/>
      <c r="B1589" s="139"/>
      <c r="C1589" s="139"/>
      <c r="D1589" s="139" t="s">
        <v>639</v>
      </c>
      <c r="E1589" s="140">
        <v>6</v>
      </c>
      <c r="F1589" s="141">
        <v>0.217</v>
      </c>
      <c r="G1589" s="141">
        <v>0</v>
      </c>
      <c r="H1589" s="141">
        <v>0</v>
      </c>
      <c r="I1589" s="141">
        <v>0</v>
      </c>
      <c r="J1589" s="142">
        <v>0</v>
      </c>
    </row>
    <row r="1590" spans="1:10">
      <c r="A1590" s="138"/>
      <c r="B1590" s="139"/>
      <c r="C1590" s="139"/>
      <c r="D1590" s="139" t="s">
        <v>657</v>
      </c>
      <c r="E1590" s="140">
        <v>7</v>
      </c>
      <c r="F1590" s="141">
        <v>9.0499999999999997E-2</v>
      </c>
      <c r="G1590" s="141">
        <v>0</v>
      </c>
      <c r="H1590" s="141">
        <v>0</v>
      </c>
      <c r="I1590" s="141">
        <v>0</v>
      </c>
      <c r="J1590" s="142">
        <v>0</v>
      </c>
    </row>
    <row r="1591" spans="1:10">
      <c r="A1591" s="138"/>
      <c r="B1591" s="139"/>
      <c r="C1591" s="139" t="s">
        <v>536</v>
      </c>
      <c r="D1591" s="139"/>
      <c r="E1591" s="140"/>
      <c r="J1591" s="142"/>
    </row>
    <row r="1592" spans="1:10">
      <c r="A1592" s="138"/>
      <c r="B1592" s="139"/>
      <c r="C1592" s="139"/>
      <c r="D1592" s="139" t="s">
        <v>614</v>
      </c>
      <c r="E1592" s="140">
        <v>34543</v>
      </c>
      <c r="F1592" s="141">
        <v>14000.993759999983</v>
      </c>
      <c r="G1592" s="141">
        <v>400</v>
      </c>
      <c r="H1592" s="141">
        <v>29.135910000000006</v>
      </c>
      <c r="I1592" s="141">
        <v>3</v>
      </c>
      <c r="J1592" s="142">
        <v>2.0899999999999998E-3</v>
      </c>
    </row>
    <row r="1593" spans="1:10">
      <c r="A1593" s="138"/>
      <c r="B1593" s="139"/>
      <c r="C1593" s="139"/>
      <c r="D1593" s="139" t="s">
        <v>622</v>
      </c>
      <c r="E1593" s="140">
        <v>2316</v>
      </c>
      <c r="F1593" s="141">
        <v>1216.6910600000008</v>
      </c>
      <c r="G1593" s="141">
        <v>0</v>
      </c>
      <c r="H1593" s="141">
        <v>0</v>
      </c>
      <c r="I1593" s="141">
        <v>0</v>
      </c>
      <c r="J1593" s="142">
        <v>0</v>
      </c>
    </row>
    <row r="1594" spans="1:10">
      <c r="A1594" s="138"/>
      <c r="B1594" s="139"/>
      <c r="C1594" s="139"/>
      <c r="D1594" s="139" t="s">
        <v>621</v>
      </c>
      <c r="E1594" s="140">
        <v>2485</v>
      </c>
      <c r="F1594" s="141">
        <v>928.81286999999998</v>
      </c>
      <c r="G1594" s="141">
        <v>7</v>
      </c>
      <c r="H1594" s="141">
        <v>2.1240000000000002E-2</v>
      </c>
      <c r="I1594" s="141">
        <v>0</v>
      </c>
      <c r="J1594" s="142">
        <v>0</v>
      </c>
    </row>
    <row r="1595" spans="1:10">
      <c r="A1595" s="138"/>
      <c r="B1595" s="139"/>
      <c r="C1595" s="139"/>
      <c r="D1595" s="139" t="s">
        <v>652</v>
      </c>
      <c r="E1595" s="140">
        <v>981</v>
      </c>
      <c r="F1595" s="141">
        <v>479.46138000000025</v>
      </c>
      <c r="G1595" s="141">
        <v>0</v>
      </c>
      <c r="H1595" s="141">
        <v>0</v>
      </c>
      <c r="I1595" s="141">
        <v>0</v>
      </c>
      <c r="J1595" s="142">
        <v>0</v>
      </c>
    </row>
    <row r="1596" spans="1:10">
      <c r="A1596" s="138"/>
      <c r="B1596" s="139"/>
      <c r="C1596" s="139"/>
      <c r="D1596" s="139" t="s">
        <v>628</v>
      </c>
      <c r="E1596" s="140">
        <v>977</v>
      </c>
      <c r="F1596" s="141">
        <v>269.93445999999994</v>
      </c>
      <c r="G1596" s="141">
        <v>4</v>
      </c>
      <c r="H1596" s="141">
        <v>9.9699999999999997E-3</v>
      </c>
      <c r="I1596" s="141">
        <v>0</v>
      </c>
      <c r="J1596" s="142">
        <v>0</v>
      </c>
    </row>
    <row r="1597" spans="1:10">
      <c r="A1597" s="138"/>
      <c r="B1597" s="139" t="s">
        <v>537</v>
      </c>
      <c r="C1597" s="139"/>
      <c r="D1597" s="139"/>
      <c r="E1597" s="140"/>
      <c r="J1597" s="142"/>
    </row>
    <row r="1598" spans="1:10">
      <c r="A1598" s="138"/>
      <c r="B1598" s="139"/>
      <c r="C1598" s="139" t="s">
        <v>538</v>
      </c>
      <c r="D1598" s="139"/>
      <c r="E1598" s="140"/>
      <c r="J1598" s="142"/>
    </row>
    <row r="1599" spans="1:10">
      <c r="A1599" s="138"/>
      <c r="B1599" s="139"/>
      <c r="C1599" s="139"/>
      <c r="D1599" s="139" t="s">
        <v>614</v>
      </c>
      <c r="E1599" s="140">
        <v>5708</v>
      </c>
      <c r="F1599" s="141">
        <v>5165.9570799999974</v>
      </c>
      <c r="G1599" s="141">
        <v>69</v>
      </c>
      <c r="H1599" s="141">
        <v>18.809849999999997</v>
      </c>
      <c r="I1599" s="141">
        <v>0</v>
      </c>
      <c r="J1599" s="142">
        <v>0</v>
      </c>
    </row>
    <row r="1600" spans="1:10">
      <c r="A1600" s="138"/>
      <c r="B1600" s="139"/>
      <c r="C1600" s="139"/>
      <c r="D1600" s="139" t="s">
        <v>619</v>
      </c>
      <c r="E1600" s="140">
        <v>416</v>
      </c>
      <c r="F1600" s="141">
        <v>777.69937999999991</v>
      </c>
      <c r="G1600" s="141">
        <v>0</v>
      </c>
      <c r="H1600" s="141">
        <v>0</v>
      </c>
      <c r="I1600" s="141">
        <v>0</v>
      </c>
      <c r="J1600" s="142">
        <v>0</v>
      </c>
    </row>
    <row r="1601" spans="1:10">
      <c r="A1601" s="138"/>
      <c r="B1601" s="139"/>
      <c r="C1601" s="139"/>
      <c r="D1601" s="139" t="s">
        <v>628</v>
      </c>
      <c r="E1601" s="140">
        <v>795</v>
      </c>
      <c r="F1601" s="141">
        <v>323.54265000000004</v>
      </c>
      <c r="G1601" s="141">
        <v>5</v>
      </c>
      <c r="H1601" s="141">
        <v>2.632E-2</v>
      </c>
      <c r="I1601" s="141">
        <v>0</v>
      </c>
      <c r="J1601" s="142">
        <v>0</v>
      </c>
    </row>
    <row r="1602" spans="1:10">
      <c r="A1602" s="138"/>
      <c r="B1602" s="139"/>
      <c r="C1602" s="139"/>
      <c r="D1602" s="139" t="s">
        <v>621</v>
      </c>
      <c r="E1602" s="140">
        <v>324</v>
      </c>
      <c r="F1602" s="141">
        <v>244.89620000000016</v>
      </c>
      <c r="G1602" s="141">
        <v>2</v>
      </c>
      <c r="H1602" s="141">
        <v>2.76E-2</v>
      </c>
      <c r="I1602" s="141">
        <v>0</v>
      </c>
      <c r="J1602" s="142">
        <v>0</v>
      </c>
    </row>
    <row r="1603" spans="1:10">
      <c r="A1603" s="138"/>
      <c r="B1603" s="139"/>
      <c r="C1603" s="139"/>
      <c r="D1603" s="139" t="s">
        <v>627</v>
      </c>
      <c r="E1603" s="140">
        <v>148</v>
      </c>
      <c r="F1603" s="141">
        <v>119.35134000000001</v>
      </c>
      <c r="G1603" s="141">
        <v>17</v>
      </c>
      <c r="H1603" s="141">
        <v>1.0304</v>
      </c>
      <c r="I1603" s="141">
        <v>0</v>
      </c>
      <c r="J1603" s="142">
        <v>0</v>
      </c>
    </row>
    <row r="1604" spans="1:10">
      <c r="A1604" s="138"/>
      <c r="B1604" s="139"/>
      <c r="C1604" s="139" t="s">
        <v>539</v>
      </c>
      <c r="D1604" s="139"/>
      <c r="E1604" s="140"/>
      <c r="J1604" s="142"/>
    </row>
    <row r="1605" spans="1:10">
      <c r="A1605" s="138"/>
      <c r="B1605" s="139"/>
      <c r="C1605" s="139"/>
      <c r="D1605" s="139" t="s">
        <v>614</v>
      </c>
      <c r="E1605" s="140">
        <v>32956</v>
      </c>
      <c r="F1605" s="141">
        <v>23388.523390000002</v>
      </c>
      <c r="G1605" s="141">
        <v>144</v>
      </c>
      <c r="H1605" s="141">
        <v>22.132019999999997</v>
      </c>
      <c r="I1605" s="141">
        <v>0</v>
      </c>
      <c r="J1605" s="142">
        <v>0</v>
      </c>
    </row>
    <row r="1606" spans="1:10">
      <c r="A1606" s="138"/>
      <c r="B1606" s="139"/>
      <c r="C1606" s="139"/>
      <c r="D1606" s="139" t="s">
        <v>619</v>
      </c>
      <c r="E1606" s="140">
        <v>1100</v>
      </c>
      <c r="F1606" s="141">
        <v>3561.5541500000022</v>
      </c>
      <c r="G1606" s="141">
        <v>8</v>
      </c>
      <c r="H1606" s="141">
        <v>0.26526</v>
      </c>
      <c r="I1606" s="141">
        <v>0</v>
      </c>
      <c r="J1606" s="142">
        <v>0</v>
      </c>
    </row>
    <row r="1607" spans="1:10">
      <c r="A1607" s="138"/>
      <c r="B1607" s="139"/>
      <c r="C1607" s="139"/>
      <c r="D1607" s="139" t="s">
        <v>627</v>
      </c>
      <c r="E1607" s="140">
        <v>937</v>
      </c>
      <c r="F1607" s="141">
        <v>1361.8883199999998</v>
      </c>
      <c r="G1607" s="141">
        <v>31</v>
      </c>
      <c r="H1607" s="141">
        <v>7.558069999999999</v>
      </c>
      <c r="I1607" s="141">
        <v>0</v>
      </c>
      <c r="J1607" s="142">
        <v>0</v>
      </c>
    </row>
    <row r="1608" spans="1:10">
      <c r="A1608" s="138"/>
      <c r="B1608" s="139"/>
      <c r="C1608" s="139"/>
      <c r="D1608" s="139" t="s">
        <v>634</v>
      </c>
      <c r="E1608" s="140">
        <v>441</v>
      </c>
      <c r="F1608" s="141">
        <v>766.96319000000017</v>
      </c>
      <c r="G1608" s="141">
        <v>8</v>
      </c>
      <c r="H1608" s="141">
        <v>4.8370599999999992</v>
      </c>
      <c r="I1608" s="141">
        <v>0</v>
      </c>
      <c r="J1608" s="142">
        <v>0</v>
      </c>
    </row>
    <row r="1609" spans="1:10">
      <c r="A1609" s="138"/>
      <c r="B1609" s="139"/>
      <c r="C1609" s="139"/>
      <c r="D1609" s="139" t="s">
        <v>628</v>
      </c>
      <c r="E1609" s="140">
        <v>1283</v>
      </c>
      <c r="F1609" s="141">
        <v>672.2381399999997</v>
      </c>
      <c r="G1609" s="141">
        <v>0</v>
      </c>
      <c r="H1609" s="141">
        <v>0</v>
      </c>
      <c r="I1609" s="141">
        <v>0</v>
      </c>
      <c r="J1609" s="142">
        <v>0</v>
      </c>
    </row>
    <row r="1610" spans="1:10">
      <c r="A1610" s="138"/>
      <c r="B1610" s="139"/>
      <c r="C1610" s="139" t="s">
        <v>540</v>
      </c>
      <c r="D1610" s="139"/>
      <c r="E1610" s="140"/>
      <c r="J1610" s="142"/>
    </row>
    <row r="1611" spans="1:10">
      <c r="A1611" s="138"/>
      <c r="B1611" s="139"/>
      <c r="C1611" s="139"/>
      <c r="D1611" s="139" t="s">
        <v>614</v>
      </c>
      <c r="E1611" s="140">
        <v>8097</v>
      </c>
      <c r="F1611" s="141">
        <v>1369.5530599999993</v>
      </c>
      <c r="G1611" s="141">
        <v>70</v>
      </c>
      <c r="H1611" s="141">
        <v>3.6835300000000002</v>
      </c>
      <c r="I1611" s="141">
        <v>0</v>
      </c>
      <c r="J1611" s="142">
        <v>0</v>
      </c>
    </row>
    <row r="1612" spans="1:10">
      <c r="A1612" s="138"/>
      <c r="B1612" s="139"/>
      <c r="C1612" s="139"/>
      <c r="D1612" s="139" t="s">
        <v>627</v>
      </c>
      <c r="E1612" s="140">
        <v>64</v>
      </c>
      <c r="F1612" s="141">
        <v>16.83296</v>
      </c>
      <c r="G1612" s="141">
        <v>5</v>
      </c>
      <c r="H1612" s="141">
        <v>3.52475</v>
      </c>
      <c r="I1612" s="141">
        <v>0</v>
      </c>
      <c r="J1612" s="142">
        <v>0</v>
      </c>
    </row>
    <row r="1613" spans="1:10">
      <c r="A1613" s="138"/>
      <c r="B1613" s="139"/>
      <c r="C1613" s="139"/>
      <c r="D1613" s="139" t="s">
        <v>622</v>
      </c>
      <c r="E1613" s="140">
        <v>3</v>
      </c>
      <c r="F1613" s="141">
        <v>7.34084</v>
      </c>
      <c r="G1613" s="141">
        <v>0</v>
      </c>
      <c r="H1613" s="141">
        <v>0</v>
      </c>
      <c r="I1613" s="141">
        <v>0</v>
      </c>
      <c r="J1613" s="142">
        <v>0</v>
      </c>
    </row>
    <row r="1614" spans="1:10">
      <c r="A1614" s="138"/>
      <c r="B1614" s="139"/>
      <c r="C1614" s="139"/>
      <c r="D1614" s="139" t="s">
        <v>619</v>
      </c>
      <c r="E1614" s="140">
        <v>67</v>
      </c>
      <c r="F1614" s="141">
        <v>4.7638699999999998</v>
      </c>
      <c r="G1614" s="141">
        <v>1</v>
      </c>
      <c r="H1614" s="141">
        <v>1.0970000000000001E-2</v>
      </c>
      <c r="I1614" s="141">
        <v>0</v>
      </c>
      <c r="J1614" s="142">
        <v>0</v>
      </c>
    </row>
    <row r="1615" spans="1:10">
      <c r="A1615" s="138"/>
      <c r="B1615" s="139"/>
      <c r="C1615" s="139"/>
      <c r="D1615" s="139" t="s">
        <v>620</v>
      </c>
      <c r="E1615" s="140">
        <v>61</v>
      </c>
      <c r="F1615" s="141">
        <v>3.2552399999999997</v>
      </c>
      <c r="G1615" s="141">
        <v>4</v>
      </c>
      <c r="H1615" s="141">
        <v>7.9430000000000014E-2</v>
      </c>
      <c r="I1615" s="141">
        <v>0</v>
      </c>
      <c r="J1615" s="142">
        <v>0</v>
      </c>
    </row>
    <row r="1616" spans="1:10">
      <c r="A1616" s="138"/>
      <c r="B1616" s="139"/>
      <c r="C1616" s="139" t="s">
        <v>541</v>
      </c>
      <c r="D1616" s="139"/>
      <c r="E1616" s="140"/>
      <c r="J1616" s="142"/>
    </row>
    <row r="1617" spans="1:10">
      <c r="A1617" s="138"/>
      <c r="B1617" s="139"/>
      <c r="C1617" s="139"/>
      <c r="D1617" s="139" t="s">
        <v>614</v>
      </c>
      <c r="E1617" s="140">
        <v>36295</v>
      </c>
      <c r="F1617" s="141">
        <v>16900.320970000026</v>
      </c>
      <c r="G1617" s="141">
        <v>9</v>
      </c>
      <c r="H1617" s="141">
        <v>4.0735000000000001</v>
      </c>
      <c r="I1617" s="141">
        <v>0</v>
      </c>
      <c r="J1617" s="142">
        <v>0</v>
      </c>
    </row>
    <row r="1618" spans="1:10">
      <c r="A1618" s="138"/>
      <c r="B1618" s="139"/>
      <c r="C1618" s="139"/>
      <c r="D1618" s="139" t="s">
        <v>628</v>
      </c>
      <c r="E1618" s="140">
        <v>698</v>
      </c>
      <c r="F1618" s="141">
        <v>1024.5295099999998</v>
      </c>
      <c r="G1618" s="141">
        <v>0</v>
      </c>
      <c r="H1618" s="141">
        <v>0</v>
      </c>
      <c r="I1618" s="141">
        <v>0</v>
      </c>
      <c r="J1618" s="142">
        <v>0</v>
      </c>
    </row>
    <row r="1619" spans="1:10">
      <c r="A1619" s="138"/>
      <c r="B1619" s="139"/>
      <c r="C1619" s="139"/>
      <c r="D1619" s="139" t="s">
        <v>634</v>
      </c>
      <c r="E1619" s="140">
        <v>375</v>
      </c>
      <c r="F1619" s="141">
        <v>329.73305000000005</v>
      </c>
      <c r="G1619" s="141">
        <v>0</v>
      </c>
      <c r="H1619" s="141">
        <v>0</v>
      </c>
      <c r="I1619" s="141">
        <v>0</v>
      </c>
      <c r="J1619" s="142">
        <v>0</v>
      </c>
    </row>
    <row r="1620" spans="1:10">
      <c r="A1620" s="138"/>
      <c r="B1620" s="139"/>
      <c r="C1620" s="139"/>
      <c r="D1620" s="139" t="s">
        <v>633</v>
      </c>
      <c r="E1620" s="140">
        <v>461</v>
      </c>
      <c r="F1620" s="141">
        <v>312.03579999999999</v>
      </c>
      <c r="G1620" s="141">
        <v>3</v>
      </c>
      <c r="H1620" s="141">
        <v>0.01</v>
      </c>
      <c r="I1620" s="141">
        <v>0</v>
      </c>
      <c r="J1620" s="142">
        <v>0</v>
      </c>
    </row>
    <row r="1621" spans="1:10">
      <c r="A1621" s="138"/>
      <c r="B1621" s="139"/>
      <c r="C1621" s="139"/>
      <c r="D1621" s="139" t="s">
        <v>627</v>
      </c>
      <c r="E1621" s="140">
        <v>456</v>
      </c>
      <c r="F1621" s="141">
        <v>187.30842000000007</v>
      </c>
      <c r="G1621" s="141">
        <v>1</v>
      </c>
      <c r="H1621" s="141">
        <v>0.02</v>
      </c>
      <c r="I1621" s="141">
        <v>0</v>
      </c>
      <c r="J1621" s="142">
        <v>0</v>
      </c>
    </row>
    <row r="1622" spans="1:10">
      <c r="A1622" s="138"/>
      <c r="B1622" s="139"/>
      <c r="C1622" s="139" t="s">
        <v>542</v>
      </c>
      <c r="D1622" s="139"/>
      <c r="E1622" s="140"/>
      <c r="J1622" s="142"/>
    </row>
    <row r="1623" spans="1:10">
      <c r="A1623" s="138"/>
      <c r="B1623" s="139"/>
      <c r="C1623" s="139"/>
      <c r="D1623" s="139" t="s">
        <v>614</v>
      </c>
      <c r="E1623" s="140">
        <v>4597</v>
      </c>
      <c r="F1623" s="141">
        <v>4338.7496400000009</v>
      </c>
      <c r="G1623" s="141">
        <v>3</v>
      </c>
      <c r="H1623" s="141">
        <v>2.3758500000000002</v>
      </c>
      <c r="I1623" s="141">
        <v>0</v>
      </c>
      <c r="J1623" s="142">
        <v>0</v>
      </c>
    </row>
    <row r="1624" spans="1:10">
      <c r="A1624" s="138"/>
      <c r="B1624" s="139"/>
      <c r="C1624" s="139"/>
      <c r="D1624" s="139" t="s">
        <v>628</v>
      </c>
      <c r="E1624" s="140">
        <v>910</v>
      </c>
      <c r="F1624" s="141">
        <v>105.85119999999998</v>
      </c>
      <c r="G1624" s="141">
        <v>0</v>
      </c>
      <c r="H1624" s="141">
        <v>0</v>
      </c>
      <c r="I1624" s="141">
        <v>0</v>
      </c>
      <c r="J1624" s="142">
        <v>0</v>
      </c>
    </row>
    <row r="1625" spans="1:10">
      <c r="A1625" s="138"/>
      <c r="B1625" s="139"/>
      <c r="C1625" s="139"/>
      <c r="D1625" s="139" t="s">
        <v>621</v>
      </c>
      <c r="E1625" s="140">
        <v>110</v>
      </c>
      <c r="F1625" s="141">
        <v>21.312069999999995</v>
      </c>
      <c r="G1625" s="141">
        <v>0</v>
      </c>
      <c r="H1625" s="141">
        <v>0</v>
      </c>
      <c r="I1625" s="141">
        <v>0</v>
      </c>
      <c r="J1625" s="142">
        <v>0</v>
      </c>
    </row>
    <row r="1626" spans="1:10">
      <c r="A1626" s="138"/>
      <c r="B1626" s="139"/>
      <c r="C1626" s="139"/>
      <c r="D1626" s="139" t="s">
        <v>676</v>
      </c>
      <c r="E1626" s="140">
        <v>21</v>
      </c>
      <c r="F1626" s="141">
        <v>20.585699999999999</v>
      </c>
      <c r="G1626" s="141">
        <v>0</v>
      </c>
      <c r="H1626" s="141">
        <v>0</v>
      </c>
      <c r="I1626" s="141">
        <v>0</v>
      </c>
      <c r="J1626" s="142">
        <v>0</v>
      </c>
    </row>
    <row r="1627" spans="1:10">
      <c r="A1627" s="138"/>
      <c r="B1627" s="139"/>
      <c r="C1627" s="139"/>
      <c r="D1627" s="139" t="s">
        <v>606</v>
      </c>
      <c r="E1627" s="140">
        <v>3</v>
      </c>
      <c r="F1627" s="141">
        <v>9.3167999999999989</v>
      </c>
      <c r="G1627" s="141">
        <v>0</v>
      </c>
      <c r="H1627" s="141">
        <v>0</v>
      </c>
      <c r="I1627" s="141">
        <v>0</v>
      </c>
      <c r="J1627" s="142">
        <v>0</v>
      </c>
    </row>
    <row r="1628" spans="1:10">
      <c r="A1628" s="138"/>
      <c r="B1628" s="139"/>
      <c r="C1628" s="139" t="s">
        <v>543</v>
      </c>
      <c r="D1628" s="139"/>
      <c r="E1628" s="140"/>
      <c r="J1628" s="142"/>
    </row>
    <row r="1629" spans="1:10">
      <c r="A1629" s="138"/>
      <c r="B1629" s="139"/>
      <c r="C1629" s="139"/>
      <c r="D1629" s="139" t="s">
        <v>614</v>
      </c>
      <c r="E1629" s="140">
        <v>355</v>
      </c>
      <c r="F1629" s="141">
        <v>1592.70902</v>
      </c>
      <c r="G1629" s="141">
        <v>0</v>
      </c>
      <c r="H1629" s="141">
        <v>0</v>
      </c>
      <c r="I1629" s="141">
        <v>0</v>
      </c>
      <c r="J1629" s="142">
        <v>0</v>
      </c>
    </row>
    <row r="1630" spans="1:10">
      <c r="A1630" s="138"/>
      <c r="B1630" s="139"/>
      <c r="C1630" s="139"/>
      <c r="D1630" s="139" t="s">
        <v>606</v>
      </c>
      <c r="E1630" s="140">
        <v>29</v>
      </c>
      <c r="F1630" s="141">
        <v>21.0715</v>
      </c>
      <c r="G1630" s="141">
        <v>0</v>
      </c>
      <c r="H1630" s="141">
        <v>0</v>
      </c>
      <c r="I1630" s="141">
        <v>0</v>
      </c>
      <c r="J1630" s="142">
        <v>0</v>
      </c>
    </row>
    <row r="1631" spans="1:10">
      <c r="A1631" s="138"/>
      <c r="B1631" s="139"/>
      <c r="C1631" s="139"/>
      <c r="D1631" s="139" t="s">
        <v>620</v>
      </c>
      <c r="E1631" s="140">
        <v>12</v>
      </c>
      <c r="F1631" s="141">
        <v>5.0617000000000001</v>
      </c>
      <c r="G1631" s="141">
        <v>0</v>
      </c>
      <c r="H1631" s="141">
        <v>0</v>
      </c>
      <c r="I1631" s="141">
        <v>0</v>
      </c>
      <c r="J1631" s="142">
        <v>0</v>
      </c>
    </row>
    <row r="1632" spans="1:10">
      <c r="A1632" s="138"/>
      <c r="B1632" s="139"/>
      <c r="C1632" s="139"/>
      <c r="D1632" s="139" t="s">
        <v>630</v>
      </c>
      <c r="E1632" s="140">
        <v>4</v>
      </c>
      <c r="F1632" s="141">
        <v>0.80915999999999988</v>
      </c>
      <c r="G1632" s="141">
        <v>0</v>
      </c>
      <c r="H1632" s="141">
        <v>0</v>
      </c>
      <c r="I1632" s="141">
        <v>0</v>
      </c>
      <c r="J1632" s="142">
        <v>0</v>
      </c>
    </row>
    <row r="1633" spans="1:10">
      <c r="A1633" s="138"/>
      <c r="B1633" s="139"/>
      <c r="C1633" s="139"/>
      <c r="D1633" s="139" t="s">
        <v>619</v>
      </c>
      <c r="E1633" s="140">
        <v>9</v>
      </c>
      <c r="F1633" s="141">
        <v>0.34201999999999999</v>
      </c>
      <c r="G1633" s="141">
        <v>0</v>
      </c>
      <c r="H1633" s="141">
        <v>0</v>
      </c>
      <c r="I1633" s="141">
        <v>0</v>
      </c>
      <c r="J1633" s="142">
        <v>0</v>
      </c>
    </row>
    <row r="1634" spans="1:10">
      <c r="A1634" s="138"/>
      <c r="B1634" s="139"/>
      <c r="C1634" s="139" t="s">
        <v>544</v>
      </c>
      <c r="D1634" s="139"/>
      <c r="E1634" s="140"/>
      <c r="J1634" s="142"/>
    </row>
    <row r="1635" spans="1:10">
      <c r="A1635" s="138"/>
      <c r="B1635" s="139"/>
      <c r="C1635" s="139"/>
      <c r="D1635" s="139" t="s">
        <v>614</v>
      </c>
      <c r="E1635" s="140">
        <v>41</v>
      </c>
      <c r="F1635" s="141">
        <v>106.28403000000003</v>
      </c>
      <c r="G1635" s="141">
        <v>0</v>
      </c>
      <c r="H1635" s="141">
        <v>0</v>
      </c>
      <c r="I1635" s="141">
        <v>0</v>
      </c>
      <c r="J1635" s="142">
        <v>0</v>
      </c>
    </row>
    <row r="1636" spans="1:10">
      <c r="A1636" s="138"/>
      <c r="B1636" s="139"/>
      <c r="C1636" s="139"/>
      <c r="D1636" s="139" t="s">
        <v>639</v>
      </c>
      <c r="E1636" s="140">
        <v>34</v>
      </c>
      <c r="F1636" s="141">
        <v>32.089000000000006</v>
      </c>
      <c r="G1636" s="141">
        <v>0</v>
      </c>
      <c r="H1636" s="141">
        <v>0</v>
      </c>
      <c r="I1636" s="141">
        <v>0</v>
      </c>
      <c r="J1636" s="142">
        <v>0</v>
      </c>
    </row>
    <row r="1637" spans="1:10">
      <c r="A1637" s="138"/>
      <c r="B1637" s="139"/>
      <c r="C1637" s="139"/>
      <c r="D1637" s="139" t="s">
        <v>627</v>
      </c>
      <c r="E1637" s="140">
        <v>26</v>
      </c>
      <c r="F1637" s="141">
        <v>22.978309999999997</v>
      </c>
      <c r="G1637" s="141">
        <v>0</v>
      </c>
      <c r="H1637" s="141">
        <v>0</v>
      </c>
      <c r="I1637" s="141">
        <v>0</v>
      </c>
      <c r="J1637" s="142">
        <v>0</v>
      </c>
    </row>
    <row r="1638" spans="1:10">
      <c r="A1638" s="138"/>
      <c r="B1638" s="139"/>
      <c r="C1638" s="139"/>
      <c r="D1638" s="139" t="s">
        <v>634</v>
      </c>
      <c r="E1638" s="140">
        <v>57</v>
      </c>
      <c r="F1638" s="141">
        <v>14.357500000000002</v>
      </c>
      <c r="G1638" s="141">
        <v>0</v>
      </c>
      <c r="H1638" s="141">
        <v>0</v>
      </c>
      <c r="I1638" s="141">
        <v>0</v>
      </c>
      <c r="J1638" s="142">
        <v>0</v>
      </c>
    </row>
    <row r="1639" spans="1:10">
      <c r="A1639" s="138"/>
      <c r="B1639" s="139"/>
      <c r="C1639" s="139"/>
      <c r="D1639" s="139" t="s">
        <v>621</v>
      </c>
      <c r="E1639" s="140">
        <v>8</v>
      </c>
      <c r="F1639" s="141">
        <v>4.7434999999999992</v>
      </c>
      <c r="G1639" s="141">
        <v>0</v>
      </c>
      <c r="H1639" s="141">
        <v>0</v>
      </c>
      <c r="I1639" s="141">
        <v>0</v>
      </c>
      <c r="J1639" s="142">
        <v>0</v>
      </c>
    </row>
    <row r="1640" spans="1:10">
      <c r="A1640" s="138"/>
      <c r="B1640" s="139"/>
      <c r="C1640" s="139" t="s">
        <v>545</v>
      </c>
      <c r="D1640" s="139"/>
      <c r="E1640" s="140"/>
      <c r="J1640" s="142"/>
    </row>
    <row r="1641" spans="1:10">
      <c r="A1641" s="138"/>
      <c r="B1641" s="139"/>
      <c r="C1641" s="139"/>
      <c r="D1641" s="139" t="s">
        <v>614</v>
      </c>
      <c r="E1641" s="140">
        <v>47816</v>
      </c>
      <c r="F1641" s="141">
        <v>48340.01892000009</v>
      </c>
      <c r="G1641" s="141">
        <v>87</v>
      </c>
      <c r="H1641" s="141">
        <v>26.092709999999997</v>
      </c>
      <c r="I1641" s="141">
        <v>1</v>
      </c>
      <c r="J1641" s="142">
        <v>7.0999999999999995E-3</v>
      </c>
    </row>
    <row r="1642" spans="1:10">
      <c r="A1642" s="138"/>
      <c r="B1642" s="139"/>
      <c r="C1642" s="139"/>
      <c r="D1642" s="139" t="s">
        <v>627</v>
      </c>
      <c r="E1642" s="140">
        <v>839</v>
      </c>
      <c r="F1642" s="141">
        <v>1977.1935200000003</v>
      </c>
      <c r="G1642" s="141">
        <v>9</v>
      </c>
      <c r="H1642" s="141">
        <v>1.6613499999999997</v>
      </c>
      <c r="I1642" s="141">
        <v>0</v>
      </c>
      <c r="J1642" s="142">
        <v>0</v>
      </c>
    </row>
    <row r="1643" spans="1:10">
      <c r="A1643" s="138"/>
      <c r="B1643" s="139"/>
      <c r="C1643" s="139"/>
      <c r="D1643" s="139" t="s">
        <v>628</v>
      </c>
      <c r="E1643" s="140">
        <v>798</v>
      </c>
      <c r="F1643" s="141">
        <v>679.8876600000001</v>
      </c>
      <c r="G1643" s="141">
        <v>3</v>
      </c>
      <c r="H1643" s="141">
        <v>8.5000000000000006E-2</v>
      </c>
      <c r="I1643" s="141">
        <v>0</v>
      </c>
      <c r="J1643" s="142">
        <v>0</v>
      </c>
    </row>
    <row r="1644" spans="1:10">
      <c r="A1644" s="138"/>
      <c r="B1644" s="139"/>
      <c r="C1644" s="139"/>
      <c r="D1644" s="139" t="s">
        <v>634</v>
      </c>
      <c r="E1644" s="140">
        <v>306</v>
      </c>
      <c r="F1644" s="141">
        <v>579.86509000000001</v>
      </c>
      <c r="G1644" s="141">
        <v>3</v>
      </c>
      <c r="H1644" s="141">
        <v>5.1410000000000004E-2</v>
      </c>
      <c r="I1644" s="141">
        <v>0</v>
      </c>
      <c r="J1644" s="142">
        <v>0</v>
      </c>
    </row>
    <row r="1645" spans="1:10">
      <c r="A1645" s="138"/>
      <c r="B1645" s="139"/>
      <c r="C1645" s="139"/>
      <c r="D1645" s="139" t="s">
        <v>619</v>
      </c>
      <c r="E1645" s="140">
        <v>780</v>
      </c>
      <c r="F1645" s="141">
        <v>368.2144199999999</v>
      </c>
      <c r="G1645" s="141">
        <v>0</v>
      </c>
      <c r="H1645" s="141">
        <v>0</v>
      </c>
      <c r="I1645" s="141">
        <v>0</v>
      </c>
      <c r="J1645" s="142">
        <v>0</v>
      </c>
    </row>
    <row r="1646" spans="1:10">
      <c r="A1646" s="138"/>
      <c r="B1646" s="139" t="s">
        <v>546</v>
      </c>
      <c r="C1646" s="139"/>
      <c r="D1646" s="139"/>
      <c r="E1646" s="140"/>
      <c r="J1646" s="142"/>
    </row>
    <row r="1647" spans="1:10">
      <c r="A1647" s="138"/>
      <c r="B1647" s="139"/>
      <c r="C1647" s="139" t="s">
        <v>547</v>
      </c>
      <c r="D1647" s="139"/>
      <c r="E1647" s="140"/>
      <c r="J1647" s="142"/>
    </row>
    <row r="1648" spans="1:10">
      <c r="A1648" s="138"/>
      <c r="B1648" s="139"/>
      <c r="C1648" s="139"/>
      <c r="D1648" s="139" t="s">
        <v>614</v>
      </c>
      <c r="E1648" s="140">
        <v>63</v>
      </c>
      <c r="F1648" s="141">
        <v>415.01449000000019</v>
      </c>
      <c r="G1648" s="141">
        <v>1</v>
      </c>
      <c r="H1648" s="141">
        <v>1.1200000000000001E-3</v>
      </c>
      <c r="I1648" s="141">
        <v>0</v>
      </c>
      <c r="J1648" s="142">
        <v>0</v>
      </c>
    </row>
    <row r="1649" spans="1:10">
      <c r="A1649" s="138"/>
      <c r="B1649" s="139"/>
      <c r="C1649" s="139"/>
      <c r="D1649" s="139" t="s">
        <v>678</v>
      </c>
      <c r="E1649" s="140">
        <v>1</v>
      </c>
      <c r="F1649" s="141">
        <v>1.571</v>
      </c>
      <c r="G1649" s="141">
        <v>0</v>
      </c>
      <c r="H1649" s="141">
        <v>0</v>
      </c>
      <c r="I1649" s="141">
        <v>0</v>
      </c>
      <c r="J1649" s="142">
        <v>0</v>
      </c>
    </row>
    <row r="1650" spans="1:10">
      <c r="A1650" s="138"/>
      <c r="B1650" s="139"/>
      <c r="C1650" s="139"/>
      <c r="D1650" s="139" t="s">
        <v>619</v>
      </c>
      <c r="E1650" s="140">
        <v>13</v>
      </c>
      <c r="F1650" s="141">
        <v>0.65290000000000004</v>
      </c>
      <c r="G1650" s="141">
        <v>0</v>
      </c>
      <c r="H1650" s="141">
        <v>0</v>
      </c>
      <c r="I1650" s="141">
        <v>0</v>
      </c>
      <c r="J1650" s="142">
        <v>0</v>
      </c>
    </row>
    <row r="1651" spans="1:10">
      <c r="A1651" s="138"/>
      <c r="B1651" s="139"/>
      <c r="C1651" s="139"/>
      <c r="D1651" s="139" t="s">
        <v>608</v>
      </c>
      <c r="E1651" s="140">
        <v>2</v>
      </c>
      <c r="F1651" s="141">
        <v>2.0920000000000001E-2</v>
      </c>
      <c r="G1651" s="141">
        <v>1</v>
      </c>
      <c r="H1651" s="141">
        <v>1.2999999999999999E-2</v>
      </c>
      <c r="I1651" s="141">
        <v>0</v>
      </c>
      <c r="J1651" s="142">
        <v>0</v>
      </c>
    </row>
    <row r="1652" spans="1:10">
      <c r="A1652" s="138"/>
      <c r="B1652" s="139"/>
      <c r="C1652" s="139"/>
      <c r="D1652" s="139" t="s">
        <v>630</v>
      </c>
      <c r="E1652" s="140">
        <v>5</v>
      </c>
      <c r="F1652" s="141">
        <v>1.7959999999999997E-2</v>
      </c>
      <c r="G1652" s="141">
        <v>1</v>
      </c>
      <c r="H1652" s="141">
        <v>1.6500000000000001E-2</v>
      </c>
      <c r="I1652" s="141">
        <v>0</v>
      </c>
      <c r="J1652" s="142">
        <v>0</v>
      </c>
    </row>
    <row r="1653" spans="1:10">
      <c r="A1653" s="138"/>
      <c r="B1653" s="139"/>
      <c r="C1653" s="139" t="s">
        <v>548</v>
      </c>
      <c r="D1653" s="139"/>
      <c r="E1653" s="140"/>
      <c r="J1653" s="142"/>
    </row>
    <row r="1654" spans="1:10">
      <c r="A1654" s="138"/>
      <c r="B1654" s="139"/>
      <c r="C1654" s="139"/>
      <c r="D1654" s="139" t="s">
        <v>605</v>
      </c>
      <c r="E1654" s="140">
        <v>11</v>
      </c>
      <c r="F1654" s="141">
        <v>38.251739999999998</v>
      </c>
      <c r="G1654" s="141">
        <v>0</v>
      </c>
      <c r="H1654" s="141">
        <v>0</v>
      </c>
      <c r="I1654" s="141">
        <v>0</v>
      </c>
      <c r="J1654" s="142">
        <v>0</v>
      </c>
    </row>
    <row r="1655" spans="1:10">
      <c r="A1655" s="138"/>
      <c r="B1655" s="139"/>
      <c r="C1655" s="139"/>
      <c r="D1655" s="139" t="s">
        <v>627</v>
      </c>
      <c r="E1655" s="140">
        <v>51</v>
      </c>
      <c r="F1655" s="141">
        <v>30.999599999999997</v>
      </c>
      <c r="G1655" s="141">
        <v>1</v>
      </c>
      <c r="H1655" s="141">
        <v>4.9280000000000004E-2</v>
      </c>
      <c r="I1655" s="141">
        <v>0</v>
      </c>
      <c r="J1655" s="142">
        <v>0</v>
      </c>
    </row>
    <row r="1656" spans="1:10">
      <c r="A1656" s="138"/>
      <c r="B1656" s="139"/>
      <c r="C1656" s="139"/>
      <c r="D1656" s="139" t="s">
        <v>614</v>
      </c>
      <c r="E1656" s="140">
        <v>126</v>
      </c>
      <c r="F1656" s="141">
        <v>28.424839999999993</v>
      </c>
      <c r="G1656" s="141">
        <v>5</v>
      </c>
      <c r="H1656" s="141">
        <v>0.48885000000000001</v>
      </c>
      <c r="I1656" s="141">
        <v>0</v>
      </c>
      <c r="J1656" s="142">
        <v>0</v>
      </c>
    </row>
    <row r="1657" spans="1:10">
      <c r="A1657" s="138"/>
      <c r="B1657" s="139"/>
      <c r="C1657" s="139"/>
      <c r="D1657" s="139" t="s">
        <v>606</v>
      </c>
      <c r="E1657" s="140">
        <v>135</v>
      </c>
      <c r="F1657" s="141">
        <v>22.406730000000003</v>
      </c>
      <c r="G1657" s="141">
        <v>1</v>
      </c>
      <c r="H1657" s="141">
        <v>1.9</v>
      </c>
      <c r="I1657" s="141">
        <v>0</v>
      </c>
      <c r="J1657" s="142">
        <v>0</v>
      </c>
    </row>
    <row r="1658" spans="1:10">
      <c r="A1658" s="138"/>
      <c r="B1658" s="139"/>
      <c r="C1658" s="139"/>
      <c r="D1658" s="139" t="s">
        <v>620</v>
      </c>
      <c r="E1658" s="140">
        <v>91</v>
      </c>
      <c r="F1658" s="141">
        <v>6.3817799999999991</v>
      </c>
      <c r="G1658" s="141">
        <v>4</v>
      </c>
      <c r="H1658" s="141">
        <v>5.4600000000000004E-3</v>
      </c>
      <c r="I1658" s="141">
        <v>0</v>
      </c>
      <c r="J1658" s="142">
        <v>0</v>
      </c>
    </row>
    <row r="1659" spans="1:10">
      <c r="A1659" s="138"/>
      <c r="B1659" s="139"/>
      <c r="C1659" s="139" t="s">
        <v>549</v>
      </c>
      <c r="D1659" s="139"/>
      <c r="E1659" s="140"/>
      <c r="J1659" s="142"/>
    </row>
    <row r="1660" spans="1:10">
      <c r="A1660" s="138"/>
      <c r="B1660" s="139"/>
      <c r="C1660" s="139"/>
      <c r="D1660" s="139" t="s">
        <v>606</v>
      </c>
      <c r="E1660" s="140">
        <v>92</v>
      </c>
      <c r="F1660" s="141">
        <v>6.8526600000000011</v>
      </c>
      <c r="G1660" s="141">
        <v>1</v>
      </c>
      <c r="H1660" s="141">
        <v>8.0000000000000002E-3</v>
      </c>
      <c r="I1660" s="141">
        <v>0</v>
      </c>
      <c r="J1660" s="142">
        <v>0</v>
      </c>
    </row>
    <row r="1661" spans="1:10">
      <c r="A1661" s="138"/>
      <c r="B1661" s="139"/>
      <c r="C1661" s="139"/>
      <c r="D1661" s="139" t="s">
        <v>630</v>
      </c>
      <c r="E1661" s="140">
        <v>64</v>
      </c>
      <c r="F1661" s="141">
        <v>1.6114299999999999</v>
      </c>
      <c r="G1661" s="141">
        <v>4</v>
      </c>
      <c r="H1661" s="141">
        <v>4.3E-3</v>
      </c>
      <c r="I1661" s="141">
        <v>0</v>
      </c>
      <c r="J1661" s="142">
        <v>0</v>
      </c>
    </row>
    <row r="1662" spans="1:10">
      <c r="A1662" s="138"/>
      <c r="B1662" s="139"/>
      <c r="C1662" s="139"/>
      <c r="D1662" s="139" t="s">
        <v>629</v>
      </c>
      <c r="E1662" s="140">
        <v>17</v>
      </c>
      <c r="F1662" s="141">
        <v>1.60165</v>
      </c>
      <c r="G1662" s="141">
        <v>0</v>
      </c>
      <c r="H1662" s="141">
        <v>0</v>
      </c>
      <c r="I1662" s="141">
        <v>0</v>
      </c>
      <c r="J1662" s="142">
        <v>0</v>
      </c>
    </row>
    <row r="1663" spans="1:10">
      <c r="A1663" s="138"/>
      <c r="B1663" s="139"/>
      <c r="C1663" s="139"/>
      <c r="D1663" s="139" t="s">
        <v>620</v>
      </c>
      <c r="E1663" s="140">
        <v>48</v>
      </c>
      <c r="F1663" s="141">
        <v>1.0746000000000002</v>
      </c>
      <c r="G1663" s="141">
        <v>4</v>
      </c>
      <c r="H1663" s="141">
        <v>2.4600000000000004E-3</v>
      </c>
      <c r="I1663" s="141">
        <v>0</v>
      </c>
      <c r="J1663" s="142">
        <v>0</v>
      </c>
    </row>
    <row r="1664" spans="1:10">
      <c r="A1664" s="138"/>
      <c r="B1664" s="139"/>
      <c r="C1664" s="139"/>
      <c r="D1664" s="139" t="s">
        <v>614</v>
      </c>
      <c r="E1664" s="140">
        <v>43</v>
      </c>
      <c r="F1664" s="141">
        <v>1.0488400000000002</v>
      </c>
      <c r="G1664" s="141">
        <v>0</v>
      </c>
      <c r="H1664" s="141">
        <v>0</v>
      </c>
      <c r="I1664" s="141">
        <v>0</v>
      </c>
      <c r="J1664" s="142">
        <v>0</v>
      </c>
    </row>
    <row r="1665" spans="1:10">
      <c r="A1665" s="138"/>
      <c r="B1665" s="139"/>
      <c r="C1665" s="139" t="s">
        <v>550</v>
      </c>
      <c r="D1665" s="139"/>
      <c r="E1665" s="140"/>
      <c r="J1665" s="142"/>
    </row>
    <row r="1666" spans="1:10">
      <c r="A1666" s="138"/>
      <c r="B1666" s="139"/>
      <c r="C1666" s="139"/>
      <c r="D1666" s="139" t="s">
        <v>614</v>
      </c>
      <c r="E1666" s="140">
        <v>2052</v>
      </c>
      <c r="F1666" s="141">
        <v>1780.6350299999992</v>
      </c>
      <c r="G1666" s="141">
        <v>7</v>
      </c>
      <c r="H1666" s="141">
        <v>4.4499999999999993</v>
      </c>
      <c r="I1666" s="141">
        <v>0</v>
      </c>
      <c r="J1666" s="142">
        <v>0</v>
      </c>
    </row>
    <row r="1667" spans="1:10">
      <c r="A1667" s="138"/>
      <c r="B1667" s="139"/>
      <c r="C1667" s="139"/>
      <c r="D1667" s="139" t="s">
        <v>630</v>
      </c>
      <c r="E1667" s="140">
        <v>940</v>
      </c>
      <c r="F1667" s="141">
        <v>711.03089000000045</v>
      </c>
      <c r="G1667" s="141">
        <v>2</v>
      </c>
      <c r="H1667" s="141">
        <v>0.11</v>
      </c>
      <c r="I1667" s="141">
        <v>0</v>
      </c>
      <c r="J1667" s="142">
        <v>0</v>
      </c>
    </row>
    <row r="1668" spans="1:10">
      <c r="A1668" s="138"/>
      <c r="B1668" s="139"/>
      <c r="C1668" s="139"/>
      <c r="D1668" s="139" t="s">
        <v>606</v>
      </c>
      <c r="E1668" s="140">
        <v>968</v>
      </c>
      <c r="F1668" s="141">
        <v>332.18529000000001</v>
      </c>
      <c r="G1668" s="141">
        <v>0</v>
      </c>
      <c r="H1668" s="141">
        <v>0</v>
      </c>
      <c r="I1668" s="141">
        <v>0</v>
      </c>
      <c r="J1668" s="142">
        <v>0</v>
      </c>
    </row>
    <row r="1669" spans="1:10">
      <c r="A1669" s="138"/>
      <c r="B1669" s="139"/>
      <c r="C1669" s="139"/>
      <c r="D1669" s="139" t="s">
        <v>620</v>
      </c>
      <c r="E1669" s="140">
        <v>566</v>
      </c>
      <c r="F1669" s="141">
        <v>294.98095000000006</v>
      </c>
      <c r="G1669" s="141">
        <v>2</v>
      </c>
      <c r="H1669" s="141">
        <v>6.3E-3</v>
      </c>
      <c r="I1669" s="141">
        <v>0</v>
      </c>
      <c r="J1669" s="142">
        <v>0</v>
      </c>
    </row>
    <row r="1670" spans="1:10">
      <c r="A1670" s="138"/>
      <c r="B1670" s="139"/>
      <c r="C1670" s="139"/>
      <c r="D1670" s="139" t="s">
        <v>627</v>
      </c>
      <c r="E1670" s="140">
        <v>395</v>
      </c>
      <c r="F1670" s="141">
        <v>272.52206999999999</v>
      </c>
      <c r="G1670" s="141">
        <v>0</v>
      </c>
      <c r="H1670" s="141">
        <v>0</v>
      </c>
      <c r="I1670" s="141">
        <v>0</v>
      </c>
      <c r="J1670" s="142">
        <v>0</v>
      </c>
    </row>
    <row r="1671" spans="1:10">
      <c r="A1671" s="138"/>
      <c r="B1671" s="139"/>
      <c r="C1671" s="139" t="s">
        <v>551</v>
      </c>
      <c r="D1671" s="139"/>
      <c r="E1671" s="140"/>
      <c r="J1671" s="142"/>
    </row>
    <row r="1672" spans="1:10">
      <c r="A1672" s="138"/>
      <c r="B1672" s="139"/>
      <c r="C1672" s="139"/>
      <c r="D1672" s="139" t="s">
        <v>606</v>
      </c>
      <c r="E1672" s="140">
        <v>61</v>
      </c>
      <c r="F1672" s="141">
        <v>817.85603000000003</v>
      </c>
      <c r="G1672" s="141">
        <v>0</v>
      </c>
      <c r="H1672" s="141">
        <v>0</v>
      </c>
      <c r="I1672" s="141">
        <v>0</v>
      </c>
      <c r="J1672" s="142">
        <v>0</v>
      </c>
    </row>
    <row r="1673" spans="1:10">
      <c r="A1673" s="138"/>
      <c r="B1673" s="139"/>
      <c r="C1673" s="139"/>
      <c r="D1673" s="139" t="s">
        <v>620</v>
      </c>
      <c r="E1673" s="140">
        <v>3</v>
      </c>
      <c r="F1673" s="141">
        <v>6.12</v>
      </c>
      <c r="G1673" s="141">
        <v>0</v>
      </c>
      <c r="H1673" s="141">
        <v>0</v>
      </c>
      <c r="I1673" s="141">
        <v>0</v>
      </c>
      <c r="J1673" s="142">
        <v>0</v>
      </c>
    </row>
    <row r="1674" spans="1:10">
      <c r="A1674" s="138"/>
      <c r="B1674" s="139"/>
      <c r="C1674" s="139" t="s">
        <v>552</v>
      </c>
      <c r="D1674" s="139"/>
      <c r="E1674" s="140"/>
      <c r="J1674" s="142"/>
    </row>
    <row r="1675" spans="1:10">
      <c r="A1675" s="138"/>
      <c r="B1675" s="139"/>
      <c r="C1675" s="139"/>
      <c r="D1675" s="139" t="s">
        <v>614</v>
      </c>
      <c r="E1675" s="140">
        <v>12</v>
      </c>
      <c r="F1675" s="141">
        <v>11.3698</v>
      </c>
      <c r="G1675" s="141">
        <v>0</v>
      </c>
      <c r="H1675" s="141">
        <v>0</v>
      </c>
      <c r="I1675" s="141">
        <v>0</v>
      </c>
      <c r="J1675" s="142">
        <v>0</v>
      </c>
    </row>
    <row r="1676" spans="1:10">
      <c r="A1676" s="138"/>
      <c r="B1676" s="139"/>
      <c r="C1676" s="139"/>
      <c r="D1676" s="139" t="s">
        <v>606</v>
      </c>
      <c r="E1676" s="140">
        <v>5</v>
      </c>
      <c r="F1676" s="141">
        <v>0.97589999999999999</v>
      </c>
      <c r="G1676" s="141">
        <v>0</v>
      </c>
      <c r="H1676" s="141">
        <v>0</v>
      </c>
      <c r="I1676" s="141">
        <v>0</v>
      </c>
      <c r="J1676" s="142">
        <v>0</v>
      </c>
    </row>
    <row r="1677" spans="1:10">
      <c r="A1677" s="138"/>
      <c r="B1677" s="139"/>
      <c r="C1677" s="139"/>
      <c r="D1677" s="139" t="s">
        <v>630</v>
      </c>
      <c r="E1677" s="140">
        <v>7</v>
      </c>
      <c r="F1677" s="141">
        <v>0.82655999999999996</v>
      </c>
      <c r="G1677" s="141">
        <v>0</v>
      </c>
      <c r="H1677" s="141">
        <v>0</v>
      </c>
      <c r="I1677" s="141">
        <v>0</v>
      </c>
      <c r="J1677" s="142">
        <v>0</v>
      </c>
    </row>
    <row r="1678" spans="1:10">
      <c r="A1678" s="138"/>
      <c r="B1678" s="139"/>
      <c r="C1678" s="139"/>
      <c r="D1678" s="139" t="s">
        <v>619</v>
      </c>
      <c r="E1678" s="140">
        <v>4</v>
      </c>
      <c r="F1678" s="141">
        <v>0.2482</v>
      </c>
      <c r="G1678" s="141">
        <v>0</v>
      </c>
      <c r="H1678" s="141">
        <v>0</v>
      </c>
      <c r="I1678" s="141">
        <v>0</v>
      </c>
      <c r="J1678" s="142">
        <v>0</v>
      </c>
    </row>
    <row r="1679" spans="1:10">
      <c r="A1679" s="138"/>
      <c r="B1679" s="139"/>
      <c r="C1679" s="139"/>
      <c r="D1679" s="139" t="s">
        <v>632</v>
      </c>
      <c r="E1679" s="140">
        <v>4</v>
      </c>
      <c r="F1679" s="141">
        <v>8.7999999999999995E-2</v>
      </c>
      <c r="G1679" s="141">
        <v>0</v>
      </c>
      <c r="H1679" s="141">
        <v>0</v>
      </c>
      <c r="I1679" s="141">
        <v>0</v>
      </c>
      <c r="J1679" s="142">
        <v>0</v>
      </c>
    </row>
    <row r="1680" spans="1:10">
      <c r="A1680" s="138"/>
      <c r="B1680" s="139"/>
      <c r="C1680" s="139" t="s">
        <v>553</v>
      </c>
      <c r="D1680" s="139"/>
      <c r="E1680" s="140"/>
      <c r="J1680" s="142"/>
    </row>
    <row r="1681" spans="1:10">
      <c r="A1681" s="138"/>
      <c r="B1681" s="139"/>
      <c r="C1681" s="139"/>
      <c r="D1681" s="139" t="s">
        <v>620</v>
      </c>
      <c r="E1681" s="140">
        <v>3</v>
      </c>
      <c r="F1681" s="141">
        <v>9.9920000000000009</v>
      </c>
      <c r="G1681" s="141">
        <v>0</v>
      </c>
      <c r="H1681" s="141">
        <v>0</v>
      </c>
      <c r="I1681" s="141">
        <v>0</v>
      </c>
      <c r="J1681" s="142">
        <v>0</v>
      </c>
    </row>
    <row r="1682" spans="1:10">
      <c r="A1682" s="138"/>
      <c r="B1682" s="139"/>
      <c r="C1682" s="139"/>
      <c r="D1682" s="139" t="s">
        <v>619</v>
      </c>
      <c r="E1682" s="140">
        <v>5</v>
      </c>
      <c r="F1682" s="141">
        <v>8.5141999999999989</v>
      </c>
      <c r="G1682" s="141">
        <v>0</v>
      </c>
      <c r="H1682" s="141">
        <v>0</v>
      </c>
      <c r="I1682" s="141">
        <v>0</v>
      </c>
      <c r="J1682" s="142">
        <v>0</v>
      </c>
    </row>
    <row r="1683" spans="1:10">
      <c r="A1683" s="138"/>
      <c r="B1683" s="139"/>
      <c r="C1683" s="139"/>
      <c r="D1683" s="139" t="s">
        <v>614</v>
      </c>
      <c r="E1683" s="140">
        <v>3</v>
      </c>
      <c r="F1683" s="141">
        <v>5.0350000000000001</v>
      </c>
      <c r="G1683" s="141">
        <v>0</v>
      </c>
      <c r="H1683" s="141">
        <v>0</v>
      </c>
      <c r="I1683" s="141">
        <v>0</v>
      </c>
      <c r="J1683" s="142">
        <v>0</v>
      </c>
    </row>
    <row r="1684" spans="1:10">
      <c r="A1684" s="138"/>
      <c r="B1684" s="139"/>
      <c r="C1684" s="139"/>
      <c r="D1684" s="139" t="s">
        <v>627</v>
      </c>
      <c r="E1684" s="140">
        <v>1</v>
      </c>
      <c r="F1684" s="141">
        <v>0.86699999999999999</v>
      </c>
      <c r="G1684" s="141">
        <v>0</v>
      </c>
      <c r="H1684" s="141">
        <v>0</v>
      </c>
      <c r="I1684" s="141">
        <v>0</v>
      </c>
      <c r="J1684" s="142">
        <v>0</v>
      </c>
    </row>
    <row r="1685" spans="1:10">
      <c r="A1685" s="138"/>
      <c r="B1685" s="139"/>
      <c r="C1685" s="139"/>
      <c r="D1685" s="139" t="s">
        <v>630</v>
      </c>
      <c r="E1685" s="140">
        <v>7</v>
      </c>
      <c r="F1685" s="141">
        <v>0.46229999999999999</v>
      </c>
      <c r="G1685" s="141">
        <v>0</v>
      </c>
      <c r="H1685" s="141">
        <v>0</v>
      </c>
      <c r="I1685" s="141">
        <v>0</v>
      </c>
      <c r="J1685" s="142">
        <v>0</v>
      </c>
    </row>
    <row r="1686" spans="1:10">
      <c r="A1686" s="138"/>
      <c r="B1686" s="139"/>
      <c r="C1686" s="139" t="s">
        <v>554</v>
      </c>
      <c r="D1686" s="139"/>
      <c r="E1686" s="140"/>
      <c r="J1686" s="142"/>
    </row>
    <row r="1687" spans="1:10">
      <c r="A1687" s="138"/>
      <c r="B1687" s="139"/>
      <c r="C1687" s="139"/>
      <c r="D1687" s="139" t="s">
        <v>614</v>
      </c>
      <c r="E1687" s="140">
        <v>1379</v>
      </c>
      <c r="F1687" s="141">
        <v>4032.1222900000062</v>
      </c>
      <c r="G1687" s="141">
        <v>14</v>
      </c>
      <c r="H1687" s="141">
        <v>10.018810000000002</v>
      </c>
      <c r="I1687" s="141">
        <v>0</v>
      </c>
      <c r="J1687" s="142">
        <v>0</v>
      </c>
    </row>
    <row r="1688" spans="1:10">
      <c r="A1688" s="138"/>
      <c r="B1688" s="139"/>
      <c r="C1688" s="139"/>
      <c r="D1688" s="139" t="s">
        <v>621</v>
      </c>
      <c r="E1688" s="140">
        <v>60</v>
      </c>
      <c r="F1688" s="141">
        <v>569.19350000000009</v>
      </c>
      <c r="G1688" s="141">
        <v>0</v>
      </c>
      <c r="H1688" s="141">
        <v>0</v>
      </c>
      <c r="I1688" s="141">
        <v>0</v>
      </c>
      <c r="J1688" s="142">
        <v>0</v>
      </c>
    </row>
    <row r="1689" spans="1:10">
      <c r="A1689" s="138"/>
      <c r="B1689" s="139"/>
      <c r="C1689" s="139"/>
      <c r="D1689" s="139" t="s">
        <v>627</v>
      </c>
      <c r="E1689" s="140">
        <v>171</v>
      </c>
      <c r="F1689" s="141">
        <v>452.51053999999999</v>
      </c>
      <c r="G1689" s="141">
        <v>1</v>
      </c>
      <c r="H1689" s="141">
        <v>0.113</v>
      </c>
      <c r="I1689" s="141">
        <v>0</v>
      </c>
      <c r="J1689" s="142">
        <v>0</v>
      </c>
    </row>
    <row r="1690" spans="1:10">
      <c r="A1690" s="138"/>
      <c r="B1690" s="139"/>
      <c r="C1690" s="139"/>
      <c r="D1690" s="139" t="s">
        <v>620</v>
      </c>
      <c r="E1690" s="140">
        <v>594</v>
      </c>
      <c r="F1690" s="141">
        <v>324.12642000000011</v>
      </c>
      <c r="G1690" s="141">
        <v>0</v>
      </c>
      <c r="H1690" s="141">
        <v>0</v>
      </c>
      <c r="I1690" s="141">
        <v>0</v>
      </c>
      <c r="J1690" s="142">
        <v>0</v>
      </c>
    </row>
    <row r="1691" spans="1:10">
      <c r="A1691" s="138"/>
      <c r="B1691" s="139"/>
      <c r="C1691" s="139"/>
      <c r="D1691" s="139" t="s">
        <v>606</v>
      </c>
      <c r="E1691" s="140">
        <v>331</v>
      </c>
      <c r="F1691" s="141">
        <v>188.61662000000013</v>
      </c>
      <c r="G1691" s="141">
        <v>0</v>
      </c>
      <c r="H1691" s="141">
        <v>0</v>
      </c>
      <c r="I1691" s="141">
        <v>0</v>
      </c>
      <c r="J1691" s="142">
        <v>0</v>
      </c>
    </row>
    <row r="1692" spans="1:10">
      <c r="A1692" s="138"/>
      <c r="B1692" s="139" t="s">
        <v>555</v>
      </c>
      <c r="C1692" s="139"/>
      <c r="D1692" s="139"/>
      <c r="E1692" s="140"/>
      <c r="J1692" s="142"/>
    </row>
    <row r="1693" spans="1:10">
      <c r="A1693" s="138"/>
      <c r="B1693" s="139"/>
      <c r="C1693" s="139" t="s">
        <v>556</v>
      </c>
      <c r="D1693" s="139"/>
      <c r="E1693" s="140"/>
      <c r="J1693" s="142"/>
    </row>
    <row r="1694" spans="1:10">
      <c r="A1694" s="138"/>
      <c r="B1694" s="139"/>
      <c r="C1694" s="139"/>
      <c r="D1694" s="139" t="s">
        <v>614</v>
      </c>
      <c r="E1694" s="140">
        <v>6389</v>
      </c>
      <c r="F1694" s="141">
        <v>16659.87928999999</v>
      </c>
      <c r="G1694" s="141">
        <v>177</v>
      </c>
      <c r="H1694" s="141">
        <v>47.688820000000007</v>
      </c>
      <c r="I1694" s="141">
        <v>0</v>
      </c>
      <c r="J1694" s="142">
        <v>0</v>
      </c>
    </row>
    <row r="1695" spans="1:10">
      <c r="A1695" s="138"/>
      <c r="B1695" s="139"/>
      <c r="C1695" s="139"/>
      <c r="D1695" s="139" t="s">
        <v>621</v>
      </c>
      <c r="E1695" s="140">
        <v>850</v>
      </c>
      <c r="F1695" s="141">
        <v>419.53323999999992</v>
      </c>
      <c r="G1695" s="141">
        <v>5</v>
      </c>
      <c r="H1695" s="141">
        <v>0.14124</v>
      </c>
      <c r="I1695" s="141">
        <v>0</v>
      </c>
      <c r="J1695" s="142">
        <v>0</v>
      </c>
    </row>
    <row r="1696" spans="1:10">
      <c r="A1696" s="138"/>
      <c r="B1696" s="139"/>
      <c r="C1696" s="139"/>
      <c r="D1696" s="139" t="s">
        <v>630</v>
      </c>
      <c r="E1696" s="140">
        <v>180</v>
      </c>
      <c r="F1696" s="141">
        <v>90.072820000000007</v>
      </c>
      <c r="G1696" s="141">
        <v>8</v>
      </c>
      <c r="H1696" s="141">
        <v>8.199999999999999E-3</v>
      </c>
      <c r="I1696" s="141">
        <v>0</v>
      </c>
      <c r="J1696" s="142">
        <v>0</v>
      </c>
    </row>
    <row r="1697" spans="1:10">
      <c r="A1697" s="138"/>
      <c r="B1697" s="139"/>
      <c r="C1697" s="139"/>
      <c r="D1697" s="139" t="s">
        <v>633</v>
      </c>
      <c r="E1697" s="140">
        <v>42</v>
      </c>
      <c r="F1697" s="141">
        <v>55.254960000000004</v>
      </c>
      <c r="G1697" s="141">
        <v>0</v>
      </c>
      <c r="H1697" s="141">
        <v>0</v>
      </c>
      <c r="I1697" s="141">
        <v>0</v>
      </c>
      <c r="J1697" s="142">
        <v>0</v>
      </c>
    </row>
    <row r="1698" spans="1:10">
      <c r="A1698" s="138"/>
      <c r="B1698" s="139"/>
      <c r="C1698" s="139"/>
      <c r="D1698" s="139" t="s">
        <v>620</v>
      </c>
      <c r="E1698" s="140">
        <v>161</v>
      </c>
      <c r="F1698" s="141">
        <v>43.071219999999997</v>
      </c>
      <c r="G1698" s="141">
        <v>9</v>
      </c>
      <c r="H1698" s="141">
        <v>25.114700000000003</v>
      </c>
      <c r="I1698" s="141">
        <v>0</v>
      </c>
      <c r="J1698" s="142">
        <v>0</v>
      </c>
    </row>
    <row r="1699" spans="1:10">
      <c r="A1699" s="138"/>
      <c r="B1699" s="139"/>
      <c r="C1699" s="139" t="s">
        <v>557</v>
      </c>
      <c r="D1699" s="139"/>
      <c r="E1699" s="140"/>
      <c r="J1699" s="142"/>
    </row>
    <row r="1700" spans="1:10">
      <c r="A1700" s="138"/>
      <c r="B1700" s="139"/>
      <c r="C1700" s="139"/>
      <c r="D1700" s="139" t="s">
        <v>614</v>
      </c>
      <c r="E1700" s="140">
        <v>116534</v>
      </c>
      <c r="F1700" s="141">
        <v>105111.22150000015</v>
      </c>
      <c r="G1700" s="141">
        <v>1584</v>
      </c>
      <c r="H1700" s="141">
        <v>162.44895</v>
      </c>
      <c r="I1700" s="141">
        <v>0</v>
      </c>
      <c r="J1700" s="142">
        <v>0</v>
      </c>
    </row>
    <row r="1701" spans="1:10">
      <c r="A1701" s="138"/>
      <c r="B1701" s="139"/>
      <c r="C1701" s="139"/>
      <c r="D1701" s="139" t="s">
        <v>621</v>
      </c>
      <c r="E1701" s="140">
        <v>13573</v>
      </c>
      <c r="F1701" s="141">
        <v>28987.392379999987</v>
      </c>
      <c r="G1701" s="141">
        <v>113</v>
      </c>
      <c r="H1701" s="141">
        <v>53.341210000000004</v>
      </c>
      <c r="I1701" s="141">
        <v>0</v>
      </c>
      <c r="J1701" s="142">
        <v>0</v>
      </c>
    </row>
    <row r="1702" spans="1:10">
      <c r="A1702" s="138"/>
      <c r="B1702" s="139"/>
      <c r="C1702" s="139"/>
      <c r="D1702" s="139" t="s">
        <v>628</v>
      </c>
      <c r="E1702" s="140">
        <v>8228</v>
      </c>
      <c r="F1702" s="141">
        <v>14198.995040000003</v>
      </c>
      <c r="G1702" s="141">
        <v>55</v>
      </c>
      <c r="H1702" s="141">
        <v>25.032060000000005</v>
      </c>
      <c r="I1702" s="141">
        <v>0</v>
      </c>
      <c r="J1702" s="142">
        <v>0</v>
      </c>
    </row>
    <row r="1703" spans="1:10">
      <c r="A1703" s="138"/>
      <c r="B1703" s="139"/>
      <c r="C1703" s="139"/>
      <c r="D1703" s="139" t="s">
        <v>639</v>
      </c>
      <c r="E1703" s="140">
        <v>2031</v>
      </c>
      <c r="F1703" s="141">
        <v>6396.5963100000008</v>
      </c>
      <c r="G1703" s="141">
        <v>14</v>
      </c>
      <c r="H1703" s="141">
        <v>8.1169600000000006</v>
      </c>
      <c r="I1703" s="141">
        <v>0</v>
      </c>
      <c r="J1703" s="142">
        <v>0</v>
      </c>
    </row>
    <row r="1704" spans="1:10">
      <c r="A1704" s="138"/>
      <c r="B1704" s="139"/>
      <c r="C1704" s="139"/>
      <c r="D1704" s="139" t="s">
        <v>622</v>
      </c>
      <c r="E1704" s="140">
        <v>1641</v>
      </c>
      <c r="F1704" s="141">
        <v>4564.6933999999974</v>
      </c>
      <c r="G1704" s="141">
        <v>23</v>
      </c>
      <c r="H1704" s="141">
        <v>0.79520000000000002</v>
      </c>
      <c r="I1704" s="141">
        <v>0</v>
      </c>
      <c r="J1704" s="142">
        <v>0</v>
      </c>
    </row>
    <row r="1705" spans="1:10">
      <c r="A1705" s="138"/>
      <c r="B1705" s="139"/>
      <c r="C1705" s="139" t="s">
        <v>558</v>
      </c>
      <c r="D1705" s="139"/>
      <c r="E1705" s="140"/>
      <c r="J1705" s="142"/>
    </row>
    <row r="1706" spans="1:10">
      <c r="A1706" s="138"/>
      <c r="B1706" s="139"/>
      <c r="C1706" s="139"/>
      <c r="D1706" s="139" t="s">
        <v>614</v>
      </c>
      <c r="E1706" s="140">
        <v>18182</v>
      </c>
      <c r="F1706" s="141">
        <v>22719.290070000054</v>
      </c>
      <c r="G1706" s="141">
        <v>577</v>
      </c>
      <c r="H1706" s="141">
        <v>111.38694000000001</v>
      </c>
      <c r="I1706" s="141">
        <v>1</v>
      </c>
      <c r="J1706" s="142">
        <v>9.9000000000000008E-3</v>
      </c>
    </row>
    <row r="1707" spans="1:10">
      <c r="A1707" s="138"/>
      <c r="B1707" s="139"/>
      <c r="C1707" s="139"/>
      <c r="D1707" s="139" t="s">
        <v>622</v>
      </c>
      <c r="E1707" s="140">
        <v>3784</v>
      </c>
      <c r="F1707" s="141">
        <v>14628.517749999999</v>
      </c>
      <c r="G1707" s="141">
        <v>34</v>
      </c>
      <c r="H1707" s="141">
        <v>14.680399999999999</v>
      </c>
      <c r="I1707" s="141">
        <v>0</v>
      </c>
      <c r="J1707" s="142">
        <v>0</v>
      </c>
    </row>
    <row r="1708" spans="1:10">
      <c r="A1708" s="138"/>
      <c r="B1708" s="139"/>
      <c r="C1708" s="139"/>
      <c r="D1708" s="139" t="s">
        <v>628</v>
      </c>
      <c r="E1708" s="140">
        <v>2329</v>
      </c>
      <c r="F1708" s="141">
        <v>6730.6310299999986</v>
      </c>
      <c r="G1708" s="141">
        <v>14</v>
      </c>
      <c r="H1708" s="141">
        <v>3.7664500000000003</v>
      </c>
      <c r="I1708" s="141">
        <v>0</v>
      </c>
      <c r="J1708" s="142">
        <v>0</v>
      </c>
    </row>
    <row r="1709" spans="1:10">
      <c r="A1709" s="138"/>
      <c r="B1709" s="139"/>
      <c r="C1709" s="139"/>
      <c r="D1709" s="139" t="s">
        <v>621</v>
      </c>
      <c r="E1709" s="140">
        <v>2056</v>
      </c>
      <c r="F1709" s="141">
        <v>6530.7891499999987</v>
      </c>
      <c r="G1709" s="141">
        <v>8</v>
      </c>
      <c r="H1709" s="141">
        <v>8.325429999999999</v>
      </c>
      <c r="I1709" s="141">
        <v>0</v>
      </c>
      <c r="J1709" s="142">
        <v>0</v>
      </c>
    </row>
    <row r="1710" spans="1:10">
      <c r="A1710" s="138"/>
      <c r="B1710" s="139"/>
      <c r="C1710" s="139"/>
      <c r="D1710" s="139" t="s">
        <v>639</v>
      </c>
      <c r="E1710" s="140">
        <v>200</v>
      </c>
      <c r="F1710" s="141">
        <v>2114.3665499999997</v>
      </c>
      <c r="G1710" s="141">
        <v>0</v>
      </c>
      <c r="H1710" s="141">
        <v>0</v>
      </c>
      <c r="I1710" s="141">
        <v>0</v>
      </c>
      <c r="J1710" s="142">
        <v>0</v>
      </c>
    </row>
    <row r="1711" spans="1:10">
      <c r="A1711" s="138"/>
      <c r="B1711" s="139"/>
      <c r="C1711" s="139" t="s">
        <v>559</v>
      </c>
      <c r="D1711" s="139"/>
      <c r="E1711" s="140"/>
      <c r="J1711" s="142"/>
    </row>
    <row r="1712" spans="1:10">
      <c r="A1712" s="138"/>
      <c r="B1712" s="139"/>
      <c r="C1712" s="139"/>
      <c r="D1712" s="139" t="s">
        <v>614</v>
      </c>
      <c r="E1712" s="140">
        <v>15149</v>
      </c>
      <c r="F1712" s="141">
        <v>13113.069159999997</v>
      </c>
      <c r="G1712" s="141">
        <v>11</v>
      </c>
      <c r="H1712" s="141">
        <v>1.7585399999999998</v>
      </c>
      <c r="I1712" s="141">
        <v>0</v>
      </c>
      <c r="J1712" s="142">
        <v>0</v>
      </c>
    </row>
    <row r="1713" spans="1:10">
      <c r="A1713" s="138"/>
      <c r="B1713" s="139"/>
      <c r="C1713" s="139"/>
      <c r="D1713" s="139" t="s">
        <v>645</v>
      </c>
      <c r="E1713" s="140">
        <v>116</v>
      </c>
      <c r="F1713" s="141">
        <v>1490.0911200000005</v>
      </c>
      <c r="G1713" s="141">
        <v>1</v>
      </c>
      <c r="H1713" s="141">
        <v>1.14E-3</v>
      </c>
      <c r="I1713" s="141">
        <v>0</v>
      </c>
      <c r="J1713" s="142">
        <v>0</v>
      </c>
    </row>
    <row r="1714" spans="1:10">
      <c r="A1714" s="138"/>
      <c r="B1714" s="139"/>
      <c r="C1714" s="139"/>
      <c r="D1714" s="139" t="s">
        <v>695</v>
      </c>
      <c r="E1714" s="140">
        <v>32</v>
      </c>
      <c r="F1714" s="141">
        <v>638.01688000000013</v>
      </c>
      <c r="G1714" s="141">
        <v>0</v>
      </c>
      <c r="H1714" s="141">
        <v>0</v>
      </c>
      <c r="I1714" s="141">
        <v>0</v>
      </c>
      <c r="J1714" s="142">
        <v>0</v>
      </c>
    </row>
    <row r="1715" spans="1:10">
      <c r="A1715" s="138"/>
      <c r="B1715" s="139"/>
      <c r="C1715" s="139"/>
      <c r="D1715" s="139" t="s">
        <v>621</v>
      </c>
      <c r="E1715" s="140">
        <v>188</v>
      </c>
      <c r="F1715" s="141">
        <v>608.5572199999998</v>
      </c>
      <c r="G1715" s="141">
        <v>0</v>
      </c>
      <c r="H1715" s="141">
        <v>0</v>
      </c>
      <c r="I1715" s="141">
        <v>0</v>
      </c>
      <c r="J1715" s="142">
        <v>0</v>
      </c>
    </row>
    <row r="1716" spans="1:10">
      <c r="A1716" s="138"/>
      <c r="B1716" s="139"/>
      <c r="C1716" s="139"/>
      <c r="D1716" s="139" t="s">
        <v>628</v>
      </c>
      <c r="E1716" s="140">
        <v>324</v>
      </c>
      <c r="F1716" s="141">
        <v>265.67678999999998</v>
      </c>
      <c r="G1716" s="141">
        <v>0</v>
      </c>
      <c r="H1716" s="141">
        <v>0</v>
      </c>
      <c r="I1716" s="141">
        <v>0</v>
      </c>
      <c r="J1716" s="142">
        <v>0</v>
      </c>
    </row>
    <row r="1717" spans="1:10">
      <c r="A1717" s="138"/>
      <c r="B1717" s="139"/>
      <c r="C1717" s="139" t="s">
        <v>560</v>
      </c>
      <c r="D1717" s="139"/>
      <c r="E1717" s="140"/>
      <c r="J1717" s="142"/>
    </row>
    <row r="1718" spans="1:10">
      <c r="A1718" s="138"/>
      <c r="B1718" s="139"/>
      <c r="C1718" s="139"/>
      <c r="D1718" s="139" t="s">
        <v>614</v>
      </c>
      <c r="E1718" s="140">
        <v>2222</v>
      </c>
      <c r="F1718" s="141">
        <v>5562.2426800000012</v>
      </c>
      <c r="G1718" s="141">
        <v>0</v>
      </c>
      <c r="H1718" s="141">
        <v>0</v>
      </c>
      <c r="I1718" s="141">
        <v>0</v>
      </c>
      <c r="J1718" s="142">
        <v>0</v>
      </c>
    </row>
    <row r="1719" spans="1:10">
      <c r="A1719" s="138"/>
      <c r="B1719" s="139"/>
      <c r="C1719" s="139"/>
      <c r="D1719" s="139" t="s">
        <v>606</v>
      </c>
      <c r="E1719" s="140">
        <v>287</v>
      </c>
      <c r="F1719" s="141">
        <v>4636.8435100000015</v>
      </c>
      <c r="G1719" s="141">
        <v>0</v>
      </c>
      <c r="H1719" s="141">
        <v>0</v>
      </c>
      <c r="I1719" s="141">
        <v>0</v>
      </c>
      <c r="J1719" s="142">
        <v>0</v>
      </c>
    </row>
    <row r="1720" spans="1:10">
      <c r="A1720" s="138"/>
      <c r="B1720" s="139"/>
      <c r="C1720" s="139"/>
      <c r="D1720" s="139" t="s">
        <v>617</v>
      </c>
      <c r="E1720" s="140">
        <v>128</v>
      </c>
      <c r="F1720" s="141">
        <v>1362.9691999999995</v>
      </c>
      <c r="G1720" s="141">
        <v>0</v>
      </c>
      <c r="H1720" s="141">
        <v>0</v>
      </c>
      <c r="I1720" s="141">
        <v>0</v>
      </c>
      <c r="J1720" s="142">
        <v>0</v>
      </c>
    </row>
    <row r="1721" spans="1:10">
      <c r="A1721" s="138"/>
      <c r="B1721" s="139"/>
      <c r="C1721" s="139"/>
      <c r="D1721" s="139" t="s">
        <v>610</v>
      </c>
      <c r="E1721" s="140">
        <v>115</v>
      </c>
      <c r="F1721" s="141">
        <v>749.19116000000008</v>
      </c>
      <c r="G1721" s="141">
        <v>3</v>
      </c>
      <c r="H1721" s="141">
        <v>9.73</v>
      </c>
      <c r="I1721" s="141">
        <v>0</v>
      </c>
      <c r="J1721" s="142">
        <v>0</v>
      </c>
    </row>
    <row r="1722" spans="1:10">
      <c r="A1722" s="138"/>
      <c r="B1722" s="139"/>
      <c r="C1722" s="139"/>
      <c r="D1722" s="139" t="s">
        <v>619</v>
      </c>
      <c r="E1722" s="140">
        <v>189</v>
      </c>
      <c r="F1722" s="141">
        <v>331.87939999999998</v>
      </c>
      <c r="G1722" s="141">
        <v>0</v>
      </c>
      <c r="H1722" s="141">
        <v>0</v>
      </c>
      <c r="I1722" s="141">
        <v>0</v>
      </c>
      <c r="J1722" s="142">
        <v>0</v>
      </c>
    </row>
    <row r="1723" spans="1:10">
      <c r="A1723" s="138"/>
      <c r="B1723" s="139"/>
      <c r="C1723" s="139" t="s">
        <v>561</v>
      </c>
      <c r="D1723" s="139"/>
      <c r="E1723" s="140"/>
      <c r="J1723" s="142"/>
    </row>
    <row r="1724" spans="1:10">
      <c r="A1724" s="138"/>
      <c r="B1724" s="139"/>
      <c r="C1724" s="139"/>
      <c r="D1724" s="139" t="s">
        <v>614</v>
      </c>
      <c r="E1724" s="140">
        <v>5167</v>
      </c>
      <c r="F1724" s="141">
        <v>18358.519889999996</v>
      </c>
      <c r="G1724" s="141">
        <v>3</v>
      </c>
      <c r="H1724" s="141">
        <v>0.34081999999999996</v>
      </c>
      <c r="I1724" s="141">
        <v>0</v>
      </c>
      <c r="J1724" s="142">
        <v>0</v>
      </c>
    </row>
    <row r="1725" spans="1:10">
      <c r="A1725" s="138"/>
      <c r="B1725" s="139"/>
      <c r="C1725" s="139"/>
      <c r="D1725" s="139" t="s">
        <v>639</v>
      </c>
      <c r="E1725" s="140">
        <v>489</v>
      </c>
      <c r="F1725" s="141">
        <v>4436.5900800000009</v>
      </c>
      <c r="G1725" s="141">
        <v>0</v>
      </c>
      <c r="H1725" s="141">
        <v>0</v>
      </c>
      <c r="I1725" s="141">
        <v>0</v>
      </c>
      <c r="J1725" s="142">
        <v>0</v>
      </c>
    </row>
    <row r="1726" spans="1:10">
      <c r="A1726" s="138"/>
      <c r="B1726" s="139"/>
      <c r="C1726" s="139"/>
      <c r="D1726" s="139" t="s">
        <v>634</v>
      </c>
      <c r="E1726" s="140">
        <v>54</v>
      </c>
      <c r="F1726" s="141">
        <v>1045.9593100000002</v>
      </c>
      <c r="G1726" s="141">
        <v>0</v>
      </c>
      <c r="H1726" s="141">
        <v>0</v>
      </c>
      <c r="I1726" s="141">
        <v>0</v>
      </c>
      <c r="J1726" s="142">
        <v>0</v>
      </c>
    </row>
    <row r="1727" spans="1:10">
      <c r="A1727" s="138"/>
      <c r="B1727" s="139"/>
      <c r="C1727" s="139"/>
      <c r="D1727" s="139" t="s">
        <v>630</v>
      </c>
      <c r="E1727" s="140">
        <v>94</v>
      </c>
      <c r="F1727" s="141">
        <v>350.30909000000003</v>
      </c>
      <c r="G1727" s="141">
        <v>0</v>
      </c>
      <c r="H1727" s="141">
        <v>0</v>
      </c>
      <c r="I1727" s="141">
        <v>0</v>
      </c>
      <c r="J1727" s="142">
        <v>0</v>
      </c>
    </row>
    <row r="1728" spans="1:10">
      <c r="A1728" s="138"/>
      <c r="B1728" s="139"/>
      <c r="C1728" s="139"/>
      <c r="D1728" s="139" t="s">
        <v>657</v>
      </c>
      <c r="E1728" s="140">
        <v>7</v>
      </c>
      <c r="F1728" s="141">
        <v>229.22500000000002</v>
      </c>
      <c r="G1728" s="141">
        <v>0</v>
      </c>
      <c r="H1728" s="141">
        <v>0</v>
      </c>
      <c r="I1728" s="141">
        <v>0</v>
      </c>
      <c r="J1728" s="142">
        <v>0</v>
      </c>
    </row>
    <row r="1729" spans="1:10">
      <c r="A1729" s="138"/>
      <c r="B1729" s="139"/>
      <c r="C1729" s="139" t="s">
        <v>562</v>
      </c>
      <c r="D1729" s="139"/>
      <c r="E1729" s="140"/>
      <c r="J1729" s="142"/>
    </row>
    <row r="1730" spans="1:10">
      <c r="A1730" s="138"/>
      <c r="B1730" s="139"/>
      <c r="C1730" s="139"/>
      <c r="D1730" s="139" t="s">
        <v>614</v>
      </c>
      <c r="E1730" s="140">
        <v>212</v>
      </c>
      <c r="F1730" s="141">
        <v>99.245360000000019</v>
      </c>
      <c r="G1730" s="141">
        <v>0</v>
      </c>
      <c r="H1730" s="141">
        <v>0</v>
      </c>
      <c r="I1730" s="141">
        <v>0</v>
      </c>
      <c r="J1730" s="142">
        <v>0</v>
      </c>
    </row>
    <row r="1731" spans="1:10">
      <c r="A1731" s="138"/>
      <c r="B1731" s="139"/>
      <c r="C1731" s="139"/>
      <c r="D1731" s="139" t="s">
        <v>633</v>
      </c>
      <c r="E1731" s="140">
        <v>28</v>
      </c>
      <c r="F1731" s="141">
        <v>7.8078699999999994</v>
      </c>
      <c r="G1731" s="141">
        <v>0</v>
      </c>
      <c r="H1731" s="141">
        <v>0</v>
      </c>
      <c r="I1731" s="141">
        <v>0</v>
      </c>
      <c r="J1731" s="142">
        <v>0</v>
      </c>
    </row>
    <row r="1732" spans="1:10">
      <c r="A1732" s="138"/>
      <c r="B1732" s="139"/>
      <c r="C1732" s="139"/>
      <c r="D1732" s="139" t="s">
        <v>639</v>
      </c>
      <c r="E1732" s="140">
        <v>7</v>
      </c>
      <c r="F1732" s="141">
        <v>3.8113000000000001</v>
      </c>
      <c r="G1732" s="141">
        <v>0</v>
      </c>
      <c r="H1732" s="141">
        <v>0</v>
      </c>
      <c r="I1732" s="141">
        <v>0</v>
      </c>
      <c r="J1732" s="142">
        <v>0</v>
      </c>
    </row>
    <row r="1733" spans="1:10">
      <c r="A1733" s="138"/>
      <c r="B1733" s="139"/>
      <c r="C1733" s="139"/>
      <c r="D1733" s="139" t="s">
        <v>606</v>
      </c>
      <c r="E1733" s="140">
        <v>1</v>
      </c>
      <c r="F1733" s="141">
        <v>1.1000000000000001</v>
      </c>
      <c r="G1733" s="141">
        <v>0</v>
      </c>
      <c r="H1733" s="141">
        <v>0</v>
      </c>
      <c r="I1733" s="141">
        <v>0</v>
      </c>
      <c r="J1733" s="142">
        <v>0</v>
      </c>
    </row>
    <row r="1734" spans="1:10">
      <c r="A1734" s="138"/>
      <c r="B1734" s="139"/>
      <c r="C1734" s="139"/>
      <c r="D1734" s="139" t="s">
        <v>656</v>
      </c>
      <c r="E1734" s="140">
        <v>1</v>
      </c>
      <c r="F1734" s="141">
        <v>0.41499999999999998</v>
      </c>
      <c r="G1734" s="141">
        <v>0</v>
      </c>
      <c r="H1734" s="141">
        <v>0</v>
      </c>
      <c r="I1734" s="141">
        <v>0</v>
      </c>
      <c r="J1734" s="142">
        <v>0</v>
      </c>
    </row>
    <row r="1735" spans="1:10">
      <c r="A1735" s="138"/>
      <c r="B1735" s="139"/>
      <c r="C1735" s="139" t="s">
        <v>563</v>
      </c>
      <c r="D1735" s="139"/>
      <c r="E1735" s="140"/>
      <c r="J1735" s="142"/>
    </row>
    <row r="1736" spans="1:10">
      <c r="A1736" s="138"/>
      <c r="B1736" s="139"/>
      <c r="C1736" s="139"/>
      <c r="D1736" s="139" t="s">
        <v>614</v>
      </c>
      <c r="E1736" s="140">
        <v>81026</v>
      </c>
      <c r="F1736" s="141">
        <v>177565.43359999941</v>
      </c>
      <c r="G1736" s="141">
        <v>461</v>
      </c>
      <c r="H1736" s="141">
        <v>85.139570000000006</v>
      </c>
      <c r="I1736" s="141">
        <v>0</v>
      </c>
      <c r="J1736" s="142">
        <v>0</v>
      </c>
    </row>
    <row r="1737" spans="1:10">
      <c r="A1737" s="138"/>
      <c r="B1737" s="139"/>
      <c r="C1737" s="139"/>
      <c r="D1737" s="139" t="s">
        <v>621</v>
      </c>
      <c r="E1737" s="140">
        <v>7022</v>
      </c>
      <c r="F1737" s="141">
        <v>29470.500080000103</v>
      </c>
      <c r="G1737" s="141">
        <v>10</v>
      </c>
      <c r="H1737" s="141">
        <v>1.76738</v>
      </c>
      <c r="I1737" s="141">
        <v>0</v>
      </c>
      <c r="J1737" s="142">
        <v>0</v>
      </c>
    </row>
    <row r="1738" spans="1:10">
      <c r="A1738" s="138"/>
      <c r="B1738" s="139"/>
      <c r="C1738" s="139"/>
      <c r="D1738" s="139" t="s">
        <v>627</v>
      </c>
      <c r="E1738" s="140">
        <v>4941</v>
      </c>
      <c r="F1738" s="141">
        <v>14814.916089999981</v>
      </c>
      <c r="G1738" s="141">
        <v>47</v>
      </c>
      <c r="H1738" s="141">
        <v>23.569559999999999</v>
      </c>
      <c r="I1738" s="141">
        <v>0</v>
      </c>
      <c r="J1738" s="142">
        <v>0</v>
      </c>
    </row>
    <row r="1739" spans="1:10">
      <c r="A1739" s="138"/>
      <c r="B1739" s="139"/>
      <c r="C1739" s="139"/>
      <c r="D1739" s="139" t="s">
        <v>628</v>
      </c>
      <c r="E1739" s="140">
        <v>3245</v>
      </c>
      <c r="F1739" s="141">
        <v>12774.513000000008</v>
      </c>
      <c r="G1739" s="141">
        <v>4</v>
      </c>
      <c r="H1739" s="141">
        <v>7.9889999999999989E-2</v>
      </c>
      <c r="I1739" s="141">
        <v>0</v>
      </c>
      <c r="J1739" s="142">
        <v>0</v>
      </c>
    </row>
    <row r="1740" spans="1:10">
      <c r="A1740" s="138"/>
      <c r="B1740" s="139"/>
      <c r="C1740" s="139"/>
      <c r="D1740" s="139" t="s">
        <v>657</v>
      </c>
      <c r="E1740" s="140">
        <v>81</v>
      </c>
      <c r="F1740" s="141">
        <v>4401.3177700000006</v>
      </c>
      <c r="G1740" s="141">
        <v>0</v>
      </c>
      <c r="H1740" s="141">
        <v>0</v>
      </c>
      <c r="I1740" s="141">
        <v>0</v>
      </c>
      <c r="J1740" s="142">
        <v>0</v>
      </c>
    </row>
    <row r="1741" spans="1:10">
      <c r="A1741" s="143" t="s">
        <v>564</v>
      </c>
      <c r="B1741" s="144"/>
      <c r="C1741" s="144"/>
      <c r="D1741" s="144"/>
      <c r="E1741" s="145"/>
      <c r="F1741" s="146"/>
      <c r="G1741" s="146"/>
      <c r="H1741" s="146"/>
      <c r="I1741" s="146"/>
      <c r="J1741" s="147"/>
    </row>
    <row r="1742" spans="1:10">
      <c r="A1742" s="138"/>
      <c r="B1742" s="139" t="s">
        <v>565</v>
      </c>
      <c r="C1742" s="139"/>
      <c r="D1742" s="139"/>
      <c r="E1742" s="140"/>
      <c r="J1742" s="142"/>
    </row>
    <row r="1743" spans="1:10">
      <c r="A1743" s="138"/>
      <c r="B1743" s="139"/>
      <c r="C1743" s="139"/>
      <c r="D1743" s="139" t="s">
        <v>614</v>
      </c>
      <c r="E1743" s="140">
        <v>197</v>
      </c>
      <c r="F1743" s="141">
        <v>1069.5664099999999</v>
      </c>
      <c r="G1743" s="141">
        <v>20</v>
      </c>
      <c r="H1743" s="141">
        <v>70.005070000000003</v>
      </c>
      <c r="I1743" s="141">
        <v>0</v>
      </c>
      <c r="J1743" s="142">
        <v>0</v>
      </c>
    </row>
    <row r="1744" spans="1:10">
      <c r="A1744" s="138"/>
      <c r="B1744" s="139"/>
      <c r="C1744" s="139"/>
      <c r="D1744" s="139" t="s">
        <v>634</v>
      </c>
      <c r="E1744" s="140">
        <v>21</v>
      </c>
      <c r="F1744" s="141">
        <v>586.14718000000016</v>
      </c>
      <c r="G1744" s="141">
        <v>4</v>
      </c>
      <c r="H1744" s="141">
        <v>56.34666</v>
      </c>
      <c r="I1744" s="141">
        <v>0</v>
      </c>
      <c r="J1744" s="142">
        <v>0</v>
      </c>
    </row>
    <row r="1745" spans="1:10">
      <c r="A1745" s="138"/>
      <c r="B1745" s="139"/>
      <c r="C1745" s="139"/>
      <c r="D1745" s="139" t="s">
        <v>619</v>
      </c>
      <c r="E1745" s="140">
        <v>75</v>
      </c>
      <c r="F1745" s="141">
        <v>449.15457999999995</v>
      </c>
      <c r="G1745" s="141">
        <v>10</v>
      </c>
      <c r="H1745" s="141">
        <v>32.395939999999996</v>
      </c>
      <c r="I1745" s="141">
        <v>0</v>
      </c>
      <c r="J1745" s="142">
        <v>0</v>
      </c>
    </row>
    <row r="1746" spans="1:10">
      <c r="A1746" s="138"/>
      <c r="B1746" s="139"/>
      <c r="C1746" s="139"/>
      <c r="D1746" s="139" t="s">
        <v>696</v>
      </c>
      <c r="E1746" s="140">
        <v>23</v>
      </c>
      <c r="F1746" s="141">
        <v>233.05023</v>
      </c>
      <c r="G1746" s="141">
        <v>3</v>
      </c>
      <c r="H1746" s="141">
        <v>23.752990000000004</v>
      </c>
      <c r="I1746" s="141">
        <v>0</v>
      </c>
      <c r="J1746" s="142">
        <v>0</v>
      </c>
    </row>
    <row r="1747" spans="1:10">
      <c r="A1747" s="138"/>
      <c r="B1747" s="139"/>
      <c r="C1747" s="139"/>
      <c r="D1747" s="139" t="s">
        <v>627</v>
      </c>
      <c r="E1747" s="140">
        <v>7</v>
      </c>
      <c r="F1747" s="141">
        <v>78.998810000000006</v>
      </c>
      <c r="G1747" s="141">
        <v>1</v>
      </c>
      <c r="H1747" s="141">
        <v>0.46958</v>
      </c>
      <c r="I1747" s="141">
        <v>0</v>
      </c>
      <c r="J1747" s="142">
        <v>0</v>
      </c>
    </row>
    <row r="1748" spans="1:10">
      <c r="A1748" s="138"/>
      <c r="B1748" s="139" t="s">
        <v>566</v>
      </c>
      <c r="C1748" s="139"/>
      <c r="D1748" s="139"/>
      <c r="E1748" s="140"/>
      <c r="J1748" s="142"/>
    </row>
    <row r="1749" spans="1:10">
      <c r="A1749" s="138"/>
      <c r="B1749" s="139"/>
      <c r="C1749" s="139"/>
      <c r="D1749" s="139" t="s">
        <v>614</v>
      </c>
      <c r="E1749" s="140">
        <v>13270</v>
      </c>
      <c r="F1749" s="141">
        <v>36429.278399999988</v>
      </c>
      <c r="G1749" s="141">
        <v>280</v>
      </c>
      <c r="H1749" s="141">
        <v>182.30951999999991</v>
      </c>
      <c r="I1749" s="141">
        <v>0</v>
      </c>
      <c r="J1749" s="142">
        <v>0</v>
      </c>
    </row>
    <row r="1750" spans="1:10">
      <c r="A1750" s="138"/>
      <c r="B1750" s="139"/>
      <c r="C1750" s="139"/>
      <c r="D1750" s="139" t="s">
        <v>634</v>
      </c>
      <c r="E1750" s="140">
        <v>3594</v>
      </c>
      <c r="F1750" s="141">
        <v>21796.023560000001</v>
      </c>
      <c r="G1750" s="141">
        <v>32</v>
      </c>
      <c r="H1750" s="141">
        <v>35.665509999999998</v>
      </c>
      <c r="I1750" s="141">
        <v>0</v>
      </c>
      <c r="J1750" s="142">
        <v>0</v>
      </c>
    </row>
    <row r="1751" spans="1:10">
      <c r="A1751" s="138"/>
      <c r="B1751" s="139"/>
      <c r="C1751" s="139"/>
      <c r="D1751" s="139" t="s">
        <v>621</v>
      </c>
      <c r="E1751" s="140">
        <v>1217</v>
      </c>
      <c r="F1751" s="141">
        <v>9586.0205600000063</v>
      </c>
      <c r="G1751" s="141">
        <v>22</v>
      </c>
      <c r="H1751" s="141">
        <v>23.807270000000003</v>
      </c>
      <c r="I1751" s="141">
        <v>0</v>
      </c>
      <c r="J1751" s="142">
        <v>0</v>
      </c>
    </row>
    <row r="1752" spans="1:10">
      <c r="A1752" s="138"/>
      <c r="B1752" s="139"/>
      <c r="C1752" s="139"/>
      <c r="D1752" s="139" t="s">
        <v>627</v>
      </c>
      <c r="E1752" s="140">
        <v>1827</v>
      </c>
      <c r="F1752" s="141">
        <v>7847.9572999999973</v>
      </c>
      <c r="G1752" s="141">
        <v>33</v>
      </c>
      <c r="H1752" s="141">
        <v>50.130569999999992</v>
      </c>
      <c r="I1752" s="141">
        <v>0</v>
      </c>
      <c r="J1752" s="142">
        <v>0</v>
      </c>
    </row>
    <row r="1753" spans="1:10">
      <c r="A1753" s="138"/>
      <c r="B1753" s="139"/>
      <c r="C1753" s="139"/>
      <c r="D1753" s="139" t="s">
        <v>628</v>
      </c>
      <c r="E1753" s="140">
        <v>1391</v>
      </c>
      <c r="F1753" s="141">
        <v>5503.923899999998</v>
      </c>
      <c r="G1753" s="141">
        <v>39</v>
      </c>
      <c r="H1753" s="141">
        <v>40.079940000000001</v>
      </c>
      <c r="I1753" s="141">
        <v>0</v>
      </c>
      <c r="J1753" s="142">
        <v>0</v>
      </c>
    </row>
    <row r="1754" spans="1:10">
      <c r="A1754" s="138"/>
      <c r="B1754" s="139" t="s">
        <v>567</v>
      </c>
      <c r="C1754" s="139"/>
      <c r="D1754" s="139"/>
      <c r="E1754" s="140"/>
      <c r="J1754" s="142"/>
    </row>
    <row r="1755" spans="1:10">
      <c r="A1755" s="138"/>
      <c r="B1755" s="139"/>
      <c r="C1755" s="139"/>
      <c r="D1755" s="139" t="s">
        <v>619</v>
      </c>
      <c r="E1755" s="140">
        <v>7</v>
      </c>
      <c r="F1755" s="141">
        <v>5.6665000000000001</v>
      </c>
      <c r="G1755" s="141">
        <v>0</v>
      </c>
      <c r="H1755" s="141">
        <v>0</v>
      </c>
      <c r="I1755" s="141">
        <v>0</v>
      </c>
      <c r="J1755" s="142">
        <v>0</v>
      </c>
    </row>
    <row r="1756" spans="1:10">
      <c r="A1756" s="138"/>
      <c r="B1756" s="139"/>
      <c r="C1756" s="139"/>
      <c r="D1756" s="139" t="s">
        <v>627</v>
      </c>
      <c r="E1756" s="140">
        <v>6</v>
      </c>
      <c r="F1756" s="141">
        <v>0.55231999999999992</v>
      </c>
      <c r="G1756" s="141">
        <v>0</v>
      </c>
      <c r="H1756" s="141">
        <v>0</v>
      </c>
      <c r="I1756" s="141">
        <v>0</v>
      </c>
      <c r="J1756" s="142">
        <v>0</v>
      </c>
    </row>
    <row r="1757" spans="1:10">
      <c r="A1757" s="138"/>
      <c r="B1757" s="139"/>
      <c r="C1757" s="139"/>
      <c r="D1757" s="139" t="s">
        <v>634</v>
      </c>
      <c r="E1757" s="140">
        <v>1</v>
      </c>
      <c r="F1757" s="141">
        <v>0.5</v>
      </c>
      <c r="G1757" s="141">
        <v>0</v>
      </c>
      <c r="H1757" s="141">
        <v>0</v>
      </c>
      <c r="I1757" s="141">
        <v>0</v>
      </c>
      <c r="J1757" s="142">
        <v>0</v>
      </c>
    </row>
    <row r="1758" spans="1:10">
      <c r="A1758" s="138"/>
      <c r="B1758" s="139"/>
      <c r="C1758" s="139"/>
      <c r="D1758" s="139" t="s">
        <v>614</v>
      </c>
      <c r="E1758" s="140">
        <v>5</v>
      </c>
      <c r="F1758" s="141">
        <v>0.42064000000000001</v>
      </c>
      <c r="G1758" s="141">
        <v>1</v>
      </c>
      <c r="H1758" s="141">
        <v>1.4000000000000001E-4</v>
      </c>
      <c r="I1758" s="141">
        <v>0</v>
      </c>
      <c r="J1758" s="142">
        <v>0</v>
      </c>
    </row>
    <row r="1759" spans="1:10">
      <c r="A1759" s="138"/>
      <c r="B1759" s="139"/>
      <c r="C1759" s="139"/>
      <c r="D1759" s="139" t="s">
        <v>606</v>
      </c>
      <c r="E1759" s="140">
        <v>1</v>
      </c>
      <c r="F1759" s="141">
        <v>0.2</v>
      </c>
      <c r="G1759" s="141">
        <v>0</v>
      </c>
      <c r="H1759" s="141">
        <v>0</v>
      </c>
      <c r="I1759" s="141">
        <v>0</v>
      </c>
      <c r="J1759" s="142">
        <v>0</v>
      </c>
    </row>
    <row r="1760" spans="1:10">
      <c r="A1760" s="138"/>
      <c r="B1760" s="139" t="s">
        <v>568</v>
      </c>
      <c r="C1760" s="139"/>
      <c r="D1760" s="139"/>
      <c r="E1760" s="140"/>
      <c r="J1760" s="142"/>
    </row>
    <row r="1761" spans="1:10">
      <c r="A1761" s="138"/>
      <c r="B1761" s="139"/>
      <c r="C1761" s="139"/>
      <c r="D1761" s="139" t="s">
        <v>645</v>
      </c>
      <c r="E1761" s="140">
        <v>608</v>
      </c>
      <c r="F1761" s="141">
        <v>7725.5876400000034</v>
      </c>
      <c r="G1761" s="141">
        <v>1</v>
      </c>
      <c r="H1761" s="141">
        <v>4.7359999999999998</v>
      </c>
      <c r="I1761" s="141">
        <v>0</v>
      </c>
      <c r="J1761" s="142">
        <v>0</v>
      </c>
    </row>
    <row r="1762" spans="1:10">
      <c r="A1762" s="138"/>
      <c r="B1762" s="139"/>
      <c r="C1762" s="139"/>
      <c r="D1762" s="139" t="s">
        <v>614</v>
      </c>
      <c r="E1762" s="140">
        <v>240</v>
      </c>
      <c r="F1762" s="141">
        <v>523.05880000000002</v>
      </c>
      <c r="G1762" s="141">
        <v>7</v>
      </c>
      <c r="H1762" s="141">
        <v>9.0632300000000008</v>
      </c>
      <c r="I1762" s="141">
        <v>0</v>
      </c>
      <c r="J1762" s="142">
        <v>0</v>
      </c>
    </row>
    <row r="1763" spans="1:10">
      <c r="A1763" s="138"/>
      <c r="B1763" s="139"/>
      <c r="C1763" s="139"/>
      <c r="D1763" s="139" t="s">
        <v>621</v>
      </c>
      <c r="E1763" s="140">
        <v>75</v>
      </c>
      <c r="F1763" s="141">
        <v>387.25939999999997</v>
      </c>
      <c r="G1763" s="141">
        <v>0</v>
      </c>
      <c r="H1763" s="141">
        <v>0</v>
      </c>
      <c r="I1763" s="141">
        <v>0</v>
      </c>
      <c r="J1763" s="142">
        <v>0</v>
      </c>
    </row>
    <row r="1764" spans="1:10">
      <c r="A1764" s="138"/>
      <c r="B1764" s="139"/>
      <c r="C1764" s="139"/>
      <c r="D1764" s="139" t="s">
        <v>634</v>
      </c>
      <c r="E1764" s="140">
        <v>96</v>
      </c>
      <c r="F1764" s="141">
        <v>358.86333999999999</v>
      </c>
      <c r="G1764" s="141">
        <v>3</v>
      </c>
      <c r="H1764" s="141">
        <v>8.7426200000000005</v>
      </c>
      <c r="I1764" s="141">
        <v>0</v>
      </c>
      <c r="J1764" s="142">
        <v>0</v>
      </c>
    </row>
    <row r="1765" spans="1:10">
      <c r="A1765" s="138"/>
      <c r="B1765" s="139"/>
      <c r="C1765" s="139"/>
      <c r="D1765" s="139" t="s">
        <v>606</v>
      </c>
      <c r="E1765" s="140">
        <v>27</v>
      </c>
      <c r="F1765" s="141">
        <v>357.11349999999993</v>
      </c>
      <c r="G1765" s="141">
        <v>0</v>
      </c>
      <c r="H1765" s="141">
        <v>0</v>
      </c>
      <c r="I1765" s="141">
        <v>0</v>
      </c>
      <c r="J1765" s="142">
        <v>0</v>
      </c>
    </row>
    <row r="1766" spans="1:10">
      <c r="A1766" s="138"/>
      <c r="B1766" s="139" t="s">
        <v>569</v>
      </c>
      <c r="C1766" s="139"/>
      <c r="D1766" s="139"/>
      <c r="E1766" s="140"/>
      <c r="J1766" s="142"/>
    </row>
    <row r="1767" spans="1:10">
      <c r="A1767" s="138"/>
      <c r="B1767" s="139"/>
      <c r="C1767" s="139"/>
      <c r="D1767" s="139" t="s">
        <v>639</v>
      </c>
      <c r="E1767" s="140">
        <v>19</v>
      </c>
      <c r="F1767" s="141">
        <v>1535.4204999999999</v>
      </c>
      <c r="G1767" s="141">
        <v>1</v>
      </c>
      <c r="H1767" s="141">
        <v>24.587</v>
      </c>
      <c r="I1767" s="141">
        <v>0</v>
      </c>
      <c r="J1767" s="142">
        <v>0</v>
      </c>
    </row>
    <row r="1768" spans="1:10">
      <c r="A1768" s="138"/>
      <c r="B1768" s="139"/>
      <c r="C1768" s="139"/>
      <c r="D1768" s="139" t="s">
        <v>614</v>
      </c>
      <c r="E1768" s="140">
        <v>255</v>
      </c>
      <c r="F1768" s="141">
        <v>990.13919999999996</v>
      </c>
      <c r="G1768" s="141">
        <v>0</v>
      </c>
      <c r="H1768" s="141">
        <v>0</v>
      </c>
      <c r="I1768" s="141">
        <v>0</v>
      </c>
      <c r="J1768" s="142">
        <v>0</v>
      </c>
    </row>
    <row r="1769" spans="1:10">
      <c r="A1769" s="138"/>
      <c r="B1769" s="139"/>
      <c r="C1769" s="139"/>
      <c r="D1769" s="139" t="s">
        <v>606</v>
      </c>
      <c r="E1769" s="140">
        <v>61</v>
      </c>
      <c r="F1769" s="141">
        <v>432.89170999999993</v>
      </c>
      <c r="G1769" s="141">
        <v>1</v>
      </c>
      <c r="H1769" s="141">
        <v>11.907</v>
      </c>
      <c r="I1769" s="141">
        <v>0</v>
      </c>
      <c r="J1769" s="142">
        <v>0</v>
      </c>
    </row>
    <row r="1770" spans="1:10">
      <c r="A1770" s="138"/>
      <c r="B1770" s="139"/>
      <c r="C1770" s="139"/>
      <c r="D1770" s="139" t="s">
        <v>610</v>
      </c>
      <c r="E1770" s="140">
        <v>18</v>
      </c>
      <c r="F1770" s="141">
        <v>47.789099999999998</v>
      </c>
      <c r="G1770" s="141">
        <v>0</v>
      </c>
      <c r="H1770" s="141">
        <v>0</v>
      </c>
      <c r="I1770" s="141">
        <v>0</v>
      </c>
      <c r="J1770" s="142">
        <v>0</v>
      </c>
    </row>
    <row r="1771" spans="1:10">
      <c r="A1771" s="138"/>
      <c r="B1771" s="139"/>
      <c r="C1771" s="139"/>
      <c r="D1771" s="139" t="s">
        <v>678</v>
      </c>
      <c r="E1771" s="140">
        <v>40</v>
      </c>
      <c r="F1771" s="141">
        <v>35.829799999999999</v>
      </c>
      <c r="G1771" s="141">
        <v>0</v>
      </c>
      <c r="H1771" s="141">
        <v>0</v>
      </c>
      <c r="I1771" s="141">
        <v>0</v>
      </c>
      <c r="J1771" s="142">
        <v>0</v>
      </c>
    </row>
    <row r="1772" spans="1:10">
      <c r="A1772" s="138"/>
      <c r="B1772" s="139" t="s">
        <v>570</v>
      </c>
      <c r="C1772" s="139"/>
      <c r="D1772" s="139"/>
      <c r="E1772" s="140"/>
      <c r="J1772" s="142"/>
    </row>
    <row r="1773" spans="1:10">
      <c r="A1773" s="138"/>
      <c r="B1773" s="139"/>
      <c r="C1773" s="139"/>
      <c r="D1773" s="139" t="s">
        <v>622</v>
      </c>
      <c r="E1773" s="140">
        <v>863</v>
      </c>
      <c r="F1773" s="141">
        <v>7143.993270000009</v>
      </c>
      <c r="G1773" s="141">
        <v>0</v>
      </c>
      <c r="H1773" s="141">
        <v>0</v>
      </c>
      <c r="I1773" s="141">
        <v>0</v>
      </c>
      <c r="J1773" s="142">
        <v>0</v>
      </c>
    </row>
    <row r="1774" spans="1:10">
      <c r="A1774" s="138"/>
      <c r="B1774" s="139"/>
      <c r="C1774" s="139"/>
      <c r="D1774" s="139" t="s">
        <v>614</v>
      </c>
      <c r="E1774" s="140">
        <v>465</v>
      </c>
      <c r="F1774" s="141">
        <v>1214.9372800000001</v>
      </c>
      <c r="G1774" s="141">
        <v>2</v>
      </c>
      <c r="H1774" s="141">
        <v>0.21027999999999999</v>
      </c>
      <c r="I1774" s="141">
        <v>0</v>
      </c>
      <c r="J1774" s="142">
        <v>0</v>
      </c>
    </row>
    <row r="1775" spans="1:10">
      <c r="A1775" s="138"/>
      <c r="B1775" s="139"/>
      <c r="C1775" s="139"/>
      <c r="D1775" s="139" t="s">
        <v>634</v>
      </c>
      <c r="E1775" s="140">
        <v>105</v>
      </c>
      <c r="F1775" s="141">
        <v>503.40633999999989</v>
      </c>
      <c r="G1775" s="141">
        <v>0</v>
      </c>
      <c r="H1775" s="141">
        <v>0</v>
      </c>
      <c r="I1775" s="141">
        <v>0</v>
      </c>
      <c r="J1775" s="142">
        <v>0</v>
      </c>
    </row>
    <row r="1776" spans="1:10">
      <c r="A1776" s="138"/>
      <c r="B1776" s="139"/>
      <c r="C1776" s="139"/>
      <c r="D1776" s="139" t="s">
        <v>627</v>
      </c>
      <c r="E1776" s="140">
        <v>72</v>
      </c>
      <c r="F1776" s="141">
        <v>232.38119999999986</v>
      </c>
      <c r="G1776" s="141">
        <v>0</v>
      </c>
      <c r="H1776" s="141">
        <v>0</v>
      </c>
      <c r="I1776" s="141">
        <v>0</v>
      </c>
      <c r="J1776" s="142">
        <v>0</v>
      </c>
    </row>
    <row r="1777" spans="1:10">
      <c r="A1777" s="138"/>
      <c r="B1777" s="139"/>
      <c r="C1777" s="139"/>
      <c r="D1777" s="139" t="s">
        <v>639</v>
      </c>
      <c r="E1777" s="140">
        <v>35</v>
      </c>
      <c r="F1777" s="141">
        <v>146.30176999999998</v>
      </c>
      <c r="G1777" s="141">
        <v>0</v>
      </c>
      <c r="H1777" s="141">
        <v>0</v>
      </c>
      <c r="I1777" s="141">
        <v>0</v>
      </c>
      <c r="J1777" s="142">
        <v>0</v>
      </c>
    </row>
    <row r="1778" spans="1:10">
      <c r="A1778" s="138"/>
      <c r="B1778" s="139" t="s">
        <v>572</v>
      </c>
      <c r="C1778" s="139"/>
      <c r="D1778" s="139"/>
      <c r="E1778" s="140"/>
      <c r="J1778" s="142"/>
    </row>
    <row r="1779" spans="1:10">
      <c r="A1779" s="138"/>
      <c r="B1779" s="139"/>
      <c r="C1779" s="139"/>
      <c r="D1779" s="139" t="s">
        <v>627</v>
      </c>
      <c r="E1779" s="140">
        <v>1187</v>
      </c>
      <c r="F1779" s="141">
        <v>8106.1816599999975</v>
      </c>
      <c r="G1779" s="141">
        <v>8</v>
      </c>
      <c r="H1779" s="141">
        <v>21.526669999999999</v>
      </c>
      <c r="I1779" s="141">
        <v>0</v>
      </c>
      <c r="J1779" s="142">
        <v>0</v>
      </c>
    </row>
    <row r="1780" spans="1:10">
      <c r="A1780" s="138"/>
      <c r="B1780" s="139"/>
      <c r="C1780" s="139"/>
      <c r="D1780" s="139" t="s">
        <v>614</v>
      </c>
      <c r="E1780" s="140">
        <v>1044</v>
      </c>
      <c r="F1780" s="141">
        <v>1630.7836699999998</v>
      </c>
      <c r="G1780" s="141">
        <v>42</v>
      </c>
      <c r="H1780" s="141">
        <v>30.943050000000003</v>
      </c>
      <c r="I1780" s="141">
        <v>1</v>
      </c>
      <c r="J1780" s="142">
        <v>0.109</v>
      </c>
    </row>
    <row r="1781" spans="1:10">
      <c r="A1781" s="138"/>
      <c r="B1781" s="139"/>
      <c r="C1781" s="139"/>
      <c r="D1781" s="139" t="s">
        <v>628</v>
      </c>
      <c r="E1781" s="140">
        <v>163</v>
      </c>
      <c r="F1781" s="141">
        <v>700.61074000000008</v>
      </c>
      <c r="G1781" s="141">
        <v>0</v>
      </c>
      <c r="H1781" s="141">
        <v>0</v>
      </c>
      <c r="I1781" s="141">
        <v>0</v>
      </c>
      <c r="J1781" s="142">
        <v>0</v>
      </c>
    </row>
    <row r="1782" spans="1:10">
      <c r="A1782" s="148"/>
      <c r="D1782" s="149" t="s">
        <v>634</v>
      </c>
      <c r="E1782" s="141">
        <v>94</v>
      </c>
      <c r="F1782" s="141">
        <v>417.1618499999999</v>
      </c>
      <c r="G1782" s="141">
        <v>3</v>
      </c>
      <c r="H1782" s="141">
        <v>4.845E-2</v>
      </c>
      <c r="I1782" s="141">
        <v>0</v>
      </c>
      <c r="J1782" s="142">
        <v>0</v>
      </c>
    </row>
    <row r="1783" spans="1:10">
      <c r="A1783" s="148"/>
      <c r="D1783" s="150" t="s">
        <v>610</v>
      </c>
      <c r="E1783" s="141">
        <v>80</v>
      </c>
      <c r="F1783" s="141">
        <v>264.11131999999998</v>
      </c>
      <c r="G1783" s="141">
        <v>0</v>
      </c>
      <c r="H1783" s="141">
        <v>0</v>
      </c>
      <c r="I1783" s="141">
        <v>0</v>
      </c>
      <c r="J1783" s="142">
        <v>0</v>
      </c>
    </row>
    <row r="1784" spans="1:10">
      <c r="A1784" s="151" t="s">
        <v>573</v>
      </c>
      <c r="B1784" s="152"/>
      <c r="C1784" s="152"/>
      <c r="D1784" s="153"/>
      <c r="E1784" s="146"/>
      <c r="F1784" s="146"/>
      <c r="G1784" s="146"/>
      <c r="H1784" s="146"/>
      <c r="I1784" s="146"/>
      <c r="J1784" s="147"/>
    </row>
    <row r="1785" spans="1:10">
      <c r="A1785" s="148"/>
      <c r="B1785" s="127" t="s">
        <v>574</v>
      </c>
      <c r="D1785" s="149"/>
      <c r="J1785" s="142"/>
    </row>
    <row r="1786" spans="1:10">
      <c r="A1786" s="148"/>
      <c r="D1786" s="149" t="s">
        <v>614</v>
      </c>
      <c r="E1786" s="141">
        <v>1053</v>
      </c>
      <c r="F1786" s="141">
        <v>111.23641999999997</v>
      </c>
      <c r="G1786" s="141">
        <v>26</v>
      </c>
      <c r="H1786" s="141">
        <v>0.49797000000000002</v>
      </c>
      <c r="I1786" s="141">
        <v>0</v>
      </c>
      <c r="J1786" s="142">
        <v>0</v>
      </c>
    </row>
    <row r="1787" spans="1:10">
      <c r="A1787" s="148"/>
      <c r="D1787" s="149" t="s">
        <v>621</v>
      </c>
      <c r="E1787" s="141">
        <v>173</v>
      </c>
      <c r="F1787" s="141">
        <v>33.105740000000019</v>
      </c>
      <c r="G1787" s="141">
        <v>3</v>
      </c>
      <c r="H1787" s="141">
        <v>3.5199999999999997E-3</v>
      </c>
      <c r="I1787" s="141">
        <v>0</v>
      </c>
      <c r="J1787" s="142">
        <v>0</v>
      </c>
    </row>
    <row r="1788" spans="1:10">
      <c r="A1788" s="148"/>
      <c r="D1788" s="149" t="s">
        <v>627</v>
      </c>
      <c r="E1788" s="141">
        <v>63</v>
      </c>
      <c r="F1788" s="141">
        <v>13.456699999999996</v>
      </c>
      <c r="G1788" s="141">
        <v>1</v>
      </c>
      <c r="H1788" s="141">
        <v>1.8E-3</v>
      </c>
      <c r="I1788" s="141">
        <v>0</v>
      </c>
      <c r="J1788" s="142">
        <v>0</v>
      </c>
    </row>
    <row r="1789" spans="1:10">
      <c r="A1789" s="148"/>
      <c r="D1789" s="149" t="s">
        <v>630</v>
      </c>
      <c r="E1789" s="141">
        <v>86</v>
      </c>
      <c r="F1789" s="141">
        <v>6.0018600000000006</v>
      </c>
      <c r="G1789" s="141">
        <v>6</v>
      </c>
      <c r="H1789" s="141">
        <v>3.3000000000000004E-3</v>
      </c>
      <c r="I1789" s="141">
        <v>0</v>
      </c>
      <c r="J1789" s="142">
        <v>0</v>
      </c>
    </row>
    <row r="1790" spans="1:10">
      <c r="A1790" s="148"/>
      <c r="D1790" s="149" t="s">
        <v>628</v>
      </c>
      <c r="E1790" s="141">
        <v>49</v>
      </c>
      <c r="F1790" s="141">
        <v>5.8847000000000014</v>
      </c>
      <c r="G1790" s="141">
        <v>2</v>
      </c>
      <c r="H1790" s="141">
        <v>6.2E-4</v>
      </c>
      <c r="I1790" s="141">
        <v>0</v>
      </c>
      <c r="J1790" s="142">
        <v>0</v>
      </c>
    </row>
    <row r="1791" spans="1:10">
      <c r="A1791" s="148"/>
      <c r="B1791" s="127" t="s">
        <v>575</v>
      </c>
      <c r="D1791" s="149"/>
      <c r="J1791" s="142"/>
    </row>
    <row r="1792" spans="1:10">
      <c r="A1792" s="148"/>
      <c r="D1792" s="149" t="s">
        <v>614</v>
      </c>
      <c r="E1792" s="141">
        <v>65085</v>
      </c>
      <c r="F1792" s="141">
        <v>35552.831069999978</v>
      </c>
      <c r="G1792" s="141">
        <v>687</v>
      </c>
      <c r="H1792" s="141">
        <v>58.190110000000011</v>
      </c>
      <c r="I1792" s="141">
        <v>0</v>
      </c>
      <c r="J1792" s="142">
        <v>0</v>
      </c>
    </row>
    <row r="1793" spans="1:10">
      <c r="A1793" s="148"/>
      <c r="D1793" s="149" t="s">
        <v>628</v>
      </c>
      <c r="E1793" s="141">
        <v>11596</v>
      </c>
      <c r="F1793" s="141">
        <v>6521.6926300000023</v>
      </c>
      <c r="G1793" s="141">
        <v>50</v>
      </c>
      <c r="H1793" s="141">
        <v>5.3515000000000006</v>
      </c>
      <c r="I1793" s="141">
        <v>0</v>
      </c>
      <c r="J1793" s="142">
        <v>0</v>
      </c>
    </row>
    <row r="1794" spans="1:10">
      <c r="A1794" s="148"/>
      <c r="D1794" s="149" t="s">
        <v>621</v>
      </c>
      <c r="E1794" s="141">
        <v>1945</v>
      </c>
      <c r="F1794" s="141">
        <v>2306.9030400000001</v>
      </c>
      <c r="G1794" s="141">
        <v>45</v>
      </c>
      <c r="H1794" s="141">
        <v>0.25448000000000004</v>
      </c>
      <c r="I1794" s="141">
        <v>0</v>
      </c>
      <c r="J1794" s="142">
        <v>0</v>
      </c>
    </row>
    <row r="1795" spans="1:10">
      <c r="A1795" s="148"/>
      <c r="D1795" s="149" t="s">
        <v>659</v>
      </c>
      <c r="E1795" s="141">
        <v>347</v>
      </c>
      <c r="F1795" s="141">
        <v>786.97782000000018</v>
      </c>
      <c r="G1795" s="141">
        <v>0</v>
      </c>
      <c r="H1795" s="141">
        <v>0</v>
      </c>
      <c r="I1795" s="141">
        <v>0</v>
      </c>
      <c r="J1795" s="142">
        <v>0</v>
      </c>
    </row>
    <row r="1796" spans="1:10">
      <c r="A1796" s="148"/>
      <c r="D1796" s="149" t="s">
        <v>639</v>
      </c>
      <c r="E1796" s="141">
        <v>1882</v>
      </c>
      <c r="F1796" s="141">
        <v>349.30114000000003</v>
      </c>
      <c r="G1796" s="141">
        <v>1</v>
      </c>
      <c r="H1796" s="141">
        <v>1.0999999999999999E-2</v>
      </c>
      <c r="I1796" s="141">
        <v>0</v>
      </c>
      <c r="J1796" s="142">
        <v>0</v>
      </c>
    </row>
    <row r="1797" spans="1:10">
      <c r="A1797" s="148"/>
      <c r="B1797" s="127" t="s">
        <v>576</v>
      </c>
      <c r="D1797" s="149"/>
      <c r="J1797" s="142"/>
    </row>
    <row r="1798" spans="1:10">
      <c r="A1798" s="148"/>
      <c r="D1798" s="149" t="s">
        <v>628</v>
      </c>
      <c r="E1798" s="141">
        <v>732</v>
      </c>
      <c r="F1798" s="141">
        <v>1470.7460900000001</v>
      </c>
      <c r="G1798" s="141">
        <v>0</v>
      </c>
      <c r="H1798" s="141">
        <v>0</v>
      </c>
      <c r="I1798" s="141">
        <v>0</v>
      </c>
      <c r="J1798" s="142">
        <v>0</v>
      </c>
    </row>
    <row r="1799" spans="1:10">
      <c r="A1799" s="148"/>
      <c r="D1799" s="149" t="s">
        <v>614</v>
      </c>
      <c r="E1799" s="141">
        <v>2670</v>
      </c>
      <c r="F1799" s="141">
        <v>1197.7757900000001</v>
      </c>
      <c r="G1799" s="141">
        <v>5</v>
      </c>
      <c r="H1799" s="141">
        <v>6.5039999999999987E-2</v>
      </c>
      <c r="I1799" s="141">
        <v>0</v>
      </c>
      <c r="J1799" s="142">
        <v>0</v>
      </c>
    </row>
    <row r="1800" spans="1:10">
      <c r="A1800" s="148"/>
      <c r="D1800" s="149" t="s">
        <v>621</v>
      </c>
      <c r="E1800" s="141">
        <v>739</v>
      </c>
      <c r="F1800" s="141">
        <v>536.89327000000003</v>
      </c>
      <c r="G1800" s="141">
        <v>0</v>
      </c>
      <c r="H1800" s="141">
        <v>0</v>
      </c>
      <c r="I1800" s="141">
        <v>0</v>
      </c>
      <c r="J1800" s="142">
        <v>0</v>
      </c>
    </row>
    <row r="1801" spans="1:10">
      <c r="A1801" s="148"/>
      <c r="D1801" s="149" t="s">
        <v>697</v>
      </c>
      <c r="E1801" s="141">
        <v>195</v>
      </c>
      <c r="F1801" s="141">
        <v>295.73900999999995</v>
      </c>
      <c r="G1801" s="141">
        <v>0</v>
      </c>
      <c r="H1801" s="141">
        <v>0</v>
      </c>
      <c r="I1801" s="141">
        <v>0</v>
      </c>
      <c r="J1801" s="142">
        <v>0</v>
      </c>
    </row>
    <row r="1802" spans="1:10" ht="14.25" thickBot="1">
      <c r="A1802" s="154"/>
      <c r="B1802" s="155"/>
      <c r="C1802" s="155"/>
      <c r="D1802" s="156" t="s">
        <v>659</v>
      </c>
      <c r="E1802" s="157">
        <v>72</v>
      </c>
      <c r="F1802" s="157">
        <v>90.244200000000021</v>
      </c>
      <c r="G1802" s="157">
        <v>0</v>
      </c>
      <c r="H1802" s="157">
        <v>0</v>
      </c>
      <c r="I1802" s="157">
        <v>0</v>
      </c>
      <c r="J1802" s="158">
        <v>0</v>
      </c>
    </row>
  </sheetData>
  <autoFilter ref="A4:J1802" xr:uid="{499E64D9-671A-4A75-84C7-F27E136C5053}">
    <filterColumn colId="0" showButton="0"/>
    <filterColumn colId="1" showButton="0"/>
  </autoFilter>
  <mergeCells count="7">
    <mergeCell ref="C1078:D1078"/>
    <mergeCell ref="C1:I1"/>
    <mergeCell ref="A3:C4"/>
    <mergeCell ref="D3:D4"/>
    <mergeCell ref="E3:F3"/>
    <mergeCell ref="G3:H3"/>
    <mergeCell ref="I3:J3"/>
  </mergeCells>
  <phoneticPr fontId="3"/>
  <conditionalFormatting sqref="C7:C66">
    <cfRule type="expression" dxfId="1" priority="1" stopIfTrue="1">
      <formula>IF(B6="","",IF(B6=C7,1,""))=1</formula>
    </cfRule>
  </conditionalFormatting>
  <conditionalFormatting sqref="C67:C1777">
    <cfRule type="expression" dxfId="0" priority="2" stopIfTrue="1">
      <formula>IF(#REF!="","",IF(#REF!=C67,1,""))=1</formula>
    </cfRule>
  </conditionalFormatting>
  <pageMargins left="0.70866141732283472" right="0.70866141732283472" top="0.74803149606299213" bottom="0.74803149606299213" header="0.39370078740157483" footer="0.31496062992125984"/>
  <pageSetup paperSize="9" scale="58" fitToHeight="0" orientation="portrait" r:id="rId1"/>
  <headerFooter>
    <oddHeader>&amp;C&amp;"ＭＳ Ｐゴシック,太字"&amp;19品目別上位５ヶ国（重量ベース）の届出・検査・違反状況</oddHeader>
    <oddFooter>&amp;P / &amp;N ページ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C83AC-FC0D-46C6-B3FC-15BCAB3550E1}">
  <sheetPr>
    <pageSetUpPr fitToPage="1"/>
  </sheetPr>
  <dimension ref="A1:H201"/>
  <sheetViews>
    <sheetView view="pageBreakPreview" topLeftCell="A3" zoomScale="115" zoomScaleNormal="100" zoomScaleSheetLayoutView="115" workbookViewId="0">
      <selection activeCell="B154" sqref="B154"/>
    </sheetView>
  </sheetViews>
  <sheetFormatPr defaultColWidth="9" defaultRowHeight="13.5"/>
  <cols>
    <col min="1" max="1" width="2.375" style="159" customWidth="1"/>
    <col min="2" max="2" width="37" style="159" customWidth="1"/>
    <col min="3" max="8" width="12.125" style="159" customWidth="1"/>
    <col min="9" max="14" width="5.25" style="159" customWidth="1"/>
    <col min="15" max="20" width="5.375" style="159" customWidth="1"/>
    <col min="21" max="16384" width="9" style="159"/>
  </cols>
  <sheetData>
    <row r="1" spans="1:8" hidden="1">
      <c r="A1" s="364" t="s">
        <v>698</v>
      </c>
      <c r="B1" s="364"/>
      <c r="C1" s="364"/>
      <c r="D1" s="364"/>
      <c r="E1" s="364"/>
      <c r="F1" s="364"/>
      <c r="G1" s="364"/>
      <c r="H1" s="364"/>
    </row>
    <row r="2" spans="1:8" hidden="1">
      <c r="C2" s="160"/>
      <c r="D2" s="160"/>
      <c r="E2" s="160"/>
      <c r="F2" s="160"/>
      <c r="G2" s="160"/>
      <c r="H2" s="160"/>
    </row>
    <row r="3" spans="1:8">
      <c r="A3" s="365" t="s">
        <v>699</v>
      </c>
      <c r="B3" s="366"/>
      <c r="C3" s="367" t="s">
        <v>134</v>
      </c>
      <c r="D3" s="367"/>
      <c r="E3" s="367" t="s">
        <v>209</v>
      </c>
      <c r="F3" s="367"/>
      <c r="G3" s="367" t="s">
        <v>210</v>
      </c>
      <c r="H3" s="367"/>
    </row>
    <row r="4" spans="1:8">
      <c r="A4" s="366"/>
      <c r="B4" s="366"/>
      <c r="C4" s="161" t="s">
        <v>211</v>
      </c>
      <c r="D4" s="161" t="s">
        <v>700</v>
      </c>
      <c r="E4" s="161" t="s">
        <v>211</v>
      </c>
      <c r="F4" s="161" t="s">
        <v>700</v>
      </c>
      <c r="G4" s="161" t="s">
        <v>211</v>
      </c>
      <c r="H4" s="161" t="s">
        <v>700</v>
      </c>
    </row>
    <row r="5" spans="1:8">
      <c r="A5" s="162"/>
      <c r="B5" s="163"/>
      <c r="C5" s="164" t="s">
        <v>701</v>
      </c>
      <c r="D5" s="164" t="s">
        <v>702</v>
      </c>
      <c r="E5" s="164" t="s">
        <v>701</v>
      </c>
      <c r="F5" s="164" t="s">
        <v>702</v>
      </c>
      <c r="G5" s="164" t="s">
        <v>701</v>
      </c>
      <c r="H5" s="164" t="s">
        <v>702</v>
      </c>
    </row>
    <row r="6" spans="1:8" customFormat="1">
      <c r="A6" s="162" t="s">
        <v>703</v>
      </c>
      <c r="B6" s="163"/>
      <c r="C6" s="165">
        <v>1640824</v>
      </c>
      <c r="D6" s="165">
        <v>9242351.5647699796</v>
      </c>
      <c r="E6" s="165">
        <v>155222</v>
      </c>
      <c r="F6" s="165">
        <v>1531826.5323999976</v>
      </c>
      <c r="G6" s="165">
        <v>545</v>
      </c>
      <c r="H6" s="165">
        <v>2668.9908099999989</v>
      </c>
    </row>
    <row r="7" spans="1:8" customFormat="1">
      <c r="A7" s="166"/>
      <c r="B7" s="167" t="s">
        <v>627</v>
      </c>
      <c r="C7" s="168">
        <v>99728</v>
      </c>
      <c r="D7" s="168">
        <v>506015.6068799994</v>
      </c>
      <c r="E7" s="168">
        <v>6844</v>
      </c>
      <c r="F7" s="168">
        <v>19620.599860000017</v>
      </c>
      <c r="G7" s="168">
        <v>38</v>
      </c>
      <c r="H7" s="168">
        <v>63.241920000000015</v>
      </c>
    </row>
    <row r="8" spans="1:8" customFormat="1">
      <c r="A8" s="166"/>
      <c r="B8" s="167" t="s">
        <v>614</v>
      </c>
      <c r="C8" s="168">
        <v>1070871</v>
      </c>
      <c r="D8" s="168">
        <v>4234852.9893299844</v>
      </c>
      <c r="E8" s="168">
        <v>100267</v>
      </c>
      <c r="F8" s="168">
        <v>1049653.4716899977</v>
      </c>
      <c r="G8" s="168">
        <v>223</v>
      </c>
      <c r="H8" s="168">
        <v>1612.8917599999993</v>
      </c>
    </row>
    <row r="9" spans="1:8" customFormat="1">
      <c r="A9" s="166"/>
      <c r="B9" s="167" t="s">
        <v>634</v>
      </c>
      <c r="C9" s="168">
        <v>28306</v>
      </c>
      <c r="D9" s="168">
        <v>189602.33033999999</v>
      </c>
      <c r="E9" s="168">
        <v>2587</v>
      </c>
      <c r="F9" s="168">
        <v>8724.3049599999958</v>
      </c>
      <c r="G9" s="168">
        <v>13</v>
      </c>
      <c r="H9" s="168">
        <v>16.664000000000001</v>
      </c>
    </row>
    <row r="10" spans="1:8" customFormat="1">
      <c r="A10" s="166"/>
      <c r="B10" s="167" t="s">
        <v>704</v>
      </c>
      <c r="C10" s="168">
        <v>107</v>
      </c>
      <c r="D10" s="168">
        <v>99.386129999999994</v>
      </c>
      <c r="E10" s="168">
        <v>60</v>
      </c>
      <c r="F10" s="168">
        <v>29.464079999999999</v>
      </c>
      <c r="G10" s="168">
        <v>0</v>
      </c>
      <c r="H10" s="168">
        <v>0</v>
      </c>
    </row>
    <row r="11" spans="1:8" customFormat="1">
      <c r="A11" s="166"/>
      <c r="B11" s="167" t="s">
        <v>681</v>
      </c>
      <c r="C11" s="168">
        <v>1904</v>
      </c>
      <c r="D11" s="168">
        <v>4777.0803400000095</v>
      </c>
      <c r="E11" s="168">
        <v>349</v>
      </c>
      <c r="F11" s="168">
        <v>258.81704999999994</v>
      </c>
      <c r="G11" s="168">
        <v>3</v>
      </c>
      <c r="H11" s="168">
        <v>1.2960000000000001E-2</v>
      </c>
    </row>
    <row r="12" spans="1:8" customFormat="1">
      <c r="A12" s="166"/>
      <c r="B12" s="167" t="s">
        <v>628</v>
      </c>
      <c r="C12" s="168">
        <v>121117</v>
      </c>
      <c r="D12" s="168">
        <v>730961.79384999967</v>
      </c>
      <c r="E12" s="168">
        <v>21796</v>
      </c>
      <c r="F12" s="168">
        <v>119402.79599999978</v>
      </c>
      <c r="G12" s="168">
        <v>65</v>
      </c>
      <c r="H12" s="168">
        <v>152.28048000000001</v>
      </c>
    </row>
    <row r="13" spans="1:8" customFormat="1">
      <c r="A13" s="166"/>
      <c r="B13" s="167" t="s">
        <v>621</v>
      </c>
      <c r="C13" s="168">
        <v>154914</v>
      </c>
      <c r="D13" s="168">
        <v>1641037.025989996</v>
      </c>
      <c r="E13" s="168">
        <v>9700</v>
      </c>
      <c r="F13" s="168">
        <v>211207.40879999966</v>
      </c>
      <c r="G13" s="168">
        <v>29</v>
      </c>
      <c r="H13" s="168">
        <v>346.71510999999998</v>
      </c>
    </row>
    <row r="14" spans="1:8" customFormat="1">
      <c r="A14" s="166"/>
      <c r="B14" s="167" t="s">
        <v>632</v>
      </c>
      <c r="C14" s="168">
        <v>9768</v>
      </c>
      <c r="D14" s="168">
        <v>89057.28703000008</v>
      </c>
      <c r="E14" s="168">
        <v>342</v>
      </c>
      <c r="F14" s="168">
        <v>3662.5178800000008</v>
      </c>
      <c r="G14" s="168">
        <v>0</v>
      </c>
      <c r="H14" s="168">
        <v>0</v>
      </c>
    </row>
    <row r="15" spans="1:8" customFormat="1">
      <c r="A15" s="166"/>
      <c r="B15" s="167" t="s">
        <v>622</v>
      </c>
      <c r="C15" s="168">
        <v>25681</v>
      </c>
      <c r="D15" s="168">
        <v>181106.76692000002</v>
      </c>
      <c r="E15" s="168">
        <v>1546</v>
      </c>
      <c r="F15" s="168">
        <v>7349.2612599999993</v>
      </c>
      <c r="G15" s="168">
        <v>12</v>
      </c>
      <c r="H15" s="168">
        <v>14.14405</v>
      </c>
    </row>
    <row r="16" spans="1:8" customFormat="1">
      <c r="A16" s="166"/>
      <c r="B16" s="167" t="s">
        <v>705</v>
      </c>
      <c r="C16" s="168">
        <v>62</v>
      </c>
      <c r="D16" s="168">
        <v>726.02739999999983</v>
      </c>
      <c r="E16" s="168">
        <v>7</v>
      </c>
      <c r="F16" s="168">
        <v>32.669080000000001</v>
      </c>
      <c r="G16" s="168">
        <v>0</v>
      </c>
      <c r="H16" s="168">
        <v>0</v>
      </c>
    </row>
    <row r="17" spans="1:8" customFormat="1">
      <c r="A17" s="166"/>
      <c r="B17" s="167" t="s">
        <v>652</v>
      </c>
      <c r="C17" s="168">
        <v>27346</v>
      </c>
      <c r="D17" s="168">
        <v>998036.02400000091</v>
      </c>
      <c r="E17" s="168">
        <v>2093</v>
      </c>
      <c r="F17" s="168">
        <v>35948.56814999997</v>
      </c>
      <c r="G17" s="168">
        <v>6</v>
      </c>
      <c r="H17" s="168">
        <v>30.752890000000001</v>
      </c>
    </row>
    <row r="18" spans="1:8" customFormat="1">
      <c r="A18" s="166"/>
      <c r="B18" s="167" t="s">
        <v>639</v>
      </c>
      <c r="C18" s="168">
        <v>38583</v>
      </c>
      <c r="D18" s="168">
        <v>262171.52453</v>
      </c>
      <c r="E18" s="168">
        <v>3244</v>
      </c>
      <c r="F18" s="168">
        <v>21624.873839999964</v>
      </c>
      <c r="G18" s="168">
        <v>25</v>
      </c>
      <c r="H18" s="168">
        <v>165.4057</v>
      </c>
    </row>
    <row r="19" spans="1:8" customFormat="1">
      <c r="A19" s="166"/>
      <c r="B19" s="167" t="s">
        <v>697</v>
      </c>
      <c r="C19" s="168">
        <v>3164</v>
      </c>
      <c r="D19" s="168">
        <v>47382.450739999884</v>
      </c>
      <c r="E19" s="168">
        <v>236</v>
      </c>
      <c r="F19" s="168">
        <v>3075.6456700000022</v>
      </c>
      <c r="G19" s="168">
        <v>3</v>
      </c>
      <c r="H19" s="168">
        <v>1.8599999999999998E-2</v>
      </c>
    </row>
    <row r="20" spans="1:8" customFormat="1">
      <c r="A20" s="166"/>
      <c r="B20" s="167" t="s">
        <v>659</v>
      </c>
      <c r="C20" s="168">
        <v>1170</v>
      </c>
      <c r="D20" s="168">
        <v>17271.660770000002</v>
      </c>
      <c r="E20" s="168">
        <v>38</v>
      </c>
      <c r="F20" s="168">
        <v>818.24800000000005</v>
      </c>
      <c r="G20" s="168">
        <v>0</v>
      </c>
      <c r="H20" s="168">
        <v>0</v>
      </c>
    </row>
    <row r="21" spans="1:8" customFormat="1">
      <c r="A21" s="166"/>
      <c r="B21" s="167" t="s">
        <v>635</v>
      </c>
      <c r="C21" s="168">
        <v>2966</v>
      </c>
      <c r="D21" s="168">
        <v>24881.73101999997</v>
      </c>
      <c r="E21" s="168">
        <v>379</v>
      </c>
      <c r="F21" s="168">
        <v>9000.1334400000051</v>
      </c>
      <c r="G21" s="168">
        <v>9</v>
      </c>
      <c r="H21" s="168">
        <v>126.4639</v>
      </c>
    </row>
    <row r="22" spans="1:8" customFormat="1">
      <c r="A22" s="166"/>
      <c r="B22" s="167" t="s">
        <v>633</v>
      </c>
      <c r="C22" s="168">
        <v>25129</v>
      </c>
      <c r="D22" s="168">
        <v>223679.43989999994</v>
      </c>
      <c r="E22" s="168">
        <v>3281</v>
      </c>
      <c r="F22" s="168">
        <v>34789.020889999985</v>
      </c>
      <c r="G22" s="168">
        <v>36</v>
      </c>
      <c r="H22" s="168">
        <v>95.439039999999991</v>
      </c>
    </row>
    <row r="23" spans="1:8" customFormat="1">
      <c r="A23" s="166"/>
      <c r="B23" s="167" t="s">
        <v>648</v>
      </c>
      <c r="C23" s="168">
        <v>2080</v>
      </c>
      <c r="D23" s="168">
        <v>16425.970329999996</v>
      </c>
      <c r="E23" s="168">
        <v>260</v>
      </c>
      <c r="F23" s="168">
        <v>713.92622000000006</v>
      </c>
      <c r="G23" s="168">
        <v>6</v>
      </c>
      <c r="H23" s="168">
        <v>2.5819999999999999</v>
      </c>
    </row>
    <row r="24" spans="1:8" customFormat="1">
      <c r="A24" s="166"/>
      <c r="B24" s="167" t="s">
        <v>677</v>
      </c>
      <c r="C24" s="168">
        <v>12974</v>
      </c>
      <c r="D24" s="168">
        <v>14307.796980000017</v>
      </c>
      <c r="E24" s="168">
        <v>759</v>
      </c>
      <c r="F24" s="168">
        <v>1893.6587099999986</v>
      </c>
      <c r="G24" s="168">
        <v>13</v>
      </c>
      <c r="H24" s="168">
        <v>2.9636999999999998</v>
      </c>
    </row>
    <row r="25" spans="1:8" customFormat="1">
      <c r="A25" s="166"/>
      <c r="B25" s="167" t="s">
        <v>706</v>
      </c>
      <c r="C25" s="168">
        <v>48</v>
      </c>
      <c r="D25" s="168">
        <v>304.31944999999996</v>
      </c>
      <c r="E25" s="168">
        <v>0</v>
      </c>
      <c r="F25" s="168">
        <v>0</v>
      </c>
      <c r="G25" s="168">
        <v>0</v>
      </c>
      <c r="H25" s="168">
        <v>0</v>
      </c>
    </row>
    <row r="26" spans="1:8" customFormat="1">
      <c r="A26" s="166"/>
      <c r="B26" s="167" t="s">
        <v>656</v>
      </c>
      <c r="C26" s="168">
        <v>2699</v>
      </c>
      <c r="D26" s="168">
        <v>3496.3594600000001</v>
      </c>
      <c r="E26" s="168">
        <v>257</v>
      </c>
      <c r="F26" s="168">
        <v>392.20953000000009</v>
      </c>
      <c r="G26" s="168">
        <v>17</v>
      </c>
      <c r="H26" s="168">
        <v>5.7355999999999998</v>
      </c>
    </row>
    <row r="27" spans="1:8" customFormat="1">
      <c r="A27" s="166"/>
      <c r="B27" s="167" t="s">
        <v>707</v>
      </c>
      <c r="C27" s="168">
        <v>28</v>
      </c>
      <c r="D27" s="168">
        <v>361.20639999999997</v>
      </c>
      <c r="E27" s="168">
        <v>2</v>
      </c>
      <c r="F27" s="168">
        <v>45.221699999999998</v>
      </c>
      <c r="G27" s="168">
        <v>0</v>
      </c>
      <c r="H27" s="168">
        <v>0</v>
      </c>
    </row>
    <row r="28" spans="1:8" customFormat="1">
      <c r="A28" s="166"/>
      <c r="B28" s="167" t="s">
        <v>708</v>
      </c>
      <c r="C28" s="168">
        <v>3</v>
      </c>
      <c r="D28" s="168">
        <v>0.12</v>
      </c>
      <c r="E28" s="168">
        <v>1</v>
      </c>
      <c r="F28" s="168">
        <v>0.05</v>
      </c>
      <c r="G28" s="168">
        <v>0</v>
      </c>
      <c r="H28" s="168">
        <v>0</v>
      </c>
    </row>
    <row r="29" spans="1:8" customFormat="1">
      <c r="A29" s="166"/>
      <c r="B29" s="167" t="s">
        <v>709</v>
      </c>
      <c r="C29" s="168">
        <v>11</v>
      </c>
      <c r="D29" s="168">
        <v>8.2029999999999994</v>
      </c>
      <c r="E29" s="168">
        <v>3</v>
      </c>
      <c r="F29" s="168">
        <v>0.85</v>
      </c>
      <c r="G29" s="168">
        <v>0</v>
      </c>
      <c r="H29" s="168">
        <v>0</v>
      </c>
    </row>
    <row r="30" spans="1:8" customFormat="1">
      <c r="A30" s="166"/>
      <c r="B30" s="167" t="s">
        <v>676</v>
      </c>
      <c r="C30" s="168">
        <v>3411</v>
      </c>
      <c r="D30" s="168">
        <v>4128.1132100000023</v>
      </c>
      <c r="E30" s="168">
        <v>262</v>
      </c>
      <c r="F30" s="168">
        <v>152.86795000000001</v>
      </c>
      <c r="G30" s="168">
        <v>6</v>
      </c>
      <c r="H30" s="168">
        <v>1.0212000000000001</v>
      </c>
    </row>
    <row r="31" spans="1:8" customFormat="1">
      <c r="A31" s="166"/>
      <c r="B31" s="167" t="s">
        <v>710</v>
      </c>
      <c r="C31" s="168">
        <v>130</v>
      </c>
      <c r="D31" s="168">
        <v>19.571669999999994</v>
      </c>
      <c r="E31" s="168">
        <v>7</v>
      </c>
      <c r="F31" s="168">
        <v>0.44299999999999995</v>
      </c>
      <c r="G31" s="168">
        <v>0</v>
      </c>
      <c r="H31" s="168">
        <v>0</v>
      </c>
    </row>
    <row r="32" spans="1:8" customFormat="1">
      <c r="A32" s="166"/>
      <c r="B32" s="167" t="s">
        <v>683</v>
      </c>
      <c r="C32" s="168">
        <v>383</v>
      </c>
      <c r="D32" s="168">
        <v>1462.318929999999</v>
      </c>
      <c r="E32" s="168">
        <v>102</v>
      </c>
      <c r="F32" s="168">
        <v>493.97750000000008</v>
      </c>
      <c r="G32" s="168">
        <v>4</v>
      </c>
      <c r="H32" s="168">
        <v>32.306799999999996</v>
      </c>
    </row>
    <row r="33" spans="1:8" customFormat="1">
      <c r="A33" s="166"/>
      <c r="B33" s="167" t="s">
        <v>711</v>
      </c>
      <c r="C33" s="168">
        <v>1</v>
      </c>
      <c r="D33" s="168">
        <v>0.02</v>
      </c>
      <c r="E33" s="168">
        <v>0</v>
      </c>
      <c r="F33" s="168">
        <v>0</v>
      </c>
      <c r="G33" s="168">
        <v>0</v>
      </c>
      <c r="H33" s="168">
        <v>0</v>
      </c>
    </row>
    <row r="34" spans="1:8" customFormat="1">
      <c r="A34" s="166"/>
      <c r="B34" s="167" t="s">
        <v>647</v>
      </c>
      <c r="C34" s="168">
        <v>79</v>
      </c>
      <c r="D34" s="168">
        <v>721.46999999999991</v>
      </c>
      <c r="E34" s="168">
        <v>1</v>
      </c>
      <c r="F34" s="168">
        <v>18.600000000000001</v>
      </c>
      <c r="G34" s="168">
        <v>0</v>
      </c>
      <c r="H34" s="168">
        <v>0</v>
      </c>
    </row>
    <row r="35" spans="1:8" customFormat="1">
      <c r="A35" s="166"/>
      <c r="B35" s="167" t="s">
        <v>712</v>
      </c>
      <c r="C35" s="168">
        <v>96</v>
      </c>
      <c r="D35" s="168">
        <v>342.55034999999987</v>
      </c>
      <c r="E35" s="168">
        <v>23</v>
      </c>
      <c r="F35" s="168">
        <v>132.90174000000002</v>
      </c>
      <c r="G35" s="168">
        <v>0</v>
      </c>
      <c r="H35" s="168">
        <v>0</v>
      </c>
    </row>
    <row r="36" spans="1:8" customFormat="1">
      <c r="A36" s="166"/>
      <c r="B36" s="167" t="s">
        <v>713</v>
      </c>
      <c r="C36" s="168">
        <v>6</v>
      </c>
      <c r="D36" s="168">
        <v>0.88919999999999999</v>
      </c>
      <c r="E36" s="168">
        <v>0</v>
      </c>
      <c r="F36" s="168">
        <v>0</v>
      </c>
      <c r="G36" s="168">
        <v>0</v>
      </c>
      <c r="H36" s="168">
        <v>0</v>
      </c>
    </row>
    <row r="37" spans="1:8" customFormat="1">
      <c r="A37" s="166"/>
      <c r="B37" s="167" t="s">
        <v>714</v>
      </c>
      <c r="C37" s="168">
        <v>10</v>
      </c>
      <c r="D37" s="168">
        <v>1.0409600000000001</v>
      </c>
      <c r="E37" s="168">
        <v>8</v>
      </c>
      <c r="F37" s="168">
        <v>1.04</v>
      </c>
      <c r="G37" s="168">
        <v>0</v>
      </c>
      <c r="H37" s="168">
        <v>0</v>
      </c>
    </row>
    <row r="38" spans="1:8" customFormat="1">
      <c r="A38" s="166"/>
      <c r="B38" s="167" t="s">
        <v>715</v>
      </c>
      <c r="C38" s="168">
        <v>110</v>
      </c>
      <c r="D38" s="168">
        <v>1103.9708700000003</v>
      </c>
      <c r="E38" s="168">
        <v>14</v>
      </c>
      <c r="F38" s="168">
        <v>28.127639999999996</v>
      </c>
      <c r="G38" s="168">
        <v>0</v>
      </c>
      <c r="H38" s="168">
        <v>0</v>
      </c>
    </row>
    <row r="39" spans="1:8" customFormat="1">
      <c r="A39" s="166"/>
      <c r="B39" s="167" t="s">
        <v>695</v>
      </c>
      <c r="C39" s="168">
        <v>1660</v>
      </c>
      <c r="D39" s="168">
        <v>26332.863059999985</v>
      </c>
      <c r="E39" s="168">
        <v>130</v>
      </c>
      <c r="F39" s="168">
        <v>1753.8053399999992</v>
      </c>
      <c r="G39" s="168">
        <v>0</v>
      </c>
      <c r="H39" s="168">
        <v>0</v>
      </c>
    </row>
    <row r="40" spans="1:8" customFormat="1">
      <c r="A40" s="166"/>
      <c r="B40" s="167" t="s">
        <v>716</v>
      </c>
      <c r="C40" s="168">
        <v>170</v>
      </c>
      <c r="D40" s="168">
        <v>62.410719999999998</v>
      </c>
      <c r="E40" s="168">
        <v>47</v>
      </c>
      <c r="F40" s="168">
        <v>5.546310000000001</v>
      </c>
      <c r="G40" s="168">
        <v>0</v>
      </c>
      <c r="H40" s="168">
        <v>0</v>
      </c>
    </row>
    <row r="41" spans="1:8" customFormat="1">
      <c r="A41" s="166"/>
      <c r="B41" s="167" t="s">
        <v>717</v>
      </c>
      <c r="C41" s="168">
        <v>47</v>
      </c>
      <c r="D41" s="168">
        <v>17.59779</v>
      </c>
      <c r="E41" s="168">
        <v>5</v>
      </c>
      <c r="F41" s="168">
        <v>0.11498999999999999</v>
      </c>
      <c r="G41" s="168">
        <v>0</v>
      </c>
      <c r="H41" s="168">
        <v>0</v>
      </c>
    </row>
    <row r="42" spans="1:8" customFormat="1">
      <c r="A42" s="166"/>
      <c r="B42" s="167" t="s">
        <v>718</v>
      </c>
      <c r="C42" s="168">
        <v>170</v>
      </c>
      <c r="D42" s="168">
        <v>32.988510000000005</v>
      </c>
      <c r="E42" s="168">
        <v>27</v>
      </c>
      <c r="F42" s="168">
        <v>13.470940000000001</v>
      </c>
      <c r="G42" s="168">
        <v>0</v>
      </c>
      <c r="H42" s="168">
        <v>0</v>
      </c>
    </row>
    <row r="43" spans="1:8" customFormat="1">
      <c r="A43" s="166"/>
      <c r="B43" s="167" t="s">
        <v>696</v>
      </c>
      <c r="C43" s="168">
        <v>1354</v>
      </c>
      <c r="D43" s="168">
        <v>3704.1659900000004</v>
      </c>
      <c r="E43" s="168">
        <v>99</v>
      </c>
      <c r="F43" s="168">
        <v>107.43513</v>
      </c>
      <c r="G43" s="168">
        <v>0</v>
      </c>
      <c r="H43" s="168">
        <v>0</v>
      </c>
    </row>
    <row r="44" spans="1:8" customFormat="1">
      <c r="A44" s="166"/>
      <c r="B44" s="167" t="s">
        <v>719</v>
      </c>
      <c r="C44" s="168">
        <v>9</v>
      </c>
      <c r="D44" s="168">
        <v>23.611709999999999</v>
      </c>
      <c r="E44" s="168">
        <v>2</v>
      </c>
      <c r="F44" s="168">
        <v>0.81800000000000006</v>
      </c>
      <c r="G44" s="168">
        <v>0</v>
      </c>
      <c r="H44" s="168">
        <v>0</v>
      </c>
    </row>
    <row r="45" spans="1:8" customFormat="1">
      <c r="A45" s="166"/>
      <c r="B45" s="167" t="s">
        <v>720</v>
      </c>
      <c r="C45" s="168">
        <v>32</v>
      </c>
      <c r="D45" s="168">
        <v>271.75468000000001</v>
      </c>
      <c r="E45" s="168">
        <v>9</v>
      </c>
      <c r="F45" s="168">
        <v>32.737079999999999</v>
      </c>
      <c r="G45" s="168">
        <v>0</v>
      </c>
      <c r="H45" s="168">
        <v>0</v>
      </c>
    </row>
    <row r="46" spans="1:8" customFormat="1">
      <c r="A46" s="166"/>
      <c r="B46" s="167" t="s">
        <v>721</v>
      </c>
      <c r="C46" s="168">
        <v>184</v>
      </c>
      <c r="D46" s="168">
        <v>50.752029999999976</v>
      </c>
      <c r="E46" s="168">
        <v>54</v>
      </c>
      <c r="F46" s="168">
        <v>23.789669999999997</v>
      </c>
      <c r="G46" s="168">
        <v>0</v>
      </c>
      <c r="H46" s="168">
        <v>0</v>
      </c>
    </row>
    <row r="47" spans="1:8" customFormat="1">
      <c r="A47" s="166"/>
      <c r="B47" s="167" t="s">
        <v>722</v>
      </c>
      <c r="C47" s="168">
        <v>71</v>
      </c>
      <c r="D47" s="168">
        <v>7.9481399999999995</v>
      </c>
      <c r="E47" s="168">
        <v>0</v>
      </c>
      <c r="F47" s="168">
        <v>0</v>
      </c>
      <c r="G47" s="168">
        <v>0</v>
      </c>
      <c r="H47" s="168">
        <v>0</v>
      </c>
    </row>
    <row r="48" spans="1:8" customFormat="1">
      <c r="A48" s="166"/>
      <c r="B48" s="167" t="s">
        <v>723</v>
      </c>
      <c r="C48" s="168">
        <v>303</v>
      </c>
      <c r="D48" s="168">
        <v>3408.1692100000005</v>
      </c>
      <c r="E48" s="168">
        <v>118</v>
      </c>
      <c r="F48" s="168">
        <v>225.18790000000001</v>
      </c>
      <c r="G48" s="168">
        <v>36</v>
      </c>
      <c r="H48" s="168">
        <v>0.11110000000000002</v>
      </c>
    </row>
    <row r="49" spans="1:8" customFormat="1">
      <c r="A49" s="166"/>
      <c r="B49" s="167" t="s">
        <v>658</v>
      </c>
      <c r="C49" s="168">
        <v>27</v>
      </c>
      <c r="D49" s="168">
        <v>1866.5800300000001</v>
      </c>
      <c r="E49" s="168">
        <v>5</v>
      </c>
      <c r="F49" s="168">
        <v>369.12862999999999</v>
      </c>
      <c r="G49" s="168">
        <v>0</v>
      </c>
      <c r="H49" s="168">
        <v>0</v>
      </c>
    </row>
    <row r="50" spans="1:8" customFormat="1">
      <c r="A50" s="166"/>
      <c r="B50" s="167" t="s">
        <v>724</v>
      </c>
      <c r="C50" s="168">
        <v>142</v>
      </c>
      <c r="D50" s="168">
        <v>35.758479999999999</v>
      </c>
      <c r="E50" s="168">
        <v>11</v>
      </c>
      <c r="F50" s="168">
        <v>0.74650000000000005</v>
      </c>
      <c r="G50" s="168">
        <v>0</v>
      </c>
      <c r="H50" s="168">
        <v>0</v>
      </c>
    </row>
    <row r="51" spans="1:8" customFormat="1">
      <c r="A51" s="166"/>
      <c r="B51" s="167" t="s">
        <v>725</v>
      </c>
      <c r="C51" s="168">
        <v>2</v>
      </c>
      <c r="D51" s="168">
        <v>0.74</v>
      </c>
      <c r="E51" s="168">
        <v>0</v>
      </c>
      <c r="F51" s="168">
        <v>0</v>
      </c>
      <c r="G51" s="168">
        <v>0</v>
      </c>
      <c r="H51" s="168">
        <v>0</v>
      </c>
    </row>
    <row r="52" spans="1:8" customFormat="1">
      <c r="A52" s="162"/>
      <c r="B52" s="169" t="s">
        <v>726</v>
      </c>
      <c r="C52" s="165">
        <v>1</v>
      </c>
      <c r="D52" s="165">
        <v>0.24</v>
      </c>
      <c r="E52" s="165">
        <v>1</v>
      </c>
      <c r="F52" s="165">
        <v>0.24</v>
      </c>
      <c r="G52" s="165">
        <v>1</v>
      </c>
      <c r="H52" s="165">
        <v>0.24</v>
      </c>
    </row>
    <row r="53" spans="1:8" customFormat="1">
      <c r="A53" s="166"/>
      <c r="B53" s="167" t="s">
        <v>727</v>
      </c>
      <c r="C53" s="168">
        <v>405</v>
      </c>
      <c r="D53" s="168">
        <v>693.7547800000001</v>
      </c>
      <c r="E53" s="168">
        <v>19</v>
      </c>
      <c r="F53" s="168">
        <v>121.4853</v>
      </c>
      <c r="G53" s="168">
        <v>0</v>
      </c>
      <c r="H53" s="168">
        <v>0</v>
      </c>
    </row>
    <row r="54" spans="1:8" customFormat="1">
      <c r="A54" s="166"/>
      <c r="B54" s="167" t="s">
        <v>645</v>
      </c>
      <c r="C54" s="168">
        <v>3362</v>
      </c>
      <c r="D54" s="168">
        <v>11499.183660000006</v>
      </c>
      <c r="E54" s="168">
        <v>227</v>
      </c>
      <c r="F54" s="168">
        <v>100.35196999999995</v>
      </c>
      <c r="G54" s="168">
        <v>0</v>
      </c>
      <c r="H54" s="168">
        <v>0</v>
      </c>
    </row>
    <row r="55" spans="1:8" customFormat="1">
      <c r="A55" s="170" t="s">
        <v>728</v>
      </c>
      <c r="B55" s="171"/>
      <c r="C55" s="172">
        <v>502362</v>
      </c>
      <c r="D55" s="172">
        <v>1986995.1098999972</v>
      </c>
      <c r="E55" s="172">
        <v>32260</v>
      </c>
      <c r="F55" s="172">
        <v>86629.053160000025</v>
      </c>
      <c r="G55" s="172">
        <v>89</v>
      </c>
      <c r="H55" s="172">
        <v>126.41424000000001</v>
      </c>
    </row>
    <row r="56" spans="1:8" customFormat="1">
      <c r="A56" s="166"/>
      <c r="B56" s="167" t="s">
        <v>615</v>
      </c>
      <c r="C56" s="168">
        <v>333</v>
      </c>
      <c r="D56" s="168">
        <v>3896.4399900000003</v>
      </c>
      <c r="E56" s="168">
        <v>28</v>
      </c>
      <c r="F56" s="168">
        <v>128.6662</v>
      </c>
      <c r="G56" s="168">
        <v>0</v>
      </c>
      <c r="H56" s="168">
        <v>0</v>
      </c>
    </row>
    <row r="57" spans="1:8" customFormat="1">
      <c r="A57" s="166"/>
      <c r="B57" s="167" t="s">
        <v>640</v>
      </c>
      <c r="C57" s="168">
        <v>16520</v>
      </c>
      <c r="D57" s="168">
        <v>66124.319090000005</v>
      </c>
      <c r="E57" s="168">
        <v>1150</v>
      </c>
      <c r="F57" s="168">
        <v>3426.4306299999998</v>
      </c>
      <c r="G57" s="168">
        <v>0</v>
      </c>
      <c r="H57" s="168">
        <v>0</v>
      </c>
    </row>
    <row r="58" spans="1:8" customFormat="1">
      <c r="A58" s="166"/>
      <c r="B58" s="167" t="s">
        <v>690</v>
      </c>
      <c r="C58" s="168">
        <v>3660</v>
      </c>
      <c r="D58" s="168">
        <v>11872.766230000019</v>
      </c>
      <c r="E58" s="168">
        <v>244</v>
      </c>
      <c r="F58" s="168">
        <v>1458.2976700000002</v>
      </c>
      <c r="G58" s="168">
        <v>0</v>
      </c>
      <c r="H58" s="168">
        <v>0</v>
      </c>
    </row>
    <row r="59" spans="1:8" customFormat="1">
      <c r="A59" s="166"/>
      <c r="B59" s="167" t="s">
        <v>626</v>
      </c>
      <c r="C59" s="168">
        <v>10139</v>
      </c>
      <c r="D59" s="168">
        <v>99820.570319999999</v>
      </c>
      <c r="E59" s="168">
        <v>629</v>
      </c>
      <c r="F59" s="168">
        <v>4721.6456700000008</v>
      </c>
      <c r="G59" s="168">
        <v>1</v>
      </c>
      <c r="H59" s="168">
        <v>1.82E-3</v>
      </c>
    </row>
    <row r="60" spans="1:8" customFormat="1">
      <c r="A60" s="166"/>
      <c r="B60" s="167" t="s">
        <v>729</v>
      </c>
      <c r="C60" s="168">
        <v>61</v>
      </c>
      <c r="D60" s="168">
        <v>842.50245000000007</v>
      </c>
      <c r="E60" s="168">
        <v>7</v>
      </c>
      <c r="F60" s="168">
        <v>43.568349999999995</v>
      </c>
      <c r="G60" s="168">
        <v>0</v>
      </c>
      <c r="H60" s="168">
        <v>0</v>
      </c>
    </row>
    <row r="61" spans="1:8" customFormat="1">
      <c r="A61" s="166"/>
      <c r="B61" s="167" t="s">
        <v>617</v>
      </c>
      <c r="C61" s="168">
        <v>26407</v>
      </c>
      <c r="D61" s="168">
        <v>65493.187890000001</v>
      </c>
      <c r="E61" s="168">
        <v>1575</v>
      </c>
      <c r="F61" s="168">
        <v>2295.6911900000014</v>
      </c>
      <c r="G61" s="168">
        <v>4</v>
      </c>
      <c r="H61" s="168">
        <v>0.53536000000000006</v>
      </c>
    </row>
    <row r="62" spans="1:8" customFormat="1">
      <c r="A62" s="166"/>
      <c r="B62" s="167" t="s">
        <v>616</v>
      </c>
      <c r="C62" s="168">
        <v>3007</v>
      </c>
      <c r="D62" s="168">
        <v>35448.104619999984</v>
      </c>
      <c r="E62" s="168">
        <v>202</v>
      </c>
      <c r="F62" s="168">
        <v>1353.8468299999997</v>
      </c>
      <c r="G62" s="168">
        <v>4</v>
      </c>
      <c r="H62" s="168">
        <v>1.51162</v>
      </c>
    </row>
    <row r="63" spans="1:8" customFormat="1">
      <c r="A63" s="166"/>
      <c r="B63" s="167" t="s">
        <v>629</v>
      </c>
      <c r="C63" s="168">
        <v>13528</v>
      </c>
      <c r="D63" s="168">
        <v>125221.59387999993</v>
      </c>
      <c r="E63" s="168">
        <v>1060</v>
      </c>
      <c r="F63" s="168">
        <v>6681.6100899999983</v>
      </c>
      <c r="G63" s="168">
        <v>0</v>
      </c>
      <c r="H63" s="168">
        <v>0</v>
      </c>
    </row>
    <row r="64" spans="1:8" customFormat="1">
      <c r="A64" s="166"/>
      <c r="B64" s="167" t="s">
        <v>631</v>
      </c>
      <c r="C64" s="168">
        <v>14761</v>
      </c>
      <c r="D64" s="168">
        <v>76018.449509999919</v>
      </c>
      <c r="E64" s="168">
        <v>1611</v>
      </c>
      <c r="F64" s="168">
        <v>5420.4937799999998</v>
      </c>
      <c r="G64" s="168">
        <v>3</v>
      </c>
      <c r="H64" s="168">
        <v>14.638809999999999</v>
      </c>
    </row>
    <row r="65" spans="1:8" customFormat="1">
      <c r="A65" s="166"/>
      <c r="B65" s="167" t="s">
        <v>730</v>
      </c>
      <c r="C65" s="168">
        <v>134</v>
      </c>
      <c r="D65" s="168">
        <v>30.280709999999999</v>
      </c>
      <c r="E65" s="168">
        <v>27</v>
      </c>
      <c r="F65" s="168">
        <v>8.0876000000000001</v>
      </c>
      <c r="G65" s="168">
        <v>0</v>
      </c>
      <c r="H65" s="168">
        <v>0</v>
      </c>
    </row>
    <row r="66" spans="1:8" customFormat="1">
      <c r="A66" s="166"/>
      <c r="B66" s="167" t="s">
        <v>619</v>
      </c>
      <c r="C66" s="168">
        <v>176361</v>
      </c>
      <c r="D66" s="168">
        <v>237323.98531999736</v>
      </c>
      <c r="E66" s="168">
        <v>9427</v>
      </c>
      <c r="F66" s="168">
        <v>10709.95596000001</v>
      </c>
      <c r="G66" s="168">
        <v>17</v>
      </c>
      <c r="H66" s="168">
        <v>2.4351600000000002</v>
      </c>
    </row>
    <row r="67" spans="1:8" customFormat="1">
      <c r="A67" s="166"/>
      <c r="B67" s="167" t="s">
        <v>731</v>
      </c>
      <c r="C67" s="168">
        <v>2</v>
      </c>
      <c r="D67" s="168">
        <v>1E-3</v>
      </c>
      <c r="E67" s="168">
        <v>0</v>
      </c>
      <c r="F67" s="168">
        <v>0</v>
      </c>
      <c r="G67" s="168">
        <v>0</v>
      </c>
      <c r="H67" s="168">
        <v>0</v>
      </c>
    </row>
    <row r="68" spans="1:8" customFormat="1">
      <c r="A68" s="166"/>
      <c r="B68" s="167" t="s">
        <v>630</v>
      </c>
      <c r="C68" s="168">
        <v>33901</v>
      </c>
      <c r="D68" s="168">
        <v>130281.50396000028</v>
      </c>
      <c r="E68" s="168">
        <v>1795</v>
      </c>
      <c r="F68" s="168">
        <v>6680.8177800000039</v>
      </c>
      <c r="G68" s="168">
        <v>6</v>
      </c>
      <c r="H68" s="168">
        <v>0.44412999999999997</v>
      </c>
    </row>
    <row r="69" spans="1:8" customFormat="1">
      <c r="A69" s="166"/>
      <c r="B69" s="167" t="s">
        <v>679</v>
      </c>
      <c r="C69" s="168">
        <v>14753</v>
      </c>
      <c r="D69" s="168">
        <v>97215.284629999689</v>
      </c>
      <c r="E69" s="168">
        <v>603</v>
      </c>
      <c r="F69" s="168">
        <v>1507.7452200000005</v>
      </c>
      <c r="G69" s="168">
        <v>3</v>
      </c>
      <c r="H69" s="168">
        <v>0.1719</v>
      </c>
    </row>
    <row r="70" spans="1:8" customFormat="1">
      <c r="A70" s="166"/>
      <c r="B70" s="167" t="s">
        <v>732</v>
      </c>
      <c r="C70" s="168">
        <v>2</v>
      </c>
      <c r="D70" s="168">
        <v>0.43959999999999999</v>
      </c>
      <c r="E70" s="168">
        <v>0</v>
      </c>
      <c r="F70" s="168">
        <v>0</v>
      </c>
      <c r="G70" s="168">
        <v>0</v>
      </c>
      <c r="H70" s="168">
        <v>0</v>
      </c>
    </row>
    <row r="71" spans="1:8" customFormat="1">
      <c r="A71" s="166"/>
      <c r="B71" s="167" t="s">
        <v>678</v>
      </c>
      <c r="C71" s="168">
        <v>9155</v>
      </c>
      <c r="D71" s="168">
        <v>36875.846069999985</v>
      </c>
      <c r="E71" s="168">
        <v>267</v>
      </c>
      <c r="F71" s="168">
        <v>360.66338999999988</v>
      </c>
      <c r="G71" s="168">
        <v>0</v>
      </c>
      <c r="H71" s="168">
        <v>0</v>
      </c>
    </row>
    <row r="72" spans="1:8" customFormat="1">
      <c r="A72" s="166"/>
      <c r="B72" s="167" t="s">
        <v>610</v>
      </c>
      <c r="C72" s="168">
        <v>33389</v>
      </c>
      <c r="D72" s="168">
        <v>288334.03488999978</v>
      </c>
      <c r="E72" s="168">
        <v>2372</v>
      </c>
      <c r="F72" s="168">
        <v>8301.5940700000065</v>
      </c>
      <c r="G72" s="168">
        <v>12</v>
      </c>
      <c r="H72" s="168">
        <v>41.610090000000007</v>
      </c>
    </row>
    <row r="73" spans="1:8" customFormat="1">
      <c r="A73" s="166"/>
      <c r="B73" s="167" t="s">
        <v>620</v>
      </c>
      <c r="C73" s="168">
        <v>97299</v>
      </c>
      <c r="D73" s="168">
        <v>335299.02570000006</v>
      </c>
      <c r="E73" s="168">
        <v>6859</v>
      </c>
      <c r="F73" s="168">
        <v>11869.73450000001</v>
      </c>
      <c r="G73" s="168">
        <v>21</v>
      </c>
      <c r="H73" s="168">
        <v>32.768939999999994</v>
      </c>
    </row>
    <row r="74" spans="1:8" customFormat="1">
      <c r="A74" s="166"/>
      <c r="B74" s="167" t="s">
        <v>733</v>
      </c>
      <c r="C74" s="168">
        <v>72</v>
      </c>
      <c r="D74" s="168">
        <v>13.546999999999999</v>
      </c>
      <c r="E74" s="168">
        <v>1</v>
      </c>
      <c r="F74" s="168">
        <v>1.4E-2</v>
      </c>
      <c r="G74" s="168">
        <v>0</v>
      </c>
      <c r="H74" s="168">
        <v>0</v>
      </c>
    </row>
    <row r="75" spans="1:8" customFormat="1">
      <c r="A75" s="166"/>
      <c r="B75" s="167" t="s">
        <v>734</v>
      </c>
      <c r="C75" s="168">
        <v>690</v>
      </c>
      <c r="D75" s="168">
        <v>11283.821680000005</v>
      </c>
      <c r="E75" s="168">
        <v>2</v>
      </c>
      <c r="F75" s="168">
        <v>0.16400000000000001</v>
      </c>
      <c r="G75" s="168">
        <v>0</v>
      </c>
      <c r="H75" s="168">
        <v>0</v>
      </c>
    </row>
    <row r="76" spans="1:8" customFormat="1">
      <c r="A76" s="166"/>
      <c r="B76" s="167" t="s">
        <v>657</v>
      </c>
      <c r="C76" s="168">
        <v>3162</v>
      </c>
      <c r="D76" s="168">
        <v>17618.781970000011</v>
      </c>
      <c r="E76" s="168">
        <v>129</v>
      </c>
      <c r="F76" s="168">
        <v>1400.4309800000003</v>
      </c>
      <c r="G76" s="168">
        <v>0</v>
      </c>
      <c r="H76" s="168">
        <v>0</v>
      </c>
    </row>
    <row r="77" spans="1:8" customFormat="1">
      <c r="A77" s="166"/>
      <c r="B77" s="167" t="s">
        <v>638</v>
      </c>
      <c r="C77" s="168">
        <v>4912</v>
      </c>
      <c r="D77" s="168">
        <v>20097.605410000007</v>
      </c>
      <c r="E77" s="168">
        <v>791</v>
      </c>
      <c r="F77" s="168">
        <v>2287.4209500000011</v>
      </c>
      <c r="G77" s="168">
        <v>0</v>
      </c>
      <c r="H77" s="168">
        <v>0</v>
      </c>
    </row>
    <row r="78" spans="1:8" customFormat="1">
      <c r="A78" s="166"/>
      <c r="B78" s="167" t="s">
        <v>643</v>
      </c>
      <c r="C78" s="168">
        <v>5062</v>
      </c>
      <c r="D78" s="168">
        <v>104594.29689999999</v>
      </c>
      <c r="E78" s="168">
        <v>441</v>
      </c>
      <c r="F78" s="168">
        <v>5917.0871199999974</v>
      </c>
      <c r="G78" s="168">
        <v>0</v>
      </c>
      <c r="H78" s="168">
        <v>0</v>
      </c>
    </row>
    <row r="79" spans="1:8" customFormat="1">
      <c r="A79" s="166"/>
      <c r="B79" s="167" t="s">
        <v>625</v>
      </c>
      <c r="C79" s="168">
        <v>4359</v>
      </c>
      <c r="D79" s="168">
        <v>27162.037839999975</v>
      </c>
      <c r="E79" s="168">
        <v>392</v>
      </c>
      <c r="F79" s="168">
        <v>1714.2188700000004</v>
      </c>
      <c r="G79" s="168">
        <v>0</v>
      </c>
      <c r="H79" s="168">
        <v>0</v>
      </c>
    </row>
    <row r="80" spans="1:8" customFormat="1">
      <c r="A80" s="166"/>
      <c r="B80" s="167" t="s">
        <v>618</v>
      </c>
      <c r="C80" s="168">
        <v>4543</v>
      </c>
      <c r="D80" s="168">
        <v>6767.6903400000028</v>
      </c>
      <c r="E80" s="168">
        <v>172</v>
      </c>
      <c r="F80" s="168">
        <v>547.73674000000005</v>
      </c>
      <c r="G80" s="168">
        <v>2</v>
      </c>
      <c r="H80" s="168">
        <v>3.4400000000000003E-3</v>
      </c>
    </row>
    <row r="81" spans="1:8" customFormat="1">
      <c r="A81" s="166"/>
      <c r="B81" s="167" t="s">
        <v>675</v>
      </c>
      <c r="C81" s="168">
        <v>486</v>
      </c>
      <c r="D81" s="168">
        <v>2208.9408800000006</v>
      </c>
      <c r="E81" s="168">
        <v>155</v>
      </c>
      <c r="F81" s="168">
        <v>876.38076000000012</v>
      </c>
      <c r="G81" s="168">
        <v>0</v>
      </c>
      <c r="H81" s="168">
        <v>0</v>
      </c>
    </row>
    <row r="82" spans="1:8" customFormat="1">
      <c r="A82" s="166"/>
      <c r="B82" s="167" t="s">
        <v>735</v>
      </c>
      <c r="C82" s="168">
        <v>83</v>
      </c>
      <c r="D82" s="168">
        <v>146.94083999999998</v>
      </c>
      <c r="E82" s="168">
        <v>8</v>
      </c>
      <c r="F82" s="168">
        <v>11.36824</v>
      </c>
      <c r="G82" s="168">
        <v>0</v>
      </c>
      <c r="H82" s="168">
        <v>0</v>
      </c>
    </row>
    <row r="83" spans="1:8" customFormat="1">
      <c r="A83" s="166"/>
      <c r="B83" s="167" t="s">
        <v>687</v>
      </c>
      <c r="C83" s="168">
        <v>1513</v>
      </c>
      <c r="D83" s="168">
        <v>16597.685600000001</v>
      </c>
      <c r="E83" s="168">
        <v>193</v>
      </c>
      <c r="F83" s="168">
        <v>611.07979999999986</v>
      </c>
      <c r="G83" s="168">
        <v>0</v>
      </c>
      <c r="H83" s="168">
        <v>0</v>
      </c>
    </row>
    <row r="84" spans="1:8" customFormat="1">
      <c r="A84" s="166"/>
      <c r="B84" s="167" t="s">
        <v>689</v>
      </c>
      <c r="C84" s="168">
        <v>3701</v>
      </c>
      <c r="D84" s="168">
        <v>1841.7542599999999</v>
      </c>
      <c r="E84" s="168">
        <v>242</v>
      </c>
      <c r="F84" s="168">
        <v>188.75404000000006</v>
      </c>
      <c r="G84" s="168">
        <v>3</v>
      </c>
      <c r="H84" s="168">
        <v>2.0754999999999999</v>
      </c>
    </row>
    <row r="85" spans="1:8" customFormat="1">
      <c r="A85" s="166"/>
      <c r="B85" s="167" t="s">
        <v>623</v>
      </c>
      <c r="C85" s="168">
        <v>1198</v>
      </c>
      <c r="D85" s="168">
        <v>2848.7426900000005</v>
      </c>
      <c r="E85" s="168">
        <v>258</v>
      </c>
      <c r="F85" s="168">
        <v>773.72580000000016</v>
      </c>
      <c r="G85" s="168">
        <v>1</v>
      </c>
      <c r="H85" s="168">
        <v>4.0000000000000001E-3</v>
      </c>
    </row>
    <row r="86" spans="1:8" customFormat="1">
      <c r="A86" s="166"/>
      <c r="B86" s="167" t="s">
        <v>736</v>
      </c>
      <c r="C86" s="168">
        <v>187</v>
      </c>
      <c r="D86" s="168">
        <v>1347.2172199999998</v>
      </c>
      <c r="E86" s="168">
        <v>21</v>
      </c>
      <c r="F86" s="168">
        <v>204.48179999999999</v>
      </c>
      <c r="G86" s="168">
        <v>0</v>
      </c>
      <c r="H86" s="168">
        <v>0</v>
      </c>
    </row>
    <row r="87" spans="1:8" customFormat="1">
      <c r="A87" s="166"/>
      <c r="B87" s="167" t="s">
        <v>637</v>
      </c>
      <c r="C87" s="168">
        <v>10118</v>
      </c>
      <c r="D87" s="168">
        <v>145757.76826999988</v>
      </c>
      <c r="E87" s="168">
        <v>948</v>
      </c>
      <c r="F87" s="168">
        <v>5258.1581799999985</v>
      </c>
      <c r="G87" s="168">
        <v>8</v>
      </c>
      <c r="H87" s="168">
        <v>30</v>
      </c>
    </row>
    <row r="88" spans="1:8" customFormat="1">
      <c r="A88" s="166"/>
      <c r="B88" s="167" t="s">
        <v>694</v>
      </c>
      <c r="C88" s="168">
        <v>411</v>
      </c>
      <c r="D88" s="168">
        <v>655.66300999999976</v>
      </c>
      <c r="E88" s="168">
        <v>24</v>
      </c>
      <c r="F88" s="168">
        <v>169.98915000000002</v>
      </c>
      <c r="G88" s="168">
        <v>0</v>
      </c>
      <c r="H88" s="168">
        <v>0</v>
      </c>
    </row>
    <row r="89" spans="1:8" customFormat="1">
      <c r="A89" s="166"/>
      <c r="B89" s="167" t="s">
        <v>644</v>
      </c>
      <c r="C89" s="168">
        <v>562</v>
      </c>
      <c r="D89" s="168">
        <v>3679.5004500000009</v>
      </c>
      <c r="E89" s="168">
        <v>61</v>
      </c>
      <c r="F89" s="168">
        <v>600.67431000000022</v>
      </c>
      <c r="G89" s="168">
        <v>0</v>
      </c>
      <c r="H89" s="168">
        <v>0</v>
      </c>
    </row>
    <row r="90" spans="1:8" customFormat="1">
      <c r="A90" s="166"/>
      <c r="B90" s="167" t="s">
        <v>680</v>
      </c>
      <c r="C90" s="168">
        <v>810</v>
      </c>
      <c r="D90" s="168">
        <v>5672.443169999995</v>
      </c>
      <c r="E90" s="168">
        <v>172</v>
      </c>
      <c r="F90" s="168">
        <v>846.76418000000001</v>
      </c>
      <c r="G90" s="168">
        <v>0</v>
      </c>
      <c r="H90" s="168">
        <v>0</v>
      </c>
    </row>
    <row r="91" spans="1:8" customFormat="1">
      <c r="A91" s="166"/>
      <c r="B91" s="167" t="s">
        <v>684</v>
      </c>
      <c r="C91" s="168">
        <v>350</v>
      </c>
      <c r="D91" s="168">
        <v>2180.3046399999994</v>
      </c>
      <c r="E91" s="168">
        <v>27</v>
      </c>
      <c r="F91" s="168">
        <v>56.858239999999995</v>
      </c>
      <c r="G91" s="168">
        <v>0</v>
      </c>
      <c r="H91" s="168">
        <v>0</v>
      </c>
    </row>
    <row r="92" spans="1:8" customFormat="1">
      <c r="A92" s="166"/>
      <c r="B92" s="167" t="s">
        <v>737</v>
      </c>
      <c r="C92" s="168">
        <v>17</v>
      </c>
      <c r="D92" s="168">
        <v>37.639800000000015</v>
      </c>
      <c r="E92" s="168">
        <v>0</v>
      </c>
      <c r="F92" s="168">
        <v>0</v>
      </c>
      <c r="G92" s="168">
        <v>0</v>
      </c>
      <c r="H92" s="168">
        <v>0</v>
      </c>
    </row>
    <row r="93" spans="1:8" customFormat="1">
      <c r="A93" s="166"/>
      <c r="B93" s="167" t="s">
        <v>738</v>
      </c>
      <c r="C93" s="168">
        <v>586</v>
      </c>
      <c r="D93" s="168">
        <v>505.65364999999986</v>
      </c>
      <c r="E93" s="168">
        <v>63</v>
      </c>
      <c r="F93" s="168">
        <v>49.200649999999989</v>
      </c>
      <c r="G93" s="168">
        <v>0</v>
      </c>
      <c r="H93" s="168">
        <v>0</v>
      </c>
    </row>
    <row r="94" spans="1:8" customFormat="1">
      <c r="A94" s="166"/>
      <c r="B94" s="167" t="s">
        <v>739</v>
      </c>
      <c r="C94" s="168">
        <v>437</v>
      </c>
      <c r="D94" s="168">
        <v>3437.391349999999</v>
      </c>
      <c r="E94" s="168">
        <v>34</v>
      </c>
      <c r="F94" s="168">
        <v>0.10549</v>
      </c>
      <c r="G94" s="168">
        <v>0</v>
      </c>
      <c r="H94" s="168">
        <v>0</v>
      </c>
    </row>
    <row r="95" spans="1:8" customFormat="1">
      <c r="A95" s="166"/>
      <c r="B95" s="167" t="s">
        <v>624</v>
      </c>
      <c r="C95" s="168">
        <v>744</v>
      </c>
      <c r="D95" s="168">
        <v>280.57733999999988</v>
      </c>
      <c r="E95" s="168">
        <v>36</v>
      </c>
      <c r="F95" s="168">
        <v>15.391499999999999</v>
      </c>
      <c r="G95" s="168">
        <v>0</v>
      </c>
      <c r="H95" s="168">
        <v>0</v>
      </c>
    </row>
    <row r="96" spans="1:8" customFormat="1">
      <c r="A96" s="166"/>
      <c r="B96" s="167" t="s">
        <v>740</v>
      </c>
      <c r="C96" s="168">
        <v>198</v>
      </c>
      <c r="D96" s="168">
        <v>21.874140000000004</v>
      </c>
      <c r="E96" s="168">
        <v>4</v>
      </c>
      <c r="F96" s="168">
        <v>0.42264999999999997</v>
      </c>
      <c r="G96" s="168">
        <v>0</v>
      </c>
      <c r="H96" s="168">
        <v>0</v>
      </c>
    </row>
    <row r="97" spans="1:8" customFormat="1">
      <c r="A97" s="166"/>
      <c r="B97" s="167" t="s">
        <v>741</v>
      </c>
      <c r="C97" s="168">
        <v>98</v>
      </c>
      <c r="D97" s="168">
        <v>161.52356999999995</v>
      </c>
      <c r="E97" s="168">
        <v>13</v>
      </c>
      <c r="F97" s="168">
        <v>36.156399999999998</v>
      </c>
      <c r="G97" s="168">
        <v>0</v>
      </c>
      <c r="H97" s="168">
        <v>0</v>
      </c>
    </row>
    <row r="98" spans="1:8" customFormat="1">
      <c r="A98" s="162"/>
      <c r="B98" s="169" t="s">
        <v>742</v>
      </c>
      <c r="C98" s="165">
        <v>3409</v>
      </c>
      <c r="D98" s="165">
        <v>1578.0231900000006</v>
      </c>
      <c r="E98" s="165">
        <v>112</v>
      </c>
      <c r="F98" s="165">
        <v>79.494380000000007</v>
      </c>
      <c r="G98" s="165">
        <v>1</v>
      </c>
      <c r="H98" s="165">
        <v>0.2</v>
      </c>
    </row>
    <row r="99" spans="1:8" customFormat="1">
      <c r="A99" s="166"/>
      <c r="B99" s="167" t="s">
        <v>743</v>
      </c>
      <c r="C99" s="168">
        <v>1238</v>
      </c>
      <c r="D99" s="168">
        <v>399.04283000000004</v>
      </c>
      <c r="E99" s="168">
        <v>105</v>
      </c>
      <c r="F99" s="168">
        <v>14.126000000000001</v>
      </c>
      <c r="G99" s="168">
        <v>3</v>
      </c>
      <c r="H99" s="168">
        <v>1.3469999999999999E-2</v>
      </c>
    </row>
    <row r="100" spans="1:8" customFormat="1">
      <c r="A100" s="166"/>
      <c r="B100" s="167" t="s">
        <v>744</v>
      </c>
      <c r="C100" s="168">
        <v>4</v>
      </c>
      <c r="D100" s="168">
        <v>0.30599999999999999</v>
      </c>
      <c r="E100" s="168">
        <v>0</v>
      </c>
      <c r="F100" s="168">
        <v>0</v>
      </c>
      <c r="G100" s="168">
        <v>0</v>
      </c>
      <c r="H100" s="168">
        <v>0</v>
      </c>
    </row>
    <row r="101" spans="1:8" customFormat="1">
      <c r="A101" s="170" t="s">
        <v>745</v>
      </c>
      <c r="B101" s="171"/>
      <c r="C101" s="172">
        <v>216881</v>
      </c>
      <c r="D101" s="172">
        <v>14896058.657170013</v>
      </c>
      <c r="E101" s="172">
        <v>15734</v>
      </c>
      <c r="F101" s="172">
        <v>3728528.2488499996</v>
      </c>
      <c r="G101" s="172">
        <v>85</v>
      </c>
      <c r="H101" s="172">
        <v>14339.167410000004</v>
      </c>
    </row>
    <row r="102" spans="1:8" customFormat="1">
      <c r="A102" s="166"/>
      <c r="B102" s="167" t="s">
        <v>746</v>
      </c>
      <c r="C102" s="168">
        <v>118</v>
      </c>
      <c r="D102" s="168">
        <v>1347.9590499999999</v>
      </c>
      <c r="E102" s="168">
        <v>13</v>
      </c>
      <c r="F102" s="168">
        <v>126.76608</v>
      </c>
      <c r="G102" s="168">
        <v>1</v>
      </c>
      <c r="H102" s="168">
        <v>20.52</v>
      </c>
    </row>
    <row r="103" spans="1:8" customFormat="1">
      <c r="A103" s="166"/>
      <c r="B103" s="167" t="s">
        <v>607</v>
      </c>
      <c r="C103" s="168">
        <v>33417</v>
      </c>
      <c r="D103" s="168">
        <v>4583501.3540199986</v>
      </c>
      <c r="E103" s="168">
        <v>1578</v>
      </c>
      <c r="F103" s="168">
        <v>187212.45231999992</v>
      </c>
      <c r="G103" s="168">
        <v>6</v>
      </c>
      <c r="H103" s="168">
        <v>67.970200000000006</v>
      </c>
    </row>
    <row r="104" spans="1:8" customFormat="1">
      <c r="A104" s="166"/>
      <c r="B104" s="167" t="s">
        <v>606</v>
      </c>
      <c r="C104" s="168">
        <v>153582</v>
      </c>
      <c r="D104" s="168">
        <v>9677597.0508200154</v>
      </c>
      <c r="E104" s="168">
        <v>12872</v>
      </c>
      <c r="F104" s="168">
        <v>3527445.9250999992</v>
      </c>
      <c r="G104" s="168">
        <v>75</v>
      </c>
      <c r="H104" s="168">
        <v>14208.579910000004</v>
      </c>
    </row>
    <row r="105" spans="1:8" customFormat="1">
      <c r="A105" s="166"/>
      <c r="B105" s="167" t="s">
        <v>609</v>
      </c>
      <c r="C105" s="168">
        <v>26149</v>
      </c>
      <c r="D105" s="168">
        <v>576850.11217000021</v>
      </c>
      <c r="E105" s="168">
        <v>1047</v>
      </c>
      <c r="F105" s="168">
        <v>9082.2941200000059</v>
      </c>
      <c r="G105" s="168">
        <v>3</v>
      </c>
      <c r="H105" s="168">
        <v>42.097299999999997</v>
      </c>
    </row>
    <row r="106" spans="1:8" customFormat="1">
      <c r="A106" s="166"/>
      <c r="B106" s="167" t="s">
        <v>668</v>
      </c>
      <c r="C106" s="168">
        <v>1100</v>
      </c>
      <c r="D106" s="168">
        <v>34808.538360000006</v>
      </c>
      <c r="E106" s="168">
        <v>105</v>
      </c>
      <c r="F106" s="168">
        <v>2984.7124500000004</v>
      </c>
      <c r="G106" s="168">
        <v>0</v>
      </c>
      <c r="H106" s="168">
        <v>0</v>
      </c>
    </row>
    <row r="107" spans="1:8" customFormat="1">
      <c r="A107" s="166"/>
      <c r="B107" s="167" t="s">
        <v>682</v>
      </c>
      <c r="C107" s="168">
        <v>412</v>
      </c>
      <c r="D107" s="168">
        <v>10798.870139999997</v>
      </c>
      <c r="E107" s="168">
        <v>22</v>
      </c>
      <c r="F107" s="168">
        <v>929.62139999999999</v>
      </c>
      <c r="G107" s="168">
        <v>0</v>
      </c>
      <c r="H107" s="168">
        <v>0</v>
      </c>
    </row>
    <row r="108" spans="1:8" customFormat="1">
      <c r="A108" s="166"/>
      <c r="B108" s="167" t="s">
        <v>691</v>
      </c>
      <c r="C108" s="168">
        <v>84</v>
      </c>
      <c r="D108" s="168">
        <v>168.47743999999994</v>
      </c>
      <c r="E108" s="168">
        <v>2</v>
      </c>
      <c r="F108" s="168">
        <v>46.279999999999994</v>
      </c>
      <c r="G108" s="168">
        <v>0</v>
      </c>
      <c r="H108" s="168">
        <v>0</v>
      </c>
    </row>
    <row r="109" spans="1:8" customFormat="1">
      <c r="A109" s="166"/>
      <c r="B109" s="167" t="s">
        <v>747</v>
      </c>
      <c r="C109" s="168">
        <v>88</v>
      </c>
      <c r="D109" s="168">
        <v>948.55137999999988</v>
      </c>
      <c r="E109" s="168">
        <v>6</v>
      </c>
      <c r="F109" s="168">
        <v>19.125299999999999</v>
      </c>
      <c r="G109" s="168">
        <v>0</v>
      </c>
      <c r="H109" s="168">
        <v>0</v>
      </c>
    </row>
    <row r="110" spans="1:8" customFormat="1">
      <c r="A110" s="166"/>
      <c r="B110" s="167" t="s">
        <v>748</v>
      </c>
      <c r="C110" s="168">
        <v>296</v>
      </c>
      <c r="D110" s="168">
        <v>1693.4617499999995</v>
      </c>
      <c r="E110" s="168">
        <v>3</v>
      </c>
      <c r="F110" s="168">
        <v>222.33250000000001</v>
      </c>
      <c r="G110" s="168">
        <v>0</v>
      </c>
      <c r="H110" s="168">
        <v>0</v>
      </c>
    </row>
    <row r="111" spans="1:8" customFormat="1">
      <c r="A111" s="166"/>
      <c r="B111" s="167" t="s">
        <v>749</v>
      </c>
      <c r="C111" s="168">
        <v>532</v>
      </c>
      <c r="D111" s="168">
        <v>5488.3927800000019</v>
      </c>
      <c r="E111" s="168">
        <v>40</v>
      </c>
      <c r="F111" s="168">
        <v>434.17117999999999</v>
      </c>
      <c r="G111" s="168">
        <v>0</v>
      </c>
      <c r="H111" s="168">
        <v>0</v>
      </c>
    </row>
    <row r="112" spans="1:8" customFormat="1">
      <c r="A112" s="166"/>
      <c r="B112" s="167" t="s">
        <v>750</v>
      </c>
      <c r="C112" s="168">
        <v>732</v>
      </c>
      <c r="D112" s="168">
        <v>640.02727999999991</v>
      </c>
      <c r="E112" s="168">
        <v>29</v>
      </c>
      <c r="F112" s="168">
        <v>1.9817999999999996</v>
      </c>
      <c r="G112" s="168">
        <v>0</v>
      </c>
      <c r="H112" s="168">
        <v>0</v>
      </c>
    </row>
    <row r="113" spans="1:8" customFormat="1">
      <c r="A113" s="166"/>
      <c r="B113" s="167" t="s">
        <v>751</v>
      </c>
      <c r="C113" s="168">
        <v>92</v>
      </c>
      <c r="D113" s="168">
        <v>416.25486000000001</v>
      </c>
      <c r="E113" s="168">
        <v>0</v>
      </c>
      <c r="F113" s="168">
        <v>0</v>
      </c>
      <c r="G113" s="168">
        <v>0</v>
      </c>
      <c r="H113" s="168">
        <v>0</v>
      </c>
    </row>
    <row r="114" spans="1:8" customFormat="1">
      <c r="A114" s="166"/>
      <c r="B114" s="167" t="s">
        <v>752</v>
      </c>
      <c r="C114" s="168">
        <v>30</v>
      </c>
      <c r="D114" s="168">
        <v>4.7977999999999996</v>
      </c>
      <c r="E114" s="168">
        <v>5</v>
      </c>
      <c r="F114" s="168">
        <v>0.96599999999999997</v>
      </c>
      <c r="G114" s="168">
        <v>0</v>
      </c>
      <c r="H114" s="168">
        <v>0</v>
      </c>
    </row>
    <row r="115" spans="1:8" customFormat="1">
      <c r="A115" s="166"/>
      <c r="B115" s="167" t="s">
        <v>753</v>
      </c>
      <c r="C115" s="168">
        <v>25</v>
      </c>
      <c r="D115" s="168">
        <v>13.0402</v>
      </c>
      <c r="E115" s="168">
        <v>3</v>
      </c>
      <c r="F115" s="168">
        <v>3.3311999999999999</v>
      </c>
      <c r="G115" s="168">
        <v>0</v>
      </c>
      <c r="H115" s="168">
        <v>0</v>
      </c>
    </row>
    <row r="116" spans="1:8" customFormat="1">
      <c r="A116" s="166"/>
      <c r="B116" s="167" t="s">
        <v>754</v>
      </c>
      <c r="C116" s="168">
        <v>38</v>
      </c>
      <c r="D116" s="168">
        <v>38.962040000000002</v>
      </c>
      <c r="E116" s="168">
        <v>5</v>
      </c>
      <c r="F116" s="168">
        <v>18.176200000000001</v>
      </c>
      <c r="G116" s="168">
        <v>0</v>
      </c>
      <c r="H116" s="168">
        <v>0</v>
      </c>
    </row>
    <row r="117" spans="1:8" customFormat="1">
      <c r="A117" s="166"/>
      <c r="B117" s="167" t="s">
        <v>755</v>
      </c>
      <c r="C117" s="168">
        <v>10</v>
      </c>
      <c r="D117" s="168">
        <v>11.735800000000001</v>
      </c>
      <c r="E117" s="168">
        <v>0</v>
      </c>
      <c r="F117" s="168">
        <v>0</v>
      </c>
      <c r="G117" s="168">
        <v>0</v>
      </c>
      <c r="H117" s="168">
        <v>0</v>
      </c>
    </row>
    <row r="118" spans="1:8" customFormat="1">
      <c r="A118" s="166"/>
      <c r="B118" s="167" t="s">
        <v>756</v>
      </c>
      <c r="C118" s="168">
        <v>71</v>
      </c>
      <c r="D118" s="168">
        <v>1704.3344999999999</v>
      </c>
      <c r="E118" s="168">
        <v>1</v>
      </c>
      <c r="F118" s="168">
        <v>2.5000000000000001E-2</v>
      </c>
      <c r="G118" s="168">
        <v>0</v>
      </c>
      <c r="H118" s="168">
        <v>0</v>
      </c>
    </row>
    <row r="119" spans="1:8" customFormat="1">
      <c r="A119" s="166"/>
      <c r="B119" s="167" t="s">
        <v>757</v>
      </c>
      <c r="C119" s="168">
        <v>21</v>
      </c>
      <c r="D119" s="168">
        <v>20.763880000000004</v>
      </c>
      <c r="E119" s="168">
        <v>0</v>
      </c>
      <c r="F119" s="168">
        <v>0</v>
      </c>
      <c r="G119" s="168">
        <v>0</v>
      </c>
      <c r="H119" s="168">
        <v>0</v>
      </c>
    </row>
    <row r="120" spans="1:8" customFormat="1">
      <c r="A120" s="166"/>
      <c r="B120" s="167" t="s">
        <v>758</v>
      </c>
      <c r="C120" s="168">
        <v>3</v>
      </c>
      <c r="D120" s="168">
        <v>1.0649999999999999</v>
      </c>
      <c r="E120" s="168">
        <v>0</v>
      </c>
      <c r="F120" s="168">
        <v>0</v>
      </c>
      <c r="G120" s="168">
        <v>0</v>
      </c>
      <c r="H120" s="168">
        <v>0</v>
      </c>
    </row>
    <row r="121" spans="1:8" customFormat="1">
      <c r="A121" s="166"/>
      <c r="B121" s="167" t="s">
        <v>759</v>
      </c>
      <c r="C121" s="168">
        <v>20</v>
      </c>
      <c r="D121" s="168">
        <v>1.4533999999999998</v>
      </c>
      <c r="E121" s="168">
        <v>0</v>
      </c>
      <c r="F121" s="168">
        <v>0</v>
      </c>
      <c r="G121" s="168">
        <v>0</v>
      </c>
      <c r="H121" s="168">
        <v>0</v>
      </c>
    </row>
    <row r="122" spans="1:8" customFormat="1">
      <c r="A122" s="166"/>
      <c r="B122" s="167" t="s">
        <v>760</v>
      </c>
      <c r="C122" s="168">
        <v>56</v>
      </c>
      <c r="D122" s="168">
        <v>3.1730999999999998</v>
      </c>
      <c r="E122" s="168">
        <v>2</v>
      </c>
      <c r="F122" s="168">
        <v>5.4600000000000003E-2</v>
      </c>
      <c r="G122" s="168">
        <v>0</v>
      </c>
      <c r="H122" s="168">
        <v>0</v>
      </c>
    </row>
    <row r="123" spans="1:8" customFormat="1">
      <c r="A123" s="166"/>
      <c r="B123" s="167" t="s">
        <v>761</v>
      </c>
      <c r="C123" s="168">
        <v>1</v>
      </c>
      <c r="D123" s="168">
        <v>1.26E-2</v>
      </c>
      <c r="E123" s="168">
        <v>0</v>
      </c>
      <c r="F123" s="168">
        <v>0</v>
      </c>
      <c r="G123" s="168">
        <v>0</v>
      </c>
      <c r="H123" s="168">
        <v>0</v>
      </c>
    </row>
    <row r="124" spans="1:8" customFormat="1">
      <c r="A124" s="166"/>
      <c r="B124" s="167" t="s">
        <v>762</v>
      </c>
      <c r="C124" s="168">
        <v>4</v>
      </c>
      <c r="D124" s="168">
        <v>0.26880000000000004</v>
      </c>
      <c r="E124" s="168">
        <v>1</v>
      </c>
      <c r="F124" s="168">
        <v>3.3600000000000005E-2</v>
      </c>
      <c r="G124" s="168">
        <v>0</v>
      </c>
      <c r="H124" s="168">
        <v>0</v>
      </c>
    </row>
    <row r="125" spans="1:8" customFormat="1">
      <c r="A125" s="170" t="s">
        <v>763</v>
      </c>
      <c r="B125" s="171"/>
      <c r="C125" s="172">
        <v>81794</v>
      </c>
      <c r="D125" s="172">
        <v>2243588.7450300022</v>
      </c>
      <c r="E125" s="172">
        <v>5939</v>
      </c>
      <c r="F125" s="172">
        <v>101172.45735</v>
      </c>
      <c r="G125" s="172">
        <v>28</v>
      </c>
      <c r="H125" s="172">
        <v>461.48569999999995</v>
      </c>
    </row>
    <row r="126" spans="1:8" customFormat="1">
      <c r="A126" s="166"/>
      <c r="B126" s="167" t="s">
        <v>667</v>
      </c>
      <c r="C126" s="168">
        <v>1834</v>
      </c>
      <c r="D126" s="168">
        <v>43215.91369999999</v>
      </c>
      <c r="E126" s="168">
        <v>254</v>
      </c>
      <c r="F126" s="168">
        <v>5802.6970499999998</v>
      </c>
      <c r="G126" s="168">
        <v>0</v>
      </c>
      <c r="H126" s="168">
        <v>0</v>
      </c>
    </row>
    <row r="127" spans="1:8" customFormat="1">
      <c r="A127" s="166"/>
      <c r="B127" s="167" t="s">
        <v>670</v>
      </c>
      <c r="C127" s="168">
        <v>228</v>
      </c>
      <c r="D127" s="168">
        <v>5028.9008000000022</v>
      </c>
      <c r="E127" s="168">
        <v>195</v>
      </c>
      <c r="F127" s="168">
        <v>4973.1349000000018</v>
      </c>
      <c r="G127" s="168">
        <v>2</v>
      </c>
      <c r="H127" s="168">
        <v>50.083500000000001</v>
      </c>
    </row>
    <row r="128" spans="1:8" customFormat="1">
      <c r="A128" s="166"/>
      <c r="B128" s="167" t="s">
        <v>764</v>
      </c>
      <c r="C128" s="168">
        <v>47</v>
      </c>
      <c r="D128" s="168">
        <v>10.756200000000003</v>
      </c>
      <c r="E128" s="168">
        <v>0</v>
      </c>
      <c r="F128" s="168">
        <v>0</v>
      </c>
      <c r="G128" s="168">
        <v>0</v>
      </c>
      <c r="H128" s="168">
        <v>0</v>
      </c>
    </row>
    <row r="129" spans="1:8" customFormat="1">
      <c r="A129" s="166"/>
      <c r="B129" s="167" t="s">
        <v>765</v>
      </c>
      <c r="C129" s="168">
        <v>110</v>
      </c>
      <c r="D129" s="168">
        <v>641.18200000000047</v>
      </c>
      <c r="E129" s="168">
        <v>0</v>
      </c>
      <c r="F129" s="168">
        <v>0</v>
      </c>
      <c r="G129" s="168">
        <v>0</v>
      </c>
      <c r="H129" s="168">
        <v>0</v>
      </c>
    </row>
    <row r="130" spans="1:8" customFormat="1">
      <c r="A130" s="166"/>
      <c r="B130" s="167" t="s">
        <v>646</v>
      </c>
      <c r="C130" s="168">
        <v>8041</v>
      </c>
      <c r="D130" s="168">
        <v>162453.55075000014</v>
      </c>
      <c r="E130" s="168">
        <v>559</v>
      </c>
      <c r="F130" s="168">
        <v>12198.55905</v>
      </c>
      <c r="G130" s="168">
        <v>4</v>
      </c>
      <c r="H130" s="168">
        <v>214.0093</v>
      </c>
    </row>
    <row r="131" spans="1:8" customFormat="1">
      <c r="A131" s="166"/>
      <c r="B131" s="167" t="s">
        <v>649</v>
      </c>
      <c r="C131" s="168">
        <v>4790</v>
      </c>
      <c r="D131" s="168">
        <v>80942.522099999958</v>
      </c>
      <c r="E131" s="168">
        <v>518</v>
      </c>
      <c r="F131" s="168">
        <v>7348.5941099999973</v>
      </c>
      <c r="G131" s="168">
        <v>7</v>
      </c>
      <c r="H131" s="168">
        <v>55.200200000000002</v>
      </c>
    </row>
    <row r="132" spans="1:8" customFormat="1">
      <c r="A132" s="166"/>
      <c r="B132" s="167" t="s">
        <v>766</v>
      </c>
      <c r="C132" s="168">
        <v>166</v>
      </c>
      <c r="D132" s="168">
        <v>4033.3295799999992</v>
      </c>
      <c r="E132" s="168">
        <v>44</v>
      </c>
      <c r="F132" s="168">
        <v>1971.0561199999997</v>
      </c>
      <c r="G132" s="168">
        <v>0</v>
      </c>
      <c r="H132" s="168">
        <v>0</v>
      </c>
    </row>
    <row r="133" spans="1:8" customFormat="1">
      <c r="A133" s="166"/>
      <c r="B133" s="167" t="s">
        <v>641</v>
      </c>
      <c r="C133" s="168">
        <v>26023</v>
      </c>
      <c r="D133" s="168">
        <v>373615.06074999989</v>
      </c>
      <c r="E133" s="168">
        <v>1557</v>
      </c>
      <c r="F133" s="168">
        <v>21631.98185</v>
      </c>
      <c r="G133" s="168">
        <v>1</v>
      </c>
      <c r="H133" s="168">
        <v>23.817499999999999</v>
      </c>
    </row>
    <row r="134" spans="1:8" customFormat="1">
      <c r="A134" s="166"/>
      <c r="B134" s="167" t="s">
        <v>611</v>
      </c>
      <c r="C134" s="168">
        <v>35870</v>
      </c>
      <c r="D134" s="168">
        <v>1499466.8693100023</v>
      </c>
      <c r="E134" s="168">
        <v>2026</v>
      </c>
      <c r="F134" s="168">
        <v>35719.03224</v>
      </c>
      <c r="G134" s="168">
        <v>12</v>
      </c>
      <c r="H134" s="168">
        <v>113.34088</v>
      </c>
    </row>
    <row r="135" spans="1:8" customFormat="1">
      <c r="A135" s="166"/>
      <c r="B135" s="167" t="s">
        <v>673</v>
      </c>
      <c r="C135" s="168">
        <v>128</v>
      </c>
      <c r="D135" s="168">
        <v>9478.9578999999994</v>
      </c>
      <c r="E135" s="168">
        <v>30</v>
      </c>
      <c r="F135" s="168">
        <v>1735.7647000000002</v>
      </c>
      <c r="G135" s="168">
        <v>1</v>
      </c>
      <c r="H135" s="168">
        <v>5</v>
      </c>
    </row>
    <row r="136" spans="1:8" customFormat="1">
      <c r="A136" s="166"/>
      <c r="B136" s="167" t="s">
        <v>636</v>
      </c>
      <c r="C136" s="168">
        <v>1634</v>
      </c>
      <c r="D136" s="168">
        <v>10138.805580000004</v>
      </c>
      <c r="E136" s="168">
        <v>253</v>
      </c>
      <c r="F136" s="168">
        <v>954.01078999999982</v>
      </c>
      <c r="G136" s="168">
        <v>0</v>
      </c>
      <c r="H136" s="168">
        <v>0</v>
      </c>
    </row>
    <row r="137" spans="1:8" customFormat="1">
      <c r="A137" s="166"/>
      <c r="B137" s="167" t="s">
        <v>612</v>
      </c>
      <c r="C137" s="168">
        <v>2923</v>
      </c>
      <c r="D137" s="168">
        <v>54562.896359999977</v>
      </c>
      <c r="E137" s="168">
        <v>503</v>
      </c>
      <c r="F137" s="168">
        <v>8837.6265400000011</v>
      </c>
      <c r="G137" s="168">
        <v>1</v>
      </c>
      <c r="H137" s="168">
        <v>3.4320000000000003E-2</v>
      </c>
    </row>
    <row r="138" spans="1:8" customFormat="1">
      <c r="A138" s="173" t="s">
        <v>767</v>
      </c>
      <c r="B138" s="174"/>
      <c r="C138" s="175">
        <v>12580</v>
      </c>
      <c r="D138" s="175">
        <v>353424.44455000001</v>
      </c>
      <c r="E138" s="175">
        <v>1631</v>
      </c>
      <c r="F138" s="175">
        <v>147855.50807000004</v>
      </c>
      <c r="G138" s="175">
        <v>23</v>
      </c>
      <c r="H138" s="175">
        <v>3045.1430999999998</v>
      </c>
    </row>
    <row r="139" spans="1:8" customFormat="1">
      <c r="A139" s="176"/>
      <c r="B139" s="177" t="s">
        <v>655</v>
      </c>
      <c r="C139" s="178">
        <v>1097</v>
      </c>
      <c r="D139" s="178">
        <v>14917.003350000001</v>
      </c>
      <c r="E139" s="178">
        <v>41</v>
      </c>
      <c r="F139" s="178">
        <v>320.17255</v>
      </c>
      <c r="G139" s="178">
        <v>0</v>
      </c>
      <c r="H139" s="178">
        <v>0</v>
      </c>
    </row>
    <row r="140" spans="1:8" customFormat="1">
      <c r="A140" s="166"/>
      <c r="B140" s="167" t="s">
        <v>768</v>
      </c>
      <c r="C140" s="168">
        <v>4</v>
      </c>
      <c r="D140" s="168">
        <v>24.914659999999998</v>
      </c>
      <c r="E140" s="168">
        <v>0</v>
      </c>
      <c r="F140" s="168">
        <v>0</v>
      </c>
      <c r="G140" s="168">
        <v>0</v>
      </c>
      <c r="H140" s="168">
        <v>0</v>
      </c>
    </row>
    <row r="141" spans="1:8" customFormat="1">
      <c r="A141" s="166"/>
      <c r="B141" s="167" t="s">
        <v>769</v>
      </c>
      <c r="C141" s="168">
        <v>1013</v>
      </c>
      <c r="D141" s="168">
        <v>2471.3988100000001</v>
      </c>
      <c r="E141" s="168">
        <v>53</v>
      </c>
      <c r="F141" s="168">
        <v>25.905659999999997</v>
      </c>
      <c r="G141" s="168">
        <v>0</v>
      </c>
      <c r="H141" s="168">
        <v>0</v>
      </c>
    </row>
    <row r="142" spans="1:8" customFormat="1">
      <c r="A142" s="166"/>
      <c r="B142" s="167" t="s">
        <v>663</v>
      </c>
      <c r="C142" s="168">
        <v>867</v>
      </c>
      <c r="D142" s="168">
        <v>19863.574269999997</v>
      </c>
      <c r="E142" s="168">
        <v>79</v>
      </c>
      <c r="F142" s="168">
        <v>1180.7924399999997</v>
      </c>
      <c r="G142" s="168">
        <v>1</v>
      </c>
      <c r="H142" s="168">
        <v>3.476</v>
      </c>
    </row>
    <row r="143" spans="1:8" customFormat="1">
      <c r="A143" s="166"/>
      <c r="B143" s="167" t="s">
        <v>770</v>
      </c>
      <c r="C143" s="168">
        <v>4</v>
      </c>
      <c r="D143" s="168">
        <v>121.97499999999999</v>
      </c>
      <c r="E143" s="168">
        <v>1</v>
      </c>
      <c r="F143" s="168">
        <v>20</v>
      </c>
      <c r="G143" s="168">
        <v>0</v>
      </c>
      <c r="H143" s="168">
        <v>0</v>
      </c>
    </row>
    <row r="144" spans="1:8" customFormat="1">
      <c r="A144" s="166"/>
      <c r="B144" s="167" t="s">
        <v>650</v>
      </c>
      <c r="C144" s="168">
        <v>283</v>
      </c>
      <c r="D144" s="168">
        <v>7051.7570700000006</v>
      </c>
      <c r="E144" s="168">
        <v>14</v>
      </c>
      <c r="F144" s="168">
        <v>295.21699999999998</v>
      </c>
      <c r="G144" s="168">
        <v>0</v>
      </c>
      <c r="H144" s="168">
        <v>0</v>
      </c>
    </row>
    <row r="145" spans="1:8" customFormat="1">
      <c r="A145" s="166"/>
      <c r="B145" s="167" t="s">
        <v>653</v>
      </c>
      <c r="C145" s="168">
        <v>216</v>
      </c>
      <c r="D145" s="168">
        <v>675.25775999999996</v>
      </c>
      <c r="E145" s="168">
        <v>21</v>
      </c>
      <c r="F145" s="168">
        <v>48.722000000000001</v>
      </c>
      <c r="G145" s="168">
        <v>0</v>
      </c>
      <c r="H145" s="168">
        <v>0</v>
      </c>
    </row>
    <row r="146" spans="1:8" customFormat="1">
      <c r="A146" s="166"/>
      <c r="B146" s="167" t="s">
        <v>771</v>
      </c>
      <c r="C146" s="168">
        <v>21</v>
      </c>
      <c r="D146" s="168">
        <v>1578.42</v>
      </c>
      <c r="E146" s="168">
        <v>0</v>
      </c>
      <c r="F146" s="168">
        <v>0</v>
      </c>
      <c r="G146" s="168">
        <v>0</v>
      </c>
      <c r="H146" s="168">
        <v>0</v>
      </c>
    </row>
    <row r="147" spans="1:8" customFormat="1">
      <c r="A147" s="166"/>
      <c r="B147" s="167" t="s">
        <v>772</v>
      </c>
      <c r="C147" s="168">
        <v>5</v>
      </c>
      <c r="D147" s="168">
        <v>4.1100000000000003</v>
      </c>
      <c r="E147" s="168">
        <v>2</v>
      </c>
      <c r="F147" s="168">
        <v>0.26</v>
      </c>
      <c r="G147" s="168">
        <v>0</v>
      </c>
      <c r="H147" s="168">
        <v>0</v>
      </c>
    </row>
    <row r="148" spans="1:8" customFormat="1">
      <c r="A148" s="166"/>
      <c r="B148" s="167" t="s">
        <v>773</v>
      </c>
      <c r="C148" s="168">
        <v>1</v>
      </c>
      <c r="D148" s="168">
        <v>0.18099999999999999</v>
      </c>
      <c r="E148" s="168">
        <v>0</v>
      </c>
      <c r="F148" s="168">
        <v>0</v>
      </c>
      <c r="G148" s="168">
        <v>0</v>
      </c>
      <c r="H148" s="168">
        <v>0</v>
      </c>
    </row>
    <row r="149" spans="1:8" customFormat="1">
      <c r="A149" s="166"/>
      <c r="B149" s="167" t="s">
        <v>671</v>
      </c>
      <c r="C149" s="168">
        <v>106</v>
      </c>
      <c r="D149" s="168">
        <v>5234.3915000000006</v>
      </c>
      <c r="E149" s="168">
        <v>67</v>
      </c>
      <c r="F149" s="168">
        <v>3773.4848999999999</v>
      </c>
      <c r="G149" s="168">
        <v>5</v>
      </c>
      <c r="H149" s="168">
        <v>272.89919999999995</v>
      </c>
    </row>
    <row r="150" spans="1:8" customFormat="1">
      <c r="A150" s="166"/>
      <c r="B150" s="167" t="s">
        <v>661</v>
      </c>
      <c r="C150" s="168">
        <v>943</v>
      </c>
      <c r="D150" s="168">
        <v>41727.571439999992</v>
      </c>
      <c r="E150" s="168">
        <v>81</v>
      </c>
      <c r="F150" s="168">
        <v>2642.4249000000004</v>
      </c>
      <c r="G150" s="168">
        <v>2</v>
      </c>
      <c r="H150" s="168">
        <v>1.6335</v>
      </c>
    </row>
    <row r="151" spans="1:8" customFormat="1">
      <c r="A151" s="166"/>
      <c r="B151" s="167" t="s">
        <v>672</v>
      </c>
      <c r="C151" s="168">
        <v>100</v>
      </c>
      <c r="D151" s="168">
        <v>15949.853100000002</v>
      </c>
      <c r="E151" s="168">
        <v>18</v>
      </c>
      <c r="F151" s="168">
        <v>1872.2986999999998</v>
      </c>
      <c r="G151" s="168">
        <v>0</v>
      </c>
      <c r="H151" s="168">
        <v>0</v>
      </c>
    </row>
    <row r="152" spans="1:8" customFormat="1">
      <c r="A152" s="166"/>
      <c r="B152" s="167" t="s">
        <v>774</v>
      </c>
      <c r="C152" s="168">
        <v>2</v>
      </c>
      <c r="D152" s="168">
        <v>1.2549999999999999</v>
      </c>
      <c r="E152" s="168">
        <v>0</v>
      </c>
      <c r="F152" s="168">
        <v>0</v>
      </c>
      <c r="G152" s="168">
        <v>0</v>
      </c>
      <c r="H152" s="168">
        <v>0</v>
      </c>
    </row>
    <row r="153" spans="1:8" customFormat="1">
      <c r="A153" s="166"/>
      <c r="B153" s="167" t="s">
        <v>775</v>
      </c>
      <c r="C153" s="168">
        <v>9</v>
      </c>
      <c r="D153" s="168">
        <v>2186.5877999999998</v>
      </c>
      <c r="E153" s="168">
        <v>6</v>
      </c>
      <c r="F153" s="168">
        <v>2186.5177999999996</v>
      </c>
      <c r="G153" s="168">
        <v>0</v>
      </c>
      <c r="H153" s="168">
        <v>0</v>
      </c>
    </row>
    <row r="154" spans="1:8" customFormat="1">
      <c r="A154" s="166"/>
      <c r="B154" s="167" t="s">
        <v>666</v>
      </c>
      <c r="C154" s="168">
        <v>169</v>
      </c>
      <c r="D154" s="168">
        <v>27195.917059999996</v>
      </c>
      <c r="E154" s="168">
        <v>158</v>
      </c>
      <c r="F154" s="168">
        <v>27184.087059999998</v>
      </c>
      <c r="G154" s="168">
        <v>0</v>
      </c>
      <c r="H154" s="168">
        <v>0</v>
      </c>
    </row>
    <row r="155" spans="1:8" customFormat="1">
      <c r="A155" s="166"/>
      <c r="B155" s="167" t="s">
        <v>776</v>
      </c>
      <c r="C155" s="168">
        <v>1</v>
      </c>
      <c r="D155" s="168">
        <v>2.5000000000000001E-2</v>
      </c>
      <c r="E155" s="168">
        <v>0</v>
      </c>
      <c r="F155" s="168">
        <v>0</v>
      </c>
      <c r="G155" s="168">
        <v>0</v>
      </c>
      <c r="H155" s="168">
        <v>0</v>
      </c>
    </row>
    <row r="156" spans="1:8" customFormat="1">
      <c r="A156" s="166"/>
      <c r="B156" s="167" t="s">
        <v>664</v>
      </c>
      <c r="C156" s="168">
        <v>427</v>
      </c>
      <c r="D156" s="168">
        <v>53106.067290000014</v>
      </c>
      <c r="E156" s="168">
        <v>249</v>
      </c>
      <c r="F156" s="168">
        <v>43951.725280000013</v>
      </c>
      <c r="G156" s="168">
        <v>0</v>
      </c>
      <c r="H156" s="168">
        <v>0</v>
      </c>
    </row>
    <row r="157" spans="1:8" customFormat="1">
      <c r="A157" s="166"/>
      <c r="B157" s="167" t="s">
        <v>777</v>
      </c>
      <c r="C157" s="168">
        <v>65</v>
      </c>
      <c r="D157" s="168">
        <v>8014.1587000000009</v>
      </c>
      <c r="E157" s="168">
        <v>54</v>
      </c>
      <c r="F157" s="168">
        <v>8002.7377000000006</v>
      </c>
      <c r="G157" s="168">
        <v>0</v>
      </c>
      <c r="H157" s="168">
        <v>0</v>
      </c>
    </row>
    <row r="158" spans="1:8" customFormat="1">
      <c r="A158" s="166"/>
      <c r="B158" s="167" t="s">
        <v>778</v>
      </c>
      <c r="C158" s="168">
        <v>49</v>
      </c>
      <c r="D158" s="168">
        <v>422.69150000000002</v>
      </c>
      <c r="E158" s="168">
        <v>4</v>
      </c>
      <c r="F158" s="168">
        <v>0.61170000000000002</v>
      </c>
      <c r="G158" s="168">
        <v>0</v>
      </c>
      <c r="H158" s="168">
        <v>0</v>
      </c>
    </row>
    <row r="159" spans="1:8" customFormat="1">
      <c r="A159" s="166"/>
      <c r="B159" s="167" t="s">
        <v>779</v>
      </c>
      <c r="C159" s="168">
        <v>5</v>
      </c>
      <c r="D159" s="168">
        <v>206.61200000000002</v>
      </c>
      <c r="E159" s="168">
        <v>0</v>
      </c>
      <c r="F159" s="168">
        <v>0</v>
      </c>
      <c r="G159" s="168">
        <v>0</v>
      </c>
      <c r="H159" s="168">
        <v>0</v>
      </c>
    </row>
    <row r="160" spans="1:8" customFormat="1">
      <c r="A160" s="166"/>
      <c r="B160" s="167" t="s">
        <v>780</v>
      </c>
      <c r="C160" s="168">
        <v>2</v>
      </c>
      <c r="D160" s="168">
        <v>38.4636</v>
      </c>
      <c r="E160" s="168">
        <v>0</v>
      </c>
      <c r="F160" s="168">
        <v>0</v>
      </c>
      <c r="G160" s="168">
        <v>0</v>
      </c>
      <c r="H160" s="168">
        <v>0</v>
      </c>
    </row>
    <row r="161" spans="1:8" customFormat="1">
      <c r="A161" s="166"/>
      <c r="B161" s="167" t="s">
        <v>781</v>
      </c>
      <c r="C161" s="168">
        <v>12</v>
      </c>
      <c r="D161" s="168">
        <v>217.08890000000002</v>
      </c>
      <c r="E161" s="168">
        <v>0</v>
      </c>
      <c r="F161" s="168">
        <v>0</v>
      </c>
      <c r="G161" s="168">
        <v>0</v>
      </c>
      <c r="H161" s="168">
        <v>0</v>
      </c>
    </row>
    <row r="162" spans="1:8" customFormat="1">
      <c r="A162" s="166"/>
      <c r="B162" s="167" t="s">
        <v>782</v>
      </c>
      <c r="C162" s="168">
        <v>40</v>
      </c>
      <c r="D162" s="168">
        <v>445.19531999999998</v>
      </c>
      <c r="E162" s="168">
        <v>2</v>
      </c>
      <c r="F162" s="168">
        <v>19.777700000000003</v>
      </c>
      <c r="G162" s="168">
        <v>0</v>
      </c>
      <c r="H162" s="168">
        <v>0</v>
      </c>
    </row>
    <row r="163" spans="1:8" customFormat="1">
      <c r="A163" s="166"/>
      <c r="B163" s="167" t="s">
        <v>783</v>
      </c>
      <c r="C163" s="168">
        <v>14</v>
      </c>
      <c r="D163" s="168">
        <v>4.1036299999999999</v>
      </c>
      <c r="E163" s="168">
        <v>0</v>
      </c>
      <c r="F163" s="168">
        <v>0</v>
      </c>
      <c r="G163" s="168">
        <v>0</v>
      </c>
      <c r="H163" s="168">
        <v>0</v>
      </c>
    </row>
    <row r="164" spans="1:8" customFormat="1">
      <c r="A164" s="166"/>
      <c r="B164" s="167" t="s">
        <v>784</v>
      </c>
      <c r="C164" s="168">
        <v>34</v>
      </c>
      <c r="D164" s="168">
        <v>312.45259999999996</v>
      </c>
      <c r="E164" s="168">
        <v>1</v>
      </c>
      <c r="F164" s="168">
        <v>1.1000000000000001</v>
      </c>
      <c r="G164" s="168">
        <v>0</v>
      </c>
      <c r="H164" s="168">
        <v>0</v>
      </c>
    </row>
    <row r="165" spans="1:8" customFormat="1">
      <c r="A165" s="166"/>
      <c r="B165" s="167" t="s">
        <v>669</v>
      </c>
      <c r="C165" s="168">
        <v>671</v>
      </c>
      <c r="D165" s="168">
        <v>18241.062470000001</v>
      </c>
      <c r="E165" s="168">
        <v>103</v>
      </c>
      <c r="F165" s="168">
        <v>2444.66527</v>
      </c>
      <c r="G165" s="168">
        <v>0</v>
      </c>
      <c r="H165" s="168">
        <v>0</v>
      </c>
    </row>
    <row r="166" spans="1:8" customFormat="1">
      <c r="A166" s="166"/>
      <c r="B166" s="167" t="s">
        <v>692</v>
      </c>
      <c r="C166" s="168">
        <v>16</v>
      </c>
      <c r="D166" s="168">
        <v>1567.3430999999998</v>
      </c>
      <c r="E166" s="168">
        <v>5</v>
      </c>
      <c r="F166" s="168">
        <v>625.76329999999996</v>
      </c>
      <c r="G166" s="168">
        <v>0</v>
      </c>
      <c r="H166" s="168">
        <v>0</v>
      </c>
    </row>
    <row r="167" spans="1:8" customFormat="1">
      <c r="A167" s="166"/>
      <c r="B167" s="167" t="s">
        <v>685</v>
      </c>
      <c r="C167" s="168">
        <v>522</v>
      </c>
      <c r="D167" s="168">
        <v>3787.3890700000015</v>
      </c>
      <c r="E167" s="168">
        <v>48</v>
      </c>
      <c r="F167" s="168">
        <v>234.28266999999997</v>
      </c>
      <c r="G167" s="168">
        <v>0</v>
      </c>
      <c r="H167" s="168">
        <v>0</v>
      </c>
    </row>
    <row r="168" spans="1:8" customFormat="1">
      <c r="A168" s="166"/>
      <c r="B168" s="167" t="s">
        <v>785</v>
      </c>
      <c r="C168" s="168">
        <v>155</v>
      </c>
      <c r="D168" s="168">
        <v>3686.7746200000001</v>
      </c>
      <c r="E168" s="168">
        <v>22</v>
      </c>
      <c r="F168" s="168">
        <v>690.28849999999989</v>
      </c>
      <c r="G168" s="168">
        <v>0</v>
      </c>
      <c r="H168" s="168">
        <v>0</v>
      </c>
    </row>
    <row r="169" spans="1:8" customFormat="1">
      <c r="A169" s="166"/>
      <c r="B169" s="167" t="s">
        <v>665</v>
      </c>
      <c r="C169" s="168">
        <v>491</v>
      </c>
      <c r="D169" s="168">
        <v>51502.550030000006</v>
      </c>
      <c r="E169" s="168">
        <v>172</v>
      </c>
      <c r="F169" s="168">
        <v>39625.946800000012</v>
      </c>
      <c r="G169" s="168">
        <v>10</v>
      </c>
      <c r="H169" s="168">
        <v>2240.7939999999999</v>
      </c>
    </row>
    <row r="170" spans="1:8" customFormat="1">
      <c r="A170" s="166"/>
      <c r="B170" s="167" t="s">
        <v>786</v>
      </c>
      <c r="C170" s="168">
        <v>539</v>
      </c>
      <c r="D170" s="168">
        <v>10701.514599999993</v>
      </c>
      <c r="E170" s="168">
        <v>1</v>
      </c>
      <c r="F170" s="168">
        <v>5.98</v>
      </c>
      <c r="G170" s="168">
        <v>0</v>
      </c>
      <c r="H170" s="168">
        <v>0</v>
      </c>
    </row>
    <row r="171" spans="1:8" customFormat="1">
      <c r="A171" s="166"/>
      <c r="B171" s="167" t="s">
        <v>674</v>
      </c>
      <c r="C171" s="168">
        <v>77</v>
      </c>
      <c r="D171" s="168">
        <v>8637.7182999999986</v>
      </c>
      <c r="E171" s="168">
        <v>75</v>
      </c>
      <c r="F171" s="168">
        <v>8637.6194999999989</v>
      </c>
      <c r="G171" s="168">
        <v>5</v>
      </c>
      <c r="H171" s="168">
        <v>526.34040000000005</v>
      </c>
    </row>
    <row r="172" spans="1:8" customFormat="1">
      <c r="A172" s="166"/>
      <c r="B172" s="167" t="s">
        <v>660</v>
      </c>
      <c r="C172" s="168">
        <v>366</v>
      </c>
      <c r="D172" s="168">
        <v>6864.4747800000005</v>
      </c>
      <c r="E172" s="168">
        <v>37</v>
      </c>
      <c r="F172" s="168">
        <v>454.55313000000001</v>
      </c>
      <c r="G172" s="168">
        <v>0</v>
      </c>
      <c r="H172" s="168">
        <v>0</v>
      </c>
    </row>
    <row r="173" spans="1:8" customFormat="1">
      <c r="A173" s="166"/>
      <c r="B173" s="167" t="s">
        <v>693</v>
      </c>
      <c r="C173" s="168">
        <v>52</v>
      </c>
      <c r="D173" s="168">
        <v>229.77019000000001</v>
      </c>
      <c r="E173" s="168">
        <v>0</v>
      </c>
      <c r="F173" s="168">
        <v>0</v>
      </c>
      <c r="G173" s="168">
        <v>0</v>
      </c>
      <c r="H173" s="168">
        <v>0</v>
      </c>
    </row>
    <row r="174" spans="1:8" customFormat="1">
      <c r="A174" s="166"/>
      <c r="B174" s="167" t="s">
        <v>787</v>
      </c>
      <c r="C174" s="168">
        <v>24</v>
      </c>
      <c r="D174" s="168">
        <v>84.008150000000015</v>
      </c>
      <c r="E174" s="168">
        <v>0</v>
      </c>
      <c r="F174" s="168">
        <v>0</v>
      </c>
      <c r="G174" s="168">
        <v>0</v>
      </c>
      <c r="H174" s="168">
        <v>0</v>
      </c>
    </row>
    <row r="175" spans="1:8" customFormat="1">
      <c r="A175" s="166"/>
      <c r="B175" s="167" t="s">
        <v>788</v>
      </c>
      <c r="C175" s="168">
        <v>2</v>
      </c>
      <c r="D175" s="168">
        <v>0.15000000000000002</v>
      </c>
      <c r="E175" s="168">
        <v>1</v>
      </c>
      <c r="F175" s="168">
        <v>0.1</v>
      </c>
      <c r="G175" s="168">
        <v>0</v>
      </c>
      <c r="H175" s="168">
        <v>0</v>
      </c>
    </row>
    <row r="176" spans="1:8" customFormat="1">
      <c r="A176" s="166"/>
      <c r="B176" s="167" t="s">
        <v>789</v>
      </c>
      <c r="C176" s="168">
        <v>39</v>
      </c>
      <c r="D176" s="168">
        <v>996.94070000000011</v>
      </c>
      <c r="E176" s="168">
        <v>4</v>
      </c>
      <c r="F176" s="168">
        <v>70.81819999999999</v>
      </c>
      <c r="G176" s="168">
        <v>0</v>
      </c>
      <c r="H176" s="168">
        <v>0</v>
      </c>
    </row>
    <row r="177" spans="1:8" customFormat="1">
      <c r="A177" s="166"/>
      <c r="B177" s="167" t="s">
        <v>654</v>
      </c>
      <c r="C177" s="168">
        <v>4070</v>
      </c>
      <c r="D177" s="168">
        <v>42051.938379999985</v>
      </c>
      <c r="E177" s="168">
        <v>310</v>
      </c>
      <c r="F177" s="168">
        <v>3466.2363099999984</v>
      </c>
      <c r="G177" s="168">
        <v>0</v>
      </c>
      <c r="H177" s="168">
        <v>0</v>
      </c>
    </row>
    <row r="178" spans="1:8" customFormat="1">
      <c r="A178" s="166"/>
      <c r="B178" s="167" t="s">
        <v>686</v>
      </c>
      <c r="C178" s="168">
        <v>43</v>
      </c>
      <c r="D178" s="168">
        <v>2770.2734600000008</v>
      </c>
      <c r="E178" s="168">
        <v>2</v>
      </c>
      <c r="F178" s="168">
        <v>73.418999999999997</v>
      </c>
      <c r="G178" s="168">
        <v>0</v>
      </c>
      <c r="H178" s="168">
        <v>0</v>
      </c>
    </row>
    <row r="179" spans="1:8" customFormat="1">
      <c r="A179" s="166"/>
      <c r="B179" s="167" t="s">
        <v>790</v>
      </c>
      <c r="C179" s="168">
        <v>2</v>
      </c>
      <c r="D179" s="168">
        <v>36.222099999999998</v>
      </c>
      <c r="E179" s="168">
        <v>0</v>
      </c>
      <c r="F179" s="168">
        <v>0</v>
      </c>
      <c r="G179" s="168">
        <v>0</v>
      </c>
      <c r="H179" s="168">
        <v>0</v>
      </c>
    </row>
    <row r="180" spans="1:8" customFormat="1">
      <c r="A180" s="176"/>
      <c r="B180" s="177" t="s">
        <v>791</v>
      </c>
      <c r="C180" s="178">
        <v>21</v>
      </c>
      <c r="D180" s="178">
        <v>495.28814000000006</v>
      </c>
      <c r="E180" s="178">
        <v>0</v>
      </c>
      <c r="F180" s="178">
        <v>0</v>
      </c>
      <c r="G180" s="178">
        <v>0</v>
      </c>
      <c r="H180" s="178">
        <v>0</v>
      </c>
    </row>
    <row r="181" spans="1:8" customFormat="1">
      <c r="A181" s="166"/>
      <c r="B181" s="167" t="s">
        <v>792</v>
      </c>
      <c r="C181" s="168">
        <v>1</v>
      </c>
      <c r="D181" s="168">
        <v>1E-4</v>
      </c>
      <c r="E181" s="168">
        <v>0</v>
      </c>
      <c r="F181" s="168">
        <v>0</v>
      </c>
      <c r="G181" s="168">
        <v>0</v>
      </c>
      <c r="H181" s="168">
        <v>0</v>
      </c>
    </row>
    <row r="182" spans="1:8" customFormat="1">
      <c r="A182" s="170" t="s">
        <v>793</v>
      </c>
      <c r="B182" s="171"/>
      <c r="C182" s="172">
        <v>77815</v>
      </c>
      <c r="D182" s="172">
        <v>3554767.1908499985</v>
      </c>
      <c r="E182" s="172">
        <v>3244</v>
      </c>
      <c r="F182" s="172">
        <v>103338.22816999997</v>
      </c>
      <c r="G182" s="172">
        <v>21</v>
      </c>
      <c r="H182" s="172">
        <v>31.823720000000005</v>
      </c>
    </row>
    <row r="183" spans="1:8" customFormat="1">
      <c r="A183" s="166"/>
      <c r="B183" s="167" t="s">
        <v>605</v>
      </c>
      <c r="C183" s="168">
        <v>57602</v>
      </c>
      <c r="D183" s="168">
        <v>3139441.4067599988</v>
      </c>
      <c r="E183" s="168">
        <v>1944</v>
      </c>
      <c r="F183" s="168">
        <v>90320.444179999991</v>
      </c>
      <c r="G183" s="168">
        <v>12</v>
      </c>
      <c r="H183" s="168">
        <v>31.262880000000003</v>
      </c>
    </row>
    <row r="184" spans="1:8" customFormat="1">
      <c r="A184" s="166"/>
      <c r="B184" s="167" t="s">
        <v>794</v>
      </c>
      <c r="C184" s="168">
        <v>117</v>
      </c>
      <c r="D184" s="168">
        <v>2026.68093</v>
      </c>
      <c r="E184" s="168">
        <v>4</v>
      </c>
      <c r="F184" s="168">
        <v>40.208760000000005</v>
      </c>
      <c r="G184" s="168">
        <v>0</v>
      </c>
      <c r="H184" s="168">
        <v>0</v>
      </c>
    </row>
    <row r="185" spans="1:8" customFormat="1">
      <c r="A185" s="166"/>
      <c r="B185" s="167" t="s">
        <v>608</v>
      </c>
      <c r="C185" s="168">
        <v>18429</v>
      </c>
      <c r="D185" s="168">
        <v>395841.47456000012</v>
      </c>
      <c r="E185" s="168">
        <v>1236</v>
      </c>
      <c r="F185" s="168">
        <v>12769.923180000002</v>
      </c>
      <c r="G185" s="168">
        <v>8</v>
      </c>
      <c r="H185" s="168">
        <v>0.53084000000000009</v>
      </c>
    </row>
    <row r="186" spans="1:8" customFormat="1">
      <c r="A186" s="166"/>
      <c r="B186" s="167" t="s">
        <v>642</v>
      </c>
      <c r="C186" s="168">
        <v>64</v>
      </c>
      <c r="D186" s="168">
        <v>1063.8579999999999</v>
      </c>
      <c r="E186" s="168">
        <v>6</v>
      </c>
      <c r="F186" s="168">
        <v>96.862999999999985</v>
      </c>
      <c r="G186" s="168">
        <v>0</v>
      </c>
      <c r="H186" s="168">
        <v>0</v>
      </c>
    </row>
    <row r="187" spans="1:8" customFormat="1">
      <c r="A187" s="166"/>
      <c r="B187" s="167" t="s">
        <v>795</v>
      </c>
      <c r="C187" s="168">
        <v>1</v>
      </c>
      <c r="D187" s="168">
        <v>5.9960000000000004</v>
      </c>
      <c r="E187" s="168">
        <v>0</v>
      </c>
      <c r="F187" s="168">
        <v>0</v>
      </c>
      <c r="G187" s="168">
        <v>0</v>
      </c>
      <c r="H187" s="168">
        <v>0</v>
      </c>
    </row>
    <row r="188" spans="1:8" customFormat="1">
      <c r="A188" s="166"/>
      <c r="B188" s="167" t="s">
        <v>796</v>
      </c>
      <c r="C188" s="168">
        <v>8</v>
      </c>
      <c r="D188" s="168">
        <v>16.515000000000001</v>
      </c>
      <c r="E188" s="168">
        <v>1</v>
      </c>
      <c r="F188" s="168">
        <v>10.5</v>
      </c>
      <c r="G188" s="168">
        <v>0</v>
      </c>
      <c r="H188" s="168">
        <v>0</v>
      </c>
    </row>
    <row r="189" spans="1:8" customFormat="1">
      <c r="A189" s="166"/>
      <c r="B189" s="167" t="s">
        <v>797</v>
      </c>
      <c r="C189" s="168">
        <v>254</v>
      </c>
      <c r="D189" s="168">
        <v>6973.58518</v>
      </c>
      <c r="E189" s="168">
        <v>1</v>
      </c>
      <c r="F189" s="168">
        <v>6</v>
      </c>
      <c r="G189" s="168">
        <v>0</v>
      </c>
      <c r="H189" s="168">
        <v>0</v>
      </c>
    </row>
    <row r="190" spans="1:8" customFormat="1">
      <c r="A190" s="166"/>
      <c r="B190" s="167" t="s">
        <v>798</v>
      </c>
      <c r="C190" s="168">
        <v>761</v>
      </c>
      <c r="D190" s="168">
        <v>1022.65218</v>
      </c>
      <c r="E190" s="168">
        <v>34</v>
      </c>
      <c r="F190" s="168">
        <v>21.119</v>
      </c>
      <c r="G190" s="168">
        <v>1</v>
      </c>
      <c r="H190" s="168">
        <v>0.03</v>
      </c>
    </row>
    <row r="191" spans="1:8" customFormat="1">
      <c r="A191" s="166"/>
      <c r="B191" s="167" t="s">
        <v>799</v>
      </c>
      <c r="C191" s="168">
        <v>28</v>
      </c>
      <c r="D191" s="168">
        <v>392.92100000000005</v>
      </c>
      <c r="E191" s="168">
        <v>0</v>
      </c>
      <c r="F191" s="168">
        <v>0</v>
      </c>
      <c r="G191" s="168">
        <v>0</v>
      </c>
      <c r="H191" s="168">
        <v>0</v>
      </c>
    </row>
    <row r="192" spans="1:8" customFormat="1">
      <c r="A192" s="166"/>
      <c r="B192" s="167" t="s">
        <v>651</v>
      </c>
      <c r="C192" s="168">
        <v>4</v>
      </c>
      <c r="D192" s="168">
        <v>17.715</v>
      </c>
      <c r="E192" s="168">
        <v>0</v>
      </c>
      <c r="F192" s="168">
        <v>0</v>
      </c>
      <c r="G192" s="168">
        <v>0</v>
      </c>
      <c r="H192" s="168">
        <v>0</v>
      </c>
    </row>
    <row r="193" spans="1:8" customFormat="1">
      <c r="A193" s="166"/>
      <c r="B193" s="167" t="s">
        <v>800</v>
      </c>
      <c r="C193" s="168">
        <v>150</v>
      </c>
      <c r="D193" s="168">
        <v>2437.6900999999998</v>
      </c>
      <c r="E193" s="168">
        <v>0</v>
      </c>
      <c r="F193" s="168">
        <v>0</v>
      </c>
      <c r="G193" s="168">
        <v>0</v>
      </c>
      <c r="H193" s="168">
        <v>0</v>
      </c>
    </row>
    <row r="194" spans="1:8" customFormat="1">
      <c r="A194" s="166"/>
      <c r="B194" s="167" t="s">
        <v>801</v>
      </c>
      <c r="C194" s="168">
        <v>18</v>
      </c>
      <c r="D194" s="168">
        <v>544.72679999999991</v>
      </c>
      <c r="E194" s="168">
        <v>1</v>
      </c>
      <c r="F194" s="168">
        <v>4.0848000000000004</v>
      </c>
      <c r="G194" s="168">
        <v>0</v>
      </c>
      <c r="H194" s="168">
        <v>0</v>
      </c>
    </row>
    <row r="195" spans="1:8" customFormat="1">
      <c r="A195" s="166"/>
      <c r="B195" s="167" t="s">
        <v>662</v>
      </c>
      <c r="C195" s="168">
        <v>32</v>
      </c>
      <c r="D195" s="168">
        <v>1764.8875499999997</v>
      </c>
      <c r="E195" s="168">
        <v>7</v>
      </c>
      <c r="F195" s="168">
        <v>40.264949999999999</v>
      </c>
      <c r="G195" s="168">
        <v>0</v>
      </c>
      <c r="H195" s="168">
        <v>0</v>
      </c>
    </row>
    <row r="196" spans="1:8" customFormat="1">
      <c r="A196" s="166"/>
      <c r="B196" s="167" t="s">
        <v>802</v>
      </c>
      <c r="C196" s="168">
        <v>31</v>
      </c>
      <c r="D196" s="168">
        <v>344.73124000000013</v>
      </c>
      <c r="E196" s="168">
        <v>4</v>
      </c>
      <c r="F196" s="168">
        <v>21.022000000000002</v>
      </c>
      <c r="G196" s="168">
        <v>0</v>
      </c>
      <c r="H196" s="168">
        <v>0</v>
      </c>
    </row>
    <row r="197" spans="1:8" customFormat="1">
      <c r="A197" s="166"/>
      <c r="B197" s="167" t="s">
        <v>803</v>
      </c>
      <c r="C197" s="168">
        <v>7</v>
      </c>
      <c r="D197" s="168">
        <v>213.096</v>
      </c>
      <c r="E197" s="168">
        <v>0</v>
      </c>
      <c r="F197" s="168">
        <v>0</v>
      </c>
      <c r="G197" s="168">
        <v>0</v>
      </c>
      <c r="H197" s="168">
        <v>0</v>
      </c>
    </row>
    <row r="198" spans="1:8" customFormat="1">
      <c r="A198" s="166"/>
      <c r="B198" s="167" t="s">
        <v>804</v>
      </c>
      <c r="C198" s="168">
        <v>145</v>
      </c>
      <c r="D198" s="168">
        <v>806.74755000000005</v>
      </c>
      <c r="E198" s="168">
        <v>6</v>
      </c>
      <c r="F198" s="168">
        <v>7.7983000000000002</v>
      </c>
      <c r="G198" s="168">
        <v>0</v>
      </c>
      <c r="H198" s="168">
        <v>0</v>
      </c>
    </row>
    <row r="199" spans="1:8" customFormat="1">
      <c r="A199" s="166"/>
      <c r="B199" s="167" t="s">
        <v>805</v>
      </c>
      <c r="C199" s="168">
        <v>162</v>
      </c>
      <c r="D199" s="168">
        <v>1841.0571999999995</v>
      </c>
      <c r="E199" s="168">
        <v>0</v>
      </c>
      <c r="F199" s="168">
        <v>0</v>
      </c>
      <c r="G199" s="168">
        <v>0</v>
      </c>
      <c r="H199" s="168">
        <v>0</v>
      </c>
    </row>
    <row r="200" spans="1:8" customFormat="1">
      <c r="A200" s="179"/>
      <c r="B200" s="180" t="s">
        <v>806</v>
      </c>
      <c r="C200" s="181">
        <v>2</v>
      </c>
      <c r="D200" s="181">
        <v>11.4498</v>
      </c>
      <c r="E200" s="181">
        <v>0</v>
      </c>
      <c r="F200" s="181">
        <v>0</v>
      </c>
      <c r="G200" s="181">
        <v>0</v>
      </c>
      <c r="H200" s="181">
        <v>0</v>
      </c>
    </row>
    <row r="201" spans="1:8" customFormat="1">
      <c r="A201" s="362" t="s">
        <v>807</v>
      </c>
      <c r="B201" s="363"/>
      <c r="C201" s="182">
        <v>2532256</v>
      </c>
      <c r="D201" s="182">
        <v>32277185.712269999</v>
      </c>
      <c r="E201" s="182">
        <v>214030</v>
      </c>
      <c r="F201" s="182">
        <v>5699350.0279999916</v>
      </c>
      <c r="G201" s="182">
        <v>791</v>
      </c>
      <c r="H201" s="182">
        <v>20673.024979999998</v>
      </c>
    </row>
  </sheetData>
  <mergeCells count="6">
    <mergeCell ref="A201:B201"/>
    <mergeCell ref="A1:H1"/>
    <mergeCell ref="A3:B4"/>
    <mergeCell ref="C3:D3"/>
    <mergeCell ref="E3:F3"/>
    <mergeCell ref="G3:H3"/>
  </mergeCells>
  <phoneticPr fontId="3"/>
  <pageMargins left="0.70866141732283472" right="0.70866141732283472" top="0.74803149606299213" bottom="0.74803149606299213" header="0.39370078740157483" footer="0.31496062992125984"/>
  <pageSetup paperSize="9" scale="79" fitToHeight="0" orientation="portrait" r:id="rId1"/>
  <headerFooter>
    <oddHeader>&amp;C&amp;"ＭＳ Ｐゴシック,太字"&amp;13表５　生産・製造国別の届出・検査・違反状況</oddHeader>
    <oddFooter>&amp;P / &amp;N ページ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50c2ead-0ec7-4cbe-8b97-3e02f8c500c8">
      <UserInfo>
        <DisplayName/>
        <AccountId xsi:nil="true"/>
        <AccountType/>
      </UserInfo>
    </Owner>
    <TaxCatchAll xmlns="85e6e18b-26c1-4122-9e79-e6c53ac26d53" xsi:nil="true"/>
    <lcf76f155ced4ddcb4097134ff3c332f xmlns="b50c2ead-0ec7-4cbe-8b97-3e02f8c500c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7FAFE79D42A04418C6D8654D6C380F7" ma:contentTypeVersion="14" ma:contentTypeDescription="新しいドキュメントを作成します。" ma:contentTypeScope="" ma:versionID="541c88a77d77a644caba4864163c83d5">
  <xsd:schema xmlns:xsd="http://www.w3.org/2001/XMLSchema" xmlns:xs="http://www.w3.org/2001/XMLSchema" xmlns:p="http://schemas.microsoft.com/office/2006/metadata/properties" xmlns:ns2="b50c2ead-0ec7-4cbe-8b97-3e02f8c500c8" xmlns:ns3="85e6e18b-26c1-4122-9e79-e6c53ac26d53" targetNamespace="http://schemas.microsoft.com/office/2006/metadata/properties" ma:root="true" ma:fieldsID="56af69bfed3587fd01dc49b8fac8a00b" ns2:_="" ns3:_="">
    <xsd:import namespace="b50c2ead-0ec7-4cbe-8b97-3e02f8c500c8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0c2ead-0ec7-4cbe-8b97-3e02f8c500c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e95fbb2-a4fe-4303-8abb-236091a5d0fb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47105F-5A48-49FC-AF76-F46AC371C9D3}">
  <ds:schemaRefs>
    <ds:schemaRef ds:uri="http://schemas.microsoft.com/office/2006/metadata/properties"/>
    <ds:schemaRef ds:uri="http://schemas.microsoft.com/office/infopath/2007/PartnerControls"/>
    <ds:schemaRef ds:uri="b50c2ead-0ec7-4cbe-8b97-3e02f8c500c8"/>
    <ds:schemaRef ds:uri="85e6e18b-26c1-4122-9e79-e6c53ac26d53"/>
  </ds:schemaRefs>
</ds:datastoreItem>
</file>

<file path=customXml/itemProps2.xml><?xml version="1.0" encoding="utf-8"?>
<ds:datastoreItem xmlns:ds="http://schemas.openxmlformats.org/officeDocument/2006/customXml" ds:itemID="{BAC38DF5-489C-4FCE-AC79-A4BFC08CD8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13D3F9-4C61-4E60-94F6-8E02A29FF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0c2ead-0ec7-4cbe-8b97-3e02f8c500c8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12</vt:i4>
      </vt:variant>
    </vt:vector>
  </HeadingPairs>
  <TitlesOfParts>
    <vt:vector size="23" baseType="lpstr">
      <vt:lpstr>表１</vt:lpstr>
      <vt:lpstr>図１</vt:lpstr>
      <vt:lpstr>表２</vt:lpstr>
      <vt:lpstr>表３</vt:lpstr>
      <vt:lpstr>図２</vt:lpstr>
      <vt:lpstr>表４</vt:lpstr>
      <vt:lpstr>図３</vt:lpstr>
      <vt:lpstr>表４上位５ヵ国</vt:lpstr>
      <vt:lpstr>表５</vt:lpstr>
      <vt:lpstr>図４</vt:lpstr>
      <vt:lpstr>表５上位５品目</vt:lpstr>
      <vt:lpstr>図１!Print_Area</vt:lpstr>
      <vt:lpstr>図２!Print_Area</vt:lpstr>
      <vt:lpstr>図３!Print_Area</vt:lpstr>
      <vt:lpstr>図４!Print_Area</vt:lpstr>
      <vt:lpstr>表１!Print_Area</vt:lpstr>
      <vt:lpstr>表２!Print_Area</vt:lpstr>
      <vt:lpstr>表３!Print_Area</vt:lpstr>
      <vt:lpstr>表４!Print_Area</vt:lpstr>
      <vt:lpstr>表４!Print_Titles</vt:lpstr>
      <vt:lpstr>表４上位５ヵ国!Print_Titles</vt:lpstr>
      <vt:lpstr>表５!Print_Titles</vt:lpstr>
      <vt:lpstr>表５上位５品目!Print_Titles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0x010100C7FAFE79D42A04418C6D8654D6C380F7</vt:lpwstr>
  </property>
  <property fmtid="{D5CDD505-2E9C-101B-9397-08002B2CF9AE}" pid="3" name="MediaServiceImageTags">
    <vt:lpwstr/>
  </property>
</Properties>
</file>