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defaultThemeVersion="124226"/>
  <xr:revisionPtr revIDLastSave="0" documentId="13_ncr:1_{CC0FA340-54CE-432C-B1F6-0357A656F5D3}" xr6:coauthVersionLast="47" xr6:coauthVersionMax="47" xr10:uidLastSave="{00000000-0000-0000-0000-000000000000}"/>
  <bookViews>
    <workbookView xWindow="-120" yWindow="-16320" windowWidth="29040" windowHeight="15720" tabRatio="806" firstSheet="1" activeTab="1" xr2:uid="{00000000-000D-0000-FFFF-FFFF00000000}"/>
  </bookViews>
  <sheets>
    <sheet name="１　障害福祉サービスの利用状況等の概況（平成２８年４月～）" sheetId="6" state="hidden" r:id="rId1"/>
    <sheet name="１　障害福祉サービスの利用状況等の概況" sheetId="8" r:id="rId2"/>
    <sheet name="１　障害福祉サービスの利用状況等の概況_グラフ" sheetId="9" r:id="rId3"/>
    <sheet name="１－１　主たる障害種別毎の利用者数（実数）の推移" sheetId="16" r:id="rId4"/>
    <sheet name="２　障害児給付費の利用状況等の概況" sheetId="13" r:id="rId5"/>
    <sheet name="２　障害児給付費の利用状況等の概況_グラフ" sheetId="14" r:id="rId6"/>
    <sheet name="２－１　主たる障害種別毎の利用者数（実数）の推移" sheetId="17" r:id="rId7"/>
    <sheet name="３　サービス種類別の利用者数の推移（令和７年4月～）" sheetId="11" r:id="rId8"/>
    <sheet name="４　都道府県別の利用状況" sheetId="12" r:id="rId9"/>
  </sheets>
  <definedNames>
    <definedName name="_xlnm.Print_Area" localSheetId="1">'１　障害福祉サービスの利用状況等の概況'!$A$1:$K$24</definedName>
    <definedName name="_xlnm.Print_Area" localSheetId="0">'１　障害福祉サービスの利用状況等の概況（平成２８年４月～）'!$A$1:$W$245</definedName>
    <definedName name="_xlnm.Print_Area" localSheetId="2">'１　障害福祉サービスの利用状況等の概況_グラフ'!$A$1:$W$119</definedName>
    <definedName name="_xlnm.Print_Area" localSheetId="3">'１－１　主たる障害種別毎の利用者数（実数）の推移'!$A$1:$S$52</definedName>
    <definedName name="_xlnm.Print_Area" localSheetId="4">'２　障害児給付費の利用状況等の概況'!$A$1:$M$20</definedName>
    <definedName name="_xlnm.Print_Area" localSheetId="5">'２　障害児給付費の利用状況等の概況_グラフ'!$A$1:$Z$187</definedName>
    <definedName name="_xlnm.Print_Area" localSheetId="6">'２－１　主たる障害種別毎の利用者数（実数）の推移'!$A$1:$P$59</definedName>
    <definedName name="_xlnm.Print_Area" localSheetId="7">'３　サービス種類別の利用者数の推移（令和７年4月～）'!$A$1:$AN$38</definedName>
    <definedName name="_xlnm.Print_Area" localSheetId="8">'４　都道府県別の利用状況'!$A$1:$Y$106</definedName>
    <definedName name="分類" localSheetId="3">#REF!</definedName>
    <definedName name="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7" l="1"/>
  <c r="G30" i="17"/>
  <c r="D30" i="17"/>
  <c r="D29" i="17"/>
  <c r="H26" i="16"/>
  <c r="G26" i="16"/>
  <c r="F26" i="16"/>
  <c r="E26" i="16"/>
  <c r="D26" i="16"/>
  <c r="C26" i="16"/>
  <c r="G39" i="16" l="1"/>
  <c r="G35" i="16" l="1"/>
  <c r="G36" i="16"/>
  <c r="G31" i="17"/>
  <c r="R28" i="16"/>
  <c r="B28" i="16" l="1"/>
  <c r="G27" i="17"/>
  <c r="G26" i="17"/>
  <c r="D35" i="16"/>
  <c r="A31" i="16" l="1"/>
  <c r="G29" i="17" l="1"/>
  <c r="G28" i="17"/>
  <c r="D26" i="17"/>
  <c r="A21" i="17"/>
  <c r="D27" i="17" l="1"/>
  <c r="D28" i="17"/>
  <c r="G38" i="16" l="1"/>
  <c r="G37" i="16"/>
  <c r="M182" i="6" l="1"/>
  <c r="M181" i="6"/>
  <c r="D36" i="16" l="1"/>
  <c r="D38" i="16"/>
  <c r="D37" i="16"/>
  <c r="R181" i="6"/>
  <c r="O181" i="6"/>
  <c r="D39" i="16" l="1"/>
  <c r="S181" i="6"/>
  <c r="Q181" i="6"/>
  <c r="P181" i="6"/>
  <c r="N181" i="6"/>
  <c r="S180" i="6"/>
  <c r="Q180" i="6"/>
  <c r="O180" i="6"/>
  <c r="N180" i="6"/>
  <c r="P180" i="6"/>
  <c r="R180" i="6"/>
</calcChain>
</file>

<file path=xl/sharedStrings.xml><?xml version="1.0" encoding="utf-8"?>
<sst xmlns="http://schemas.openxmlformats.org/spreadsheetml/2006/main" count="550" uniqueCount="270">
  <si>
    <t xml:space="preserve"> 障害福祉サービス、障害児給付費等の利用状況について </t>
    <phoneticPr fontId="23"/>
  </si>
  <si>
    <t xml:space="preserve"> ※以下のデータは、国民健康保険団体連合会において、障害福祉サービス費等の報酬の支払いが行われた実績に係るデータより、利用者数等基本情報を抽出・集計したものである。</t>
    <rPh sb="2" eb="4">
      <t>イカ</t>
    </rPh>
    <rPh sb="10" eb="12">
      <t>コクミン</t>
    </rPh>
    <rPh sb="12" eb="14">
      <t>ケンコウ</t>
    </rPh>
    <rPh sb="14" eb="16">
      <t>ホケン</t>
    </rPh>
    <rPh sb="16" eb="18">
      <t>ダンタイ</t>
    </rPh>
    <rPh sb="18" eb="21">
      <t>レンゴウカイ</t>
    </rPh>
    <rPh sb="26" eb="28">
      <t>ショウガイ</t>
    </rPh>
    <rPh sb="28" eb="30">
      <t>フクシ</t>
    </rPh>
    <rPh sb="34" eb="35">
      <t>ヒ</t>
    </rPh>
    <rPh sb="35" eb="36">
      <t>トウ</t>
    </rPh>
    <rPh sb="37" eb="39">
      <t>ホウシュウ</t>
    </rPh>
    <rPh sb="40" eb="42">
      <t>シハラ</t>
    </rPh>
    <rPh sb="44" eb="45">
      <t>オコナ</t>
    </rPh>
    <rPh sb="48" eb="50">
      <t>ジッセキ</t>
    </rPh>
    <rPh sb="51" eb="52">
      <t>カカ</t>
    </rPh>
    <phoneticPr fontId="2"/>
  </si>
  <si>
    <t>サービス
提供月</t>
    <rPh sb="5" eb="7">
      <t>テイキョウ</t>
    </rPh>
    <rPh sb="7" eb="8">
      <t>ツキ</t>
    </rPh>
    <phoneticPr fontId="2"/>
  </si>
  <si>
    <t>利用者数（実数）
（万人）</t>
    <rPh sb="5" eb="7">
      <t>ジッスウ</t>
    </rPh>
    <rPh sb="10" eb="11">
      <t>マン</t>
    </rPh>
    <rPh sb="11" eb="12">
      <t>ニン</t>
    </rPh>
    <phoneticPr fontId="2"/>
  </si>
  <si>
    <t>総費用額（A）
（億円）</t>
    <rPh sb="9" eb="11">
      <t>オクエン</t>
    </rPh>
    <phoneticPr fontId="2"/>
  </si>
  <si>
    <t>給付費（B）
（億円）</t>
    <rPh sb="8" eb="10">
      <t>オクエン</t>
    </rPh>
    <phoneticPr fontId="2"/>
  </si>
  <si>
    <t>利用者負担額（C）
（億円）</t>
    <rPh sb="5" eb="6">
      <t>ガク</t>
    </rPh>
    <rPh sb="11" eb="13">
      <t>オクエン</t>
    </rPh>
    <phoneticPr fontId="2"/>
  </si>
  <si>
    <t>１人当たり費用額
(A/実利用者数)（万円）</t>
    <rPh sb="1" eb="2">
      <t>ニン</t>
    </rPh>
    <rPh sb="2" eb="3">
      <t>ア</t>
    </rPh>
    <rPh sb="5" eb="7">
      <t>ヒヨウ</t>
    </rPh>
    <rPh sb="7" eb="8">
      <t>ガク</t>
    </rPh>
    <rPh sb="12" eb="13">
      <t>ジツ</t>
    </rPh>
    <rPh sb="13" eb="16">
      <t>リヨウシャ</t>
    </rPh>
    <rPh sb="16" eb="17">
      <t>スウ</t>
    </rPh>
    <rPh sb="19" eb="20">
      <t>マン</t>
    </rPh>
    <rPh sb="20" eb="21">
      <t>エン</t>
    </rPh>
    <phoneticPr fontId="2"/>
  </si>
  <si>
    <t xml:space="preserve"> ※児童発達支援、医療型児童発達支援、放課後等デイサービス及び保育所等訪問支援は、　国保連委託分のみ（1,741市町村のうち、1,741市町村）のデータである。</t>
    <rPh sb="2" eb="4">
      <t>ジドウ</t>
    </rPh>
    <rPh sb="4" eb="6">
      <t>ハッタツ</t>
    </rPh>
    <rPh sb="6" eb="8">
      <t>シエン</t>
    </rPh>
    <rPh sb="9" eb="11">
      <t>イリョウ</t>
    </rPh>
    <rPh sb="11" eb="12">
      <t>ガタ</t>
    </rPh>
    <rPh sb="12" eb="14">
      <t>ジドウ</t>
    </rPh>
    <rPh sb="14" eb="16">
      <t>ハッタツ</t>
    </rPh>
    <rPh sb="16" eb="18">
      <t>シエン</t>
    </rPh>
    <rPh sb="19" eb="22">
      <t>ホウカゴ</t>
    </rPh>
    <rPh sb="22" eb="23">
      <t>トウ</t>
    </rPh>
    <rPh sb="29" eb="30">
      <t>オヨ</t>
    </rPh>
    <rPh sb="31" eb="33">
      <t>ホイク</t>
    </rPh>
    <rPh sb="33" eb="34">
      <t>ジョ</t>
    </rPh>
    <rPh sb="34" eb="35">
      <t>トウ</t>
    </rPh>
    <rPh sb="35" eb="37">
      <t>ホウモン</t>
    </rPh>
    <rPh sb="37" eb="39">
      <t>シエン</t>
    </rPh>
    <phoneticPr fontId="2"/>
  </si>
  <si>
    <t>平成２８年度
（平均）</t>
    <rPh sb="0" eb="2">
      <t>ヘイセイ</t>
    </rPh>
    <rPh sb="4" eb="5">
      <t>ネン</t>
    </rPh>
    <phoneticPr fontId="21"/>
  </si>
  <si>
    <t xml:space="preserve"> ※障害児入所支援及び医療型障害児入所支援は、国保連委託分のみ（74自治体（47都道府県、20政令市、7児童相談所設置市）のうち、59自治体）のデータである。</t>
    <rPh sb="2" eb="5">
      <t>ショウガイジ</t>
    </rPh>
    <rPh sb="5" eb="7">
      <t>ニュウショ</t>
    </rPh>
    <rPh sb="7" eb="9">
      <t>シエン</t>
    </rPh>
    <rPh sb="9" eb="10">
      <t>オヨ</t>
    </rPh>
    <rPh sb="11" eb="13">
      <t>イリョウ</t>
    </rPh>
    <rPh sb="13" eb="14">
      <t>ガタ</t>
    </rPh>
    <rPh sb="14" eb="17">
      <t>ショウガイジ</t>
    </rPh>
    <rPh sb="17" eb="19">
      <t>ニュウショ</t>
    </rPh>
    <rPh sb="19" eb="21">
      <t>シエン</t>
    </rPh>
    <rPh sb="23" eb="25">
      <t>コクホ</t>
    </rPh>
    <rPh sb="25" eb="26">
      <t>レン</t>
    </rPh>
    <rPh sb="26" eb="28">
      <t>イタク</t>
    </rPh>
    <rPh sb="28" eb="29">
      <t>ブン</t>
    </rPh>
    <rPh sb="34" eb="37">
      <t>ジチタイ</t>
    </rPh>
    <rPh sb="40" eb="44">
      <t>トドウフケン</t>
    </rPh>
    <rPh sb="47" eb="50">
      <t>セイレイシ</t>
    </rPh>
    <rPh sb="52" eb="54">
      <t>ジドウ</t>
    </rPh>
    <rPh sb="54" eb="57">
      <t>ソウダンショ</t>
    </rPh>
    <rPh sb="57" eb="59">
      <t>セッチ</t>
    </rPh>
    <rPh sb="59" eb="60">
      <t>シ</t>
    </rPh>
    <rPh sb="67" eb="70">
      <t>ジチタイ</t>
    </rPh>
    <phoneticPr fontId="2"/>
  </si>
  <si>
    <t>サービス提供分）</t>
    <phoneticPr fontId="23"/>
  </si>
  <si>
    <t>平成２９年度
（平均）</t>
    <rPh sb="0" eb="2">
      <t>ヘイセイ</t>
    </rPh>
    <phoneticPr fontId="21"/>
  </si>
  <si>
    <t>平成３０年度
（平均）</t>
    <rPh sb="0" eb="2">
      <t>ヘイセイ</t>
    </rPh>
    <phoneticPr fontId="21"/>
  </si>
  <si>
    <t>１　障害福祉サービスの利用状況等の概況（平成２８年４月～）</t>
    <rPh sb="2" eb="4">
      <t>ショウガイ</t>
    </rPh>
    <rPh sb="4" eb="6">
      <t>フクシ</t>
    </rPh>
    <rPh sb="11" eb="13">
      <t>リヨウ</t>
    </rPh>
    <rPh sb="20" eb="22">
      <t>ヘイセイ</t>
    </rPh>
    <rPh sb="24" eb="25">
      <t>ネン</t>
    </rPh>
    <rPh sb="26" eb="27">
      <t>ツキ</t>
    </rPh>
    <phoneticPr fontId="2"/>
  </si>
  <si>
    <t>令和元年度
（平均）</t>
    <rPh sb="0" eb="3">
      <t>レイワガン</t>
    </rPh>
    <phoneticPr fontId="21"/>
  </si>
  <si>
    <t>（平成２８年度～令和元年度、令和２年４月～）</t>
    <rPh sb="1" eb="3">
      <t>ヘイセイ</t>
    </rPh>
    <rPh sb="5" eb="7">
      <t>ネンド</t>
    </rPh>
    <rPh sb="8" eb="10">
      <t>レイワ</t>
    </rPh>
    <rPh sb="10" eb="11">
      <t>ガン</t>
    </rPh>
    <rPh sb="11" eb="13">
      <t>ネンド</t>
    </rPh>
    <rPh sb="14" eb="16">
      <t>レイワ</t>
    </rPh>
    <rPh sb="17" eb="18">
      <t>ネン</t>
    </rPh>
    <rPh sb="19" eb="20">
      <t>ガツ</t>
    </rPh>
    <phoneticPr fontId="23"/>
  </si>
  <si>
    <t>令和２年4月</t>
    <rPh sb="0" eb="2">
      <t>レイワ</t>
    </rPh>
    <rPh sb="3" eb="4">
      <t>ネン</t>
    </rPh>
    <rPh sb="5" eb="6">
      <t>ガツ</t>
    </rPh>
    <phoneticPr fontId="2"/>
  </si>
  <si>
    <t>事業運営安定化事業
等助成額（E）
（億円）</t>
    <rPh sb="0" eb="2">
      <t>ジギョウ</t>
    </rPh>
    <rPh sb="2" eb="4">
      <t>ウンエイ</t>
    </rPh>
    <rPh sb="4" eb="7">
      <t>アンテイカ</t>
    </rPh>
    <rPh sb="7" eb="9">
      <t>ジギョウ</t>
    </rPh>
    <rPh sb="10" eb="11">
      <t>トウ</t>
    </rPh>
    <rPh sb="11" eb="13">
      <t>ジョセイ</t>
    </rPh>
    <rPh sb="13" eb="14">
      <t>ガク</t>
    </rPh>
    <rPh sb="19" eb="21">
      <t>オクエン</t>
    </rPh>
    <phoneticPr fontId="2"/>
  </si>
  <si>
    <t>負担率
（C/A）</t>
  </si>
  <si>
    <t>補足給付費
（億円）</t>
    <rPh sb="7" eb="9">
      <t>オクエン</t>
    </rPh>
    <phoneticPr fontId="2"/>
  </si>
  <si>
    <t>令和２年5月</t>
    <rPh sb="0" eb="2">
      <t>レイワ</t>
    </rPh>
    <rPh sb="3" eb="4">
      <t>ネン</t>
    </rPh>
    <rPh sb="5" eb="6">
      <t>ガツ</t>
    </rPh>
    <phoneticPr fontId="2"/>
  </si>
  <si>
    <t>平成２８年度（平均）</t>
    <rPh sb="0" eb="2">
      <t>ヘイセイ</t>
    </rPh>
    <rPh sb="4" eb="5">
      <t>ネン</t>
    </rPh>
    <phoneticPr fontId="21"/>
  </si>
  <si>
    <t>令和２年6月</t>
    <rPh sb="0" eb="2">
      <t>レイワ</t>
    </rPh>
    <rPh sb="3" eb="4">
      <t>ネン</t>
    </rPh>
    <rPh sb="5" eb="6">
      <t>ガツ</t>
    </rPh>
    <phoneticPr fontId="2"/>
  </si>
  <si>
    <t>平成２９年度（平均）</t>
    <rPh sb="0" eb="2">
      <t>ヘイセイ</t>
    </rPh>
    <phoneticPr fontId="21"/>
  </si>
  <si>
    <t>令和２年7月</t>
    <rPh sb="0" eb="2">
      <t>レイワ</t>
    </rPh>
    <rPh sb="3" eb="4">
      <t>ネン</t>
    </rPh>
    <rPh sb="5" eb="6">
      <t>ガツ</t>
    </rPh>
    <phoneticPr fontId="2"/>
  </si>
  <si>
    <t>平成３０年度（平均）</t>
    <rPh sb="0" eb="2">
      <t>ヘイセイ</t>
    </rPh>
    <phoneticPr fontId="21"/>
  </si>
  <si>
    <t>令和２年8月</t>
    <rPh sb="0" eb="2">
      <t>レイワ</t>
    </rPh>
    <rPh sb="3" eb="4">
      <t>ネン</t>
    </rPh>
    <rPh sb="5" eb="6">
      <t>ガツ</t>
    </rPh>
    <phoneticPr fontId="2"/>
  </si>
  <si>
    <t>令和元年度（平均）</t>
    <rPh sb="0" eb="3">
      <t>レイワガン</t>
    </rPh>
    <phoneticPr fontId="21"/>
  </si>
  <si>
    <t>令和２年9月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</si>
  <si>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</si>
  <si>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</si>
  <si>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</si>
  <si>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令和３年1月</t>
    <rPh sb="0" eb="2">
      <t>レイワ</t>
    </rPh>
    <rPh sb="3" eb="4">
      <t>ネン</t>
    </rPh>
    <rPh sb="5" eb="6">
      <t>ガツ</t>
    </rPh>
    <phoneticPr fontId="2"/>
  </si>
  <si>
    <t>令和３年2月</t>
    <rPh sb="0" eb="2">
      <t>レイワ</t>
    </rPh>
    <rPh sb="3" eb="4">
      <t>ネン</t>
    </rPh>
    <rPh sb="5" eb="6">
      <t>ガツ</t>
    </rPh>
    <phoneticPr fontId="2"/>
  </si>
  <si>
    <t>令和３年3月</t>
    <rPh sb="0" eb="2">
      <t>レイワ</t>
    </rPh>
    <rPh sb="3" eb="4">
      <t>ネン</t>
    </rPh>
    <rPh sb="5" eb="6">
      <t>ガツ</t>
    </rPh>
    <phoneticPr fontId="2"/>
  </si>
  <si>
    <t>令和３年4月</t>
    <rPh sb="0" eb="2">
      <t>レイワ</t>
    </rPh>
    <rPh sb="3" eb="4">
      <t>ネン</t>
    </rPh>
    <rPh sb="5" eb="6">
      <t>ガツ</t>
    </rPh>
    <phoneticPr fontId="2"/>
  </si>
  <si>
    <t>令和３年5月</t>
    <rPh sb="0" eb="2">
      <t>レイワ</t>
    </rPh>
    <rPh sb="3" eb="4">
      <t>ネン</t>
    </rPh>
    <rPh sb="5" eb="6">
      <t>ガツ</t>
    </rPh>
    <phoneticPr fontId="2"/>
  </si>
  <si>
    <t>令和３年6月</t>
    <rPh sb="0" eb="2">
      <t>レイワ</t>
    </rPh>
    <rPh sb="3" eb="4">
      <t>ネン</t>
    </rPh>
    <rPh sb="5" eb="6">
      <t>ガツ</t>
    </rPh>
    <phoneticPr fontId="2"/>
  </si>
  <si>
    <t>令和３年7月</t>
    <rPh sb="0" eb="2">
      <t>レイワ</t>
    </rPh>
    <rPh sb="3" eb="4">
      <t>ネン</t>
    </rPh>
    <rPh sb="5" eb="6">
      <t>ガツ</t>
    </rPh>
    <phoneticPr fontId="2"/>
  </si>
  <si>
    <t>令和３年8月</t>
    <rPh sb="0" eb="2">
      <t>レイワ</t>
    </rPh>
    <rPh sb="3" eb="4">
      <t>ネン</t>
    </rPh>
    <rPh sb="5" eb="6">
      <t>ガツ</t>
    </rPh>
    <phoneticPr fontId="2"/>
  </si>
  <si>
    <t>令和３年9月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</si>
  <si>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</si>
  <si>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</si>
  <si>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</si>
  <si>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</si>
  <si>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</si>
  <si>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</si>
  <si>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</si>
  <si>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</si>
  <si>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※「事業運営安定化事業等助成額(E)」欄は、事業運営安定化事業及び移行時運営安定化事業による助成分について請求・支払いが行われているものである。</t>
    <rPh sb="2" eb="4">
      <t>ジギョウ</t>
    </rPh>
    <rPh sb="4" eb="6">
      <t>ウンエイ</t>
    </rPh>
    <rPh sb="6" eb="9">
      <t>アンテイカ</t>
    </rPh>
    <rPh sb="9" eb="11">
      <t>ジギョウ</t>
    </rPh>
    <rPh sb="11" eb="12">
      <t>トウ</t>
    </rPh>
    <rPh sb="12" eb="14">
      <t>ジョセイ</t>
    </rPh>
    <rPh sb="14" eb="15">
      <t>ガク</t>
    </rPh>
    <rPh sb="19" eb="20">
      <t>ラン</t>
    </rPh>
    <rPh sb="22" eb="24">
      <t>ジギョウ</t>
    </rPh>
    <rPh sb="24" eb="26">
      <t>ウンエイ</t>
    </rPh>
    <rPh sb="26" eb="29">
      <t>アンテイカ</t>
    </rPh>
    <rPh sb="29" eb="31">
      <t>ジギョウ</t>
    </rPh>
    <rPh sb="31" eb="32">
      <t>オヨ</t>
    </rPh>
    <rPh sb="33" eb="36">
      <t>イコウジ</t>
    </rPh>
    <rPh sb="36" eb="38">
      <t>ウンエイ</t>
    </rPh>
    <rPh sb="38" eb="41">
      <t>アンテイカ</t>
    </rPh>
    <rPh sb="41" eb="43">
      <t>ジギョウ</t>
    </rPh>
    <rPh sb="46" eb="48">
      <t>ジョセイ</t>
    </rPh>
    <rPh sb="48" eb="49">
      <t>ブン</t>
    </rPh>
    <phoneticPr fontId="2"/>
  </si>
  <si>
    <t>令和４年６月</t>
    <rPh sb="0" eb="2">
      <t>レイワ</t>
    </rPh>
    <rPh sb="3" eb="4">
      <t>ネン</t>
    </rPh>
    <rPh sb="5" eb="6">
      <t>ガツ</t>
    </rPh>
    <phoneticPr fontId="2"/>
  </si>
  <si>
    <t>※各数値は、端数を四捨五入している。</t>
    <rPh sb="1" eb="4">
      <t>カクスウチ</t>
    </rPh>
    <rPh sb="6" eb="8">
      <t>ハスウ</t>
    </rPh>
    <rPh sb="9" eb="13">
      <t>シシャゴニュウ</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</si>
  <si>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</si>
  <si>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</si>
  <si>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令和４年９月</t>
    <rPh sb="0" eb="2">
      <t>レイワ</t>
    </rPh>
    <rPh sb="3" eb="4">
      <t>ネン</t>
    </rPh>
    <rPh sb="5" eb="6">
      <t>ガツ</t>
    </rPh>
    <phoneticPr fontId="2"/>
  </si>
  <si>
    <t>令和４年１０月</t>
    <rPh sb="0" eb="2">
      <t>レイワ</t>
    </rPh>
    <rPh sb="3" eb="4">
      <t>ネン</t>
    </rPh>
    <rPh sb="6" eb="7">
      <t>ガツ</t>
    </rPh>
    <phoneticPr fontId="2"/>
  </si>
  <si>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2"/>
  </si>
  <si>
    <t>令和４年１１月</t>
    <rPh sb="0" eb="2">
      <t>レイワ</t>
    </rPh>
    <rPh sb="3" eb="4">
      <t>ネン</t>
    </rPh>
    <rPh sb="6" eb="7">
      <t>ガツ</t>
    </rPh>
    <phoneticPr fontId="2"/>
  </si>
  <si>
    <t>○障害福祉サービス</t>
    <rPh sb="1" eb="3">
      <t>ショウガイ</t>
    </rPh>
    <rPh sb="3" eb="5">
      <t>フクシ</t>
    </rPh>
    <phoneticPr fontId="2"/>
  </si>
  <si>
    <t>令和４年１２月</t>
    <rPh sb="0" eb="2">
      <t>レイワ</t>
    </rPh>
    <rPh sb="3" eb="4">
      <t>ネン</t>
    </rPh>
    <rPh sb="6" eb="7">
      <t>ガツ</t>
    </rPh>
    <phoneticPr fontId="2"/>
  </si>
  <si>
    <t>　１）　利用者数</t>
    <rPh sb="4" eb="7">
      <t>リヨウシャ</t>
    </rPh>
    <rPh sb="7" eb="8">
      <t>スウ</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</si>
  <si>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</si>
  <si>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</si>
  <si>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</si>
  <si>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</si>
  <si>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</si>
  <si>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</si>
  <si>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</si>
  <si>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　２）　総費用額</t>
    <rPh sb="4" eb="7">
      <t>ソウヒヨウ</t>
    </rPh>
    <rPh sb="7" eb="8">
      <t>ガク</t>
    </rPh>
    <phoneticPr fontId="2"/>
  </si>
  <si>
    <t>　３）　１人当たり費用額の推移</t>
    <rPh sb="5" eb="6">
      <t>ニン</t>
    </rPh>
    <rPh sb="6" eb="7">
      <t>ア</t>
    </rPh>
    <rPh sb="9" eb="11">
      <t>ヒヨウ</t>
    </rPh>
    <rPh sb="11" eb="12">
      <t>ガク</t>
    </rPh>
    <rPh sb="13" eb="15">
      <t>スイイ</t>
    </rPh>
    <phoneticPr fontId="2"/>
  </si>
  <si>
    <t>（参考２）　主たる障害種別毎の利用者数（実数）の推移（平成２８年４月～）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</si>
  <si>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単位（万人）</t>
    <phoneticPr fontId="2"/>
  </si>
  <si>
    <t>利用者数
（実数）計</t>
    <rPh sb="0" eb="3">
      <t>リヨウシャ</t>
    </rPh>
    <rPh sb="3" eb="4">
      <t>スウ</t>
    </rPh>
    <rPh sb="6" eb="8">
      <t>ジッスウ</t>
    </rPh>
    <rPh sb="9" eb="10">
      <t>ケイ</t>
    </rPh>
    <phoneticPr fontId="2"/>
  </si>
  <si>
    <t>利用者の主たる障害種別内訳</t>
    <rPh sb="0" eb="3">
      <t>リヨウシャ</t>
    </rPh>
    <rPh sb="4" eb="5">
      <t>シュ</t>
    </rPh>
    <rPh sb="7" eb="9">
      <t>ショウガイ</t>
    </rPh>
    <rPh sb="9" eb="11">
      <t>シュベツ</t>
    </rPh>
    <rPh sb="11" eb="13">
      <t>ウチワケ</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</si>
  <si>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</si>
  <si>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</si>
  <si>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</si>
  <si>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障害児</t>
    <rPh sb="0" eb="3">
      <t>ショウガイジ</t>
    </rPh>
    <phoneticPr fontId="2"/>
  </si>
  <si>
    <t>難病等対象者</t>
    <rPh sb="0" eb="2">
      <t>ナンビョウ</t>
    </rPh>
    <rPh sb="2" eb="3">
      <t>トウ</t>
    </rPh>
    <rPh sb="3" eb="6">
      <t>タイショウシャ</t>
    </rPh>
    <phoneticPr fontId="2"/>
  </si>
  <si>
    <t>平成２８年度（平均）</t>
    <rPh sb="0" eb="2">
      <t>ヘイセイ</t>
    </rPh>
    <rPh sb="4" eb="5">
      <t>ネン</t>
    </rPh>
    <rPh sb="5" eb="6">
      <t>ド</t>
    </rPh>
    <rPh sb="7" eb="9">
      <t>ヘイキン</t>
    </rPh>
    <phoneticPr fontId="7"/>
  </si>
  <si>
    <t>平成２９年度（平均）</t>
    <rPh sb="0" eb="2">
      <t>ヘイセイ</t>
    </rPh>
    <rPh sb="4" eb="5">
      <t>ネン</t>
    </rPh>
    <rPh sb="5" eb="6">
      <t>ド</t>
    </rPh>
    <rPh sb="7" eb="9">
      <t>ヘイキン</t>
    </rPh>
    <phoneticPr fontId="7"/>
  </si>
  <si>
    <t>平成３０年度（平均）</t>
    <rPh sb="0" eb="2">
      <t>ヘイセイ</t>
    </rPh>
    <rPh sb="4" eb="5">
      <t>ネン</t>
    </rPh>
    <rPh sb="5" eb="6">
      <t>ド</t>
    </rPh>
    <rPh sb="7" eb="9">
      <t>ヘイキン</t>
    </rPh>
    <phoneticPr fontId="7"/>
  </si>
  <si>
    <t>令和元年度（平均）</t>
    <rPh sb="0" eb="2">
      <t>レイワ</t>
    </rPh>
    <rPh sb="2" eb="3">
      <t>ガン</t>
    </rPh>
    <rPh sb="3" eb="4">
      <t>ネン</t>
    </rPh>
    <rPh sb="4" eb="5">
      <t>ド</t>
    </rPh>
    <rPh sb="6" eb="8">
      <t>ヘイキン</t>
    </rPh>
    <phoneticPr fontId="7"/>
  </si>
  <si>
    <t>（構成割合）</t>
    <rPh sb="1" eb="3">
      <t>コウセイ</t>
    </rPh>
    <rPh sb="3" eb="5">
      <t>ワリアイ</t>
    </rPh>
    <phoneticPr fontId="2"/>
  </si>
  <si>
    <t>※難病等対象者は</t>
    <rPh sb="1" eb="4">
      <t>ナンビョウトウ</t>
    </rPh>
    <rPh sb="4" eb="7">
      <t>タイショウシャ</t>
    </rPh>
    <phoneticPr fontId="23"/>
  </si>
  <si>
    <t>（参考３）　利用者負担額等の状況（令和５年７月）</t>
    <rPh sb="1" eb="3">
      <t>サンコウ</t>
    </rPh>
    <rPh sb="6" eb="9">
      <t>リヨウシャ</t>
    </rPh>
    <rPh sb="9" eb="12">
      <t>フタンガク</t>
    </rPh>
    <rPh sb="12" eb="13">
      <t>トウ</t>
    </rPh>
    <rPh sb="14" eb="16">
      <t>ジョウキョウ</t>
    </rPh>
    <rPh sb="17" eb="19">
      <t>レイワ</t>
    </rPh>
    <rPh sb="20" eb="21">
      <t>ネン</t>
    </rPh>
    <rPh sb="22" eb="23">
      <t>ガツ</t>
    </rPh>
    <phoneticPr fontId="2"/>
  </si>
  <si>
    <t xml:space="preserve">  所得区分</t>
    <rPh sb="2" eb="4">
      <t>ショトク</t>
    </rPh>
    <rPh sb="4" eb="6">
      <t>クブン</t>
    </rPh>
    <phoneticPr fontId="3"/>
  </si>
  <si>
    <t>利用者数（実数）
  (万人)</t>
    <rPh sb="0" eb="3">
      <t>リヨウシャ</t>
    </rPh>
    <rPh sb="3" eb="4">
      <t>スウ</t>
    </rPh>
    <rPh sb="5" eb="7">
      <t>ジッスウ</t>
    </rPh>
    <rPh sb="12" eb="13">
      <t>マン</t>
    </rPh>
    <rPh sb="13" eb="14">
      <t>ヒト</t>
    </rPh>
    <phoneticPr fontId="3"/>
  </si>
  <si>
    <t>所得区分毎の
割合</t>
    <rPh sb="0" eb="2">
      <t>ショトク</t>
    </rPh>
    <rPh sb="2" eb="4">
      <t>クブン</t>
    </rPh>
    <rPh sb="4" eb="5">
      <t>ゴト</t>
    </rPh>
    <rPh sb="7" eb="9">
      <t>ワリアイ</t>
    </rPh>
    <phoneticPr fontId="3"/>
  </si>
  <si>
    <t>総費用額      
  (億円)</t>
    <rPh sb="0" eb="3">
      <t>ソウヒヨウ</t>
    </rPh>
    <rPh sb="3" eb="4">
      <t>ガク</t>
    </rPh>
    <rPh sb="14" eb="15">
      <t>オク</t>
    </rPh>
    <rPh sb="15" eb="16">
      <t>エン</t>
    </rPh>
    <phoneticPr fontId="3"/>
  </si>
  <si>
    <t>利用者負担額
(億円)</t>
    <rPh sb="0" eb="3">
      <t>リヨウシャ</t>
    </rPh>
    <rPh sb="3" eb="5">
      <t>フタン</t>
    </rPh>
    <rPh sb="5" eb="6">
      <t>ガク</t>
    </rPh>
    <rPh sb="8" eb="9">
      <t>オク</t>
    </rPh>
    <rPh sb="9" eb="10">
      <t>エン</t>
    </rPh>
    <phoneticPr fontId="3"/>
  </si>
  <si>
    <t xml:space="preserve">負担率        
</t>
    <rPh sb="0" eb="3">
      <t>フタンリツ</t>
    </rPh>
    <phoneticPr fontId="3"/>
  </si>
  <si>
    <t>一般２</t>
    <rPh sb="0" eb="2">
      <t>イッパン</t>
    </rPh>
    <phoneticPr fontId="3"/>
  </si>
  <si>
    <t>一般１</t>
    <rPh sb="0" eb="2">
      <t>イッパン</t>
    </rPh>
    <phoneticPr fontId="3"/>
  </si>
  <si>
    <t>低所得者</t>
    <rPh sb="0" eb="3">
      <t>テイショトク</t>
    </rPh>
    <rPh sb="3" eb="4">
      <t>シャ</t>
    </rPh>
    <phoneticPr fontId="3"/>
  </si>
  <si>
    <t>－</t>
  </si>
  <si>
    <t>ー</t>
  </si>
  <si>
    <t>生活保護</t>
    <rPh sb="0" eb="2">
      <t>セイカツ</t>
    </rPh>
    <rPh sb="2" eb="4">
      <t>ホゴ</t>
    </rPh>
    <phoneticPr fontId="3"/>
  </si>
  <si>
    <t>計（平均）</t>
    <rPh sb="0" eb="1">
      <t>ケイ</t>
    </rPh>
    <rPh sb="2" eb="4">
      <t>ヘイキン</t>
    </rPh>
    <phoneticPr fontId="3"/>
  </si>
  <si>
    <t xml:space="preserve">（内訳）　　   </t>
    <phoneticPr fontId="23"/>
  </si>
  <si>
    <t xml:space="preserve">入         所 ： </t>
    <rPh sb="0" eb="1">
      <t>ニュウ</t>
    </rPh>
    <rPh sb="10" eb="11">
      <t>ショ</t>
    </rPh>
    <phoneticPr fontId="23"/>
  </si>
  <si>
    <t xml:space="preserve">ＧＨ等        ： </t>
    <phoneticPr fontId="23"/>
  </si>
  <si>
    <t xml:space="preserve">居         宅 ： </t>
    <phoneticPr fontId="23"/>
  </si>
  <si>
    <t xml:space="preserve">通         所 ： </t>
    <phoneticPr fontId="23"/>
  </si>
  <si>
    <t xml:space="preserve"> ※以下のデータは、国民健康保険団体連合会において、障害福祉サービス費等の報酬の支払いが行われた実績に係るデータより、利用者数等基本情報を抽出・集計したものである。</t>
  </si>
  <si>
    <t xml:space="preserve"> ※障害児入所支援及び医療型障害児入所支援は、国保連委託分のみ（78自治体（47都道府県、20政令市、11児童相談所設置市）のうち、64自治体）のデータである。（令和5年11月サービス提供分時点）</t>
  </si>
  <si>
    <t>令和６年４月</t>
  </si>
  <si>
    <t>（参考１）　利用者数（実数）及び総費用額等の推移</t>
    <rPh sb="1" eb="3">
      <t>サンコウ</t>
    </rPh>
    <rPh sb="6" eb="9">
      <t>リヨウシャ</t>
    </rPh>
    <rPh sb="9" eb="10">
      <t>スウ</t>
    </rPh>
    <rPh sb="11" eb="13">
      <t>ジッスウ</t>
    </rPh>
    <rPh sb="14" eb="15">
      <t>オヨ</t>
    </rPh>
    <rPh sb="16" eb="19">
      <t>ソウヒヨウ</t>
    </rPh>
    <rPh sb="19" eb="20">
      <t>ガク</t>
    </rPh>
    <rPh sb="20" eb="21">
      <t>トウ</t>
    </rPh>
    <rPh sb="22" eb="24">
      <t>スイイ</t>
    </rPh>
    <phoneticPr fontId="3"/>
  </si>
  <si>
    <t>総費用額
(億円)</t>
    <rPh sb="0" eb="3">
      <t>ソウヒヨウ</t>
    </rPh>
    <rPh sb="3" eb="4">
      <t>ガク</t>
    </rPh>
    <rPh sb="5" eb="6">
      <t>オク</t>
    </rPh>
    <rPh sb="6" eb="7">
      <t>エン</t>
    </rPh>
    <phoneticPr fontId="3"/>
  </si>
  <si>
    <t>負担率</t>
    <rPh sb="0" eb="3">
      <t>フタンリツ</t>
    </rPh>
    <phoneticPr fontId="3"/>
  </si>
  <si>
    <t xml:space="preserve">入　所 ： </t>
    <rPh sb="0" eb="1">
      <t>ニュウ</t>
    </rPh>
    <rPh sb="2" eb="3">
      <t>ショ</t>
    </rPh>
    <phoneticPr fontId="23"/>
  </si>
  <si>
    <t xml:space="preserve">ＧＨ等 ： </t>
    <phoneticPr fontId="23"/>
  </si>
  <si>
    <t xml:space="preserve">居  宅 ： </t>
    <phoneticPr fontId="23"/>
  </si>
  <si>
    <t xml:space="preserve">通  所 ： </t>
    <phoneticPr fontId="23"/>
  </si>
  <si>
    <t>事業運営安定化事業等
助成額（E）
（億円）</t>
    <rPh sb="0" eb="2">
      <t>ジギョウ</t>
    </rPh>
    <rPh sb="2" eb="4">
      <t>ウンエイ</t>
    </rPh>
    <rPh sb="4" eb="7">
      <t>アンテイカ</t>
    </rPh>
    <rPh sb="7" eb="9">
      <t>ジギョウ</t>
    </rPh>
    <rPh sb="9" eb="10">
      <t>トウ</t>
    </rPh>
    <rPh sb="11" eb="13">
      <t>ジョセイ</t>
    </rPh>
    <rPh sb="13" eb="14">
      <t>ガク</t>
    </rPh>
    <rPh sb="19" eb="21">
      <t>オクエン</t>
    </rPh>
    <phoneticPr fontId="2"/>
  </si>
  <si>
    <t>１人当たり費用額
(A/実利用者数)
（万円）</t>
    <rPh sb="1" eb="2">
      <t>ニン</t>
    </rPh>
    <rPh sb="2" eb="3">
      <t>ア</t>
    </rPh>
    <rPh sb="5" eb="7">
      <t>ヒヨウ</t>
    </rPh>
    <rPh sb="7" eb="8">
      <t>ガク</t>
    </rPh>
    <rPh sb="12" eb="13">
      <t>ジツ</t>
    </rPh>
    <rPh sb="13" eb="16">
      <t>リヨウシャ</t>
    </rPh>
    <rPh sb="16" eb="17">
      <t>スウ</t>
    </rPh>
    <rPh sb="20" eb="21">
      <t>マン</t>
    </rPh>
    <rPh sb="21" eb="22">
      <t>エン</t>
    </rPh>
    <phoneticPr fontId="2"/>
  </si>
  <si>
    <t>（参考１）　利用者数（実数）及び総費用額等の推移</t>
  </si>
  <si>
    <t>　３）１人当たり費用額の推移</t>
    <rPh sb="4" eb="5">
      <t>ニン</t>
    </rPh>
    <rPh sb="5" eb="6">
      <t>ア</t>
    </rPh>
    <rPh sb="8" eb="10">
      <t>ヒヨウ</t>
    </rPh>
    <rPh sb="10" eb="11">
      <t>ガク</t>
    </rPh>
    <rPh sb="12" eb="14">
      <t>スイイ</t>
    </rPh>
    <phoneticPr fontId="2"/>
  </si>
  <si>
    <t>単位（人）</t>
    <phoneticPr fontId="2"/>
  </si>
  <si>
    <t>○障害児サービス</t>
    <rPh sb="1" eb="3">
      <t>ショウガイ</t>
    </rPh>
    <rPh sb="3" eb="4">
      <t>ジ</t>
    </rPh>
    <phoneticPr fontId="2"/>
  </si>
  <si>
    <t>利用者数
 (人)</t>
    <rPh sb="0" eb="3">
      <t>リヨウシャ</t>
    </rPh>
    <rPh sb="3" eb="4">
      <t>スウ</t>
    </rPh>
    <rPh sb="7" eb="8">
      <t>ヒト</t>
    </rPh>
    <phoneticPr fontId="3"/>
  </si>
  <si>
    <t>総費用額
(億円)</t>
    <rPh sb="0" eb="3">
      <t>ソウヒヨウ</t>
    </rPh>
    <rPh sb="3" eb="4">
      <t>ガク</t>
    </rPh>
    <rPh sb="6" eb="7">
      <t>オク</t>
    </rPh>
    <rPh sb="7" eb="8">
      <t>エン</t>
    </rPh>
    <phoneticPr fontId="3"/>
  </si>
  <si>
    <t xml:space="preserve">入        所 ： </t>
    <rPh sb="0" eb="1">
      <t>ニュウ</t>
    </rPh>
    <rPh sb="9" eb="10">
      <t>ショ</t>
    </rPh>
    <phoneticPr fontId="23"/>
  </si>
  <si>
    <t xml:space="preserve">通        所 ： </t>
    <phoneticPr fontId="2"/>
  </si>
  <si>
    <t>（１）　利用者数（延べ人数）の推移</t>
    <rPh sb="9" eb="10">
      <t>ノ</t>
    </rPh>
    <rPh sb="11" eb="13">
      <t>ニンズウ</t>
    </rPh>
    <phoneticPr fontId="2"/>
  </si>
  <si>
    <t>（単位：人）</t>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</si>
  <si>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</si>
  <si>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</si>
  <si>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1">
      <t>ドウ</t>
    </rPh>
    <rPh sb="1" eb="2">
      <t>イ</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</si>
  <si>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</si>
  <si>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</si>
  <si>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</si>
  <si>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</si>
  <si>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</si>
  <si>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</si>
  <si>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自立生活援助</t>
    <rPh sb="0" eb="2">
      <t>ジリツ</t>
    </rPh>
    <rPh sb="2" eb="4">
      <t>セイカツ</t>
    </rPh>
    <rPh sb="4" eb="6">
      <t>エンジョ</t>
    </rPh>
    <phoneticPr fontId="2"/>
  </si>
  <si>
    <t>共同生活援助（介護サービス包括型)</t>
    <rPh sb="0" eb="2">
      <t>キョウドウ</t>
    </rPh>
    <rPh sb="2" eb="4">
      <t>セイカツ</t>
    </rPh>
    <phoneticPr fontId="2"/>
  </si>
  <si>
    <t>共同生活援助（外部サービス利用型)</t>
    <phoneticPr fontId="2"/>
  </si>
  <si>
    <t>共同生活援助（日中サービス支援型)</t>
    <rPh sb="7" eb="9">
      <t>ニッチュウ</t>
    </rPh>
    <rPh sb="13" eb="15">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</si>
  <si>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</si>
  <si>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</si>
  <si>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宿泊型自立訓練</t>
    <rPh sb="0" eb="2">
      <t>シュクハク</t>
    </rPh>
    <rPh sb="2" eb="3">
      <t>ガタ</t>
    </rPh>
    <rPh sb="3" eb="5">
      <t>ジリツ</t>
    </rPh>
    <rPh sb="5" eb="7">
      <t>クンレン</t>
    </rPh>
    <phoneticPr fontId="2"/>
  </si>
  <si>
    <t>就労移行支援</t>
    <rPh sb="0" eb="2">
      <t>シュウロウ</t>
    </rPh>
    <rPh sb="2" eb="4">
      <t>イコウ</t>
    </rPh>
    <rPh sb="4" eb="6">
      <t>シエン</t>
    </rPh>
    <phoneticPr fontId="2"/>
  </si>
  <si>
    <t>就労移行支援（養成施設）</t>
    <rPh sb="0" eb="2">
      <t>シュウロウ</t>
    </rPh>
    <rPh sb="2" eb="4">
      <t>イコウ</t>
    </rPh>
    <rPh sb="4" eb="6">
      <t>シエン</t>
    </rPh>
    <rPh sb="7" eb="9">
      <t>ヨウセイ</t>
    </rPh>
    <rPh sb="9" eb="11">
      <t>シセツ</t>
    </rPh>
    <phoneticPr fontId="2"/>
  </si>
  <si>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</si>
  <si>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</si>
  <si>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</si>
  <si>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計（障害福祉サービス）</t>
    <rPh sb="0" eb="1">
      <t>ケイ</t>
    </rPh>
    <rPh sb="2" eb="4">
      <t>ショウガイ</t>
    </rPh>
    <rPh sb="4" eb="6">
      <t>フクシ</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</si>
  <si>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</si>
  <si>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</si>
  <si>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</si>
  <si>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</si>
  <si>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計（相談支援）</t>
    <rPh sb="0" eb="1">
      <t>ケイ</t>
    </rPh>
    <rPh sb="2" eb="4">
      <t>ソウダン</t>
    </rPh>
    <rPh sb="4" eb="6">
      <t>シエン</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</si>
  <si>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</si>
  <si>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</si>
  <si>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</si>
  <si>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</si>
  <si>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</si>
  <si>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障害児入所支援</t>
    <rPh sb="0" eb="3">
      <t>ショウガイジ</t>
    </rPh>
    <rPh sb="3" eb="5">
      <t>ニュウショ</t>
    </rPh>
    <rPh sb="5" eb="7">
      <t>シエン</t>
    </rPh>
    <phoneticPr fontId="2"/>
  </si>
  <si>
    <t>医療型障害児入所支援</t>
    <rPh sb="0" eb="2">
      <t>イリョウ</t>
    </rPh>
    <rPh sb="2" eb="3">
      <t>ガタ</t>
    </rPh>
    <rPh sb="3" eb="6">
      <t>ショウガイジ</t>
    </rPh>
    <rPh sb="6" eb="8">
      <t>ニュウショ</t>
    </rPh>
    <rPh sb="8" eb="10">
      <t>シエン</t>
    </rPh>
    <phoneticPr fontId="2"/>
  </si>
  <si>
    <t>計（障害児サービス）</t>
    <rPh sb="0" eb="1">
      <t>ケイ</t>
    </rPh>
    <rPh sb="2" eb="5">
      <t>ショウガイジ</t>
    </rPh>
    <phoneticPr fontId="2"/>
  </si>
  <si>
    <t>　　(注１)　複数のサービスを利用している者については、利用者数として各々計上している。</t>
    <rPh sb="3" eb="4">
      <t>チュウ</t>
    </rPh>
    <rPh sb="7" eb="9">
      <t>フクスウ</t>
    </rPh>
    <rPh sb="15" eb="17">
      <t>リヨウ</t>
    </rPh>
    <rPh sb="21" eb="22">
      <t>シャ</t>
    </rPh>
    <rPh sb="28" eb="31">
      <t>リヨウシャ</t>
    </rPh>
    <rPh sb="31" eb="32">
      <t>スウ</t>
    </rPh>
    <rPh sb="35" eb="37">
      <t>オノオノ</t>
    </rPh>
    <rPh sb="37" eb="39">
      <t>ケイジョウ</t>
    </rPh>
    <phoneticPr fontId="2"/>
  </si>
  <si>
    <t>(単位：箇所）</t>
    <phoneticPr fontId="2"/>
  </si>
  <si>
    <t>サービス種類別利用者数　（複数種類のサービス利用者は、各サービスに人数を計上している。）</t>
    <rPh sb="4" eb="5">
      <t>タネ</t>
    </rPh>
    <rPh sb="5" eb="6">
      <t>タグイ</t>
    </rPh>
    <rPh sb="6" eb="7">
      <t>ベツ</t>
    </rPh>
    <rPh sb="7" eb="8">
      <t>リ</t>
    </rPh>
    <rPh sb="8" eb="9">
      <t>ヨウ</t>
    </rPh>
    <rPh sb="9" eb="10">
      <t>モノ</t>
    </rPh>
    <rPh sb="10" eb="11">
      <t>スウ</t>
    </rPh>
    <rPh sb="13" eb="15">
      <t>フクスウ</t>
    </rPh>
    <rPh sb="15" eb="17">
      <t>シュルイ</t>
    </rPh>
    <rPh sb="22" eb="25">
      <t>リヨウシャ</t>
    </rPh>
    <rPh sb="27" eb="28">
      <t>カク</t>
    </rPh>
    <rPh sb="33" eb="35">
      <t>ニンズウ</t>
    </rPh>
    <rPh sb="36" eb="38">
      <t>ケイジョウ</t>
    </rPh>
    <phoneticPr fontId="2"/>
  </si>
  <si>
    <t>北 海 道</t>
    <rPh sb="0" eb="1">
      <t>キタ</t>
    </rPh>
    <rPh sb="2" eb="3">
      <t>ウミ</t>
    </rPh>
    <rPh sb="4" eb="5">
      <t>ミチ</t>
    </rPh>
    <phoneticPr fontId="5"/>
  </si>
  <si>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</si>
  <si>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</si>
  <si>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</si>
  <si>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</si>
  <si>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</si>
  <si>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</si>
  <si>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</si>
  <si>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</si>
  <si>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</si>
  <si>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</si>
  <si>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</si>
  <si>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</si>
  <si>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</si>
  <si>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</si>
  <si>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</si>
  <si>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</si>
  <si>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</si>
  <si>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</si>
  <si>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</si>
  <si>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</si>
  <si>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</si>
  <si>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</si>
  <si>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</si>
  <si>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</si>
  <si>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</si>
  <si>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</si>
  <si>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</si>
  <si>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</si>
  <si>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</si>
  <si>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</si>
  <si>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</si>
  <si>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</si>
  <si>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</si>
  <si>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</si>
  <si>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</si>
  <si>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</si>
  <si>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</si>
  <si>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</si>
  <si>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</si>
  <si>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</si>
  <si>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</si>
  <si>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</si>
  <si>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</si>
  <si>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</si>
  <si>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</si>
  <si>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</si>
  <si>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合     計</t>
    <rPh sb="0" eb="1">
      <t>ゴウ</t>
    </rPh>
    <rPh sb="6" eb="7">
      <t>ケイ</t>
    </rPh>
    <phoneticPr fontId="5"/>
  </si>
  <si>
    <t>計（障害児サービス合計）</t>
    <rPh sb="0" eb="1">
      <t>ケイ</t>
    </rPh>
    <rPh sb="2" eb="5">
      <t>ショウガイジ</t>
    </rPh>
    <rPh sb="9" eb="11">
      <t>ゴウケイ</t>
    </rPh>
    <phoneticPr fontId="2"/>
  </si>
  <si>
    <t>令和３年度（平均）</t>
  </si>
  <si>
    <t>令和７年４月</t>
  </si>
  <si>
    <t>令和3年度（平均）</t>
  </si>
  <si>
    <t>令和4年度（平均）</t>
  </si>
  <si>
    <t>令和5年度（平均）</t>
  </si>
  <si>
    <t>令和6年度（平均）</t>
  </si>
  <si>
    <t>（令和３年度～令和６年度、令和７年４月～）</t>
    <rPh sb="1" eb="3">
      <t>レイワ</t>
    </rPh>
    <rPh sb="4" eb="6">
      <t>ネンド</t>
    </rPh>
    <rPh sb="7" eb="9">
      <t>レイワ</t>
    </rPh>
    <rPh sb="10" eb="12">
      <t>ネンド</t>
    </rPh>
    <rPh sb="13" eb="15">
      <t>レイワ</t>
    </rPh>
    <rPh sb="16" eb="17">
      <t>ネン</t>
    </rPh>
    <rPh sb="18" eb="19">
      <t>ガツ</t>
    </rPh>
    <phoneticPr fontId="23"/>
  </si>
  <si>
    <t>１　障害福祉サービスの利用状況等の概況（令和７年４月～）</t>
    <rPh sb="2" eb="4">
      <t>ショウガイ</t>
    </rPh>
    <rPh sb="4" eb="6">
      <t>フクシ</t>
    </rPh>
    <rPh sb="11" eb="13">
      <t>リヨウ</t>
    </rPh>
    <rPh sb="20" eb="22">
      <t>レイワ</t>
    </rPh>
    <rPh sb="23" eb="24">
      <t>ネン</t>
    </rPh>
    <rPh sb="25" eb="26">
      <t>ガツ</t>
    </rPh>
    <phoneticPr fontId="2"/>
  </si>
  <si>
    <t>令和４年度（平均）</t>
  </si>
  <si>
    <t>令和５年度（平均）</t>
  </si>
  <si>
    <t>令和６年度（平均）</t>
  </si>
  <si>
    <t>（参考２）　主たる障害種別毎の利用者数（実数）の推移（令和７年４月～）</t>
    <rPh sb="1" eb="3">
      <t>サンコウ</t>
    </rPh>
    <rPh sb="6" eb="7">
      <t>シュ</t>
    </rPh>
    <rPh sb="9" eb="11">
      <t>ショウガイ</t>
    </rPh>
    <rPh sb="11" eb="13">
      <t>シュベツ</t>
    </rPh>
    <rPh sb="13" eb="14">
      <t>ゴト</t>
    </rPh>
    <rPh sb="15" eb="18">
      <t>リヨウシャ</t>
    </rPh>
    <rPh sb="18" eb="19">
      <t>スウ</t>
    </rPh>
    <rPh sb="20" eb="22">
      <t>ジッスウ</t>
    </rPh>
    <rPh sb="24" eb="26">
      <t>スイイ</t>
    </rPh>
    <phoneticPr fontId="2"/>
  </si>
  <si>
    <t>２　障害児給付費の利用状況等の概況（令和７年４月～）</t>
    <rPh sb="2" eb="5">
      <t>ショウガイジ</t>
    </rPh>
    <rPh sb="5" eb="8">
      <t>キュウフヒ</t>
    </rPh>
    <rPh sb="18" eb="20">
      <t>レイワ</t>
    </rPh>
    <rPh sb="21" eb="22">
      <t>ネン</t>
    </rPh>
    <rPh sb="23" eb="24">
      <t>ガツ</t>
    </rPh>
    <phoneticPr fontId="2"/>
  </si>
  <si>
    <t>２　障害児給付費の利用状況等の概況（令和７年４月～）</t>
    <rPh sb="2" eb="5">
      <t>ショウガイジ</t>
    </rPh>
    <rPh sb="5" eb="8">
      <t>キュウフヒ</t>
    </rPh>
    <rPh sb="18" eb="20">
      <t>レイワ</t>
    </rPh>
    <rPh sb="21" eb="22">
      <t>ネン</t>
    </rPh>
    <rPh sb="23" eb="24">
      <t>ツキ</t>
    </rPh>
    <phoneticPr fontId="2"/>
  </si>
  <si>
    <t>（２）　請求事業所数について（令和７年4月～）</t>
    <rPh sb="4" eb="6">
      <t>セイキュウ</t>
    </rPh>
    <rPh sb="6" eb="9">
      <t>ジギョウショ</t>
    </rPh>
    <rPh sb="9" eb="10">
      <t>スウ</t>
    </rPh>
    <rPh sb="15" eb="17">
      <t>レイワ</t>
    </rPh>
    <rPh sb="18" eb="19">
      <t>ネン</t>
    </rPh>
    <rPh sb="20" eb="21">
      <t>ガツ</t>
    </rPh>
    <phoneticPr fontId="2"/>
  </si>
  <si>
    <t xml:space="preserve"> ※以下のデータは、国民健康保険団体連合会において、障害福祉サービス費等の報酬の支払いが行われた実績に係るデータより、</t>
    <phoneticPr fontId="23"/>
  </si>
  <si>
    <t xml:space="preserve"> 　利用者数等基本情報を抽出・集計したものである。</t>
    <phoneticPr fontId="23"/>
  </si>
  <si>
    <t xml:space="preserve"> ※障害児入所支援及び医療型障害児入所支援は、国保連委託分のみ（78自治体（47都道府県、20政令市、11児童相談所設置市）のうち、64自治体）</t>
    <phoneticPr fontId="23"/>
  </si>
  <si>
    <t xml:space="preserve"> 　のデータである。（令和5年11月サービス提供分時点）</t>
    <phoneticPr fontId="23"/>
  </si>
  <si>
    <t>令和７年５月</t>
  </si>
  <si>
    <t>令和７年６月</t>
  </si>
  <si>
    <t>令和７年７月</t>
  </si>
  <si>
    <t>令和７年８月</t>
  </si>
  <si>
    <t>令和７年９月</t>
  </si>
  <si>
    <t>令和７年１０月</t>
  </si>
  <si>
    <t>１年間の利用者数の増加率（令和６年１０月と</t>
    <phoneticPr fontId="23"/>
  </si>
  <si>
    <t>令和７年１０月</t>
    <phoneticPr fontId="23"/>
  </si>
  <si>
    <t>その他</t>
    <rPh sb="2" eb="3">
      <t>タ</t>
    </rPh>
    <phoneticPr fontId="46"/>
  </si>
  <si>
    <t>-</t>
  </si>
  <si>
    <t>就労選択支援</t>
    <rPh sb="0" eb="2">
      <t>シュウロウ</t>
    </rPh>
    <rPh sb="2" eb="4">
      <t>センタク</t>
    </rPh>
    <rPh sb="4" eb="6">
      <t>シエン</t>
    </rPh>
    <phoneticPr fontId="2"/>
  </si>
  <si>
    <t>サービス
利用者数
（実数）</t>
  </si>
  <si>
    <t>居宅介護</t>
    <rPh sb="0" eb="2">
      <t>キョタク</t>
    </rPh>
    <rPh sb="2" eb="4">
      <t>カイゴ</t>
    </rPh>
    <phoneticPr fontId="24"/>
  </si>
  <si>
    <t>重度訪問介護</t>
    <rPh sb="0" eb="2">
      <t>ジュウド</t>
    </rPh>
    <rPh sb="2" eb="4">
      <t>ホウモン</t>
    </rPh>
    <rPh sb="4" eb="6">
      <t>カイゴ</t>
    </rPh>
    <phoneticPr fontId="24"/>
  </si>
  <si>
    <t>同行援護</t>
    <rPh sb="0" eb="1">
      <t>ドウ</t>
    </rPh>
    <rPh sb="1" eb="2">
      <t>イ</t>
    </rPh>
    <rPh sb="2" eb="4">
      <t>エンゴ</t>
    </rPh>
    <phoneticPr fontId="24"/>
  </si>
  <si>
    <t>行動援護</t>
    <rPh sb="0" eb="2">
      <t>コウドウ</t>
    </rPh>
    <rPh sb="2" eb="4">
      <t>エンゴ</t>
    </rPh>
    <phoneticPr fontId="24"/>
  </si>
  <si>
    <t>重度障害者等包括支援</t>
    <rPh sb="0" eb="2">
      <t>ジュウド</t>
    </rPh>
    <rPh sb="2" eb="5">
      <t>ショウガイシャ</t>
    </rPh>
    <rPh sb="5" eb="6">
      <t>トウ</t>
    </rPh>
    <rPh sb="6" eb="8">
      <t>ホウカツ</t>
    </rPh>
    <rPh sb="8" eb="10">
      <t>シエン</t>
    </rPh>
    <phoneticPr fontId="24"/>
  </si>
  <si>
    <t>短期入所</t>
    <rPh sb="0" eb="2">
      <t>タンキ</t>
    </rPh>
    <rPh sb="2" eb="4">
      <t>ニュウショ</t>
    </rPh>
    <phoneticPr fontId="24"/>
  </si>
  <si>
    <t>療養介護</t>
    <rPh sb="0" eb="2">
      <t>リョウヨウ</t>
    </rPh>
    <rPh sb="2" eb="4">
      <t>カイゴ</t>
    </rPh>
    <phoneticPr fontId="24"/>
  </si>
  <si>
    <t>生活介護</t>
    <rPh sb="0" eb="2">
      <t>セイカツ</t>
    </rPh>
    <rPh sb="2" eb="4">
      <t>カイゴ</t>
    </rPh>
    <phoneticPr fontId="24"/>
  </si>
  <si>
    <t>施設入所
支援</t>
    <rPh sb="0" eb="2">
      <t>シセツ</t>
    </rPh>
    <rPh sb="2" eb="4">
      <t>ニュウショ</t>
    </rPh>
    <rPh sb="5" eb="7">
      <t>シエン</t>
    </rPh>
    <phoneticPr fontId="24"/>
  </si>
  <si>
    <t>自立生活
援助</t>
    <rPh sb="0" eb="2">
      <t>ジリツ</t>
    </rPh>
    <rPh sb="2" eb="4">
      <t>セイカツ</t>
    </rPh>
    <rPh sb="5" eb="7">
      <t>エンジョ</t>
    </rPh>
    <phoneticPr fontId="24"/>
  </si>
  <si>
    <t>共同生活援助（介護サービス包括型）</t>
    <rPh sb="0" eb="2">
      <t>キョウドウ</t>
    </rPh>
    <rPh sb="2" eb="4">
      <t>セイカツ</t>
    </rPh>
    <rPh sb="4" eb="6">
      <t>エンジョ</t>
    </rPh>
    <phoneticPr fontId="24"/>
  </si>
  <si>
    <t>共同生活援助（外部サービス利用型）</t>
    <rPh sb="0" eb="2">
      <t>キョウドウ</t>
    </rPh>
    <rPh sb="2" eb="4">
      <t>セイカツ</t>
    </rPh>
    <rPh sb="4" eb="6">
      <t>エンジョ</t>
    </rPh>
    <phoneticPr fontId="24"/>
  </si>
  <si>
    <t>共同生活援助（日中サービス支援型）</t>
    <rPh sb="0" eb="2">
      <t>キョウドウ</t>
    </rPh>
    <rPh sb="2" eb="4">
      <t>セイカツ</t>
    </rPh>
    <rPh sb="4" eb="6">
      <t>エンジョ</t>
    </rPh>
    <rPh sb="7" eb="9">
      <t>ニッチュウ</t>
    </rPh>
    <rPh sb="13" eb="15">
      <t>シエン</t>
    </rPh>
    <phoneticPr fontId="24"/>
  </si>
  <si>
    <t>自立訓練（機能訓練）</t>
    <rPh sb="0" eb="2">
      <t>ジリツ</t>
    </rPh>
    <rPh sb="2" eb="4">
      <t>クンレン</t>
    </rPh>
    <rPh sb="5" eb="7">
      <t>キノウ</t>
    </rPh>
    <rPh sb="7" eb="9">
      <t>クンレン</t>
    </rPh>
    <phoneticPr fontId="24"/>
  </si>
  <si>
    <t>自立訓練（生活訓練）</t>
    <rPh sb="0" eb="2">
      <t>ジリツ</t>
    </rPh>
    <rPh sb="2" eb="4">
      <t>クンレン</t>
    </rPh>
    <rPh sb="5" eb="7">
      <t>セイカツ</t>
    </rPh>
    <rPh sb="7" eb="9">
      <t>クンレン</t>
    </rPh>
    <phoneticPr fontId="24"/>
  </si>
  <si>
    <t>宿泊型自立訓練</t>
    <rPh sb="0" eb="3">
      <t>シュクハクガタ</t>
    </rPh>
    <rPh sb="3" eb="5">
      <t>ジリツ</t>
    </rPh>
    <rPh sb="5" eb="7">
      <t>クンレン</t>
    </rPh>
    <phoneticPr fontId="24"/>
  </si>
  <si>
    <t>就労移行支援</t>
    <rPh sb="0" eb="2">
      <t>シュウロウ</t>
    </rPh>
    <rPh sb="2" eb="4">
      <t>イコウ</t>
    </rPh>
    <rPh sb="4" eb="6">
      <t>シエン</t>
    </rPh>
    <phoneticPr fontId="24"/>
  </si>
  <si>
    <t>就労移行
支援（養成施設）</t>
    <rPh sb="0" eb="2">
      <t>シュウロウ</t>
    </rPh>
    <rPh sb="2" eb="4">
      <t>イコウ</t>
    </rPh>
    <rPh sb="5" eb="7">
      <t>シエン</t>
    </rPh>
    <rPh sb="8" eb="10">
      <t>ヨウセイ</t>
    </rPh>
    <rPh sb="10" eb="12">
      <t>シセツ</t>
    </rPh>
    <phoneticPr fontId="24"/>
  </si>
  <si>
    <t>就労継続
支援（Ａ型）</t>
    <rPh sb="0" eb="2">
      <t>シュウロウ</t>
    </rPh>
    <rPh sb="2" eb="4">
      <t>ケイゾク</t>
    </rPh>
    <rPh sb="5" eb="7">
      <t>シエン</t>
    </rPh>
    <rPh sb="9" eb="10">
      <t>カタ</t>
    </rPh>
    <phoneticPr fontId="24"/>
  </si>
  <si>
    <t>就労継続
支援（Ｂ型）</t>
    <rPh sb="0" eb="2">
      <t>シュウロウ</t>
    </rPh>
    <rPh sb="2" eb="4">
      <t>ケイゾク</t>
    </rPh>
    <rPh sb="5" eb="7">
      <t>シエン</t>
    </rPh>
    <rPh sb="9" eb="10">
      <t>カタ</t>
    </rPh>
    <phoneticPr fontId="24"/>
  </si>
  <si>
    <t>就労定着支援</t>
  </si>
  <si>
    <t>就労選択支援</t>
    <rPh sb="0" eb="6">
      <t>シュウロウセンタクシエン</t>
    </rPh>
    <phoneticPr fontId="24"/>
  </si>
  <si>
    <t>計（障害福祉サービス）</t>
    <rPh sb="0" eb="1">
      <t>ケイ</t>
    </rPh>
    <rPh sb="2" eb="4">
      <t>ショウガイ</t>
    </rPh>
    <rPh sb="4" eb="6">
      <t>フクシ</t>
    </rPh>
    <phoneticPr fontId="24"/>
  </si>
  <si>
    <t>※所得区分の「その他」には、就学前障害児の発達支援無償化の対象者に係る値が集計されます。</t>
    <phoneticPr fontId="23"/>
  </si>
  <si>
    <t>３　サービス種類別の利用者数の推移（令和７年4月～）</t>
    <rPh sb="10" eb="13">
      <t>リヨウシャ</t>
    </rPh>
    <rPh sb="13" eb="14">
      <t>スウ</t>
    </rPh>
    <rPh sb="15" eb="17">
      <t>スイイ</t>
    </rPh>
    <rPh sb="18" eb="20">
      <t>レイワ</t>
    </rPh>
    <rPh sb="21" eb="22">
      <t>ネン</t>
    </rPh>
    <rPh sb="23" eb="24">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</si>
</sst>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_ ;[Red]\-#,##0.0\ "/>
    <numFmt numFmtId="178" formatCode="0.0_);[Red]\(0.0\)"/>
    <numFmt numFmtId="179" formatCode="#,##0_);[Red]\(#,##0\)"/>
    <numFmt numFmtId="180" formatCode="#,##0.0_);\(#,##0.0\)"/>
    <numFmt numFmtId="181" formatCode="#,##0_ ;[Red]\-#,##0\ "/>
    <numFmt numFmtId="182" formatCode="0.0%"/>
    <numFmt numFmtId="183" formatCode="0_ "/>
    <numFmt numFmtId="184" formatCode="#,##0.0_);[Red]\(#,##0.0\)"/>
    <numFmt numFmtId="185" formatCode="#,##0.0_ "/>
    <numFmt numFmtId="186" formatCode="[&gt;=10000]0\.0,;0"/>
    <numFmt numFmtId="187" formatCode="[&lt;=10000]0\.0,;0"/>
    <numFmt numFmtId="188" formatCode="0.0_ "/>
    <numFmt numFmtId="189" formatCode="[$-411]ggge&quot;度（平均）&quot;"/>
    <numFmt numFmtId="190" formatCode="[$-411]ggge&quot;年&quot;m&quot;月&quot;d&quot;日&quot;;@"/>
    <numFmt numFmtId="191" formatCode="#,##0&quot;人&quot;"/>
    <numFmt numFmtId="192" formatCode="[DBNum3]0.0_ &quot;万人&quot;"/>
    <numFmt numFmtId="193" formatCode="[DBNum3][$-411]ggge&quot;年&quot;m&quot;月&quot;"/>
    <numFmt numFmtId="194" formatCode="[DBNum3]&quot;(&quot;[$-411]ggge&quot;年&quot;m&quot;月&quot;"/>
    <numFmt numFmtId="195" formatCode="[DBNum3][$-411]ggge&quot;年&quot;m&quot;月&quot;d&quot;日&quot;;@"/>
    <numFmt numFmtId="196" formatCode="[DBNum3]&quot;４　都道府県別の利用状況（&quot;ggge&quot;年&quot;m&quot;月）&quot;;"/>
    <numFmt numFmtId="197" formatCode="[DBNum3][$]ggge&quot;年&quot;m&quot;月&quot;"/>
    <numFmt numFmtId="198" formatCode="[DBNum3][$]ggge&quot;年&quot;m&quot;月&quot;d&quot;日&quot;;@"/>
  </numFmts>
  <fonts count="9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0"/>
      <color indexed="8"/>
      <name val="ＭＳ Ｐゴシック"/>
      <family val="3"/>
      <charset val="128"/>
    </font>
    <font>
      <sz val="16"/>
      <name val="ＭＳ Ｐゴシック"/>
      <family val="3"/>
      <charset val="128"/>
    </font>
    <font>
      <b/>
      <sz val="16"/>
      <name val="ＭＳ Ｐゴシック"/>
      <family val="3"/>
      <charset val="128"/>
    </font>
    <font>
      <u/>
      <sz val="16"/>
      <name val="ＭＳ Ｐゴシック"/>
      <family val="3"/>
      <charset val="128"/>
    </font>
    <font>
      <b/>
      <sz val="18"/>
      <name val="ＭＳ Ｐゴシック"/>
      <family val="3"/>
      <charset val="128"/>
    </font>
    <font>
      <sz val="18"/>
      <name val="ＭＳ Ｐゴシック"/>
      <family val="3"/>
      <charset val="128"/>
    </font>
    <font>
      <sz val="20"/>
      <name val="ＭＳ Ｐゴシック"/>
      <family val="3"/>
      <charset val="128"/>
    </font>
    <font>
      <b/>
      <u/>
      <sz val="18"/>
      <name val="ＭＳ Ｐゴシック"/>
      <family val="3"/>
      <charset val="128"/>
    </font>
    <font>
      <b/>
      <u/>
      <sz val="20"/>
      <name val="ＭＳ Ｐゴシック"/>
      <family val="3"/>
      <charset val="128"/>
    </font>
    <font>
      <u/>
      <sz val="20"/>
      <name val="ＭＳ Ｐゴシック"/>
      <family val="3"/>
      <charset val="128"/>
    </font>
    <font>
      <u/>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6"/>
      <name val="ＭＳ Ｐゴシック"/>
      <family val="3"/>
      <charset val="128"/>
      <scheme val="minor"/>
    </font>
    <font>
      <sz val="8"/>
      <color theme="1"/>
      <name val="ＭＳ Ｐゴシック"/>
      <family val="3"/>
      <charset val="128"/>
    </font>
    <font>
      <sz val="6"/>
      <name val="ＭＳ Ｐゴシック"/>
      <family val="3"/>
      <charset val="128"/>
      <scheme val="minor"/>
    </font>
    <font>
      <b/>
      <sz val="28"/>
      <name val="ＭＳ Ｐゴシック"/>
      <family val="3"/>
      <charset val="128"/>
    </font>
    <font>
      <sz val="18"/>
      <name val="ＭＳ Ｐゴシック"/>
      <family val="3"/>
      <charset val="128"/>
      <scheme val="minor"/>
    </font>
    <font>
      <sz val="16"/>
      <color rgb="FFFF0000"/>
      <name val="ＭＳ Ｐゴシック"/>
      <family val="3"/>
      <charset val="128"/>
    </font>
    <font>
      <sz val="11"/>
      <name val="ＭＳ Ｐゴシック"/>
      <family val="3"/>
      <charset val="128"/>
      <scheme val="minor"/>
    </font>
    <font>
      <sz val="20"/>
      <name val="ＭＳ Ｐゴシック"/>
      <family val="3"/>
      <charset val="128"/>
      <scheme val="minor"/>
    </font>
    <font>
      <sz val="18"/>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8"/>
      <color rgb="FFC00000"/>
      <name val="ＭＳ Ｐゴシック"/>
      <family val="3"/>
      <charset val="128"/>
      <scheme val="minor"/>
    </font>
    <font>
      <sz val="26"/>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b/>
      <sz val="20"/>
      <name val="ＭＳ Ｐゴシック"/>
      <family val="3"/>
      <charset val="128"/>
    </font>
    <font>
      <sz val="15"/>
      <color theme="1"/>
      <name val="ＭＳ Ｐゴシック"/>
      <family val="3"/>
      <charset val="128"/>
    </font>
    <font>
      <sz val="20"/>
      <color rgb="FFFF0000"/>
      <name val="ＭＳ Ｐゴシック"/>
      <family val="3"/>
      <charset val="128"/>
    </font>
    <font>
      <sz val="24"/>
      <name val="ＭＳ Ｐゴシック"/>
      <family val="3"/>
      <charset val="128"/>
    </font>
    <font>
      <sz val="24"/>
      <color theme="1"/>
      <name val="ＭＳ Ｐゴシック"/>
      <family val="3"/>
      <charset val="128"/>
      <scheme val="minor"/>
    </font>
    <font>
      <sz val="24"/>
      <name val="ＭＳ ゴシック"/>
      <family val="3"/>
      <charset val="128"/>
    </font>
    <font>
      <b/>
      <sz val="21"/>
      <name val="ＭＳ Ｐゴシック"/>
      <family val="3"/>
      <charset val="128"/>
    </font>
    <font>
      <sz val="21"/>
      <color theme="1"/>
      <name val="ＭＳ Ｐゴシック"/>
      <family val="3"/>
      <charset val="128"/>
      <scheme val="minor"/>
    </font>
    <font>
      <b/>
      <sz val="32"/>
      <name val="ＭＳ Ｐゴシック"/>
      <family val="3"/>
      <charset val="128"/>
    </font>
    <font>
      <sz val="17"/>
      <name val="ＭＳ Ｐゴシック"/>
      <family val="3"/>
      <charset val="128"/>
    </font>
    <font>
      <sz val="21"/>
      <name val="ＭＳ Ｐゴシック"/>
      <family val="3"/>
      <charset val="128"/>
    </font>
    <font>
      <b/>
      <sz val="21"/>
      <color theme="1"/>
      <name val="ＭＳ Ｐゴシック"/>
      <family val="3"/>
      <charset val="128"/>
      <scheme val="minor"/>
    </font>
    <font>
      <b/>
      <sz val="17"/>
      <color theme="1"/>
      <name val="ＭＳ Ｐゴシック"/>
      <family val="3"/>
      <charset val="128"/>
      <scheme val="minor"/>
    </font>
    <font>
      <sz val="17"/>
      <color theme="1"/>
      <name val="ＭＳ Ｐゴシック"/>
      <family val="3"/>
      <charset val="128"/>
      <scheme val="minor"/>
    </font>
    <font>
      <b/>
      <sz val="17"/>
      <name val="ＭＳ Ｐゴシック"/>
      <family val="3"/>
      <charset val="128"/>
    </font>
    <font>
      <sz val="19"/>
      <name val="ＭＳ Ｐゴシック"/>
      <family val="3"/>
      <charset val="128"/>
    </font>
    <font>
      <sz val="24"/>
      <name val="ＭＳ Ｐゴシック"/>
      <family val="3"/>
      <charset val="128"/>
      <scheme val="minor"/>
    </font>
    <font>
      <b/>
      <u/>
      <sz val="21"/>
      <name val="ＭＳ Ｐゴシック"/>
      <family val="3"/>
      <charset val="128"/>
    </font>
    <font>
      <sz val="17"/>
      <color theme="1"/>
      <name val="ＭＳ Ｐゴシック"/>
      <family val="3"/>
      <charset val="128"/>
    </font>
    <font>
      <sz val="16"/>
      <name val="ＭＳ Ｐゴシック"/>
      <family val="3"/>
      <charset val="128"/>
      <scheme val="minor"/>
    </font>
    <font>
      <b/>
      <sz val="24"/>
      <color theme="1"/>
      <name val="ＭＳ Ｐゴシック"/>
      <family val="3"/>
      <charset val="128"/>
      <scheme val="minor"/>
    </font>
    <font>
      <sz val="28"/>
      <color theme="1"/>
      <name val="ＭＳ Ｐゴシック"/>
      <family val="3"/>
      <charset val="128"/>
      <scheme val="minor"/>
    </font>
    <font>
      <sz val="28"/>
      <name val="ＭＳ Ｐゴシック"/>
      <family val="3"/>
      <charset val="128"/>
      <scheme val="minor"/>
    </font>
    <font>
      <b/>
      <sz val="32"/>
      <name val="ＭＳ ゴシック"/>
      <family val="3"/>
      <charset val="128"/>
    </font>
    <font>
      <b/>
      <sz val="28"/>
      <name val="ＭＳ ゴシック"/>
      <family val="3"/>
      <charset val="128"/>
    </font>
    <font>
      <sz val="11"/>
      <color theme="1"/>
      <name val="ＭＳ ゴシック"/>
      <family val="3"/>
      <charset val="128"/>
    </font>
    <font>
      <sz val="16"/>
      <name val="ＭＳ ゴシック"/>
      <family val="3"/>
      <charset val="128"/>
    </font>
    <font>
      <b/>
      <sz val="21"/>
      <name val="ＭＳ ゴシック"/>
      <family val="3"/>
      <charset val="128"/>
    </font>
    <font>
      <sz val="21"/>
      <color theme="1"/>
      <name val="ＭＳ ゴシック"/>
      <family val="3"/>
      <charset val="128"/>
    </font>
    <font>
      <b/>
      <sz val="20"/>
      <name val="ＭＳ ゴシック"/>
      <family val="3"/>
      <charset val="128"/>
    </font>
    <font>
      <sz val="20"/>
      <color theme="1"/>
      <name val="ＭＳ ゴシック"/>
      <family val="3"/>
      <charset val="128"/>
    </font>
    <font>
      <sz val="18"/>
      <color theme="1"/>
      <name val="ＭＳ ゴシック"/>
      <family val="3"/>
      <charset val="128"/>
    </font>
    <font>
      <sz val="16"/>
      <color theme="1"/>
      <name val="ＭＳ ゴシック"/>
      <family val="3"/>
      <charset val="128"/>
    </font>
    <font>
      <b/>
      <sz val="18"/>
      <name val="ＭＳ ゴシック"/>
      <family val="3"/>
      <charset val="128"/>
    </font>
    <font>
      <sz val="21"/>
      <name val="ＭＳ ゴシック"/>
      <family val="3"/>
      <charset val="128"/>
    </font>
    <font>
      <b/>
      <sz val="21"/>
      <color theme="1"/>
      <name val="ＭＳ ゴシック"/>
      <family val="3"/>
      <charset val="128"/>
    </font>
    <font>
      <sz val="12"/>
      <color theme="1"/>
      <name val="ＭＳ ゴシック"/>
      <family val="3"/>
      <charset val="128"/>
    </font>
    <font>
      <b/>
      <u/>
      <sz val="18"/>
      <name val="ＭＳ ゴシック"/>
      <family val="3"/>
      <charset val="128"/>
    </font>
    <font>
      <u/>
      <sz val="18"/>
      <name val="ＭＳ ゴシック"/>
      <family val="3"/>
      <charset val="128"/>
    </font>
    <font>
      <sz val="18"/>
      <name val="ＭＳ ゴシック"/>
      <family val="3"/>
      <charset val="128"/>
    </font>
    <font>
      <sz val="17"/>
      <name val="ＭＳ ゴシック"/>
      <family val="3"/>
      <charset val="128"/>
    </font>
    <font>
      <sz val="20"/>
      <name val="ＭＳ ゴシック"/>
      <family val="3"/>
      <charset val="128"/>
    </font>
    <font>
      <sz val="19"/>
      <name val="ＭＳ ゴシック"/>
      <family val="3"/>
      <charset val="128"/>
    </font>
    <font>
      <b/>
      <sz val="17"/>
      <color theme="1"/>
      <name val="ＭＳ ゴシック"/>
      <family val="3"/>
      <charset val="128"/>
    </font>
    <font>
      <b/>
      <sz val="16"/>
      <name val="ＭＳ ゴシック"/>
      <family val="3"/>
      <charset val="128"/>
    </font>
    <font>
      <sz val="17"/>
      <color theme="1"/>
      <name val="ＭＳ ゴシック"/>
      <family val="3"/>
      <charset val="128"/>
    </font>
    <font>
      <sz val="24"/>
      <color theme="1"/>
      <name val="ＭＳ ゴシック"/>
      <family val="3"/>
      <charset val="128"/>
    </font>
    <font>
      <b/>
      <sz val="24"/>
      <color theme="1"/>
      <name val="ＭＳ ゴシック"/>
      <family val="3"/>
      <charset val="128"/>
    </font>
    <font>
      <b/>
      <sz val="17"/>
      <name val="ＭＳ ゴシック"/>
      <family val="3"/>
      <charset val="128"/>
    </font>
    <font>
      <sz val="11"/>
      <name val="ＭＳ ゴシック"/>
      <family val="3"/>
      <charset val="128"/>
    </font>
    <font>
      <sz val="16"/>
      <color rgb="FFFF0000"/>
      <name val="ＭＳ ゴシック"/>
      <family val="3"/>
      <charset val="128"/>
    </font>
    <font>
      <sz val="12"/>
      <color rgb="FFFF0000"/>
      <name val="ＭＳ ゴシック"/>
      <family val="3"/>
      <charset val="128"/>
    </font>
    <font>
      <sz val="18"/>
      <color rgb="FFFF0000"/>
      <name val="ＭＳ ゴシック"/>
      <family val="3"/>
      <charset val="128"/>
    </font>
    <font>
      <sz val="14"/>
      <color rgb="FFFF0000"/>
      <name val="ＭＳ ゴシック"/>
      <family val="3"/>
      <charset val="128"/>
    </font>
    <font>
      <sz val="28"/>
      <color theme="1"/>
      <name val="ＭＳ ゴシック"/>
      <family val="3"/>
      <charset val="128"/>
    </font>
    <font>
      <sz val="28"/>
      <name val="ＭＳ ゴシック"/>
      <family val="3"/>
      <charset val="128"/>
    </font>
    <font>
      <sz val="12"/>
      <name val="ＭＳ Ｐゴシック"/>
      <family val="3"/>
      <charset val="128"/>
      <scheme val="minor"/>
    </font>
    <font>
      <sz val="14"/>
      <name val="ＭＳ ゴシック"/>
      <family val="3"/>
      <charset val="128"/>
    </font>
    <font>
      <b/>
      <sz val="14"/>
      <name val="ＭＳ ゴシック"/>
      <family val="3"/>
      <charset val="128"/>
    </font>
    <font>
      <b/>
      <u/>
      <sz val="2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ck">
        <color indexed="64"/>
      </left>
      <right style="thick">
        <color indexed="64"/>
      </right>
      <top style="thick">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right style="hair">
        <color indexed="64"/>
      </right>
      <top style="hair">
        <color indexed="64"/>
      </top>
      <bottom style="hair">
        <color indexed="64"/>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9" fontId="1" fillId="0" borderId="0" applyFont="0" applyFill="0" applyBorder="0" applyAlignment="0" applyProtection="0">
      <alignment vertical="center"/>
    </xf>
  </cellStyleXfs>
  <cellXfs count="543">
    <xf numFmtId="0" fontId="0" fillId="0" borderId="0" xfId="0">
      <alignment vertical="center"/>
    </xf>
    <xf numFmtId="0" fontId="17" fillId="0" borderId="0" xfId="0" applyFont="1">
      <alignment vertical="center"/>
    </xf>
    <xf numFmtId="0" fontId="0" fillId="2" borderId="0" xfId="0" applyFill="1">
      <alignment vertical="center"/>
    </xf>
    <xf numFmtId="0" fontId="17" fillId="2" borderId="0" xfId="0" applyFont="1" applyFill="1">
      <alignment vertical="center"/>
    </xf>
    <xf numFmtId="0" fontId="6" fillId="2" borderId="0" xfId="4" applyFont="1" applyFill="1">
      <alignment vertical="center"/>
    </xf>
    <xf numFmtId="0" fontId="19" fillId="2" borderId="0" xfId="0" applyFont="1" applyFill="1">
      <alignment vertical="center"/>
    </xf>
    <xf numFmtId="0" fontId="12" fillId="2" borderId="0" xfId="4" applyFont="1" applyFill="1">
      <alignment vertical="center"/>
    </xf>
    <xf numFmtId="38" fontId="6" fillId="2" borderId="0" xfId="4" applyNumberFormat="1" applyFont="1" applyFill="1">
      <alignment vertical="center"/>
    </xf>
    <xf numFmtId="10" fontId="6" fillId="2" borderId="0" xfId="1" applyNumberFormat="1" applyFont="1" applyFill="1" applyBorder="1">
      <alignment vertical="center"/>
    </xf>
    <xf numFmtId="0" fontId="10" fillId="2" borderId="0" xfId="4" applyFont="1" applyFill="1">
      <alignment vertical="center"/>
    </xf>
    <xf numFmtId="0" fontId="7" fillId="2" borderId="0" xfId="4" applyFont="1" applyFill="1">
      <alignment vertical="center"/>
    </xf>
    <xf numFmtId="0" fontId="20" fillId="2" borderId="0" xfId="0" applyFont="1" applyFill="1">
      <alignment vertical="center"/>
    </xf>
    <xf numFmtId="0" fontId="13" fillId="2" borderId="0" xfId="4" applyFont="1" applyFill="1">
      <alignment vertical="center"/>
    </xf>
    <xf numFmtId="0" fontId="9" fillId="2" borderId="0" xfId="4" applyFont="1" applyFill="1">
      <alignment vertical="center"/>
    </xf>
    <xf numFmtId="0" fontId="15" fillId="2" borderId="0" xfId="4" applyFont="1" applyFill="1">
      <alignment vertical="center"/>
    </xf>
    <xf numFmtId="0" fontId="19" fillId="0" borderId="0" xfId="0" applyFont="1">
      <alignment vertical="center"/>
    </xf>
    <xf numFmtId="0" fontId="6" fillId="2" borderId="0" xfId="4" applyFont="1" applyFill="1" applyAlignment="1">
      <alignment horizontal="left" vertical="center"/>
    </xf>
    <xf numFmtId="0" fontId="6" fillId="2" borderId="13" xfId="4" applyFont="1" applyFill="1" applyBorder="1">
      <alignment vertical="center"/>
    </xf>
    <xf numFmtId="0" fontId="1" fillId="0" borderId="0" xfId="0" applyFont="1">
      <alignment vertical="center"/>
    </xf>
    <xf numFmtId="0" fontId="31" fillId="0" borderId="0" xfId="0" applyFo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32" fillId="0" borderId="0" xfId="0" applyFont="1">
      <alignment vertical="center"/>
    </xf>
    <xf numFmtId="0" fontId="30" fillId="0" borderId="0" xfId="0" applyFont="1">
      <alignment vertical="center"/>
    </xf>
    <xf numFmtId="0" fontId="10" fillId="0" borderId="0" xfId="0" applyFont="1">
      <alignment vertical="center"/>
    </xf>
    <xf numFmtId="183" fontId="30" fillId="0" borderId="0" xfId="0" applyNumberFormat="1" applyFont="1">
      <alignment vertical="center"/>
    </xf>
    <xf numFmtId="0" fontId="25" fillId="0" borderId="0" xfId="0" applyFont="1">
      <alignment vertical="center"/>
    </xf>
    <xf numFmtId="0" fontId="25" fillId="2" borderId="0" xfId="0" applyFont="1" applyFill="1">
      <alignment vertical="center"/>
    </xf>
    <xf numFmtId="0" fontId="29" fillId="0" borderId="0" xfId="0" applyFont="1">
      <alignment vertical="center"/>
    </xf>
    <xf numFmtId="0" fontId="29" fillId="2" borderId="0" xfId="0" applyFont="1" applyFill="1">
      <alignment vertical="center"/>
    </xf>
    <xf numFmtId="0" fontId="34" fillId="2" borderId="0" xfId="0" applyFont="1" applyFill="1">
      <alignment vertical="center"/>
    </xf>
    <xf numFmtId="0" fontId="34" fillId="0" borderId="0" xfId="0" applyFont="1">
      <alignment vertical="center"/>
    </xf>
    <xf numFmtId="0" fontId="24" fillId="2" borderId="0" xfId="4" applyFont="1" applyFill="1" applyAlignment="1">
      <alignment horizontal="center" vertical="center"/>
    </xf>
    <xf numFmtId="178" fontId="6" fillId="2" borderId="0" xfId="1" applyNumberFormat="1" applyFont="1" applyFill="1" applyBorder="1">
      <alignment vertical="center"/>
    </xf>
    <xf numFmtId="186" fontId="19" fillId="0" borderId="0" xfId="0" applyNumberFormat="1" applyFont="1">
      <alignment vertical="center"/>
    </xf>
    <xf numFmtId="187" fontId="19" fillId="0" borderId="0" xfId="0" applyNumberFormat="1" applyFont="1">
      <alignment vertical="center"/>
    </xf>
    <xf numFmtId="0" fontId="0" fillId="2" borderId="0" xfId="0" applyFill="1" applyAlignment="1">
      <alignment vertical="center" wrapText="1"/>
    </xf>
    <xf numFmtId="182" fontId="6" fillId="2" borderId="0" xfId="2" applyNumberFormat="1" applyFont="1" applyFill="1" applyBorder="1" applyAlignment="1">
      <alignment vertical="center"/>
    </xf>
    <xf numFmtId="0" fontId="35" fillId="2" borderId="24" xfId="4" applyFont="1" applyFill="1" applyBorder="1" applyAlignment="1">
      <alignment horizontal="center" vertical="center" wrapText="1"/>
    </xf>
    <xf numFmtId="0" fontId="35" fillId="2" borderId="25" xfId="0" applyFont="1" applyFill="1" applyBorder="1" applyAlignment="1">
      <alignment horizontal="center" vertical="center"/>
    </xf>
    <xf numFmtId="0" fontId="35" fillId="2" borderId="26" xfId="4" applyFont="1" applyFill="1" applyBorder="1" applyAlignment="1">
      <alignment horizontal="center" vertical="center" wrapText="1"/>
    </xf>
    <xf numFmtId="0" fontId="4" fillId="2" borderId="27" xfId="0"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0" xfId="0" applyFont="1" applyFill="1" applyAlignment="1">
      <alignment horizontal="center" vertical="center"/>
    </xf>
    <xf numFmtId="0" fontId="35" fillId="2" borderId="0" xfId="0" applyFont="1" applyFill="1" applyAlignment="1">
      <alignment horizontal="center" vertical="center"/>
    </xf>
    <xf numFmtId="180" fontId="36" fillId="2" borderId="0" xfId="0" applyNumberFormat="1" applyFont="1" applyFill="1">
      <alignment vertical="center"/>
    </xf>
    <xf numFmtId="178" fontId="36" fillId="2" borderId="0" xfId="0" applyNumberFormat="1" applyFont="1" applyFill="1" applyProtection="1">
      <alignment vertical="center"/>
      <protection locked="0"/>
    </xf>
    <xf numFmtId="178" fontId="36" fillId="2" borderId="0" xfId="0" applyNumberFormat="1" applyFont="1" applyFill="1">
      <alignment vertical="center"/>
    </xf>
    <xf numFmtId="188" fontId="36" fillId="2" borderId="0" xfId="0" applyNumberFormat="1" applyFont="1" applyFill="1">
      <alignment vertical="center"/>
    </xf>
    <xf numFmtId="38" fontId="37" fillId="2" borderId="0" xfId="4" applyNumberFormat="1" applyFont="1" applyFill="1">
      <alignment vertical="center"/>
    </xf>
    <xf numFmtId="0" fontId="18" fillId="2" borderId="0" xfId="0" applyFont="1" applyFill="1">
      <alignment vertical="center"/>
    </xf>
    <xf numFmtId="0" fontId="37" fillId="0" borderId="0" xfId="4" applyFont="1">
      <alignment vertical="center"/>
    </xf>
    <xf numFmtId="0" fontId="11" fillId="2" borderId="0" xfId="0" applyFont="1" applyFill="1" applyAlignment="1">
      <alignment horizontal="center" vertical="center"/>
    </xf>
    <xf numFmtId="180" fontId="11" fillId="2" borderId="0" xfId="0" applyNumberFormat="1" applyFont="1" applyFill="1">
      <alignment vertical="center"/>
    </xf>
    <xf numFmtId="177" fontId="11" fillId="2" borderId="0" xfId="0" applyNumberFormat="1" applyFont="1" applyFill="1">
      <alignment vertical="center"/>
    </xf>
    <xf numFmtId="178" fontId="11" fillId="2" borderId="0" xfId="0" applyNumberFormat="1" applyFont="1" applyFill="1">
      <alignment vertical="center"/>
    </xf>
    <xf numFmtId="10" fontId="18" fillId="2" borderId="0" xfId="3" applyNumberFormat="1" applyFont="1" applyFill="1">
      <alignment vertical="center"/>
    </xf>
    <xf numFmtId="178" fontId="11" fillId="2" borderId="0" xfId="4" applyNumberFormat="1" applyFont="1" applyFill="1">
      <alignment vertical="center"/>
    </xf>
    <xf numFmtId="178" fontId="11" fillId="2" borderId="0" xfId="1" applyNumberFormat="1" applyFont="1" applyFill="1" applyBorder="1">
      <alignment vertical="center"/>
    </xf>
    <xf numFmtId="0" fontId="19" fillId="2" borderId="0" xfId="0" applyFont="1" applyFill="1" applyAlignment="1">
      <alignment horizontal="left" vertical="center"/>
    </xf>
    <xf numFmtId="186" fontId="6" fillId="2" borderId="0" xfId="3" applyNumberFormat="1" applyFont="1" applyFill="1">
      <alignment vertical="center"/>
    </xf>
    <xf numFmtId="187" fontId="6" fillId="2" borderId="0" xfId="3" applyNumberFormat="1" applyFont="1" applyFill="1">
      <alignment vertical="center"/>
    </xf>
    <xf numFmtId="186" fontId="11" fillId="2" borderId="0" xfId="3" applyNumberFormat="1" applyFont="1" applyFill="1">
      <alignment vertical="center"/>
    </xf>
    <xf numFmtId="187" fontId="11" fillId="2" borderId="0" xfId="3" applyNumberFormat="1" applyFont="1" applyFill="1">
      <alignment vertical="center"/>
    </xf>
    <xf numFmtId="0" fontId="6" fillId="2" borderId="0" xfId="4" applyFont="1" applyFill="1" applyAlignment="1">
      <alignment horizontal="center" vertical="center"/>
    </xf>
    <xf numFmtId="177" fontId="6" fillId="2" borderId="0" xfId="4" applyNumberFormat="1" applyFont="1" applyFill="1">
      <alignment vertical="center"/>
    </xf>
    <xf numFmtId="185" fontId="6" fillId="2" borderId="0" xfId="4" applyNumberFormat="1" applyFont="1" applyFill="1">
      <alignment vertical="center"/>
    </xf>
    <xf numFmtId="177" fontId="6" fillId="2" borderId="0" xfId="0" applyNumberFormat="1" applyFont="1" applyFill="1">
      <alignment vertical="center"/>
    </xf>
    <xf numFmtId="178" fontId="6" fillId="2" borderId="0" xfId="4" applyNumberFormat="1" applyFont="1" applyFill="1">
      <alignment vertical="center"/>
    </xf>
    <xf numFmtId="178" fontId="35" fillId="0" borderId="25" xfId="0" applyNumberFormat="1" applyFont="1" applyBorder="1">
      <alignment vertical="center"/>
    </xf>
    <xf numFmtId="178" fontId="35" fillId="2" borderId="29" xfId="0" applyNumberFormat="1" applyFont="1" applyFill="1" applyBorder="1">
      <alignment vertical="center"/>
    </xf>
    <xf numFmtId="0" fontId="6" fillId="2" borderId="0" xfId="0" applyFont="1" applyFill="1" applyAlignment="1">
      <alignment horizontal="center" vertical="center"/>
    </xf>
    <xf numFmtId="180" fontId="6" fillId="0" borderId="0" xfId="0" applyNumberFormat="1" applyFont="1">
      <alignment vertical="center"/>
    </xf>
    <xf numFmtId="177" fontId="6" fillId="0" borderId="0" xfId="0" applyNumberFormat="1" applyFont="1">
      <alignment vertical="center"/>
    </xf>
    <xf numFmtId="178" fontId="6" fillId="0" borderId="0" xfId="0" applyNumberFormat="1" applyFont="1">
      <alignment vertical="center"/>
    </xf>
    <xf numFmtId="10" fontId="6" fillId="0" borderId="0" xfId="1" applyNumberFormat="1" applyFont="1" applyFill="1" applyBorder="1">
      <alignment vertical="center"/>
    </xf>
    <xf numFmtId="182" fontId="11" fillId="2" borderId="0" xfId="2" applyNumberFormat="1" applyFont="1" applyFill="1" applyBorder="1" applyAlignment="1">
      <alignment vertical="center"/>
    </xf>
    <xf numFmtId="182" fontId="11" fillId="2" borderId="0" xfId="2" applyNumberFormat="1" applyFont="1" applyFill="1" applyBorder="1" applyAlignment="1">
      <alignment horizontal="right" vertical="center"/>
    </xf>
    <xf numFmtId="0" fontId="19" fillId="0" borderId="0" xfId="0" applyFont="1" applyAlignment="1">
      <alignment horizontal="center" vertical="center"/>
    </xf>
    <xf numFmtId="178" fontId="35" fillId="0" borderId="0" xfId="0" applyNumberFormat="1" applyFont="1">
      <alignment vertical="center"/>
    </xf>
    <xf numFmtId="0" fontId="19" fillId="0" borderId="0" xfId="0" applyFont="1" applyAlignment="1">
      <alignment horizontal="left" vertical="top" wrapText="1" shrinkToFit="1"/>
    </xf>
    <xf numFmtId="180" fontId="40" fillId="0" borderId="3" xfId="0" applyNumberFormat="1" applyFont="1" applyBorder="1">
      <alignment vertical="center"/>
    </xf>
    <xf numFmtId="177" fontId="40" fillId="0" borderId="3" xfId="0" applyNumberFormat="1" applyFont="1" applyBorder="1">
      <alignment vertical="center"/>
    </xf>
    <xf numFmtId="178" fontId="40" fillId="0" borderId="3" xfId="0" applyNumberFormat="1" applyFont="1" applyBorder="1">
      <alignment vertical="center"/>
    </xf>
    <xf numFmtId="10" fontId="40" fillId="0" borderId="3" xfId="1" applyNumberFormat="1" applyFont="1" applyFill="1" applyBorder="1">
      <alignment vertical="center"/>
    </xf>
    <xf numFmtId="178" fontId="40" fillId="2" borderId="3" xfId="4" applyNumberFormat="1" applyFont="1" applyFill="1" applyBorder="1">
      <alignment vertical="center"/>
    </xf>
    <xf numFmtId="178" fontId="40" fillId="2" borderId="3" xfId="1" applyNumberFormat="1" applyFont="1" applyFill="1" applyBorder="1">
      <alignment vertical="center"/>
    </xf>
    <xf numFmtId="180" fontId="40" fillId="2" borderId="1" xfId="0" applyNumberFormat="1" applyFont="1" applyFill="1" applyBorder="1">
      <alignment vertical="center"/>
    </xf>
    <xf numFmtId="177" fontId="40" fillId="2" borderId="1" xfId="0" applyNumberFormat="1" applyFont="1" applyFill="1" applyBorder="1">
      <alignment vertical="center"/>
    </xf>
    <xf numFmtId="178" fontId="40" fillId="2" borderId="1" xfId="0" applyNumberFormat="1" applyFont="1" applyFill="1" applyBorder="1">
      <alignment vertical="center"/>
    </xf>
    <xf numFmtId="10" fontId="40" fillId="2" borderId="1" xfId="1" applyNumberFormat="1" applyFont="1" applyFill="1" applyBorder="1">
      <alignment vertical="center"/>
    </xf>
    <xf numFmtId="178" fontId="40" fillId="2" borderId="1" xfId="4" applyNumberFormat="1" applyFont="1" applyFill="1" applyBorder="1">
      <alignment vertical="center"/>
    </xf>
    <xf numFmtId="178" fontId="40" fillId="2" borderId="1" xfId="1" applyNumberFormat="1" applyFont="1" applyFill="1" applyBorder="1">
      <alignment vertical="center"/>
    </xf>
    <xf numFmtId="177" fontId="40" fillId="2" borderId="1" xfId="4" applyNumberFormat="1" applyFont="1" applyFill="1" applyBorder="1">
      <alignment vertical="center"/>
    </xf>
    <xf numFmtId="185" fontId="40" fillId="2" borderId="1" xfId="4" applyNumberFormat="1" applyFont="1" applyFill="1" applyBorder="1">
      <alignment vertical="center"/>
    </xf>
    <xf numFmtId="178" fontId="41" fillId="0" borderId="3" xfId="0" applyNumberFormat="1" applyFont="1" applyBorder="1">
      <alignment vertical="center"/>
    </xf>
    <xf numFmtId="186" fontId="41" fillId="0" borderId="3" xfId="0" applyNumberFormat="1" applyFont="1" applyBorder="1">
      <alignment vertical="center"/>
    </xf>
    <xf numFmtId="187" fontId="41" fillId="0" borderId="3" xfId="0" applyNumberFormat="1" applyFont="1" applyBorder="1">
      <alignment vertical="center"/>
    </xf>
    <xf numFmtId="186" fontId="41" fillId="2" borderId="2" xfId="0" applyNumberFormat="1" applyFont="1" applyFill="1" applyBorder="1">
      <alignment vertical="center"/>
    </xf>
    <xf numFmtId="187" fontId="41" fillId="2" borderId="2" xfId="0" applyNumberFormat="1" applyFont="1" applyFill="1" applyBorder="1">
      <alignment vertical="center"/>
    </xf>
    <xf numFmtId="186" fontId="41" fillId="2" borderId="1" xfId="0" applyNumberFormat="1" applyFont="1" applyFill="1" applyBorder="1">
      <alignment vertical="center"/>
    </xf>
    <xf numFmtId="187" fontId="41" fillId="2" borderId="1" xfId="0" applyNumberFormat="1" applyFont="1" applyFill="1" applyBorder="1">
      <alignment vertical="center"/>
    </xf>
    <xf numFmtId="182" fontId="40" fillId="2" borderId="3" xfId="2" applyNumberFormat="1" applyFont="1" applyFill="1" applyBorder="1" applyAlignment="1">
      <alignment vertical="center"/>
    </xf>
    <xf numFmtId="182" fontId="40" fillId="2" borderId="35" xfId="2" applyNumberFormat="1" applyFont="1" applyFill="1" applyBorder="1" applyAlignment="1">
      <alignment horizontal="right" vertical="center"/>
    </xf>
    <xf numFmtId="182" fontId="40" fillId="2" borderId="4" xfId="2" applyNumberFormat="1" applyFont="1" applyFill="1" applyBorder="1" applyAlignment="1">
      <alignment horizontal="right" vertical="center"/>
    </xf>
    <xf numFmtId="0" fontId="43" fillId="0" borderId="0" xfId="4" applyFont="1">
      <alignment vertical="center"/>
    </xf>
    <xf numFmtId="0" fontId="44" fillId="0" borderId="0" xfId="0" applyFont="1">
      <alignment vertical="center"/>
    </xf>
    <xf numFmtId="0" fontId="46" fillId="2" borderId="2" xfId="4" applyFont="1" applyFill="1" applyBorder="1" applyAlignment="1">
      <alignment horizontal="center" vertical="center" wrapText="1"/>
    </xf>
    <xf numFmtId="0" fontId="46" fillId="2" borderId="3" xfId="0" applyFont="1" applyFill="1" applyBorder="1" applyAlignment="1">
      <alignment horizontal="center" vertical="center" wrapText="1"/>
    </xf>
    <xf numFmtId="38" fontId="47" fillId="2" borderId="0" xfId="4" applyNumberFormat="1" applyFont="1" applyFill="1">
      <alignment vertical="center"/>
    </xf>
    <xf numFmtId="38" fontId="43" fillId="2" borderId="0" xfId="4" applyNumberFormat="1" applyFont="1" applyFill="1">
      <alignment vertical="center"/>
    </xf>
    <xf numFmtId="0" fontId="43" fillId="2" borderId="0" xfId="4" applyFont="1" applyFill="1">
      <alignment vertical="center"/>
    </xf>
    <xf numFmtId="0" fontId="43" fillId="2" borderId="0" xfId="4" applyFont="1" applyFill="1" applyAlignment="1"/>
    <xf numFmtId="0" fontId="48" fillId="2" borderId="0" xfId="0" applyFont="1" applyFill="1" applyAlignment="1"/>
    <xf numFmtId="38" fontId="43" fillId="2" borderId="0" xfId="4" applyNumberFormat="1" applyFont="1" applyFill="1" applyAlignment="1"/>
    <xf numFmtId="0" fontId="49" fillId="2" borderId="2" xfId="0" applyFont="1" applyFill="1" applyBorder="1" applyAlignment="1">
      <alignment horizontal="center" vertical="center"/>
    </xf>
    <xf numFmtId="0" fontId="50" fillId="2" borderId="3" xfId="0" applyFont="1" applyFill="1" applyBorder="1" applyAlignment="1">
      <alignment horizontal="center" vertical="center" wrapText="1"/>
    </xf>
    <xf numFmtId="0" fontId="50" fillId="0" borderId="3" xfId="0" applyFont="1" applyBorder="1" applyAlignment="1">
      <alignment horizontal="center" vertical="center"/>
    </xf>
    <xf numFmtId="0" fontId="46" fillId="2" borderId="2" xfId="0" applyFont="1" applyFill="1" applyBorder="1" applyAlignment="1">
      <alignment horizontal="center" vertical="center"/>
    </xf>
    <xf numFmtId="0" fontId="46" fillId="2" borderId="4" xfId="0" applyFont="1" applyFill="1" applyBorder="1" applyAlignment="1">
      <alignment horizontal="center" vertical="top"/>
    </xf>
    <xf numFmtId="0" fontId="46" fillId="2" borderId="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15" xfId="0" applyFont="1" applyFill="1" applyBorder="1" applyAlignment="1">
      <alignment horizontal="center" vertical="center"/>
    </xf>
    <xf numFmtId="183" fontId="46" fillId="2" borderId="7" xfId="0" applyNumberFormat="1" applyFont="1" applyFill="1" applyBorder="1" applyAlignment="1">
      <alignment horizontal="center" vertical="center" wrapText="1"/>
    </xf>
    <xf numFmtId="0" fontId="51" fillId="2" borderId="20" xfId="0" applyFont="1" applyFill="1" applyBorder="1" applyAlignment="1">
      <alignment horizontal="center" vertical="center" wrapText="1"/>
    </xf>
    <xf numFmtId="0" fontId="46" fillId="2" borderId="9"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6" fillId="2" borderId="13" xfId="4" applyFont="1" applyFill="1" applyBorder="1" applyAlignment="1">
      <alignment horizontal="right" vertical="center"/>
    </xf>
    <xf numFmtId="0" fontId="52" fillId="2" borderId="0" xfId="4" applyFont="1" applyFill="1">
      <alignment vertical="center"/>
    </xf>
    <xf numFmtId="177" fontId="40" fillId="2" borderId="3" xfId="4" applyNumberFormat="1" applyFont="1" applyFill="1" applyBorder="1">
      <alignment vertical="center"/>
    </xf>
    <xf numFmtId="185" fontId="40" fillId="2" borderId="3" xfId="4" applyNumberFormat="1" applyFont="1" applyFill="1" applyBorder="1">
      <alignment vertical="center"/>
    </xf>
    <xf numFmtId="177" fontId="40" fillId="2" borderId="3" xfId="0" applyNumberFormat="1" applyFont="1" applyFill="1" applyBorder="1">
      <alignment vertical="center"/>
    </xf>
    <xf numFmtId="10" fontId="40" fillId="2" borderId="3" xfId="1" applyNumberFormat="1" applyFont="1" applyFill="1" applyBorder="1">
      <alignment vertical="center"/>
    </xf>
    <xf numFmtId="0" fontId="46" fillId="2" borderId="3" xfId="4" applyFont="1" applyFill="1" applyBorder="1" applyAlignment="1">
      <alignment horizontal="center" vertical="center" wrapText="1"/>
    </xf>
    <xf numFmtId="0" fontId="48" fillId="2" borderId="0" xfId="0" applyFont="1" applyFill="1">
      <alignment vertical="center"/>
    </xf>
    <xf numFmtId="178" fontId="35" fillId="2" borderId="25" xfId="1" applyNumberFormat="1" applyFont="1" applyFill="1" applyBorder="1" applyProtection="1">
      <alignment vertical="center"/>
      <protection locked="0"/>
    </xf>
    <xf numFmtId="178" fontId="0" fillId="2" borderId="33" xfId="0" applyNumberFormat="1" applyFill="1" applyBorder="1">
      <alignment vertical="center"/>
    </xf>
    <xf numFmtId="178" fontId="0" fillId="2" borderId="34" xfId="0" applyNumberFormat="1" applyFill="1" applyBorder="1" applyProtection="1">
      <alignment vertical="center"/>
      <protection locked="0"/>
    </xf>
    <xf numFmtId="178" fontId="35" fillId="2" borderId="29" xfId="1" applyNumberFormat="1" applyFont="1" applyFill="1" applyBorder="1" applyProtection="1">
      <alignment vertical="center"/>
      <protection locked="0"/>
    </xf>
    <xf numFmtId="178" fontId="35" fillId="2" borderId="0" xfId="1" applyNumberFormat="1" applyFont="1" applyFill="1" applyBorder="1" applyProtection="1">
      <alignment vertical="center"/>
      <protection locked="0"/>
    </xf>
    <xf numFmtId="178" fontId="35" fillId="2" borderId="24" xfId="4" applyNumberFormat="1" applyFont="1" applyFill="1" applyBorder="1" applyAlignment="1">
      <alignment horizontal="center" vertical="center" wrapText="1"/>
    </xf>
    <xf numFmtId="184" fontId="35" fillId="0" borderId="25" xfId="0" applyNumberFormat="1" applyFont="1" applyBorder="1" applyProtection="1">
      <alignment vertical="center"/>
      <protection locked="0"/>
    </xf>
    <xf numFmtId="184" fontId="35" fillId="0" borderId="25" xfId="0" applyNumberFormat="1" applyFont="1" applyBorder="1">
      <alignment vertical="center"/>
    </xf>
    <xf numFmtId="184" fontId="0" fillId="2" borderId="32" xfId="0" applyNumberFormat="1" applyFill="1" applyBorder="1" applyProtection="1">
      <alignment vertical="center"/>
      <protection locked="0"/>
    </xf>
    <xf numFmtId="184" fontId="0" fillId="2" borderId="32" xfId="0" applyNumberFormat="1" applyFill="1" applyBorder="1">
      <alignment vertical="center"/>
    </xf>
    <xf numFmtId="184" fontId="35" fillId="2" borderId="29" xfId="0" applyNumberFormat="1" applyFont="1" applyFill="1" applyBorder="1" applyProtection="1">
      <alignment vertical="center"/>
      <protection locked="0"/>
    </xf>
    <xf numFmtId="184" fontId="35" fillId="2" borderId="29" xfId="0" applyNumberFormat="1" applyFont="1" applyFill="1" applyBorder="1">
      <alignment vertical="center"/>
    </xf>
    <xf numFmtId="184" fontId="35" fillId="0" borderId="0" xfId="0" applyNumberFormat="1" applyFont="1" applyProtection="1">
      <alignment vertical="center"/>
      <protection locked="0"/>
    </xf>
    <xf numFmtId="184" fontId="35" fillId="0" borderId="0" xfId="0" applyNumberFormat="1" applyFont="1">
      <alignment vertical="center"/>
    </xf>
    <xf numFmtId="184" fontId="35" fillId="0" borderId="28" xfId="0" applyNumberFormat="1" applyFont="1" applyBorder="1">
      <alignment vertical="center"/>
    </xf>
    <xf numFmtId="0" fontId="50" fillId="2" borderId="0" xfId="0" applyFont="1" applyFill="1" applyAlignment="1">
      <alignment horizontal="left" vertical="top" wrapText="1" shrinkToFit="1"/>
    </xf>
    <xf numFmtId="182" fontId="40" fillId="2" borderId="0" xfId="2" applyNumberFormat="1" applyFont="1" applyFill="1" applyBorder="1" applyAlignment="1">
      <alignment horizontal="right" vertical="center"/>
    </xf>
    <xf numFmtId="184" fontId="40" fillId="2" borderId="7" xfId="2" applyNumberFormat="1" applyFont="1" applyFill="1" applyBorder="1">
      <alignment vertical="center"/>
    </xf>
    <xf numFmtId="182" fontId="40" fillId="2" borderId="22" xfId="2" applyNumberFormat="1" applyFont="1" applyFill="1" applyBorder="1">
      <alignment vertical="center"/>
    </xf>
    <xf numFmtId="184" fontId="42" fillId="2" borderId="9" xfId="2" applyNumberFormat="1" applyFont="1" applyFill="1" applyBorder="1" applyAlignment="1">
      <alignment horizontal="right" vertical="center"/>
    </xf>
    <xf numFmtId="184" fontId="42" fillId="2" borderId="7" xfId="2" applyNumberFormat="1" applyFont="1" applyFill="1" applyBorder="1" applyAlignment="1">
      <alignment horizontal="right" vertical="center"/>
    </xf>
    <xf numFmtId="10" fontId="40" fillId="2" borderId="22" xfId="1" applyNumberFormat="1" applyFont="1" applyFill="1" applyBorder="1">
      <alignment vertical="center"/>
    </xf>
    <xf numFmtId="10" fontId="40" fillId="2" borderId="22" xfId="1" applyNumberFormat="1" applyFont="1" applyFill="1" applyBorder="1" applyAlignment="1">
      <alignment horizontal="right" vertical="center"/>
    </xf>
    <xf numFmtId="182" fontId="40" fillId="2" borderId="23" xfId="2" applyNumberFormat="1" applyFont="1" applyFill="1" applyBorder="1">
      <alignment vertical="center"/>
    </xf>
    <xf numFmtId="10" fontId="40" fillId="2" borderId="23" xfId="1" applyNumberFormat="1" applyFont="1" applyFill="1" applyBorder="1">
      <alignment vertical="center"/>
    </xf>
    <xf numFmtId="189" fontId="46" fillId="2" borderId="3" xfId="0" applyNumberFormat="1" applyFont="1" applyFill="1" applyBorder="1" applyAlignment="1">
      <alignment horizontal="center" vertical="center" wrapText="1"/>
    </xf>
    <xf numFmtId="0" fontId="43" fillId="0" borderId="0" xfId="4" applyFont="1" applyAlignment="1">
      <alignment horizontal="left" vertical="center"/>
    </xf>
    <xf numFmtId="190" fontId="50" fillId="2" borderId="4" xfId="0" applyNumberFormat="1" applyFont="1" applyFill="1" applyBorder="1" applyAlignment="1">
      <alignment vertical="top" wrapText="1" shrinkToFit="1"/>
    </xf>
    <xf numFmtId="190" fontId="50" fillId="2" borderId="35" xfId="0" applyNumberFormat="1" applyFont="1" applyFill="1" applyBorder="1" applyAlignment="1">
      <alignment wrapText="1" shrinkToFit="1"/>
    </xf>
    <xf numFmtId="0" fontId="0" fillId="3" borderId="0" xfId="0" applyFill="1">
      <alignment vertical="center"/>
    </xf>
    <xf numFmtId="0" fontId="57" fillId="3" borderId="0" xfId="0" applyFont="1" applyFill="1">
      <alignment vertical="center"/>
    </xf>
    <xf numFmtId="191" fontId="57" fillId="3" borderId="0" xfId="6" applyNumberFormat="1" applyFont="1" applyFill="1" applyAlignment="1">
      <alignment horizontal="left" vertical="center"/>
    </xf>
    <xf numFmtId="0" fontId="0" fillId="0" borderId="21" xfId="0" applyBorder="1">
      <alignment vertical="center"/>
    </xf>
    <xf numFmtId="0" fontId="0" fillId="0" borderId="15" xfId="0" applyBorder="1">
      <alignment vertical="center"/>
    </xf>
    <xf numFmtId="0" fontId="17" fillId="0" borderId="31" xfId="0" applyFont="1" applyBorder="1">
      <alignment vertical="center"/>
    </xf>
    <xf numFmtId="0" fontId="0" fillId="0" borderId="38" xfId="0" applyBorder="1">
      <alignment vertical="center"/>
    </xf>
    <xf numFmtId="0" fontId="19" fillId="2" borderId="16" xfId="0" applyFont="1" applyFill="1" applyBorder="1">
      <alignment vertical="center"/>
    </xf>
    <xf numFmtId="0" fontId="0" fillId="0" borderId="13" xfId="0" applyBorder="1">
      <alignment vertical="center"/>
    </xf>
    <xf numFmtId="0" fontId="0" fillId="0" borderId="17" xfId="0" applyBorder="1">
      <alignment vertical="center"/>
    </xf>
    <xf numFmtId="0" fontId="41" fillId="2" borderId="14" xfId="0" applyFont="1" applyFill="1" applyBorder="1">
      <alignment vertical="center"/>
    </xf>
    <xf numFmtId="0" fontId="41" fillId="0" borderId="0" xfId="0" applyFont="1">
      <alignment vertical="center"/>
    </xf>
    <xf numFmtId="0" fontId="58" fillId="0" borderId="0" xfId="0" applyFont="1" applyAlignment="1">
      <alignment horizontal="left" vertical="center"/>
    </xf>
    <xf numFmtId="0" fontId="58" fillId="2" borderId="0" xfId="0" applyFont="1" applyFill="1" applyAlignment="1">
      <alignment horizontal="left" vertical="center"/>
    </xf>
    <xf numFmtId="192" fontId="59" fillId="0" borderId="38" xfId="0" applyNumberFormat="1" applyFont="1" applyBorder="1" applyAlignment="1">
      <alignment horizontal="left" vertical="center"/>
    </xf>
    <xf numFmtId="193" fontId="10" fillId="2" borderId="10" xfId="0" applyNumberFormat="1" applyFont="1" applyFill="1" applyBorder="1" applyAlignment="1">
      <alignment horizontal="center" vertical="center"/>
    </xf>
    <xf numFmtId="193" fontId="46" fillId="2" borderId="1" xfId="0" applyNumberFormat="1" applyFont="1" applyFill="1" applyBorder="1" applyAlignment="1">
      <alignment horizontal="center" vertical="center"/>
    </xf>
    <xf numFmtId="194" fontId="43" fillId="0" borderId="0" xfId="4" applyNumberFormat="1" applyFont="1">
      <alignment vertical="center"/>
    </xf>
    <xf numFmtId="195" fontId="19" fillId="2" borderId="0" xfId="0" applyNumberFormat="1" applyFont="1" applyFill="1" applyAlignment="1">
      <alignment horizontal="right" vertical="center"/>
    </xf>
    <xf numFmtId="0" fontId="61" fillId="2" borderId="0" xfId="4" applyFont="1" applyFill="1" applyAlignment="1">
      <alignment horizontal="center" vertical="center"/>
    </xf>
    <xf numFmtId="0" fontId="62" fillId="0" borderId="0" xfId="0" applyFont="1">
      <alignment vertical="center"/>
    </xf>
    <xf numFmtId="0" fontId="63" fillId="2" borderId="0" xfId="4" applyFont="1" applyFill="1">
      <alignment vertical="center"/>
    </xf>
    <xf numFmtId="0" fontId="62" fillId="2" borderId="0" xfId="0" applyFont="1" applyFill="1">
      <alignment vertical="center"/>
    </xf>
    <xf numFmtId="0" fontId="64" fillId="0" borderId="0" xfId="4" applyFont="1">
      <alignment vertical="center"/>
    </xf>
    <xf numFmtId="0" fontId="65" fillId="0" borderId="0" xfId="0" applyFont="1">
      <alignment vertical="center"/>
    </xf>
    <xf numFmtId="0" fontId="66" fillId="0" borderId="0" xfId="4" applyFont="1">
      <alignment vertical="center"/>
    </xf>
    <xf numFmtId="0" fontId="67" fillId="2" borderId="0" xfId="0" applyFont="1" applyFill="1">
      <alignment vertical="center"/>
    </xf>
    <xf numFmtId="0" fontId="68" fillId="2" borderId="0" xfId="0" applyFont="1" applyFill="1">
      <alignment vertical="center"/>
    </xf>
    <xf numFmtId="195" fontId="69" fillId="2" borderId="0" xfId="0" applyNumberFormat="1" applyFont="1" applyFill="1" applyAlignment="1">
      <alignment horizontal="right" vertical="center"/>
    </xf>
    <xf numFmtId="194" fontId="64" fillId="0" borderId="0" xfId="4" applyNumberFormat="1" applyFont="1">
      <alignment vertical="center"/>
    </xf>
    <xf numFmtId="0" fontId="64" fillId="0" borderId="0" xfId="4" applyFont="1" applyAlignment="1">
      <alignment horizontal="left" vertical="center"/>
    </xf>
    <xf numFmtId="0" fontId="70" fillId="2" borderId="0" xfId="4" applyFont="1" applyFill="1">
      <alignment vertical="center"/>
    </xf>
    <xf numFmtId="38" fontId="64" fillId="2" borderId="0" xfId="4" applyNumberFormat="1" applyFont="1" applyFill="1">
      <alignment vertical="center"/>
    </xf>
    <xf numFmtId="38" fontId="71" fillId="2" borderId="0" xfId="4" applyNumberFormat="1" applyFont="1" applyFill="1">
      <alignment vertical="center"/>
    </xf>
    <xf numFmtId="38" fontId="63" fillId="2" borderId="0" xfId="4" applyNumberFormat="1" applyFont="1" applyFill="1">
      <alignment vertical="center"/>
    </xf>
    <xf numFmtId="10" fontId="63" fillId="2" borderId="0" xfId="1" applyNumberFormat="1" applyFont="1" applyFill="1" applyBorder="1">
      <alignment vertical="center"/>
    </xf>
    <xf numFmtId="0" fontId="69" fillId="2" borderId="0" xfId="0" applyFont="1" applyFill="1">
      <alignment vertical="center"/>
    </xf>
    <xf numFmtId="0" fontId="64" fillId="2" borderId="0" xfId="4" applyFont="1" applyFill="1">
      <alignment vertical="center"/>
    </xf>
    <xf numFmtId="0" fontId="69" fillId="0" borderId="0" xfId="0" applyFont="1">
      <alignment vertical="center"/>
    </xf>
    <xf numFmtId="0" fontId="63" fillId="2" borderId="0" xfId="4" applyFont="1" applyFill="1" applyAlignment="1">
      <alignment horizontal="left" vertical="center"/>
    </xf>
    <xf numFmtId="0" fontId="64" fillId="2" borderId="0" xfId="4" applyFont="1" applyFill="1" applyAlignment="1"/>
    <xf numFmtId="0" fontId="72" fillId="2" borderId="0" xfId="0" applyFont="1" applyFill="1" applyAlignment="1"/>
    <xf numFmtId="38" fontId="64" fillId="2" borderId="0" xfId="4" applyNumberFormat="1" applyFont="1" applyFill="1" applyAlignment="1"/>
    <xf numFmtId="0" fontId="73" fillId="0" borderId="0" xfId="0" applyFont="1">
      <alignment vertical="center"/>
    </xf>
    <xf numFmtId="0" fontId="74" fillId="2" borderId="0" xfId="4" applyFont="1" applyFill="1">
      <alignment vertical="center"/>
    </xf>
    <xf numFmtId="0" fontId="75" fillId="2" borderId="0" xfId="4" applyFont="1" applyFill="1">
      <alignment vertical="center"/>
    </xf>
    <xf numFmtId="0" fontId="76" fillId="2" borderId="0" xfId="4" applyFont="1" applyFill="1">
      <alignment vertical="center"/>
    </xf>
    <xf numFmtId="0" fontId="77" fillId="2" borderId="2" xfId="4" applyFont="1" applyFill="1" applyBorder="1" applyAlignment="1">
      <alignment horizontal="center" vertical="center" wrapText="1"/>
    </xf>
    <xf numFmtId="180" fontId="42" fillId="0" borderId="3" xfId="0" applyNumberFormat="1" applyFont="1" applyBorder="1">
      <alignment vertical="center"/>
    </xf>
    <xf numFmtId="177" fontId="42" fillId="0" borderId="3" xfId="0" applyNumberFormat="1" applyFont="1" applyBorder="1">
      <alignment vertical="center"/>
    </xf>
    <xf numFmtId="178" fontId="42" fillId="0" borderId="3" xfId="0" applyNumberFormat="1" applyFont="1" applyBorder="1">
      <alignment vertical="center"/>
    </xf>
    <xf numFmtId="10" fontId="42" fillId="0" borderId="3" xfId="1" applyNumberFormat="1" applyFont="1" applyFill="1" applyBorder="1">
      <alignment vertical="center"/>
    </xf>
    <xf numFmtId="178" fontId="42" fillId="2" borderId="3" xfId="4" applyNumberFormat="1" applyFont="1" applyFill="1" applyBorder="1">
      <alignment vertical="center"/>
    </xf>
    <xf numFmtId="178" fontId="42" fillId="2" borderId="3" xfId="1" applyNumberFormat="1" applyFont="1" applyFill="1" applyBorder="1">
      <alignment vertical="center"/>
    </xf>
    <xf numFmtId="0" fontId="77" fillId="2" borderId="3" xfId="0" applyFont="1" applyFill="1" applyBorder="1" applyAlignment="1">
      <alignment horizontal="center" vertical="center" wrapText="1"/>
    </xf>
    <xf numFmtId="177" fontId="42" fillId="2" borderId="1" xfId="0" applyNumberFormat="1" applyFont="1" applyFill="1" applyBorder="1">
      <alignment vertical="center"/>
    </xf>
    <xf numFmtId="10" fontId="42" fillId="2" borderId="1" xfId="1" applyNumberFormat="1" applyFont="1" applyFill="1" applyBorder="1">
      <alignment vertical="center"/>
    </xf>
    <xf numFmtId="178" fontId="42" fillId="2" borderId="1" xfId="4" applyNumberFormat="1" applyFont="1" applyFill="1" applyBorder="1">
      <alignment vertical="center"/>
    </xf>
    <xf numFmtId="178" fontId="42" fillId="2" borderId="1" xfId="1" applyNumberFormat="1" applyFont="1" applyFill="1" applyBorder="1">
      <alignment vertical="center"/>
    </xf>
    <xf numFmtId="177" fontId="42" fillId="2" borderId="1" xfId="4" applyNumberFormat="1" applyFont="1" applyFill="1" applyBorder="1">
      <alignment vertical="center"/>
    </xf>
    <xf numFmtId="185" fontId="42" fillId="2" borderId="1" xfId="4" applyNumberFormat="1" applyFont="1" applyFill="1" applyBorder="1">
      <alignment vertical="center"/>
    </xf>
    <xf numFmtId="0" fontId="63" fillId="2" borderId="0" xfId="0" applyFont="1" applyFill="1" applyAlignment="1">
      <alignment horizontal="center" vertical="center"/>
    </xf>
    <xf numFmtId="180" fontId="63" fillId="0" borderId="0" xfId="0" applyNumberFormat="1" applyFont="1">
      <alignment vertical="center"/>
    </xf>
    <xf numFmtId="177" fontId="63" fillId="0" borderId="0" xfId="0" applyNumberFormat="1" applyFont="1">
      <alignment vertical="center"/>
    </xf>
    <xf numFmtId="178" fontId="63" fillId="0" borderId="0" xfId="0" applyNumberFormat="1" applyFont="1">
      <alignment vertical="center"/>
    </xf>
    <xf numFmtId="10" fontId="63" fillId="0" borderId="0" xfId="1" applyNumberFormat="1" applyFont="1" applyFill="1" applyBorder="1">
      <alignment vertical="center"/>
    </xf>
    <xf numFmtId="178" fontId="63" fillId="2" borderId="0" xfId="4" applyNumberFormat="1" applyFont="1" applyFill="1">
      <alignment vertical="center"/>
    </xf>
    <xf numFmtId="178" fontId="63" fillId="2" borderId="0" xfId="1" applyNumberFormat="1" applyFont="1" applyFill="1" applyBorder="1">
      <alignment vertical="center"/>
    </xf>
    <xf numFmtId="38" fontId="66" fillId="2" borderId="0" xfId="4" applyNumberFormat="1" applyFont="1" applyFill="1">
      <alignment vertical="center"/>
    </xf>
    <xf numFmtId="0" fontId="79" fillId="2" borderId="0" xfId="4" applyFont="1" applyFill="1">
      <alignment vertical="center"/>
    </xf>
    <xf numFmtId="0" fontId="63" fillId="2" borderId="13" xfId="4" applyFont="1" applyFill="1" applyBorder="1">
      <alignment vertical="center"/>
    </xf>
    <xf numFmtId="0" fontId="77" fillId="2" borderId="13" xfId="4" applyFont="1" applyFill="1" applyBorder="1" applyAlignment="1">
      <alignment horizontal="right" vertical="center"/>
    </xf>
    <xf numFmtId="0" fontId="77" fillId="2" borderId="0" xfId="4" applyFont="1" applyFill="1" applyAlignment="1">
      <alignment horizontal="right" vertical="center"/>
    </xf>
    <xf numFmtId="0" fontId="81" fillId="2" borderId="0" xfId="4" applyFont="1" applyFill="1">
      <alignment vertical="center"/>
    </xf>
    <xf numFmtId="0" fontId="82" fillId="2" borderId="3" xfId="0" applyFont="1" applyFill="1" applyBorder="1" applyAlignment="1">
      <alignment horizontal="center" vertical="center" wrapText="1"/>
    </xf>
    <xf numFmtId="186" fontId="83" fillId="0" borderId="3" xfId="0" applyNumberFormat="1" applyFont="1" applyBorder="1">
      <alignment vertical="center"/>
    </xf>
    <xf numFmtId="187" fontId="83" fillId="0" borderId="3" xfId="0" applyNumberFormat="1" applyFont="1" applyBorder="1">
      <alignment vertical="center"/>
    </xf>
    <xf numFmtId="186" fontId="83" fillId="2" borderId="2" xfId="0" applyNumberFormat="1" applyFont="1" applyFill="1" applyBorder="1">
      <alignment vertical="center"/>
    </xf>
    <xf numFmtId="187" fontId="83" fillId="2" borderId="2" xfId="0" applyNumberFormat="1" applyFont="1" applyFill="1" applyBorder="1">
      <alignment vertical="center"/>
    </xf>
    <xf numFmtId="0" fontId="84" fillId="3" borderId="0" xfId="0" applyFont="1" applyFill="1">
      <alignment vertical="center"/>
    </xf>
    <xf numFmtId="0" fontId="69" fillId="2" borderId="0" xfId="0" applyFont="1" applyFill="1" applyAlignment="1">
      <alignment horizontal="left" vertical="center"/>
    </xf>
    <xf numFmtId="186" fontId="78" fillId="2" borderId="0" xfId="3" applyNumberFormat="1" applyFont="1" applyFill="1">
      <alignment vertical="center"/>
    </xf>
    <xf numFmtId="187" fontId="78" fillId="2" borderId="0" xfId="3" applyNumberFormat="1" applyFont="1" applyFill="1">
      <alignment vertical="center"/>
    </xf>
    <xf numFmtId="0" fontId="82" fillId="0" borderId="3" xfId="0" applyFont="1" applyBorder="1" applyAlignment="1">
      <alignment horizontal="center" vertical="center"/>
    </xf>
    <xf numFmtId="182" fontId="42" fillId="2" borderId="3" xfId="2" applyNumberFormat="1" applyFont="1" applyFill="1" applyBorder="1" applyAlignment="1">
      <alignment vertical="center"/>
    </xf>
    <xf numFmtId="190" fontId="82" fillId="2" borderId="35" xfId="0" applyNumberFormat="1" applyFont="1" applyFill="1" applyBorder="1" applyAlignment="1">
      <alignment wrapText="1" shrinkToFit="1"/>
    </xf>
    <xf numFmtId="182" fontId="42" fillId="2" borderId="35" xfId="2" applyNumberFormat="1" applyFont="1" applyFill="1" applyBorder="1" applyAlignment="1">
      <alignment horizontal="right" vertical="center"/>
    </xf>
    <xf numFmtId="190" fontId="82" fillId="2" borderId="4" xfId="0" applyNumberFormat="1" applyFont="1" applyFill="1" applyBorder="1" applyAlignment="1">
      <alignment vertical="top" wrapText="1" shrinkToFit="1"/>
    </xf>
    <xf numFmtId="182" fontId="42" fillId="2" borderId="4" xfId="2" applyNumberFormat="1" applyFont="1" applyFill="1" applyBorder="1" applyAlignment="1">
      <alignment horizontal="right" vertical="center"/>
    </xf>
    <xf numFmtId="0" fontId="69" fillId="0" borderId="0" xfId="0" applyFont="1" applyAlignment="1">
      <alignment horizontal="center" vertical="center"/>
    </xf>
    <xf numFmtId="182" fontId="78" fillId="2" borderId="0" xfId="2" applyNumberFormat="1" applyFont="1" applyFill="1" applyBorder="1" applyAlignment="1">
      <alignment vertical="center"/>
    </xf>
    <xf numFmtId="0" fontId="73" fillId="2" borderId="0" xfId="0" applyFont="1" applyFill="1">
      <alignment vertical="center"/>
    </xf>
    <xf numFmtId="0" fontId="77" fillId="2" borderId="2" xfId="0" applyFont="1" applyFill="1" applyBorder="1" applyAlignment="1">
      <alignment horizontal="center" vertical="center"/>
    </xf>
    <xf numFmtId="0" fontId="77" fillId="2" borderId="7" xfId="0" applyFont="1" applyFill="1" applyBorder="1" applyAlignment="1">
      <alignment horizontal="center" vertical="center"/>
    </xf>
    <xf numFmtId="0" fontId="77" fillId="2" borderId="21" xfId="0" applyFont="1" applyFill="1" applyBorder="1" applyAlignment="1">
      <alignment horizontal="center" vertical="center"/>
    </xf>
    <xf numFmtId="0" fontId="77" fillId="2" borderId="10" xfId="0" applyFont="1" applyFill="1" applyBorder="1" applyAlignment="1">
      <alignment horizontal="center" vertical="center"/>
    </xf>
    <xf numFmtId="0" fontId="77" fillId="2" borderId="15" xfId="0" applyFont="1" applyFill="1" applyBorder="1" applyAlignment="1">
      <alignment horizontal="center" vertical="center"/>
    </xf>
    <xf numFmtId="0" fontId="77" fillId="2" borderId="4" xfId="0" applyFont="1" applyFill="1" applyBorder="1" applyAlignment="1">
      <alignment horizontal="center" vertical="top"/>
    </xf>
    <xf numFmtId="183" fontId="77" fillId="2" borderId="7" xfId="0" applyNumberFormat="1" applyFont="1" applyFill="1" applyBorder="1" applyAlignment="1">
      <alignment horizontal="center" vertical="center" wrapText="1"/>
    </xf>
    <xf numFmtId="0" fontId="85" fillId="2" borderId="20" xfId="0" applyFont="1" applyFill="1" applyBorder="1" applyAlignment="1">
      <alignment horizontal="center" vertical="center" wrapText="1"/>
    </xf>
    <xf numFmtId="0" fontId="77" fillId="2" borderId="9" xfId="0" applyFont="1" applyFill="1" applyBorder="1" applyAlignment="1">
      <alignment horizontal="center" vertical="center" wrapText="1"/>
    </xf>
    <xf numFmtId="0" fontId="77" fillId="2" borderId="7" xfId="0" applyFont="1" applyFill="1" applyBorder="1" applyAlignment="1">
      <alignment horizontal="center" vertical="center" wrapText="1"/>
    </xf>
    <xf numFmtId="184" fontId="42" fillId="2" borderId="7" xfId="2" applyNumberFormat="1" applyFont="1" applyFill="1" applyBorder="1">
      <alignment vertical="center"/>
    </xf>
    <xf numFmtId="0" fontId="86" fillId="0" borderId="0" xfId="0" applyFont="1">
      <alignment vertical="center"/>
    </xf>
    <xf numFmtId="0" fontId="87" fillId="0" borderId="0" xfId="0" applyFont="1" applyAlignment="1">
      <alignment horizontal="center" vertical="center"/>
    </xf>
    <xf numFmtId="0" fontId="87" fillId="0" borderId="0" xfId="0" applyFont="1" applyAlignment="1">
      <alignment horizontal="center" vertical="center" wrapText="1"/>
    </xf>
    <xf numFmtId="0" fontId="88" fillId="0" borderId="0" xfId="0" applyFont="1">
      <alignment vertical="center"/>
    </xf>
    <xf numFmtId="0" fontId="89" fillId="0" borderId="0" xfId="0" applyFont="1">
      <alignment vertical="center"/>
    </xf>
    <xf numFmtId="0" fontId="76" fillId="0" borderId="0" xfId="0" applyFont="1">
      <alignment vertical="center"/>
    </xf>
    <xf numFmtId="0" fontId="90" fillId="0" borderId="0" xfId="0" applyFont="1">
      <alignment vertical="center"/>
    </xf>
    <xf numFmtId="0" fontId="83" fillId="2" borderId="14" xfId="0" applyFont="1" applyFill="1" applyBorder="1">
      <alignment vertical="center"/>
    </xf>
    <xf numFmtId="0" fontId="62" fillId="0" borderId="15" xfId="0" applyFont="1" applyBorder="1">
      <alignment vertical="center"/>
    </xf>
    <xf numFmtId="183" fontId="89" fillId="0" borderId="0" xfId="0" applyNumberFormat="1" applyFont="1">
      <alignment vertical="center"/>
    </xf>
    <xf numFmtId="0" fontId="91" fillId="0" borderId="31" xfId="0" applyFont="1" applyBorder="1" applyAlignment="1">
      <alignment horizontal="left" vertical="center"/>
    </xf>
    <xf numFmtId="192" fontId="92" fillId="0" borderId="38" xfId="0" applyNumberFormat="1" applyFont="1" applyBorder="1" applyAlignment="1">
      <alignment horizontal="left" vertical="center"/>
    </xf>
    <xf numFmtId="0" fontId="91" fillId="2" borderId="31" xfId="0" applyFont="1" applyFill="1" applyBorder="1" applyAlignment="1">
      <alignment horizontal="left" vertical="center"/>
    </xf>
    <xf numFmtId="0" fontId="76" fillId="2" borderId="0" xfId="0" applyFont="1" applyFill="1">
      <alignment vertical="center"/>
    </xf>
    <xf numFmtId="0" fontId="69" fillId="2" borderId="16" xfId="0" applyFont="1" applyFill="1" applyBorder="1">
      <alignment vertical="center"/>
    </xf>
    <xf numFmtId="0" fontId="62" fillId="0" borderId="17" xfId="0" applyFont="1" applyBorder="1">
      <alignment vertical="center"/>
    </xf>
    <xf numFmtId="191" fontId="84" fillId="3" borderId="0" xfId="6" applyNumberFormat="1" applyFont="1" applyFill="1" applyAlignment="1">
      <alignment horizontal="left" vertical="center" shrinkToFit="1"/>
    </xf>
    <xf numFmtId="177" fontId="40" fillId="2" borderId="0" xfId="4" applyNumberFormat="1" applyFont="1" applyFill="1">
      <alignment vertical="center"/>
    </xf>
    <xf numFmtId="185" fontId="40" fillId="2" borderId="0" xfId="4" applyNumberFormat="1" applyFont="1" applyFill="1">
      <alignment vertical="center"/>
    </xf>
    <xf numFmtId="177" fontId="40" fillId="2" borderId="0" xfId="0" applyNumberFormat="1" applyFont="1" applyFill="1">
      <alignment vertical="center"/>
    </xf>
    <xf numFmtId="10" fontId="40" fillId="2" borderId="0" xfId="1" applyNumberFormat="1" applyFont="1" applyFill="1" applyBorder="1">
      <alignment vertical="center"/>
    </xf>
    <xf numFmtId="178" fontId="40" fillId="2" borderId="0" xfId="4" applyNumberFormat="1" applyFont="1" applyFill="1">
      <alignment vertical="center"/>
    </xf>
    <xf numFmtId="178" fontId="40" fillId="2" borderId="0" xfId="1" applyNumberFormat="1" applyFont="1" applyFill="1" applyBorder="1">
      <alignment vertical="center"/>
    </xf>
    <xf numFmtId="197" fontId="77" fillId="2" borderId="1" xfId="0" applyNumberFormat="1" applyFont="1" applyFill="1" applyBorder="1" applyAlignment="1">
      <alignment horizontal="center" vertical="center"/>
    </xf>
    <xf numFmtId="0" fontId="27" fillId="0" borderId="0" xfId="8" applyFont="1">
      <alignment vertical="center"/>
    </xf>
    <xf numFmtId="197" fontId="46" fillId="2" borderId="1" xfId="8" applyNumberFormat="1" applyFont="1" applyFill="1" applyBorder="1" applyAlignment="1">
      <alignment horizontal="center" vertical="center"/>
    </xf>
    <xf numFmtId="179" fontId="53" fillId="2" borderId="1" xfId="8" applyNumberFormat="1" applyFont="1" applyFill="1" applyBorder="1" applyAlignment="1">
      <alignment vertical="center" wrapText="1"/>
    </xf>
    <xf numFmtId="0" fontId="56" fillId="2" borderId="0" xfId="8" applyFont="1" applyFill="1">
      <alignment vertical="center"/>
    </xf>
    <xf numFmtId="179" fontId="56" fillId="2" borderId="0" xfId="8" applyNumberFormat="1" applyFont="1" applyFill="1" applyAlignment="1">
      <alignment vertical="center" wrapText="1"/>
    </xf>
    <xf numFmtId="197" fontId="46" fillId="2" borderId="7" xfId="8" applyNumberFormat="1" applyFont="1" applyFill="1" applyBorder="1" applyAlignment="1">
      <alignment horizontal="center" vertical="center"/>
    </xf>
    <xf numFmtId="0" fontId="46" fillId="2" borderId="9" xfId="9" applyFont="1" applyFill="1" applyBorder="1" applyAlignment="1">
      <alignment vertical="center" wrapText="1"/>
    </xf>
    <xf numFmtId="176" fontId="53" fillId="2" borderId="1" xfId="8" applyNumberFormat="1" applyFont="1" applyFill="1" applyBorder="1">
      <alignment vertical="center"/>
    </xf>
    <xf numFmtId="179" fontId="40" fillId="2" borderId="1" xfId="9" applyNumberFormat="1" applyFont="1" applyFill="1" applyBorder="1" applyAlignment="1">
      <alignment horizontal="right" vertical="center"/>
    </xf>
    <xf numFmtId="179" fontId="40" fillId="2" borderId="7" xfId="9" applyNumberFormat="1" applyFont="1" applyFill="1" applyBorder="1" applyAlignment="1">
      <alignment horizontal="right" vertical="center"/>
    </xf>
    <xf numFmtId="179" fontId="40" fillId="2" borderId="19" xfId="9" applyNumberFormat="1" applyFont="1" applyFill="1" applyBorder="1" applyAlignment="1">
      <alignment horizontal="right" vertical="center"/>
    </xf>
    <xf numFmtId="179" fontId="40" fillId="2" borderId="9" xfId="9" applyNumberFormat="1" applyFont="1" applyFill="1" applyBorder="1" applyAlignment="1">
      <alignment horizontal="right" vertical="center"/>
    </xf>
    <xf numFmtId="193" fontId="77" fillId="2" borderId="1" xfId="0" applyNumberFormat="1" applyFont="1" applyFill="1" applyBorder="1" applyAlignment="1">
      <alignment horizontal="center" vertical="center"/>
    </xf>
    <xf numFmtId="186" fontId="83" fillId="0" borderId="1" xfId="0" applyNumberFormat="1" applyFont="1" applyBorder="1">
      <alignment vertical="center"/>
    </xf>
    <xf numFmtId="193" fontId="76" fillId="2" borderId="10" xfId="0" applyNumberFormat="1" applyFont="1" applyFill="1" applyBorder="1" applyAlignment="1">
      <alignment horizontal="center" vertical="center"/>
    </xf>
    <xf numFmtId="182" fontId="42" fillId="2" borderId="22" xfId="10" applyNumberFormat="1" applyFont="1" applyFill="1" applyBorder="1">
      <alignment vertical="center"/>
    </xf>
    <xf numFmtId="10" fontId="42" fillId="2" borderId="22" xfId="7" applyNumberFormat="1" applyFont="1" applyFill="1" applyBorder="1" applyAlignment="1">
      <alignment horizontal="right" vertical="center"/>
    </xf>
    <xf numFmtId="184" fontId="42" fillId="0" borderId="7" xfId="2" applyNumberFormat="1" applyFont="1" applyFill="1" applyBorder="1" applyAlignment="1">
      <alignment horizontal="right" vertical="center"/>
    </xf>
    <xf numFmtId="184" fontId="42" fillId="0" borderId="7" xfId="2" applyNumberFormat="1" applyFont="1" applyFill="1" applyBorder="1">
      <alignment vertical="center"/>
    </xf>
    <xf numFmtId="184" fontId="42" fillId="0" borderId="10" xfId="2" applyNumberFormat="1" applyFont="1" applyFill="1" applyBorder="1">
      <alignment vertical="center"/>
    </xf>
    <xf numFmtId="10" fontId="42" fillId="2" borderId="23" xfId="7" applyNumberFormat="1" applyFont="1" applyFill="1" applyBorder="1" applyAlignment="1">
      <alignment horizontal="right" vertical="center"/>
    </xf>
    <xf numFmtId="193" fontId="46" fillId="2" borderId="0" xfId="0" applyNumberFormat="1" applyFont="1" applyFill="1" applyAlignment="1">
      <alignment horizontal="center" vertical="center"/>
    </xf>
    <xf numFmtId="0" fontId="13" fillId="2" borderId="0" xfId="9" applyFont="1" applyFill="1">
      <alignment vertical="center"/>
    </xf>
    <xf numFmtId="0" fontId="16" fillId="0" borderId="0" xfId="8">
      <alignment vertical="center"/>
    </xf>
    <xf numFmtId="38" fontId="43" fillId="2" borderId="0" xfId="9" applyNumberFormat="1" applyFont="1" applyFill="1">
      <alignment vertical="center"/>
    </xf>
    <xf numFmtId="38" fontId="37" fillId="2" borderId="0" xfId="9" applyNumberFormat="1" applyFont="1" applyFill="1">
      <alignment vertical="center"/>
    </xf>
    <xf numFmtId="0" fontId="7" fillId="2" borderId="0" xfId="9" applyFont="1" applyFill="1">
      <alignment vertical="center"/>
    </xf>
    <xf numFmtId="0" fontId="10" fillId="2" borderId="0" xfId="9" applyFont="1" applyFill="1">
      <alignment vertical="center"/>
    </xf>
    <xf numFmtId="0" fontId="6" fillId="2" borderId="0" xfId="9" applyFont="1" applyFill="1">
      <alignment vertical="center"/>
    </xf>
    <xf numFmtId="0" fontId="19" fillId="0" borderId="0" xfId="8" applyFont="1">
      <alignment vertical="center"/>
    </xf>
    <xf numFmtId="0" fontId="46" fillId="2" borderId="0" xfId="9" applyFont="1" applyFill="1" applyAlignment="1">
      <alignment horizontal="right" vertical="center"/>
    </xf>
    <xf numFmtId="0" fontId="49" fillId="2" borderId="2" xfId="8" applyFont="1" applyFill="1" applyBorder="1" applyAlignment="1">
      <alignment horizontal="center" vertical="center"/>
    </xf>
    <xf numFmtId="0" fontId="46" fillId="2" borderId="3" xfId="8" applyFont="1" applyFill="1" applyBorder="1" applyAlignment="1">
      <alignment horizontal="center" vertical="center" wrapText="1"/>
    </xf>
    <xf numFmtId="38" fontId="40" fillId="0" borderId="3" xfId="8" applyNumberFormat="1" applyFont="1" applyBorder="1" applyAlignment="1">
      <alignment horizontal="right" vertical="center" wrapText="1"/>
    </xf>
    <xf numFmtId="179" fontId="19" fillId="2" borderId="0" xfId="8" applyNumberFormat="1" applyFont="1" applyFill="1" applyAlignment="1">
      <alignment vertical="center" wrapText="1"/>
    </xf>
    <xf numFmtId="0" fontId="19" fillId="2" borderId="0" xfId="8" applyFont="1" applyFill="1">
      <alignment vertical="center"/>
    </xf>
    <xf numFmtId="179" fontId="41" fillId="0" borderId="1" xfId="11" applyNumberFormat="1" applyFont="1" applyBorder="1" applyAlignment="1">
      <alignment vertical="center" wrapText="1"/>
    </xf>
    <xf numFmtId="197" fontId="46" fillId="2" borderId="0" xfId="8" applyNumberFormat="1" applyFont="1" applyFill="1" applyAlignment="1">
      <alignment horizontal="center" vertical="center"/>
    </xf>
    <xf numFmtId="179" fontId="41" fillId="2" borderId="0" xfId="8" applyNumberFormat="1" applyFont="1" applyFill="1" applyAlignment="1">
      <alignment vertical="center" wrapText="1"/>
    </xf>
    <xf numFmtId="0" fontId="18" fillId="2" borderId="0" xfId="8" applyFont="1" applyFill="1">
      <alignment vertical="center"/>
    </xf>
    <xf numFmtId="0" fontId="16" fillId="0" borderId="0" xfId="8" applyAlignment="1">
      <alignment horizontal="right" vertical="center"/>
    </xf>
    <xf numFmtId="0" fontId="6" fillId="2" borderId="2" xfId="8" applyFont="1" applyFill="1" applyBorder="1" applyAlignment="1">
      <alignment horizontal="center" vertical="center"/>
    </xf>
    <xf numFmtId="0" fontId="46" fillId="2" borderId="7" xfId="8" applyFont="1" applyFill="1" applyBorder="1" applyAlignment="1">
      <alignment horizontal="center" vertical="center"/>
    </xf>
    <xf numFmtId="0" fontId="46" fillId="2" borderId="21" xfId="8" applyFont="1" applyFill="1" applyBorder="1" applyAlignment="1">
      <alignment horizontal="center" vertical="center"/>
    </xf>
    <xf numFmtId="197" fontId="46" fillId="2" borderId="10" xfId="8" applyNumberFormat="1" applyFont="1" applyFill="1" applyBorder="1" applyAlignment="1">
      <alignment horizontal="center" vertical="center"/>
    </xf>
    <xf numFmtId="0" fontId="46" fillId="2" borderId="10" xfId="8" applyFont="1" applyFill="1" applyBorder="1" applyAlignment="1">
      <alignment horizontal="center" vertical="center"/>
    </xf>
    <xf numFmtId="0" fontId="46" fillId="2" borderId="15" xfId="8" applyFont="1" applyFill="1" applyBorder="1" applyAlignment="1">
      <alignment horizontal="center" vertical="center"/>
    </xf>
    <xf numFmtId="0" fontId="46" fillId="2" borderId="4" xfId="8" applyFont="1" applyFill="1" applyBorder="1" applyAlignment="1">
      <alignment horizontal="center" vertical="top"/>
    </xf>
    <xf numFmtId="183" fontId="46" fillId="2" borderId="7" xfId="8" applyNumberFormat="1" applyFont="1" applyFill="1" applyBorder="1" applyAlignment="1">
      <alignment horizontal="center" vertical="center" wrapText="1"/>
    </xf>
    <xf numFmtId="0" fontId="51" fillId="2" borderId="20" xfId="8" applyFont="1" applyFill="1" applyBorder="1" applyAlignment="1">
      <alignment horizontal="center" vertical="center" wrapText="1"/>
    </xf>
    <xf numFmtId="0" fontId="46" fillId="2" borderId="9" xfId="8" applyFont="1" applyFill="1" applyBorder="1" applyAlignment="1">
      <alignment horizontal="center" vertical="center" wrapText="1"/>
    </xf>
    <xf numFmtId="0" fontId="46" fillId="2" borderId="7" xfId="8" applyFont="1" applyFill="1" applyBorder="1" applyAlignment="1">
      <alignment horizontal="center" vertical="center" wrapText="1"/>
    </xf>
    <xf numFmtId="0" fontId="20" fillId="0" borderId="0" xfId="8" applyFont="1">
      <alignment vertical="center"/>
    </xf>
    <xf numFmtId="0" fontId="29" fillId="0" borderId="0" xfId="8" applyFont="1">
      <alignment vertical="center"/>
    </xf>
    <xf numFmtId="179" fontId="40" fillId="2" borderId="7" xfId="10" applyNumberFormat="1" applyFont="1" applyFill="1" applyBorder="1">
      <alignment vertical="center"/>
    </xf>
    <xf numFmtId="182" fontId="40" fillId="2" borderId="22" xfId="10" applyNumberFormat="1" applyFont="1" applyFill="1" applyBorder="1">
      <alignment vertical="center"/>
    </xf>
    <xf numFmtId="184" fontId="42" fillId="2" borderId="9" xfId="10" applyNumberFormat="1" applyFont="1" applyFill="1" applyBorder="1" applyAlignment="1">
      <alignment horizontal="right" vertical="center"/>
    </xf>
    <xf numFmtId="185" fontId="41" fillId="2" borderId="7" xfId="8" applyNumberFormat="1" applyFont="1" applyFill="1" applyBorder="1" applyAlignment="1">
      <alignment horizontal="right" vertical="center"/>
    </xf>
    <xf numFmtId="10" fontId="40" fillId="2" borderId="22" xfId="7" applyNumberFormat="1" applyFont="1" applyFill="1" applyBorder="1" applyAlignment="1">
      <alignment horizontal="right" vertical="center"/>
    </xf>
    <xf numFmtId="184" fontId="42" fillId="2" borderId="7" xfId="10" applyNumberFormat="1" applyFont="1" applyFill="1" applyBorder="1" applyAlignment="1">
      <alignment horizontal="right" vertical="center"/>
    </xf>
    <xf numFmtId="0" fontId="46" fillId="0" borderId="7" xfId="11" applyFont="1" applyBorder="1" applyAlignment="1">
      <alignment horizontal="center" vertical="center"/>
    </xf>
    <xf numFmtId="179" fontId="42" fillId="0" borderId="7" xfId="10" applyNumberFormat="1" applyFont="1" applyFill="1" applyBorder="1" applyAlignment="1">
      <alignment horizontal="right" vertical="center"/>
    </xf>
    <xf numFmtId="184" fontId="42" fillId="0" borderId="9" xfId="10" applyNumberFormat="1" applyFont="1" applyFill="1" applyBorder="1" applyAlignment="1">
      <alignment horizontal="right" vertical="center"/>
    </xf>
    <xf numFmtId="185" fontId="41" fillId="0" borderId="7" xfId="11" applyNumberFormat="1" applyFont="1" applyBorder="1" applyAlignment="1">
      <alignment horizontal="right" vertical="center"/>
    </xf>
    <xf numFmtId="10" fontId="42" fillId="0" borderId="22" xfId="7" applyNumberFormat="1" applyFont="1" applyFill="1" applyBorder="1" applyAlignment="1">
      <alignment horizontal="right" vertical="center"/>
    </xf>
    <xf numFmtId="0" fontId="33" fillId="0" borderId="0" xfId="8" applyFont="1">
      <alignment vertical="center"/>
    </xf>
    <xf numFmtId="0" fontId="41" fillId="2" borderId="14" xfId="8" applyFont="1" applyFill="1" applyBorder="1">
      <alignment vertical="center"/>
    </xf>
    <xf numFmtId="0" fontId="16" fillId="0" borderId="21" xfId="8" applyBorder="1">
      <alignment vertical="center"/>
    </xf>
    <xf numFmtId="0" fontId="16" fillId="0" borderId="15" xfId="8" applyBorder="1">
      <alignment vertical="center"/>
    </xf>
    <xf numFmtId="0" fontId="58" fillId="0" borderId="31" xfId="8" applyFont="1" applyBorder="1">
      <alignment vertical="center"/>
    </xf>
    <xf numFmtId="192" fontId="59" fillId="0" borderId="0" xfId="8" applyNumberFormat="1" applyFont="1" applyAlignment="1">
      <alignment horizontal="right" vertical="center"/>
    </xf>
    <xf numFmtId="192" fontId="59" fillId="0" borderId="38" xfId="8" applyNumberFormat="1" applyFont="1" applyBorder="1" applyAlignment="1">
      <alignment horizontal="left" vertical="center"/>
    </xf>
    <xf numFmtId="0" fontId="17" fillId="0" borderId="0" xfId="8" applyFont="1">
      <alignment vertical="center"/>
    </xf>
    <xf numFmtId="192" fontId="59" fillId="0" borderId="0" xfId="8" applyNumberFormat="1" applyFont="1" applyAlignment="1">
      <alignment horizontal="left" vertical="center"/>
    </xf>
    <xf numFmtId="0" fontId="19" fillId="2" borderId="16" xfId="8" applyFont="1" applyFill="1" applyBorder="1">
      <alignment vertical="center"/>
    </xf>
    <xf numFmtId="0" fontId="16" fillId="0" borderId="13" xfId="8" applyBorder="1">
      <alignment vertical="center"/>
    </xf>
    <xf numFmtId="0" fontId="16" fillId="0" borderId="17" xfId="8" applyBorder="1">
      <alignment vertical="center"/>
    </xf>
    <xf numFmtId="38" fontId="0" fillId="0" borderId="0" xfId="12" applyFont="1">
      <alignment vertical="center"/>
    </xf>
    <xf numFmtId="0" fontId="54" fillId="2" borderId="0" xfId="9" applyFont="1" applyFill="1">
      <alignment vertical="center"/>
    </xf>
    <xf numFmtId="0" fontId="14" fillId="2" borderId="0" xfId="9" applyFont="1" applyFill="1">
      <alignment vertical="center"/>
    </xf>
    <xf numFmtId="0" fontId="8" fillId="2" borderId="0" xfId="9" applyFont="1" applyFill="1">
      <alignment vertical="center"/>
    </xf>
    <xf numFmtId="0" fontId="16" fillId="2" borderId="0" xfId="8" applyFill="1">
      <alignment vertical="center"/>
    </xf>
    <xf numFmtId="0" fontId="1" fillId="2" borderId="0" xfId="9" applyFill="1">
      <alignment vertical="center"/>
    </xf>
    <xf numFmtId="38" fontId="1" fillId="2" borderId="0" xfId="12" applyFont="1" applyFill="1">
      <alignment vertical="center"/>
    </xf>
    <xf numFmtId="0" fontId="47" fillId="2" borderId="0" xfId="9" applyFont="1" applyFill="1">
      <alignment vertical="center"/>
    </xf>
    <xf numFmtId="176" fontId="6" fillId="2" borderId="0" xfId="9" applyNumberFormat="1" applyFont="1" applyFill="1" applyAlignment="1">
      <alignment horizontal="right" vertical="center"/>
    </xf>
    <xf numFmtId="176" fontId="1" fillId="2" borderId="0" xfId="9" applyNumberFormat="1" applyFill="1" applyAlignment="1">
      <alignment horizontal="right" vertical="center"/>
    </xf>
    <xf numFmtId="176" fontId="3" fillId="2" borderId="0" xfId="9" applyNumberFormat="1" applyFont="1" applyFill="1" applyAlignment="1">
      <alignment horizontal="right" vertical="center"/>
    </xf>
    <xf numFmtId="0" fontId="17" fillId="2" borderId="0" xfId="8" applyFont="1" applyFill="1">
      <alignment vertical="center"/>
    </xf>
    <xf numFmtId="38" fontId="17" fillId="2" borderId="0" xfId="12" applyFont="1" applyFill="1">
      <alignment vertical="center"/>
    </xf>
    <xf numFmtId="38" fontId="6" fillId="2" borderId="0" xfId="12" applyFont="1" applyFill="1">
      <alignment vertical="center"/>
    </xf>
    <xf numFmtId="0" fontId="1" fillId="0" borderId="0" xfId="9">
      <alignment vertical="center"/>
    </xf>
    <xf numFmtId="179" fontId="18" fillId="0" borderId="0" xfId="8" applyNumberFormat="1" applyFont="1">
      <alignment vertical="center"/>
    </xf>
    <xf numFmtId="179" fontId="16" fillId="0" borderId="0" xfId="8" applyNumberFormat="1">
      <alignment vertical="center"/>
    </xf>
    <xf numFmtId="176" fontId="46" fillId="2" borderId="0" xfId="9" applyNumberFormat="1" applyFont="1" applyFill="1" applyAlignment="1">
      <alignment horizontal="right" vertical="center"/>
    </xf>
    <xf numFmtId="0" fontId="46" fillId="2" borderId="14" xfId="9" applyFont="1" applyFill="1" applyBorder="1">
      <alignment vertical="center"/>
    </xf>
    <xf numFmtId="0" fontId="46" fillId="2" borderId="15" xfId="9" applyFont="1" applyFill="1" applyBorder="1">
      <alignment vertical="center"/>
    </xf>
    <xf numFmtId="0" fontId="46" fillId="0" borderId="2" xfId="9" applyFont="1" applyBorder="1" applyAlignment="1">
      <alignment horizontal="center" vertical="center" wrapText="1"/>
    </xf>
    <xf numFmtId="0" fontId="55" fillId="0" borderId="2" xfId="9" applyFont="1" applyBorder="1" applyAlignment="1">
      <alignment horizontal="center" vertical="center" wrapText="1"/>
    </xf>
    <xf numFmtId="0" fontId="55" fillId="2" borderId="2" xfId="9" applyFont="1" applyFill="1" applyBorder="1" applyAlignment="1">
      <alignment horizontal="center" vertical="center" wrapText="1"/>
    </xf>
    <xf numFmtId="0" fontId="46" fillId="2" borderId="2" xfId="9" applyFont="1" applyFill="1" applyBorder="1" applyAlignment="1">
      <alignment horizontal="center" vertical="center" wrapText="1"/>
    </xf>
    <xf numFmtId="0" fontId="55" fillId="2" borderId="14" xfId="9" applyFont="1" applyFill="1" applyBorder="1" applyAlignment="1">
      <alignment horizontal="center" vertical="center" wrapText="1"/>
    </xf>
    <xf numFmtId="0" fontId="55" fillId="2" borderId="18" xfId="9" applyFont="1" applyFill="1" applyBorder="1" applyAlignment="1">
      <alignment horizontal="center" vertical="center" wrapText="1"/>
    </xf>
    <xf numFmtId="0" fontId="55" fillId="2" borderId="15" xfId="9" applyFont="1" applyFill="1" applyBorder="1" applyAlignment="1">
      <alignment horizontal="center" vertical="center" wrapText="1"/>
    </xf>
    <xf numFmtId="0" fontId="46" fillId="0" borderId="5" xfId="9" applyFont="1" applyBorder="1" applyAlignment="1">
      <alignment horizontal="center" vertical="center"/>
    </xf>
    <xf numFmtId="0" fontId="46" fillId="0" borderId="6" xfId="9" applyFont="1" applyBorder="1" applyAlignment="1">
      <alignment vertical="center" wrapText="1"/>
    </xf>
    <xf numFmtId="179" fontId="40" fillId="0" borderId="3" xfId="9" applyNumberFormat="1" applyFont="1" applyBorder="1" applyAlignment="1">
      <alignment horizontal="right" vertical="center"/>
    </xf>
    <xf numFmtId="179" fontId="40" fillId="2" borderId="3" xfId="9" applyNumberFormat="1" applyFont="1" applyFill="1" applyBorder="1" applyAlignment="1">
      <alignment horizontal="right" vertical="center"/>
    </xf>
    <xf numFmtId="179" fontId="40" fillId="2" borderId="5" xfId="9" applyNumberFormat="1" applyFont="1" applyFill="1" applyBorder="1" applyAlignment="1">
      <alignment horizontal="right" vertical="center"/>
    </xf>
    <xf numFmtId="179" fontId="40" fillId="2" borderId="30" xfId="9" applyNumberFormat="1" applyFont="1" applyFill="1" applyBorder="1" applyAlignment="1">
      <alignment horizontal="right" vertical="center"/>
    </xf>
    <xf numFmtId="179" fontId="40" fillId="2" borderId="6" xfId="9" applyNumberFormat="1" applyFont="1" applyFill="1" applyBorder="1" applyAlignment="1">
      <alignment horizontal="right" vertical="center"/>
    </xf>
    <xf numFmtId="179" fontId="41" fillId="0" borderId="11" xfId="8" applyNumberFormat="1" applyFont="1" applyBorder="1">
      <alignment vertical="center"/>
    </xf>
    <xf numFmtId="181" fontId="40" fillId="2" borderId="1" xfId="10" applyNumberFormat="1" applyFont="1" applyFill="1" applyBorder="1">
      <alignment vertical="center"/>
    </xf>
    <xf numFmtId="181" fontId="40" fillId="2" borderId="9" xfId="10" applyNumberFormat="1" applyFont="1" applyFill="1" applyBorder="1">
      <alignment vertical="center"/>
    </xf>
    <xf numFmtId="181" fontId="10" fillId="2" borderId="0" xfId="10" applyNumberFormat="1" applyFont="1" applyFill="1" applyBorder="1">
      <alignment vertical="center"/>
    </xf>
    <xf numFmtId="181" fontId="10" fillId="0" borderId="0" xfId="10" applyNumberFormat="1" applyFont="1" applyFill="1" applyBorder="1">
      <alignment vertical="center"/>
    </xf>
    <xf numFmtId="38" fontId="19" fillId="0" borderId="0" xfId="12" applyFont="1">
      <alignment vertical="center"/>
    </xf>
    <xf numFmtId="0" fontId="4" fillId="2" borderId="0" xfId="9" applyFont="1" applyFill="1" applyAlignment="1">
      <alignment vertical="center" wrapText="1"/>
    </xf>
    <xf numFmtId="0" fontId="1" fillId="2" borderId="0" xfId="9" applyFill="1" applyAlignment="1">
      <alignment vertical="center" wrapText="1"/>
    </xf>
    <xf numFmtId="176" fontId="1" fillId="2" borderId="0" xfId="9" applyNumberFormat="1" applyFill="1">
      <alignment vertical="center"/>
    </xf>
    <xf numFmtId="0" fontId="38" fillId="2" borderId="0" xfId="9" applyFont="1" applyFill="1" applyAlignment="1">
      <alignment horizontal="center" vertical="center" wrapText="1"/>
    </xf>
    <xf numFmtId="179" fontId="11" fillId="2" borderId="0" xfId="9" applyNumberFormat="1" applyFont="1" applyFill="1" applyAlignment="1">
      <alignment horizontal="right" vertical="center"/>
    </xf>
    <xf numFmtId="0" fontId="39" fillId="2" borderId="0" xfId="9" applyFont="1" applyFill="1">
      <alignment vertical="center"/>
    </xf>
    <xf numFmtId="0" fontId="11" fillId="2" borderId="0" xfId="9" applyFont="1" applyFill="1">
      <alignment vertical="center"/>
    </xf>
    <xf numFmtId="38" fontId="18" fillId="0" borderId="0" xfId="12" applyFont="1" applyBorder="1">
      <alignment vertical="center"/>
    </xf>
    <xf numFmtId="176" fontId="47" fillId="2" borderId="0" xfId="9" applyNumberFormat="1" applyFont="1" applyFill="1" applyAlignment="1">
      <alignment horizontal="left"/>
    </xf>
    <xf numFmtId="0" fontId="50" fillId="0" borderId="0" xfId="8" applyFont="1" applyAlignment="1">
      <alignment horizontal="right" vertical="center"/>
    </xf>
    <xf numFmtId="0" fontId="18" fillId="0" borderId="0" xfId="8" applyFont="1">
      <alignment vertical="center"/>
    </xf>
    <xf numFmtId="0" fontId="94" fillId="2" borderId="0" xfId="9" applyFont="1" applyFill="1">
      <alignment vertical="center"/>
    </xf>
    <xf numFmtId="0" fontId="94" fillId="0" borderId="0" xfId="9" applyFont="1">
      <alignment vertical="center"/>
    </xf>
    <xf numFmtId="0" fontId="63" fillId="2" borderId="0" xfId="9" applyFont="1" applyFill="1">
      <alignment vertical="center"/>
    </xf>
    <xf numFmtId="176" fontId="77" fillId="2" borderId="0" xfId="9" applyNumberFormat="1" applyFont="1" applyFill="1" applyAlignment="1">
      <alignment horizontal="right" vertical="center"/>
    </xf>
    <xf numFmtId="0" fontId="27" fillId="0" borderId="0" xfId="11" applyFont="1">
      <alignment vertical="center"/>
    </xf>
    <xf numFmtId="0" fontId="63" fillId="2" borderId="2" xfId="9" applyFont="1" applyFill="1" applyBorder="1">
      <alignment vertical="center"/>
    </xf>
    <xf numFmtId="0" fontId="81" fillId="2" borderId="14" xfId="9" applyFont="1" applyFill="1" applyBorder="1" applyAlignment="1">
      <alignment vertical="center" wrapText="1"/>
    </xf>
    <xf numFmtId="0" fontId="63" fillId="2" borderId="4" xfId="9" applyFont="1" applyFill="1" applyBorder="1">
      <alignment vertical="center"/>
    </xf>
    <xf numFmtId="0" fontId="81" fillId="2" borderId="4" xfId="9" applyFont="1" applyFill="1" applyBorder="1" applyAlignment="1">
      <alignment horizontal="center" vertical="center" wrapText="1"/>
    </xf>
    <xf numFmtId="0" fontId="81" fillId="2" borderId="39" xfId="9" applyFont="1" applyFill="1" applyBorder="1" applyAlignment="1">
      <alignment horizontal="center" vertical="center" wrapText="1" shrinkToFit="1"/>
    </xf>
    <xf numFmtId="0" fontId="81" fillId="2" borderId="7" xfId="9" applyFont="1" applyFill="1" applyBorder="1" applyAlignment="1">
      <alignment horizontal="center" vertical="center" wrapText="1" shrinkToFit="1"/>
    </xf>
    <xf numFmtId="0" fontId="81" fillId="2" borderId="1" xfId="9" applyFont="1" applyFill="1" applyBorder="1" applyAlignment="1">
      <alignment horizontal="center" vertical="center" wrapText="1" shrinkToFit="1"/>
    </xf>
    <xf numFmtId="0" fontId="95" fillId="2" borderId="7" xfId="9" applyFont="1" applyFill="1" applyBorder="1" applyAlignment="1">
      <alignment horizontal="center" vertical="center" wrapText="1" shrinkToFit="1"/>
    </xf>
    <xf numFmtId="0" fontId="95" fillId="0" borderId="7" xfId="9" applyFont="1" applyBorder="1" applyAlignment="1">
      <alignment horizontal="center" vertical="center" wrapText="1" shrinkToFit="1"/>
    </xf>
    <xf numFmtId="0" fontId="81" fillId="2" borderId="8" xfId="9" applyFont="1" applyFill="1" applyBorder="1" applyAlignment="1">
      <alignment horizontal="center" vertical="center" wrapText="1" shrinkToFit="1"/>
    </xf>
    <xf numFmtId="0" fontId="81" fillId="0" borderId="40" xfId="9" applyFont="1" applyBorder="1" applyAlignment="1">
      <alignment horizontal="center" vertical="center" wrapText="1" shrinkToFit="1"/>
    </xf>
    <xf numFmtId="0" fontId="77" fillId="0" borderId="1" xfId="9" applyFont="1" applyBorder="1" applyAlignment="1">
      <alignment horizontal="center" vertical="center"/>
    </xf>
    <xf numFmtId="181" fontId="42" fillId="0" borderId="1" xfId="10" applyNumberFormat="1" applyFont="1" applyFill="1" applyBorder="1" applyAlignment="1">
      <alignment vertical="center" shrinkToFit="1"/>
    </xf>
    <xf numFmtId="181" fontId="42" fillId="0" borderId="40" xfId="10" applyNumberFormat="1" applyFont="1" applyFill="1" applyBorder="1" applyAlignment="1">
      <alignment vertical="center" shrinkToFit="1"/>
    </xf>
    <xf numFmtId="181" fontId="42" fillId="0" borderId="8" xfId="10" applyNumberFormat="1" applyFont="1" applyFill="1" applyBorder="1" applyAlignment="1">
      <alignment vertical="center" shrinkToFit="1"/>
    </xf>
    <xf numFmtId="181" fontId="42" fillId="0" borderId="40" xfId="9" applyNumberFormat="1" applyFont="1" applyBorder="1" applyAlignment="1">
      <alignment vertical="center" shrinkToFit="1"/>
    </xf>
    <xf numFmtId="181" fontId="42" fillId="0" borderId="7" xfId="10" applyNumberFormat="1" applyFont="1" applyFill="1" applyBorder="1" applyAlignment="1">
      <alignment vertical="center" shrinkToFit="1"/>
    </xf>
    <xf numFmtId="0" fontId="28" fillId="0" borderId="0" xfId="11" applyFont="1">
      <alignment vertical="center"/>
    </xf>
    <xf numFmtId="38" fontId="11" fillId="0" borderId="0" xfId="10" applyFont="1" applyFill="1" applyBorder="1">
      <alignment vertical="center"/>
    </xf>
    <xf numFmtId="0" fontId="93" fillId="0" borderId="0" xfId="11" applyFont="1">
      <alignment vertical="center"/>
    </xf>
    <xf numFmtId="0" fontId="46" fillId="0" borderId="1" xfId="9" applyFont="1" applyBorder="1" applyAlignment="1">
      <alignment horizontal="center" vertical="center"/>
    </xf>
    <xf numFmtId="179" fontId="53" fillId="0" borderId="40" xfId="11" applyNumberFormat="1" applyFont="1" applyBorder="1" applyAlignment="1">
      <alignment vertical="center" shrinkToFit="1"/>
    </xf>
    <xf numFmtId="179" fontId="53" fillId="0" borderId="1" xfId="11" applyNumberFormat="1" applyFont="1" applyBorder="1" applyAlignment="1">
      <alignment vertical="center" shrinkToFit="1"/>
    </xf>
    <xf numFmtId="181" fontId="40" fillId="0" borderId="8" xfId="10" applyNumberFormat="1" applyFont="1" applyFill="1" applyBorder="1" applyAlignment="1">
      <alignment vertical="center" shrinkToFit="1"/>
    </xf>
    <xf numFmtId="181" fontId="40" fillId="0" borderId="11" xfId="10" applyNumberFormat="1" applyFont="1" applyFill="1" applyBorder="1" applyAlignment="1">
      <alignment vertical="center" shrinkToFit="1"/>
    </xf>
    <xf numFmtId="181" fontId="40" fillId="0" borderId="9" xfId="10" applyNumberFormat="1" applyFont="1" applyFill="1" applyBorder="1" applyAlignment="1">
      <alignment vertical="center" shrinkToFit="1"/>
    </xf>
    <xf numFmtId="181" fontId="40" fillId="0" borderId="10" xfId="10" applyNumberFormat="1" applyFont="1" applyFill="1" applyBorder="1" applyAlignment="1">
      <alignment vertical="center" shrinkToFit="1"/>
    </xf>
    <xf numFmtId="181" fontId="40" fillId="0" borderId="40" xfId="10" applyNumberFormat="1" applyFont="1" applyFill="1" applyBorder="1" applyAlignment="1">
      <alignment vertical="center" shrinkToFit="1"/>
    </xf>
    <xf numFmtId="181" fontId="53" fillId="0" borderId="39" xfId="12" applyNumberFormat="1" applyFont="1" applyFill="1" applyBorder="1" applyAlignment="1">
      <alignment vertical="center" shrinkToFit="1"/>
    </xf>
    <xf numFmtId="181" fontId="53" fillId="0" borderId="1" xfId="12" applyNumberFormat="1" applyFont="1" applyFill="1" applyBorder="1" applyAlignment="1">
      <alignment vertical="center" shrinkToFit="1"/>
    </xf>
    <xf numFmtId="181" fontId="53" fillId="0" borderId="9" xfId="12" applyNumberFormat="1" applyFont="1" applyFill="1" applyBorder="1" applyAlignment="1">
      <alignment vertical="center" shrinkToFit="1"/>
    </xf>
    <xf numFmtId="181" fontId="53" fillId="0" borderId="11" xfId="12" applyNumberFormat="1" applyFont="1" applyFill="1" applyBorder="1" applyAlignment="1">
      <alignment vertical="center" shrinkToFit="1"/>
    </xf>
    <xf numFmtId="181" fontId="53" fillId="0" borderId="10" xfId="12" applyNumberFormat="1" applyFont="1" applyFill="1" applyBorder="1" applyAlignment="1">
      <alignment vertical="center" shrinkToFit="1"/>
    </xf>
    <xf numFmtId="0" fontId="46" fillId="0" borderId="0" xfId="9" applyFont="1" applyAlignment="1">
      <alignment vertical="top"/>
    </xf>
    <xf numFmtId="38" fontId="10" fillId="0" borderId="0" xfId="10" applyFont="1" applyFill="1" applyBorder="1">
      <alignment vertical="center"/>
    </xf>
    <xf numFmtId="0" fontId="80" fillId="2" borderId="2" xfId="0" applyFont="1" applyFill="1" applyBorder="1" applyAlignment="1">
      <alignment horizontal="center" vertical="center"/>
    </xf>
    <xf numFmtId="0" fontId="80" fillId="2" borderId="0" xfId="0" applyFont="1" applyFill="1" applyAlignment="1">
      <alignment horizontal="center" vertical="center"/>
    </xf>
    <xf numFmtId="0" fontId="43" fillId="2" borderId="0" xfId="9" applyFont="1" applyFill="1">
      <alignment vertical="center"/>
    </xf>
    <xf numFmtId="182" fontId="42" fillId="0" borderId="23" xfId="13" applyNumberFormat="1" applyFont="1" applyFill="1" applyBorder="1" applyAlignment="1">
      <alignment horizontal="right" vertical="center"/>
    </xf>
    <xf numFmtId="182" fontId="42" fillId="0" borderId="23" xfId="5" applyNumberFormat="1" applyFont="1" applyFill="1" applyBorder="1">
      <alignment vertical="center"/>
    </xf>
    <xf numFmtId="192" fontId="59" fillId="0" borderId="0" xfId="8" applyNumberFormat="1" applyFont="1" applyAlignment="1">
      <alignment horizontal="right" vertical="center" shrinkToFit="1"/>
    </xf>
    <xf numFmtId="0" fontId="44" fillId="0" borderId="0" xfId="8" applyFont="1">
      <alignment vertical="center"/>
    </xf>
    <xf numFmtId="0" fontId="64" fillId="0" borderId="0" xfId="4" applyFont="1" applyAlignment="1"/>
    <xf numFmtId="198" fontId="69" fillId="2" borderId="0" xfId="0" applyNumberFormat="1" applyFont="1" applyFill="1" applyAlignment="1">
      <alignment horizontal="right" vertical="center" shrinkToFit="1"/>
    </xf>
    <xf numFmtId="0" fontId="77" fillId="2" borderId="43" xfId="0" applyFont="1" applyFill="1" applyBorder="1" applyAlignment="1">
      <alignment horizontal="center" vertical="center" wrapText="1"/>
    </xf>
    <xf numFmtId="180" fontId="42" fillId="0" borderId="43" xfId="0" applyNumberFormat="1" applyFont="1" applyBorder="1">
      <alignment vertical="center"/>
    </xf>
    <xf numFmtId="177" fontId="42" fillId="0" borderId="43" xfId="0" applyNumberFormat="1" applyFont="1" applyBorder="1">
      <alignment vertical="center"/>
    </xf>
    <xf numFmtId="178" fontId="42" fillId="0" borderId="43" xfId="0" applyNumberFormat="1" applyFont="1" applyBorder="1">
      <alignment vertical="center"/>
    </xf>
    <xf numFmtId="10" fontId="42" fillId="0" borderId="43" xfId="1" applyNumberFormat="1" applyFont="1" applyFill="1" applyBorder="1">
      <alignment vertical="center"/>
    </xf>
    <xf numFmtId="178" fontId="42" fillId="2" borderId="43" xfId="4" applyNumberFormat="1" applyFont="1" applyFill="1" applyBorder="1">
      <alignment vertical="center"/>
    </xf>
    <xf numFmtId="178" fontId="42" fillId="2" borderId="43" xfId="1" applyNumberFormat="1" applyFont="1" applyFill="1" applyBorder="1">
      <alignment vertical="center"/>
    </xf>
    <xf numFmtId="193" fontId="46" fillId="2" borderId="4" xfId="0" applyNumberFormat="1" applyFont="1" applyFill="1" applyBorder="1" applyAlignment="1">
      <alignment horizontal="center" vertical="center"/>
    </xf>
    <xf numFmtId="177" fontId="40" fillId="2" borderId="4" xfId="4" applyNumberFormat="1" applyFont="1" applyFill="1" applyBorder="1">
      <alignment vertical="center"/>
    </xf>
    <xf numFmtId="185" fontId="40" fillId="2" borderId="4" xfId="4" applyNumberFormat="1" applyFont="1" applyFill="1" applyBorder="1">
      <alignment vertical="center"/>
    </xf>
    <xf numFmtId="177" fontId="40" fillId="2" borderId="4" xfId="0" applyNumberFormat="1" applyFont="1" applyFill="1" applyBorder="1">
      <alignment vertical="center"/>
    </xf>
    <xf numFmtId="10" fontId="40" fillId="0" borderId="4" xfId="7" applyNumberFormat="1" applyFont="1" applyFill="1" applyBorder="1">
      <alignment vertical="center"/>
    </xf>
    <xf numFmtId="178" fontId="40" fillId="2" borderId="4" xfId="4" applyNumberFormat="1" applyFont="1" applyFill="1" applyBorder="1">
      <alignment vertical="center"/>
    </xf>
    <xf numFmtId="178" fontId="40" fillId="0" borderId="4" xfId="7" applyNumberFormat="1" applyFont="1" applyFill="1" applyBorder="1">
      <alignment vertical="center"/>
    </xf>
    <xf numFmtId="0" fontId="46" fillId="2" borderId="43" xfId="4" applyFont="1" applyFill="1" applyBorder="1" applyAlignment="1">
      <alignment horizontal="center" vertical="center" wrapText="1"/>
    </xf>
    <xf numFmtId="177" fontId="40" fillId="2" borderId="43" xfId="4" applyNumberFormat="1" applyFont="1" applyFill="1" applyBorder="1">
      <alignment vertical="center"/>
    </xf>
    <xf numFmtId="185" fontId="40" fillId="2" borderId="43" xfId="4" applyNumberFormat="1" applyFont="1" applyFill="1" applyBorder="1">
      <alignment vertical="center"/>
    </xf>
    <xf numFmtId="177" fontId="40" fillId="2" borderId="43" xfId="0" applyNumberFormat="1" applyFont="1" applyFill="1" applyBorder="1">
      <alignment vertical="center"/>
    </xf>
    <xf numFmtId="10" fontId="40" fillId="2" borderId="43" xfId="1" applyNumberFormat="1" applyFont="1" applyFill="1" applyBorder="1">
      <alignment vertical="center"/>
    </xf>
    <xf numFmtId="178" fontId="40" fillId="2" borderId="43" xfId="4" applyNumberFormat="1" applyFont="1" applyFill="1" applyBorder="1">
      <alignment vertical="center"/>
    </xf>
    <xf numFmtId="178" fontId="40" fillId="2" borderId="43" xfId="1" applyNumberFormat="1" applyFont="1" applyFill="1" applyBorder="1">
      <alignment vertical="center"/>
    </xf>
    <xf numFmtId="0" fontId="46" fillId="2" borderId="12" xfId="8" applyFont="1" applyFill="1" applyBorder="1" applyAlignment="1">
      <alignment horizontal="center" vertical="center" wrapText="1"/>
    </xf>
    <xf numFmtId="38" fontId="40" fillId="0" borderId="12" xfId="8" applyNumberFormat="1" applyFont="1" applyBorder="1" applyAlignment="1">
      <alignment horizontal="right" vertical="center" wrapText="1"/>
    </xf>
    <xf numFmtId="0" fontId="77" fillId="2" borderId="4" xfId="0" applyFont="1" applyFill="1" applyBorder="1" applyAlignment="1">
      <alignment horizontal="center" vertical="center" wrapText="1"/>
    </xf>
    <xf numFmtId="180" fontId="42" fillId="0" borderId="4" xfId="0" applyNumberFormat="1" applyFont="1" applyBorder="1">
      <alignment vertical="center"/>
    </xf>
    <xf numFmtId="177" fontId="42" fillId="0" borderId="4" xfId="0" applyNumberFormat="1" applyFont="1" applyBorder="1">
      <alignment vertical="center"/>
    </xf>
    <xf numFmtId="178" fontId="42" fillId="0" borderId="4" xfId="0" applyNumberFormat="1" applyFont="1" applyBorder="1">
      <alignment vertical="center"/>
    </xf>
    <xf numFmtId="10" fontId="42" fillId="0" borderId="4" xfId="1" applyNumberFormat="1" applyFont="1" applyFill="1" applyBorder="1">
      <alignment vertical="center"/>
    </xf>
    <xf numFmtId="178" fontId="42" fillId="2" borderId="4" xfId="4" applyNumberFormat="1" applyFont="1" applyFill="1" applyBorder="1">
      <alignment vertical="center"/>
    </xf>
    <xf numFmtId="178" fontId="42" fillId="2" borderId="4" xfId="1" applyNumberFormat="1" applyFont="1" applyFill="1" applyBorder="1">
      <alignment vertical="center"/>
    </xf>
    <xf numFmtId="0" fontId="46" fillId="2" borderId="4" xfId="4" applyFont="1" applyFill="1" applyBorder="1" applyAlignment="1">
      <alignment horizontal="center" vertical="center" wrapText="1"/>
    </xf>
    <xf numFmtId="10" fontId="40" fillId="2" borderId="4" xfId="1" applyNumberFormat="1" applyFont="1" applyFill="1" applyBorder="1">
      <alignment vertical="center"/>
    </xf>
    <xf numFmtId="178" fontId="40" fillId="2" borderId="4" xfId="1" applyNumberFormat="1" applyFont="1" applyFill="1" applyBorder="1">
      <alignment vertical="center"/>
    </xf>
    <xf numFmtId="179" fontId="40" fillId="2" borderId="16" xfId="9" applyNumberFormat="1" applyFont="1" applyFill="1" applyBorder="1" applyAlignment="1">
      <alignment horizontal="right" vertical="center"/>
    </xf>
    <xf numFmtId="181" fontId="42" fillId="0" borderId="10" xfId="10" applyNumberFormat="1" applyFont="1" applyFill="1" applyBorder="1" applyAlignment="1">
      <alignment vertical="center" shrinkToFit="1"/>
    </xf>
    <xf numFmtId="0" fontId="45" fillId="2" borderId="0" xfId="4" applyFont="1" applyFill="1" applyAlignment="1">
      <alignment horizontal="center" vertical="center"/>
    </xf>
    <xf numFmtId="0" fontId="49" fillId="2" borderId="1" xfId="0" applyFont="1" applyFill="1" applyBorder="1" applyAlignment="1">
      <alignment horizontal="center" vertical="center"/>
    </xf>
    <xf numFmtId="0" fontId="43" fillId="2" borderId="0" xfId="4" applyFont="1" applyFill="1">
      <alignment vertical="center"/>
    </xf>
    <xf numFmtId="0" fontId="44" fillId="0" borderId="0" xfId="0" applyFont="1">
      <alignment vertical="center"/>
    </xf>
    <xf numFmtId="0" fontId="6" fillId="2" borderId="0" xfId="4" applyFont="1" applyFill="1" applyAlignment="1">
      <alignment horizontal="left" vertical="center"/>
    </xf>
    <xf numFmtId="0" fontId="49" fillId="2" borderId="1" xfId="0" applyFont="1" applyFill="1" applyBorder="1" applyAlignment="1">
      <alignment horizontal="center" vertical="center" wrapText="1"/>
    </xf>
    <xf numFmtId="0" fontId="49" fillId="2" borderId="2" xfId="0" applyFont="1" applyFill="1" applyBorder="1" applyAlignment="1">
      <alignment horizontal="center" vertical="center"/>
    </xf>
    <xf numFmtId="0" fontId="60" fillId="2" borderId="0" xfId="4" applyFont="1" applyFill="1" applyAlignment="1">
      <alignment horizontal="center" vertical="center"/>
    </xf>
    <xf numFmtId="0" fontId="63" fillId="2" borderId="0" xfId="4" applyFont="1" applyFill="1" applyAlignment="1">
      <alignment horizontal="left" vertical="center"/>
    </xf>
    <xf numFmtId="0" fontId="64" fillId="2" borderId="0" xfId="4" applyFont="1" applyFill="1">
      <alignment vertical="center"/>
    </xf>
    <xf numFmtId="0" fontId="80" fillId="2" borderId="1" xfId="0" applyFont="1" applyFill="1" applyBorder="1" applyAlignment="1">
      <alignment horizontal="center" vertical="center" wrapText="1"/>
    </xf>
    <xf numFmtId="0" fontId="80" fillId="2" borderId="2" xfId="0" applyFont="1" applyFill="1" applyBorder="1" applyAlignment="1">
      <alignment horizontal="center" vertical="center"/>
    </xf>
    <xf numFmtId="0" fontId="80" fillId="2" borderId="1" xfId="0" applyFont="1" applyFill="1" applyBorder="1" applyAlignment="1">
      <alignment horizontal="center" vertical="center"/>
    </xf>
    <xf numFmtId="0" fontId="80" fillId="2" borderId="0" xfId="0" applyFont="1" applyFill="1" applyAlignment="1">
      <alignment horizontal="center" vertical="center" wrapText="1"/>
    </xf>
    <xf numFmtId="0" fontId="80" fillId="2" borderId="0" xfId="0" applyFont="1" applyFill="1" applyAlignment="1">
      <alignment horizontal="center" vertical="center"/>
    </xf>
    <xf numFmtId="0" fontId="49" fillId="2" borderId="2" xfId="8" applyFont="1" applyFill="1" applyBorder="1" applyAlignment="1">
      <alignment horizontal="center" vertical="center" wrapText="1"/>
    </xf>
    <xf numFmtId="0" fontId="49" fillId="2" borderId="12" xfId="8" applyFont="1" applyFill="1" applyBorder="1" applyAlignment="1">
      <alignment horizontal="center" vertical="center" wrapText="1"/>
    </xf>
    <xf numFmtId="0" fontId="49" fillId="2" borderId="7" xfId="8" applyFont="1" applyFill="1" applyBorder="1" applyAlignment="1">
      <alignment horizontal="center" vertical="center"/>
    </xf>
    <xf numFmtId="0" fontId="49" fillId="2" borderId="10" xfId="8" applyFont="1" applyFill="1" applyBorder="1" applyAlignment="1">
      <alignment horizontal="center" vertical="center"/>
    </xf>
    <xf numFmtId="0" fontId="49" fillId="2" borderId="9" xfId="8" applyFont="1" applyFill="1" applyBorder="1" applyAlignment="1">
      <alignment horizontal="center" vertical="center"/>
    </xf>
    <xf numFmtId="0" fontId="43" fillId="2" borderId="0" xfId="9" applyFont="1" applyFill="1">
      <alignment vertical="center"/>
    </xf>
    <xf numFmtId="0" fontId="44" fillId="0" borderId="0" xfId="8" applyFont="1">
      <alignment vertical="center"/>
    </xf>
    <xf numFmtId="196" fontId="96" fillId="0" borderId="13" xfId="9" applyNumberFormat="1" applyFont="1" applyBorder="1" applyAlignment="1">
      <alignment horizontal="left" vertical="center"/>
    </xf>
    <xf numFmtId="0" fontId="21" fillId="0" borderId="41" xfId="9" applyFont="1" applyBorder="1" applyAlignment="1">
      <alignment horizontal="center" vertical="center" wrapText="1"/>
    </xf>
    <xf numFmtId="0" fontId="7" fillId="0" borderId="42" xfId="9" applyFont="1" applyBorder="1" applyAlignment="1">
      <alignment horizontal="center" vertical="center" wrapText="1"/>
    </xf>
    <xf numFmtId="0" fontId="21" fillId="0" borderId="2" xfId="9" applyFont="1" applyBorder="1" applyAlignment="1">
      <alignment horizontal="center" vertical="center" wrapText="1"/>
    </xf>
    <xf numFmtId="0" fontId="7" fillId="0" borderId="4" xfId="9" applyFont="1" applyBorder="1" applyAlignment="1">
      <alignment horizontal="center" vertical="center" wrapText="1"/>
    </xf>
    <xf numFmtId="0" fontId="21" fillId="0" borderId="4" xfId="9" applyFont="1" applyBorder="1" applyAlignment="1">
      <alignment horizontal="center" vertical="center" wrapText="1"/>
    </xf>
    <xf numFmtId="0" fontId="21" fillId="0" borderId="14" xfId="9" applyFont="1" applyBorder="1" applyAlignment="1">
      <alignment horizontal="center" vertical="center" wrapText="1"/>
    </xf>
    <xf numFmtId="0" fontId="7" fillId="0" borderId="16" xfId="9" applyFont="1" applyBorder="1" applyAlignment="1">
      <alignment horizontal="center" vertical="center" wrapText="1"/>
    </xf>
    <xf numFmtId="0" fontId="81" fillId="2" borderId="39" xfId="9" applyFont="1" applyFill="1" applyBorder="1" applyAlignment="1">
      <alignment horizontal="left" vertical="center"/>
    </xf>
    <xf numFmtId="0" fontId="81" fillId="2" borderId="10" xfId="9" applyFont="1" applyFill="1" applyBorder="1" applyAlignment="1">
      <alignment horizontal="left" vertical="center"/>
    </xf>
    <xf numFmtId="0" fontId="81" fillId="2" borderId="9" xfId="9" applyFont="1" applyFill="1" applyBorder="1" applyAlignment="1">
      <alignment horizontal="left" vertical="center"/>
    </xf>
    <xf numFmtId="0" fontId="56" fillId="0" borderId="36" xfId="9" applyFont="1" applyBorder="1" applyAlignment="1">
      <alignment horizontal="center" vertical="center" wrapText="1"/>
    </xf>
    <xf numFmtId="0" fontId="56" fillId="0" borderId="37" xfId="9" applyFont="1" applyBorder="1" applyAlignment="1">
      <alignment horizontal="center" vertical="center" wrapText="1"/>
    </xf>
    <xf numFmtId="0" fontId="21" fillId="0" borderId="15" xfId="9" applyFont="1" applyBorder="1" applyAlignment="1">
      <alignment horizontal="center" vertical="center" wrapText="1"/>
    </xf>
    <xf numFmtId="0" fontId="21" fillId="0" borderId="17" xfId="9" applyFont="1" applyBorder="1" applyAlignment="1">
      <alignment horizontal="center" vertical="center" wrapText="1"/>
    </xf>
    <xf numFmtId="0" fontId="21" fillId="0" borderId="18" xfId="9" applyFont="1" applyBorder="1" applyAlignment="1">
      <alignment horizontal="center" vertical="center" wrapText="1"/>
    </xf>
    <xf numFmtId="0" fontId="21" fillId="0" borderId="19" xfId="9" applyFont="1" applyBorder="1" applyAlignment="1">
      <alignment horizontal="center" vertical="center" wrapText="1"/>
    </xf>
  </cellXfs>
  <cellStyles count="14">
    <cellStyle name="Percent 2" xfId="13" xr:uid="{A1E67401-36A2-471B-8258-CBD74BD1CF52}"/>
    <cellStyle name="パーセント" xfId="5" builtinId="5"/>
    <cellStyle name="パーセント 2" xfId="1" xr:uid="{00000000-0005-0000-0000-000001000000}"/>
    <cellStyle name="パーセント 2 2" xfId="7" xr:uid="{9B549B0A-7875-42E9-BDBC-72E6D3158634}"/>
    <cellStyle name="桁区切り" xfId="6" builtinId="6"/>
    <cellStyle name="桁区切り 2" xfId="2" xr:uid="{00000000-0005-0000-0000-000003000000}"/>
    <cellStyle name="桁区切り 2 2" xfId="10" xr:uid="{2012BC18-06E8-4123-8438-7518F3006405}"/>
    <cellStyle name="桁区切り 4" xfId="12" xr:uid="{E660ADAB-D5CB-4ED1-A8B3-5FF241BCCC59}"/>
    <cellStyle name="標準" xfId="0" builtinId="0"/>
    <cellStyle name="標準 2" xfId="3" xr:uid="{00000000-0005-0000-0000-000005000000}"/>
    <cellStyle name="標準 2 4" xfId="8" xr:uid="{E09925D4-27EB-44C4-B065-0D2773D03294}"/>
    <cellStyle name="標準 3" xfId="4" xr:uid="{00000000-0005-0000-0000-000006000000}"/>
    <cellStyle name="標準 3 5" xfId="9" xr:uid="{579FD3E0-7E25-4A94-A1BE-A69C11EFBCFA}"/>
    <cellStyle name="標準 8" xfId="11" xr:uid="{B22D6F95-CA5F-4358-A5DD-9BB368ABA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13.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4.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6.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8.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9.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923309839259977E-2"/>
          <c:y val="3.8642328799809111E-2"/>
          <c:w val="0.96422408714373176"/>
          <c:h val="0.7546056347476828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障害福祉サービスの利用状況等の概況（平成２８年４月～）'!$AF$4:$AF$47</c:f>
              <c:numCache>
                <c:formatCode>#,##0.0_);[Red]\(#,##0.0\)</c:formatCode>
                <c:ptCount val="44"/>
                <c:pt idx="0">
                  <c:v>79.063500000000005</c:v>
                </c:pt>
                <c:pt idx="1">
                  <c:v>82.266666666666666</c:v>
                </c:pt>
                <c:pt idx="2">
                  <c:v>85.243108333333296</c:v>
                </c:pt>
                <c:pt idx="3">
                  <c:v>88.436441666666695</c:v>
                </c:pt>
                <c:pt idx="4">
                  <c:v>88.755600000000001</c:v>
                </c:pt>
                <c:pt idx="5">
                  <c:v>88.212599999999995</c:v>
                </c:pt>
                <c:pt idx="6">
                  <c:v>90.129300000000001</c:v>
                </c:pt>
                <c:pt idx="7">
                  <c:v>90.622100000000003</c:v>
                </c:pt>
                <c:pt idx="8">
                  <c:v>90.635499999999993</c:v>
                </c:pt>
                <c:pt idx="9">
                  <c:v>91.114400000000003</c:v>
                </c:pt>
                <c:pt idx="10">
                  <c:v>91.686499999999995</c:v>
                </c:pt>
                <c:pt idx="11">
                  <c:v>91.797899999999998</c:v>
                </c:pt>
                <c:pt idx="12">
                  <c:v>91.904399999999995</c:v>
                </c:pt>
                <c:pt idx="13">
                  <c:v>91.370199999999997</c:v>
                </c:pt>
                <c:pt idx="14">
                  <c:v>91.486099999999993</c:v>
                </c:pt>
                <c:pt idx="15">
                  <c:v>92.682199999999995</c:v>
                </c:pt>
                <c:pt idx="16">
                  <c:v>93.359800000000007</c:v>
                </c:pt>
                <c:pt idx="17">
                  <c:v>93.425799999999995</c:v>
                </c:pt>
                <c:pt idx="18">
                  <c:v>94.099800000000002</c:v>
                </c:pt>
                <c:pt idx="19">
                  <c:v>94.349100000000007</c:v>
                </c:pt>
                <c:pt idx="20">
                  <c:v>94.170599999999993</c:v>
                </c:pt>
                <c:pt idx="21">
                  <c:v>94.298400000000001</c:v>
                </c:pt>
                <c:pt idx="22">
                  <c:v>94.988100000000003</c:v>
                </c:pt>
                <c:pt idx="23">
                  <c:v>95.325900000000004</c:v>
                </c:pt>
                <c:pt idx="24">
                  <c:v>95.631399999999999</c:v>
                </c:pt>
                <c:pt idx="25">
                  <c:v>95.165099999999995</c:v>
                </c:pt>
                <c:pt idx="26">
                  <c:v>94.469399999999993</c:v>
                </c:pt>
                <c:pt idx="27">
                  <c:v>95.721199999999996</c:v>
                </c:pt>
                <c:pt idx="28">
                  <c:v>96.688400000000001</c:v>
                </c:pt>
                <c:pt idx="29">
                  <c:v>97.137900000000002</c:v>
                </c:pt>
                <c:pt idx="30">
                  <c:v>97.739199999999997</c:v>
                </c:pt>
                <c:pt idx="31">
                  <c:v>97.752499999999998</c:v>
                </c:pt>
                <c:pt idx="32">
                  <c:v>97.624899999999997</c:v>
                </c:pt>
                <c:pt idx="33">
                  <c:v>98.1477</c:v>
                </c:pt>
                <c:pt idx="34">
                  <c:v>98.513400000000004</c:v>
                </c:pt>
                <c:pt idx="35">
                  <c:v>98.585499999999996</c:v>
                </c:pt>
                <c:pt idx="36">
                  <c:v>98.830399999999997</c:v>
                </c:pt>
                <c:pt idx="37">
                  <c:v>98.798299999999998</c:v>
                </c:pt>
                <c:pt idx="38">
                  <c:v>98.985399999999998</c:v>
                </c:pt>
                <c:pt idx="39">
                  <c:v>100.027</c:v>
                </c:pt>
                <c:pt idx="40">
                  <c:v>100.94540000000001</c:v>
                </c:pt>
                <c:pt idx="41">
                  <c:v>101.40349999999999</c:v>
                </c:pt>
                <c:pt idx="42">
                  <c:v>101.86199999999999</c:v>
                </c:pt>
                <c:pt idx="43">
                  <c:v>102.02979999999999</c:v>
                </c:pt>
              </c:numCache>
            </c:numRef>
          </c:val>
          <c:extLst>
            <c:ext xmlns:c16="http://schemas.microsoft.com/office/drawing/2014/chart" uri="{C3380CC4-5D6E-409C-BE32-E72D297353CC}">
              <c16:uniqueId val="{00000000-1895-4230-B909-8BF0E7221285}"/>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9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Red]\(#,##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所得区分毎の割合（令和７年１０月）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'１－１　主たる障害種別毎の利用者数（実数）の推移'!$B$35:$B$38</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13-482A-8826-0184F75CC0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13-482A-8826-0184F75CC0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B13-482A-8826-0184F75CC0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B13-482A-8826-0184F75CC04C}"/>
              </c:ext>
            </c:extLst>
          </c:dPt>
          <c:dLbls>
            <c:dLbl>
              <c:idx val="0"/>
              <c:layout>
                <c:manualLayout>
                  <c:x val="0.13501941389557709"/>
                  <c:y val="3.94695538057742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B13-482A-8826-0184F75CC04C}"/>
                </c:ext>
              </c:extLst>
            </c:dLbl>
            <c:dLbl>
              <c:idx val="1"/>
              <c:layout>
                <c:manualLayout>
                  <c:x val="-5.6492339284035846E-2"/>
                  <c:y val="0.178899081364829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B13-482A-8826-0184F75CC04C}"/>
                </c:ext>
              </c:extLst>
            </c:dLbl>
            <c:dLbl>
              <c:idx val="2"/>
              <c:layout>
                <c:manualLayout>
                  <c:x val="-9.1124740605771387E-2"/>
                  <c:y val="-0.31016666666666665"/>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8B13-482A-8826-0184F75CC04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主たる障害種別毎の利用者数（実数）の推移'!$B$35:$B$38</c:f>
              <c:strCache>
                <c:ptCount val="4"/>
                <c:pt idx="0">
                  <c:v>一般２</c:v>
                </c:pt>
                <c:pt idx="1">
                  <c:v>一般１</c:v>
                </c:pt>
                <c:pt idx="2">
                  <c:v>低所得者</c:v>
                </c:pt>
                <c:pt idx="3">
                  <c:v>生活保護</c:v>
                </c:pt>
              </c:strCache>
            </c:strRef>
          </c:cat>
          <c:val>
            <c:numRef>
              <c:f>'１－１　主たる障害種別毎の利用者数（実数）の推移'!$D$35:$D$38</c:f>
              <c:numCache>
                <c:formatCode>0.0%</c:formatCode>
                <c:ptCount val="4"/>
                <c:pt idx="0">
                  <c:v>2.0717633480663869E-2</c:v>
                </c:pt>
                <c:pt idx="1">
                  <c:v>6.5413333784193839E-2</c:v>
                </c:pt>
                <c:pt idx="2">
                  <c:v>0.74947876669481583</c:v>
                </c:pt>
                <c:pt idx="3">
                  <c:v>0.16439026604032653</c:v>
                </c:pt>
              </c:numCache>
            </c:numRef>
          </c:val>
          <c:extLst>
            <c:ext xmlns:c16="http://schemas.microsoft.com/office/drawing/2014/chart" uri="{C3380CC4-5D6E-409C-BE32-E72D297353CC}">
              <c16:uniqueId val="{00000008-8B13-482A-8826-0184F75CC04C}"/>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84035486237131762"/>
          <c:y val="0.42152076205844408"/>
          <c:w val="0.15459695063005613"/>
          <c:h val="0.26215537877960499"/>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790529255096189E-2"/>
          <c:y val="9.6168325984747657E-2"/>
          <c:w val="0.94237632653776549"/>
          <c:h val="0.75903201722074543"/>
        </c:manualLayout>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('２　障害児給付費の利用状況等の概況'!$A$4:$A$13,'２　障害児給付費の利用状況等の概況'!$A$14:$A$14)</c:f>
              <c:strCache>
                <c:ptCount val="11"/>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('２　障害児給付費の利用状況等の概況'!$B$4:$B$13,'２　障害児給付費の利用状況等の概況'!$B$14:$B$14)</c:f>
              <c:numCache>
                <c:formatCode>#,##0.0_ ;[Red]\-#,##0.0\ </c:formatCode>
                <c:ptCount val="11"/>
                <c:pt idx="0">
                  <c:v>41.684241666666665</c:v>
                </c:pt>
                <c:pt idx="1">
                  <c:v>46.420033333333343</c:v>
                </c:pt>
                <c:pt idx="2">
                  <c:v>51.663058333333339</c:v>
                </c:pt>
                <c:pt idx="3">
                  <c:v>56.323666666666668</c:v>
                </c:pt>
                <c:pt idx="4">
                  <c:v>56.914200000000001</c:v>
                </c:pt>
                <c:pt idx="5">
                  <c:v>57.875100000000003</c:v>
                </c:pt>
                <c:pt idx="6">
                  <c:v>58.709600000000002</c:v>
                </c:pt>
                <c:pt idx="7">
                  <c:v>60.028300000000002</c:v>
                </c:pt>
                <c:pt idx="8">
                  <c:v>59.6083</c:v>
                </c:pt>
                <c:pt idx="9">
                  <c:v>60.815300000000001</c:v>
                </c:pt>
                <c:pt idx="10">
                  <c:v>61.5261</c:v>
                </c:pt>
              </c:numCache>
            </c:numRef>
          </c:val>
          <c:extLst>
            <c:ext xmlns:c16="http://schemas.microsoft.com/office/drawing/2014/chart" uri="{C3380CC4-5D6E-409C-BE32-E72D297353CC}">
              <c16:uniqueId val="{00000001-934F-4F07-B1ED-A5F5B7500712}"/>
            </c:ext>
          </c:extLst>
        </c:ser>
        <c:dLbls>
          <c:showLegendKey val="0"/>
          <c:showVal val="0"/>
          <c:showCatName val="0"/>
          <c:showSerName val="0"/>
          <c:showPercent val="0"/>
          <c:showBubbleSize val="0"/>
        </c:dLbls>
        <c:gapWidth val="150"/>
        <c:axId val="517135664"/>
        <c:axId val="1"/>
      </c:barChart>
      <c:catAx>
        <c:axId val="517135664"/>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numFmt formatCode="#,##0.0_ ;[Red]\-#,##0.0\ " sourceLinked="1"/>
        <c:majorTickMark val="out"/>
        <c:minorTickMark val="none"/>
        <c:tickLblPos val="nextTo"/>
        <c:txPr>
          <a:bodyPr/>
          <a:lstStyle/>
          <a:p>
            <a:pPr>
              <a:defRPr lang="ja-JP"/>
            </a:pPr>
            <a:endParaRPr lang="ja-JP"/>
          </a:p>
        </c:txPr>
        <c:crossAx val="517135664"/>
        <c:crosses val="autoZero"/>
        <c:crossBetween val="between"/>
      </c:valAx>
    </c:plotArea>
    <c:plotVisOnly val="1"/>
    <c:dispBlanksAs val="gap"/>
    <c:showDLblsOverMax val="0"/>
  </c:chart>
  <c:txPr>
    <a:bodyPr/>
    <a:lstStyle/>
    <a:p>
      <a:pPr>
        <a:defRPr sz="1300" baseline="0"/>
      </a:pPr>
      <a:endParaRPr lang="ja-JP"/>
    </a:p>
  </c:txPr>
  <c:printSettings>
    <c:headerFooter/>
    <c:pageMargins b="0.75" l="0.7" r="0.7" t="0.75" header="0.3" footer="0.3"/>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85169057240457E-2"/>
          <c:y val="5.2573800019394913E-2"/>
          <c:w val="0.94240497136984036"/>
          <c:h val="0.8107802904607062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('２　障害児給付費の利用状況等の概況'!$A$4:$A$13,'２　障害児給付費の利用状況等の概況'!$A$14:$A$14)</c:f>
              <c:strCache>
                <c:ptCount val="11"/>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('２　障害児給付費の利用状況等の概況'!$C$4:$C$13,'２　障害児給付費の利用状況等の概況'!$C$14:$C$14)</c:f>
              <c:numCache>
                <c:formatCode>#,##0.0_ </c:formatCode>
                <c:ptCount val="11"/>
                <c:pt idx="0">
                  <c:v>504.54437090416673</c:v>
                </c:pt>
                <c:pt idx="1">
                  <c:v>574.8983203416667</c:v>
                </c:pt>
                <c:pt idx="2">
                  <c:v>656.41423820833336</c:v>
                </c:pt>
                <c:pt idx="3">
                  <c:v>752.59979709250001</c:v>
                </c:pt>
                <c:pt idx="4">
                  <c:v>797.95206781000002</c:v>
                </c:pt>
                <c:pt idx="5">
                  <c:v>795.61244956999997</c:v>
                </c:pt>
                <c:pt idx="6">
                  <c:v>817.36544601000003</c:v>
                </c:pt>
                <c:pt idx="7">
                  <c:v>897.78570022999997</c:v>
                </c:pt>
                <c:pt idx="8">
                  <c:v>796.31683347000001</c:v>
                </c:pt>
                <c:pt idx="9">
                  <c:v>840.06209903000001</c:v>
                </c:pt>
                <c:pt idx="10">
                  <c:v>886.40933022000002</c:v>
                </c:pt>
              </c:numCache>
            </c:numRef>
          </c:val>
          <c:extLst>
            <c:ext xmlns:c16="http://schemas.microsoft.com/office/drawing/2014/chart" uri="{C3380CC4-5D6E-409C-BE32-E72D297353CC}">
              <c16:uniqueId val="{00000001-11A8-47A3-913E-6DD79522CB2F}"/>
            </c:ext>
          </c:extLst>
        </c:ser>
        <c:dLbls>
          <c:showLegendKey val="0"/>
          <c:showVal val="0"/>
          <c:showCatName val="0"/>
          <c:showSerName val="0"/>
          <c:showPercent val="0"/>
          <c:showBubbleSize val="0"/>
        </c:dLbls>
        <c:gapWidth val="219"/>
        <c:overlap val="-27"/>
        <c:axId val="517140656"/>
        <c:axId val="1"/>
      </c:barChart>
      <c:catAx>
        <c:axId val="517140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vert="horz"/>
          <a:lstStyle/>
          <a:p>
            <a:pPr>
              <a:defRPr lang="ja-JP"/>
            </a:pPr>
            <a:endParaRPr lang="ja-JP"/>
          </a:p>
        </c:txPr>
        <c:crossAx val="51714065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300" baseline="0"/>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005609822949296E-2"/>
          <c:y val="1.2320794370031887E-2"/>
          <c:w val="0.9765157453477824"/>
          <c:h val="0.82021385187041818"/>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('２　障害児給付費の利用状況等の概況'!$A$4:$A$13,'２　障害児給付費の利用状況等の概況'!$A$14:$A$14)</c:f>
              <c:strCache>
                <c:ptCount val="11"/>
                <c:pt idx="0">
                  <c:v>令和3年度（平均）</c:v>
                </c:pt>
                <c:pt idx="1">
                  <c:v>令和4年度（平均）</c:v>
                </c:pt>
                <c:pt idx="2">
                  <c:v>令和5年度（平均）</c:v>
                </c:pt>
                <c:pt idx="3">
                  <c:v>令和6年度（平均）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('２　障害児給付費の利用状況等の概況'!$I$4:$I$13,'２　障害児給付費の利用状況等の概況'!$I$14:$I$14)</c:f>
              <c:numCache>
                <c:formatCode>0.0_);[Red]\(0.0\)</c:formatCode>
                <c:ptCount val="11"/>
                <c:pt idx="0">
                  <c:v>12.109315630197367</c:v>
                </c:pt>
                <c:pt idx="1">
                  <c:v>12.383395766999501</c:v>
                </c:pt>
                <c:pt idx="2">
                  <c:v>12.713997408932199</c:v>
                </c:pt>
                <c:pt idx="3">
                  <c:v>13.368174297412507</c:v>
                </c:pt>
                <c:pt idx="4">
                  <c:v>14.020263270150508</c:v>
                </c:pt>
                <c:pt idx="5">
                  <c:v>13.747059608881884</c:v>
                </c:pt>
                <c:pt idx="6">
                  <c:v>13.922177054689524</c:v>
                </c:pt>
                <c:pt idx="7">
                  <c:v>14.956040737951932</c:v>
                </c:pt>
                <c:pt idx="8">
                  <c:v>13.35916027583407</c:v>
                </c:pt>
                <c:pt idx="9">
                  <c:v>13.813334786311998</c:v>
                </c:pt>
                <c:pt idx="10">
                  <c:v>14.4070456313662</c:v>
                </c:pt>
              </c:numCache>
            </c:numRef>
          </c:val>
          <c:extLst>
            <c:ext xmlns:c16="http://schemas.microsoft.com/office/drawing/2014/chart" uri="{C3380CC4-5D6E-409C-BE32-E72D297353CC}">
              <c16:uniqueId val="{00000000-406D-499C-94D0-5E04821065B3}"/>
            </c:ext>
          </c:extLst>
        </c:ser>
        <c:dLbls>
          <c:showLegendKey val="0"/>
          <c:showVal val="0"/>
          <c:showCatName val="0"/>
          <c:showSerName val="0"/>
          <c:showPercent val="0"/>
          <c:showBubbleSize val="0"/>
        </c:dLbls>
        <c:gapWidth val="219"/>
        <c:overlap val="-27"/>
        <c:axId val="666340000"/>
        <c:axId val="666333344"/>
      </c:barChart>
      <c:catAx>
        <c:axId val="66634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33344"/>
        <c:crosses val="autoZero"/>
        <c:auto val="1"/>
        <c:lblAlgn val="ctr"/>
        <c:lblOffset val="100"/>
        <c:noMultiLvlLbl val="0"/>
      </c:catAx>
      <c:valAx>
        <c:axId val="6663333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800" b="0" i="0" u="none" strike="noStrike" kern="1200" baseline="0">
                <a:solidFill>
                  <a:schemeClr val="tx1">
                    <a:lumMod val="65000"/>
                    <a:lumOff val="35000"/>
                  </a:schemeClr>
                </a:solidFill>
                <a:latin typeface="+mn-lt"/>
                <a:ea typeface="+mn-ea"/>
                <a:cs typeface="+mn-cs"/>
              </a:defRPr>
            </a:pPr>
            <a:endParaRPr lang="ja-JP"/>
          </a:p>
        </c:txPr>
        <c:crossAx val="666340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所得区分毎の利用者数割合（令和７年１０月）</a:t>
            </a:r>
          </a:p>
        </c:rich>
      </c:tx>
      <c:layout>
        <c:manualLayout>
          <c:xMode val="edge"/>
          <c:yMode val="edge"/>
          <c:x val="0.28056503977576913"/>
          <c:y val="1.5081417494613825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'２－１　主たる障害種別毎の利用者数（実数）の推移'!$B$26:$B$30</c:f>
              <c:strCache>
                <c:ptCount val="5"/>
                <c:pt idx="0">
                  <c:v>一般２</c:v>
                </c:pt>
                <c:pt idx="1">
                  <c:v>一般１</c:v>
                </c:pt>
                <c:pt idx="2">
                  <c:v>低所得者</c:v>
                </c:pt>
                <c:pt idx="3">
                  <c:v>生活保護</c:v>
                </c:pt>
                <c:pt idx="4">
                  <c:v>その他</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7F-4A94-BE07-FA81296493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7F-4A94-BE07-FA81296493E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7F-4A94-BE07-FA81296493E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7F-4A94-BE07-FA81296493E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7B7-4670-8FC2-F79D56EC3FB8}"/>
              </c:ext>
            </c:extLst>
          </c:dPt>
          <c:dLbls>
            <c:dLbl>
              <c:idx val="0"/>
              <c:layout>
                <c:manualLayout>
                  <c:x val="-6.5452569779520464E-2"/>
                  <c:y val="0.1619341015173554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47F-4A94-BE07-FA81296493E5}"/>
                </c:ext>
              </c:extLst>
            </c:dLbl>
            <c:dLbl>
              <c:idx val="1"/>
              <c:layout>
                <c:manualLayout>
                  <c:x val="-1.2643272697621487E-2"/>
                  <c:y val="-0.3388443200298543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47F-4A94-BE07-FA81296493E5}"/>
                </c:ext>
              </c:extLst>
            </c:dLbl>
            <c:dLbl>
              <c:idx val="3"/>
              <c:layout>
                <c:manualLayout>
                  <c:x val="-0.14112998002115407"/>
                  <c:y val="5.2133853467454319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47F-4A94-BE07-FA81296493E5}"/>
                </c:ext>
              </c:extLst>
            </c:dLbl>
            <c:spPr>
              <a:noFill/>
              <a:ln>
                <a:noFill/>
              </a:ln>
              <a:effectLst/>
            </c:spPr>
            <c:txPr>
              <a:bodyPr rot="0" spcFirstLastPara="1" vertOverflow="ellipsis"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'２－１　主たる障害種別毎の利用者数（実数）の推移'!$B$26:$B$30</c:f>
              <c:strCache>
                <c:ptCount val="5"/>
                <c:pt idx="0">
                  <c:v>一般２</c:v>
                </c:pt>
                <c:pt idx="1">
                  <c:v>一般１</c:v>
                </c:pt>
                <c:pt idx="2">
                  <c:v>低所得者</c:v>
                </c:pt>
                <c:pt idx="3">
                  <c:v>生活保護</c:v>
                </c:pt>
                <c:pt idx="4">
                  <c:v>その他</c:v>
                </c:pt>
              </c:strCache>
            </c:strRef>
          </c:cat>
          <c:val>
            <c:numRef>
              <c:f>'２－１　主たる障害種別毎の利用者数（実数）の推移'!$D$26:$D$30</c:f>
              <c:numCache>
                <c:formatCode>0.0%</c:formatCode>
                <c:ptCount val="5"/>
                <c:pt idx="0">
                  <c:v>0.1300131163847538</c:v>
                </c:pt>
                <c:pt idx="1">
                  <c:v>0.7328320826446012</c:v>
                </c:pt>
                <c:pt idx="2">
                  <c:v>0.10466940046581857</c:v>
                </c:pt>
                <c:pt idx="3">
                  <c:v>2.1649348812942799E-2</c:v>
                </c:pt>
                <c:pt idx="4">
                  <c:v>1.0836051691883607E-2</c:v>
                </c:pt>
              </c:numCache>
            </c:numRef>
          </c:val>
          <c:extLst>
            <c:ext xmlns:c16="http://schemas.microsoft.com/office/drawing/2014/chart" uri="{C3380CC4-5D6E-409C-BE32-E72D297353CC}">
              <c16:uniqueId val="{00000008-B47F-4A94-BE07-FA81296493E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3032170978627684"/>
          <c:y val="0.22629411614810285"/>
          <c:w val="0.1647093461143444"/>
          <c:h val="0.3503243890630176"/>
        </c:manualLayout>
      </c:layout>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障害福祉サービスの利用状況等の概況（平成２８年４月～）'!$AG$4:$AG$47</c:f>
              <c:numCache>
                <c:formatCode>#,##0.0_);[Red]\(#,##0.0\)</c:formatCode>
                <c:ptCount val="44"/>
                <c:pt idx="0">
                  <c:v>1563.9333333333334</c:v>
                </c:pt>
                <c:pt idx="1">
                  <c:v>1667.9916666666668</c:v>
                </c:pt>
                <c:pt idx="2">
                  <c:v>1758.37480428</c:v>
                </c:pt>
                <c:pt idx="3">
                  <c:v>1864.70884739083</c:v>
                </c:pt>
                <c:pt idx="4">
                  <c:v>1890.0934913200001</c:v>
                </c:pt>
                <c:pt idx="5">
                  <c:v>1873.8870241499999</c:v>
                </c:pt>
                <c:pt idx="6">
                  <c:v>1999.00841988</c:v>
                </c:pt>
                <c:pt idx="7">
                  <c:v>2034.2195883300001</c:v>
                </c:pt>
                <c:pt idx="8">
                  <c:v>1934.74501917</c:v>
                </c:pt>
                <c:pt idx="9">
                  <c:v>1972.8213758300001</c:v>
                </c:pt>
                <c:pt idx="10">
                  <c:v>2088.3347896499999</c:v>
                </c:pt>
                <c:pt idx="11">
                  <c:v>1960.6932062799999</c:v>
                </c:pt>
                <c:pt idx="12">
                  <c:v>2028.13335181</c:v>
                </c:pt>
                <c:pt idx="13">
                  <c:v>1946.5789114300001</c:v>
                </c:pt>
                <c:pt idx="14">
                  <c:v>1844.9363882299999</c:v>
                </c:pt>
                <c:pt idx="15">
                  <c:v>2145.5232422200002</c:v>
                </c:pt>
                <c:pt idx="16">
                  <c:v>2077.9918776099998</c:v>
                </c:pt>
                <c:pt idx="17">
                  <c:v>2033.0870980699999</c:v>
                </c:pt>
                <c:pt idx="18">
                  <c:v>2133.08636828</c:v>
                </c:pt>
                <c:pt idx="19">
                  <c:v>2133.3448265299999</c:v>
                </c:pt>
                <c:pt idx="20">
                  <c:v>2081.4475182599999</c:v>
                </c:pt>
                <c:pt idx="21">
                  <c:v>2089.53625672</c:v>
                </c:pt>
                <c:pt idx="22">
                  <c:v>2170.2033010999999</c:v>
                </c:pt>
                <c:pt idx="23">
                  <c:v>2125.0357966800002</c:v>
                </c:pt>
                <c:pt idx="24">
                  <c:v>2162.3580645000002</c:v>
                </c:pt>
                <c:pt idx="25">
                  <c:v>2062.20468286</c:v>
                </c:pt>
                <c:pt idx="26">
                  <c:v>1901.6310258599999</c:v>
                </c:pt>
                <c:pt idx="27">
                  <c:v>2208.0122836199998</c:v>
                </c:pt>
                <c:pt idx="28">
                  <c:v>2151.28774299</c:v>
                </c:pt>
                <c:pt idx="29">
                  <c:v>2182.8398942499998</c:v>
                </c:pt>
                <c:pt idx="30">
                  <c:v>2249.27672914</c:v>
                </c:pt>
                <c:pt idx="31">
                  <c:v>2216.2998015100002</c:v>
                </c:pt>
                <c:pt idx="32">
                  <c:v>2197.0090253200001</c:v>
                </c:pt>
                <c:pt idx="33">
                  <c:v>2192.7710308599999</c:v>
                </c:pt>
                <c:pt idx="34">
                  <c:v>2287.8867840200001</c:v>
                </c:pt>
                <c:pt idx="35">
                  <c:v>2240.1078139299998</c:v>
                </c:pt>
                <c:pt idx="36">
                  <c:v>2256.2987616700002</c:v>
                </c:pt>
                <c:pt idx="37">
                  <c:v>2200.5381615800002</c:v>
                </c:pt>
                <c:pt idx="38">
                  <c:v>2116.6132680599999</c:v>
                </c:pt>
                <c:pt idx="39">
                  <c:v>2411.6587032000002</c:v>
                </c:pt>
                <c:pt idx="40">
                  <c:v>2316.3603595599998</c:v>
                </c:pt>
                <c:pt idx="41">
                  <c:v>2400.2416865800001</c:v>
                </c:pt>
                <c:pt idx="42">
                  <c:v>2411.9807613500002</c:v>
                </c:pt>
                <c:pt idx="43">
                  <c:v>2402.73139283</c:v>
                </c:pt>
              </c:numCache>
            </c:numRef>
          </c:val>
          <c:extLst>
            <c:ext xmlns:c16="http://schemas.microsoft.com/office/drawing/2014/chart" uri="{C3380CC4-5D6E-409C-BE32-E72D297353CC}">
              <c16:uniqueId val="{00000000-BFAE-49DF-88BF-5DBF8D6CC2C3}"/>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95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障害福祉サービスの利用状況等の概況（平成２８年４月～）'!$AE$4:$AE$47</c:f>
              <c:strCache>
                <c:ptCount val="44"/>
                <c:pt idx="0">
                  <c:v>平成２８年度
（平均）</c:v>
                </c:pt>
                <c:pt idx="1">
                  <c:v>平成２９年度
（平均）</c:v>
                </c:pt>
                <c:pt idx="2">
                  <c:v>平成３０年度
（平均）</c:v>
                </c:pt>
                <c:pt idx="3">
                  <c:v>令和元年度
（平均）</c:v>
                </c:pt>
                <c:pt idx="4">
                  <c:v>令和２年4月</c:v>
                </c:pt>
                <c:pt idx="5">
                  <c:v>令和２年5月</c:v>
                </c:pt>
                <c:pt idx="6">
                  <c:v>令和２年6月</c:v>
                </c:pt>
                <c:pt idx="7">
                  <c:v>令和２年7月</c:v>
                </c:pt>
                <c:pt idx="8">
                  <c:v>令和２年8月</c:v>
                </c:pt>
                <c:pt idx="9">
                  <c:v>令和２年9月</c:v>
                </c:pt>
                <c:pt idx="10">
                  <c:v>令和２年10月</c:v>
                </c:pt>
                <c:pt idx="11">
                  <c:v>令和２年11月</c:v>
                </c:pt>
                <c:pt idx="12">
                  <c:v>令和２年12月</c:v>
                </c:pt>
                <c:pt idx="13">
                  <c:v>令和３年1月</c:v>
                </c:pt>
                <c:pt idx="14">
                  <c:v>令和３年2月</c:v>
                </c:pt>
                <c:pt idx="15">
                  <c:v>令和３年3月</c:v>
                </c:pt>
                <c:pt idx="16">
                  <c:v>令和３年4月</c:v>
                </c:pt>
                <c:pt idx="17">
                  <c:v>令和３年5月</c:v>
                </c:pt>
                <c:pt idx="18">
                  <c:v>令和３年6月</c:v>
                </c:pt>
                <c:pt idx="19">
                  <c:v>令和３年7月</c:v>
                </c:pt>
                <c:pt idx="20">
                  <c:v>令和３年8月</c:v>
                </c:pt>
                <c:pt idx="21">
                  <c:v>令和３年9月</c:v>
                </c:pt>
                <c:pt idx="22">
                  <c:v>令和３年10月</c:v>
                </c:pt>
                <c:pt idx="23">
                  <c:v>令和３年11月</c:v>
                </c:pt>
                <c:pt idx="24">
                  <c:v>令和３年12月</c:v>
                </c:pt>
                <c:pt idx="25">
                  <c:v>令和４年１月</c:v>
                </c:pt>
                <c:pt idx="26">
                  <c:v>令和４年２月</c:v>
                </c:pt>
                <c:pt idx="27">
                  <c:v>令和４年３月</c:v>
                </c:pt>
                <c:pt idx="28">
                  <c:v>令和４年４月</c:v>
                </c:pt>
                <c:pt idx="29">
                  <c:v>令和４年５月</c:v>
                </c:pt>
                <c:pt idx="30">
                  <c:v>令和４年６月</c:v>
                </c:pt>
                <c:pt idx="31">
                  <c:v>令和４年７月</c:v>
                </c:pt>
                <c:pt idx="32">
                  <c:v>令和４年８月</c:v>
                </c:pt>
                <c:pt idx="33">
                  <c:v>令和４年９月</c:v>
                </c:pt>
                <c:pt idx="34">
                  <c:v>令和４年１０月</c:v>
                </c:pt>
                <c:pt idx="35">
                  <c:v>令和４年１１月</c:v>
                </c:pt>
                <c:pt idx="36">
                  <c:v>令和４年１２月</c:v>
                </c:pt>
                <c:pt idx="37">
                  <c:v>令和５年１月</c:v>
                </c:pt>
                <c:pt idx="38">
                  <c:v>令和５年２月</c:v>
                </c:pt>
                <c:pt idx="39">
                  <c:v>令和５年３月</c:v>
                </c:pt>
                <c:pt idx="40">
                  <c:v>令和５年４月</c:v>
                </c:pt>
                <c:pt idx="41">
                  <c:v>令和５年５月</c:v>
                </c:pt>
                <c:pt idx="42">
                  <c:v>令和５年６月</c:v>
                </c:pt>
                <c:pt idx="43">
                  <c:v>令和５年７月</c:v>
                </c:pt>
              </c:strCache>
            </c:strRef>
          </c:cat>
          <c:val>
            <c:numRef>
              <c:f>'１　障害福祉サービスの利用状況等の概況（平成２８年４月～）'!$AJ$4:$AJ$47</c:f>
              <c:numCache>
                <c:formatCode>0.0_);[Red]\(0.0\)</c:formatCode>
                <c:ptCount val="44"/>
                <c:pt idx="0">
                  <c:v>19.758333333333329</c:v>
                </c:pt>
                <c:pt idx="1">
                  <c:v>20.266666666666666</c:v>
                </c:pt>
                <c:pt idx="2">
                  <c:v>20.627764973141034</c:v>
                </c:pt>
                <c:pt idx="3">
                  <c:v>21.08529936583458</c:v>
                </c:pt>
                <c:pt idx="4">
                  <c:v>21.295484356142001</c:v>
                </c:pt>
                <c:pt idx="5">
                  <c:v>21.242849934703202</c:v>
                </c:pt>
                <c:pt idx="6">
                  <c:v>22.179340346368999</c:v>
                </c:pt>
                <c:pt idx="7">
                  <c:v>22.4472792876131</c:v>
                </c:pt>
                <c:pt idx="8">
                  <c:v>21.346437313966401</c:v>
                </c:pt>
                <c:pt idx="9">
                  <c:v>21.652135950299801</c:v>
                </c:pt>
                <c:pt idx="10">
                  <c:v>22.776905974707301</c:v>
                </c:pt>
                <c:pt idx="11">
                  <c:v>21.358802393954502</c:v>
                </c:pt>
                <c:pt idx="12">
                  <c:v>22.067859121108501</c:v>
                </c:pt>
                <c:pt idx="13">
                  <c:v>21.304308313104301</c:v>
                </c:pt>
                <c:pt idx="14">
                  <c:v>20.1663027304694</c:v>
                </c:pt>
                <c:pt idx="15">
                  <c:v>23.149248099635098</c:v>
                </c:pt>
                <c:pt idx="16">
                  <c:v>22.2578869878684</c:v>
                </c:pt>
                <c:pt idx="17">
                  <c:v>21.7615166053703</c:v>
                </c:pt>
                <c:pt idx="18">
                  <c:v>22.668341147164998</c:v>
                </c:pt>
                <c:pt idx="19">
                  <c:v>22.611183641709399</c:v>
                </c:pt>
                <c:pt idx="20">
                  <c:v>22.1029442125249</c:v>
                </c:pt>
                <c:pt idx="21">
                  <c:v>22.158766815979899</c:v>
                </c:pt>
                <c:pt idx="22">
                  <c:v>22.8471071755304</c:v>
                </c:pt>
                <c:pt idx="23">
                  <c:v>22.292323457528301</c:v>
                </c:pt>
                <c:pt idx="24">
                  <c:v>22.6113814552542</c:v>
                </c:pt>
                <c:pt idx="25">
                  <c:v>21.669757956015399</c:v>
                </c:pt>
                <c:pt idx="26">
                  <c:v>20.129597794206401</c:v>
                </c:pt>
                <c:pt idx="27">
                  <c:v>23.067118711633402</c:v>
                </c:pt>
                <c:pt idx="28">
                  <c:v>22.249698443556799</c:v>
                </c:pt>
                <c:pt idx="29">
                  <c:v>22.4715573864578</c:v>
                </c:pt>
                <c:pt idx="30">
                  <c:v>23.013046240812301</c:v>
                </c:pt>
                <c:pt idx="31">
                  <c:v>22.672563888493901</c:v>
                </c:pt>
                <c:pt idx="32">
                  <c:v>22.504596935003299</c:v>
                </c:pt>
                <c:pt idx="33">
                  <c:v>22.3415427041082</c:v>
                </c:pt>
                <c:pt idx="34">
                  <c:v>23.224117572025701</c:v>
                </c:pt>
                <c:pt idx="35">
                  <c:v>22.722487728215601</c:v>
                </c:pt>
                <c:pt idx="36">
                  <c:v>22.830007383052202</c:v>
                </c:pt>
                <c:pt idx="37">
                  <c:v>22.273036697797401</c:v>
                </c:pt>
                <c:pt idx="38">
                  <c:v>21.383085465735402</c:v>
                </c:pt>
                <c:pt idx="39">
                  <c:v>24.110077311125998</c:v>
                </c:pt>
                <c:pt idx="40">
                  <c:v>22.946665816966402</c:v>
                </c:pt>
                <c:pt idx="41">
                  <c:v>23.670205531170001</c:v>
                </c:pt>
                <c:pt idx="42">
                  <c:v>23.678906376764601</c:v>
                </c:pt>
                <c:pt idx="43">
                  <c:v>23.549310033245199</c:v>
                </c:pt>
              </c:numCache>
            </c:numRef>
          </c:val>
          <c:extLst>
            <c:ext xmlns:c16="http://schemas.microsoft.com/office/drawing/2014/chart" uri="{C3380CC4-5D6E-409C-BE32-E72D297353CC}">
              <c16:uniqueId val="{00000000-D964-425D-9456-E2DC26A4E392}"/>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5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5</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年</a:t>
            </a:r>
            <a:r>
              <a:rPr lang="en-US" altLang="ja-JP" sz="2800" b="1">
                <a:solidFill>
                  <a:sysClr val="windowText" lastClr="000000"/>
                </a:solidFill>
                <a:latin typeface="ＭＳ ゴシック" panose="020B0609070205080204" pitchFamily="49" charset="-128"/>
                <a:ea typeface="ＭＳ ゴシック" panose="020B0609070205080204" pitchFamily="49" charset="-128"/>
              </a:rPr>
              <a:t>7</a:t>
            </a:r>
            <a:r>
              <a:rPr lang="ja-JP" altLang="en-US" sz="2800" b="1">
                <a:solidFill>
                  <a:sysClr val="windowText" lastClr="000000"/>
                </a:solidFill>
                <a:latin typeface="ＭＳ ゴシック" panose="020B0609070205080204" pitchFamily="49" charset="-128"/>
                <a:ea typeface="ＭＳ ゴシック" panose="020B0609070205080204" pitchFamily="49" charset="-128"/>
              </a:rPr>
              <a:t>月）</a:t>
            </a:r>
          </a:p>
        </c:rich>
      </c:tx>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6C-4AD9-A5D1-BBF5EA8E8F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6-A687-4F31-BE0D-295CEC15F9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6C-4AD9-A5D1-BBF5EA8E8F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6C-4AD9-A5D1-BBF5EA8E8F0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F6C-4AD9-A5D1-BBF5EA8E8F04}"/>
              </c:ext>
            </c:extLst>
          </c:dPt>
          <c:dLbls>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　障害福祉サービスの利用状況等の概況（平成２８年４月～）'!$O$160:$S$160</c:f>
              <c:strCache>
                <c:ptCount val="5"/>
                <c:pt idx="0">
                  <c:v>身体障害者</c:v>
                </c:pt>
                <c:pt idx="1">
                  <c:v>知的障害者</c:v>
                </c:pt>
                <c:pt idx="2">
                  <c:v>精神障害者</c:v>
                </c:pt>
                <c:pt idx="3">
                  <c:v>障害児</c:v>
                </c:pt>
                <c:pt idx="4">
                  <c:v>難病等対象者</c:v>
                </c:pt>
              </c:strCache>
            </c:strRef>
          </c:cat>
          <c:val>
            <c:numRef>
              <c:f>'１　障害福祉サービスの利用状況等の概況（平成２８年４月～）'!$O$180:$S$180</c:f>
              <c:numCache>
                <c:formatCode>0.0%</c:formatCode>
                <c:ptCount val="5"/>
                <c:pt idx="0">
                  <c:v>0.22508522020037283</c:v>
                </c:pt>
                <c:pt idx="1">
                  <c:v>0.44205810459297185</c:v>
                </c:pt>
                <c:pt idx="2">
                  <c:v>0.31169325040331353</c:v>
                </c:pt>
                <c:pt idx="3">
                  <c:v>1.6796073304073907E-2</c:v>
                </c:pt>
                <c:pt idx="4">
                  <c:v>4.3673514992678608E-3</c:v>
                </c:pt>
              </c:numCache>
            </c:numRef>
          </c:val>
          <c:extLst>
            <c:ext xmlns:c16="http://schemas.microsoft.com/office/drawing/2014/chart" uri="{C3380CC4-5D6E-409C-BE32-E72D297353CC}">
              <c16:uniqueId val="{00000003-A687-4F31-BE0D-295CEC15F99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r>
              <a:rPr lang="ja-JP" altLang="en-US" sz="2800" b="1">
                <a:latin typeface="MS gothic" panose="020B0609070205080204" pitchFamily="49" charset="-128"/>
                <a:ea typeface="MS gothic" panose="020B0609070205080204" pitchFamily="49" charset="-128"/>
              </a:rPr>
              <a:t>所得区分毎の割合（令和５年７月）</a:t>
            </a:r>
          </a:p>
        </c:rich>
      </c:tx>
      <c:overlay val="0"/>
      <c:spPr>
        <a:noFill/>
        <a:ln>
          <a:noFill/>
        </a:ln>
        <a:effectLst/>
      </c:spPr>
      <c:txPr>
        <a:bodyPr rot="0" spcFirstLastPara="1" vertOverflow="ellipsis" vert="horz" wrap="square" anchor="ctr" anchorCtr="0"/>
        <a:lstStyle/>
        <a:p>
          <a:pPr>
            <a:defRPr lang="ja-JP"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'１　障害福祉サービスの利用状況等の概況（平成２８年４月～）'!$B$206:$B$209</c:f>
              <c:strCache>
                <c:ptCount val="4"/>
                <c:pt idx="0">
                  <c:v>一般２</c:v>
                </c:pt>
                <c:pt idx="1">
                  <c:v>一般１</c:v>
                </c:pt>
                <c:pt idx="2">
                  <c:v>低所得者</c:v>
                </c:pt>
                <c:pt idx="3">
                  <c:v>生活保護</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F98-4F51-9C29-43DA6DF34D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F98-4F51-9C29-43DA6DF34D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F98-4F51-9C29-43DA6DF34D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F98-4F51-9C29-43DA6DF34D7E}"/>
              </c:ext>
            </c:extLst>
          </c:dPt>
          <c:dLbls>
            <c:dLbl>
              <c:idx val="0"/>
              <c:layout>
                <c:manualLayout>
                  <c:x val="0.26725081103992426"/>
                  <c:y val="1.44695920547619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F98-4F51-9C29-43DA6DF34D7E}"/>
                </c:ext>
              </c:extLst>
            </c:dLbl>
            <c:dLbl>
              <c:idx val="1"/>
              <c:layout>
                <c:manualLayout>
                  <c:x val="0.26857651489216011"/>
                  <c:y val="0.1188990886189477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F98-4F51-9C29-43DA6DF34D7E}"/>
                </c:ext>
              </c:extLst>
            </c:dLbl>
            <c:dLbl>
              <c:idx val="2"/>
              <c:dLblPos val="inEnd"/>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4F98-4F51-9C29-43DA6DF34D7E}"/>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lang="ja-JP" sz="2400" b="1" i="0" u="none" strike="noStrike" kern="1200" baseline="0">
                    <a:solidFill>
                      <a:schemeClr val="tx1">
                        <a:lumMod val="75000"/>
                        <a:lumOff val="25000"/>
                      </a:schemeClr>
                    </a:solidFill>
                    <a:latin typeface="MS gothic" panose="020B0609070205080204" pitchFamily="49" charset="-128"/>
                    <a:ea typeface="MS gothic" panose="020B0609070205080204" pitchFamily="49" charset="-128"/>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'１　障害福祉サービスの利用状況等の概況（平成２８年４月～）'!$D$206:$D$209</c:f>
              <c:numCache>
                <c:formatCode>0.0%</c:formatCode>
                <c:ptCount val="4"/>
                <c:pt idx="0">
                  <c:v>1.7083244307055389E-2</c:v>
                </c:pt>
                <c:pt idx="1">
                  <c:v>5.8135956357848392E-2</c:v>
                </c:pt>
                <c:pt idx="2">
                  <c:v>0.77172551548665191</c:v>
                </c:pt>
                <c:pt idx="3">
                  <c:v>0.15305528384844427</c:v>
                </c:pt>
              </c:numCache>
            </c:numRef>
          </c:val>
          <c:extLst>
            <c:ext xmlns:c15="http://schemas.microsoft.com/office/drawing/2012/chart" uri="{02D57815-91ED-43cb-92C2-25804820EDAC}">
              <c15:filteredCategoryTitle>
                <c15:cat>
                  <c:strRef>
                    <c:extLst>
                      <c:ext uri="{02D57815-91ED-43cb-92C2-25804820EDAC}">
                        <c15:formulaRef>
                          <c15:sqref>'１　障害福祉サービスの利用状況等の概況（平成２８年４月～）'!#REF!</c15:sqref>
                        </c15:formulaRef>
                      </c:ext>
                    </c:extLst>
                    <c:strCache>
                      <c:ptCount val="1"/>
                      <c:pt idx="0">
                        <c:v>#REF!</c:v>
                      </c:pt>
                    </c:strCache>
                  </c:strRef>
                </c15:cat>
              </c15:filteredCategoryTitle>
            </c:ext>
            <c:ext xmlns:c16="http://schemas.microsoft.com/office/drawing/2014/chart" uri="{C3380CC4-5D6E-409C-BE32-E72D297353CC}">
              <c16:uniqueId val="{00000008-4F98-4F51-9C29-43DA6DF34D7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lang="ja-JP" sz="2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149927441222564E-2"/>
          <c:y val="3.8642295632915061E-2"/>
          <c:w val="0.96422408714373176"/>
          <c:h val="0.75460563474768283"/>
        </c:manualLayout>
      </c:layout>
      <c:barChart>
        <c:barDir val="col"/>
        <c:grouping val="clustered"/>
        <c:varyColors val="0"/>
        <c:ser>
          <c:idx val="0"/>
          <c:order val="0"/>
          <c:invertIfNegative val="0"/>
          <c:dLbls>
            <c:numFmt formatCode="#,##0.0_);[Red]\(#,##0.0\)" sourceLinked="0"/>
            <c:spPr>
              <a:noFill/>
              <a:ln w="25400">
                <a:noFill/>
              </a:ln>
            </c:spPr>
            <c:txPr>
              <a:bodyPr wrap="square" lIns="38100" tIns="19050" rIns="38100" bIns="19050" anchor="ctr">
                <a:spAutoFit/>
              </a:bodyPr>
              <a:lstStyle/>
              <a:p>
                <a:pPr>
                  <a:defRPr lang="ja-JP" sz="2200"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障害福祉サービスの利用状況等の概況'!$A$10:$A$19,'１　障害福祉サービスの利用状況等の概況'!$A$20:$A$20)</c:f>
              <c:strCache>
                <c:ptCount val="11"/>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('１　障害福祉サービスの利用状況等の概況'!$B$10:$B$19,'１　障害福祉サービスの利用状況等の概況'!$B$20:$B$20)</c:f>
              <c:numCache>
                <c:formatCode>#,##0.0_);\(#,##0.0\)</c:formatCode>
                <c:ptCount val="11"/>
                <c:pt idx="0">
                  <c:v>94.58371666666666</c:v>
                </c:pt>
                <c:pt idx="1">
                  <c:v>98.235883333333334</c:v>
                </c:pt>
                <c:pt idx="2">
                  <c:v>102.67961666666666</c:v>
                </c:pt>
                <c:pt idx="3">
                  <c:v>106.95470833333331</c:v>
                </c:pt>
                <c:pt idx="4">
                  <c:v>109.70829999999999</c:v>
                </c:pt>
                <c:pt idx="5">
                  <c:v>110.405</c:v>
                </c:pt>
                <c:pt idx="6" formatCode="#,##0.0_ ;[Red]\-#,##0.0\ ">
                  <c:v>110.86190000000001</c:v>
                </c:pt>
                <c:pt idx="7" formatCode="#,##0.0_ ;[Red]\-#,##0.0\ ">
                  <c:v>111.27</c:v>
                </c:pt>
                <c:pt idx="8" formatCode="#,##0.0_ ;[Red]\-#,##0.0\ ">
                  <c:v>111.4329</c:v>
                </c:pt>
                <c:pt idx="9" formatCode="#,##0.0_ ;[Red]\-#,##0.0\ ">
                  <c:v>111.9439</c:v>
                </c:pt>
                <c:pt idx="10" formatCode="#,##0.0_ ;[Red]\-#,##0.0\ ">
                  <c:v>112.3777</c:v>
                </c:pt>
              </c:numCache>
            </c:numRef>
          </c:val>
          <c:extLst>
            <c:ext xmlns:c16="http://schemas.microsoft.com/office/drawing/2014/chart" uri="{C3380CC4-5D6E-409C-BE32-E72D297353CC}">
              <c16:uniqueId val="{00000000-D5C4-44B9-A703-9B535032CED8}"/>
            </c:ext>
          </c:extLst>
        </c:ser>
        <c:dLbls>
          <c:showLegendKey val="0"/>
          <c:showVal val="0"/>
          <c:showCatName val="0"/>
          <c:showSerName val="0"/>
          <c:showPercent val="0"/>
          <c:showBubbleSize val="0"/>
        </c:dLbls>
        <c:gapWidth val="150"/>
        <c:axId val="517134416"/>
        <c:axId val="1"/>
      </c:barChart>
      <c:catAx>
        <c:axId val="517134416"/>
        <c:scaling>
          <c:orientation val="minMax"/>
        </c:scaling>
        <c:delete val="0"/>
        <c:axPos val="b"/>
        <c:numFmt formatCode="General" sourceLinked="1"/>
        <c:majorTickMark val="out"/>
        <c:minorTickMark val="none"/>
        <c:tickLblPos val="nextTo"/>
        <c:txPr>
          <a:bodyPr/>
          <a:lstStyle/>
          <a:p>
            <a:pPr>
              <a:defRPr lang="ja-JP" sz="2000" baseline="0"/>
            </a:pPr>
            <a:endParaRPr lang="ja-JP"/>
          </a:p>
        </c:txPr>
        <c:crossAx val="1"/>
        <c:crosses val="autoZero"/>
        <c:auto val="1"/>
        <c:lblAlgn val="ctr"/>
        <c:lblOffset val="100"/>
        <c:noMultiLvlLbl val="0"/>
      </c:catAx>
      <c:valAx>
        <c:axId val="1"/>
        <c:scaling>
          <c:orientation val="minMax"/>
          <c:min val="0"/>
        </c:scaling>
        <c:delete val="0"/>
        <c:axPos val="l"/>
        <c:majorGridlines/>
        <c:numFmt formatCode="#,##0.0_);\(#,##0.0\)" sourceLinked="1"/>
        <c:majorTickMark val="out"/>
        <c:minorTickMark val="none"/>
        <c:tickLblPos val="nextTo"/>
        <c:txPr>
          <a:bodyPr/>
          <a:lstStyle/>
          <a:p>
            <a:pPr>
              <a:defRPr lang="ja-JP"/>
            </a:pPr>
            <a:endParaRPr lang="ja-JP"/>
          </a:p>
        </c:txPr>
        <c:crossAx val="517134416"/>
        <c:crosses val="autoZero"/>
        <c:crossBetween val="between"/>
      </c:valAx>
    </c:plotArea>
    <c:plotVisOnly val="1"/>
    <c:dispBlanksAs val="gap"/>
    <c:showDLblsOverMax val="0"/>
  </c:chart>
  <c:txPr>
    <a:bodyPr/>
    <a:lstStyle/>
    <a:p>
      <a:pPr>
        <a:defRPr sz="1600" baseline="0"/>
      </a:pPr>
      <a:endParaRPr lang="ja-JP"/>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238195282797888E-2"/>
          <c:y val="2.21401923625025E-2"/>
          <c:w val="0.97580453701868497"/>
          <c:h val="0.7633792284344345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vert="horz"/>
              <a:lstStyle/>
              <a:p>
                <a:pPr>
                  <a:defRPr lang="ja-JP" sz="2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('１　障害福祉サービスの利用状況等の概況'!$A$10:$A$19,'１　障害福祉サービスの利用状況等の概況'!$A$20:$A$20)</c:f>
              <c:strCache>
                <c:ptCount val="11"/>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('１　障害福祉サービスの利用状況等の概況'!$C$10:$C$19,'１　障害福祉サービスの利用状況等の概況'!$C$20:$C$20)</c:f>
              <c:numCache>
                <c:formatCode>#,##0.0_ ;[Red]\-#,##0.0\ </c:formatCode>
                <c:ptCount val="11"/>
                <c:pt idx="0">
                  <c:v>2098.1615916741666</c:v>
                </c:pt>
                <c:pt idx="1">
                  <c:v>2225.2156430441664</c:v>
                </c:pt>
                <c:pt idx="2">
                  <c:v>2397.5593873225002</c:v>
                </c:pt>
                <c:pt idx="3">
                  <c:v>2666.712171519167</c:v>
                </c:pt>
                <c:pt idx="4">
                  <c:v>2836.13212135</c:v>
                </c:pt>
                <c:pt idx="5">
                  <c:v>2887.78947505</c:v>
                </c:pt>
                <c:pt idx="6" formatCode="#,##0.0_ ">
                  <c:v>2865.18254174</c:v>
                </c:pt>
                <c:pt idx="7" formatCode="#,##0.0_ ">
                  <c:v>2999.3028832300001</c:v>
                </c:pt>
                <c:pt idx="8" formatCode="#,##0.0_ ">
                  <c:v>2814.3267376899998</c:v>
                </c:pt>
                <c:pt idx="9" formatCode="#,##0.0_ ">
                  <c:v>2885.1220011</c:v>
                </c:pt>
                <c:pt idx="10" formatCode="#,##0.0_ ">
                  <c:v>3042.3672224900001</c:v>
                </c:pt>
              </c:numCache>
            </c:numRef>
          </c:val>
          <c:extLst>
            <c:ext xmlns:c16="http://schemas.microsoft.com/office/drawing/2014/chart" uri="{C3380CC4-5D6E-409C-BE32-E72D297353CC}">
              <c16:uniqueId val="{00000000-270A-4C2C-BEE0-E697453B4A2E}"/>
            </c:ext>
          </c:extLst>
        </c:ser>
        <c:dLbls>
          <c:showLegendKey val="0"/>
          <c:showVal val="0"/>
          <c:showCatName val="0"/>
          <c:showSerName val="0"/>
          <c:showPercent val="0"/>
          <c:showBubbleSize val="0"/>
        </c:dLbls>
        <c:gapWidth val="219"/>
        <c:overlap val="-27"/>
        <c:axId val="517135248"/>
        <c:axId val="1"/>
      </c:barChart>
      <c:catAx>
        <c:axId val="51713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lang="ja-JP" sz="2000" baseline="0"/>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_ ;[Red]\-#,##0.0\ " sourceLinked="1"/>
        <c:majorTickMark val="none"/>
        <c:minorTickMark val="none"/>
        <c:tickLblPos val="nextTo"/>
        <c:spPr>
          <a:noFill/>
          <a:ln>
            <a:noFill/>
          </a:ln>
          <a:effectLst/>
        </c:spPr>
        <c:txPr>
          <a:bodyPr rot="-60000000" vert="horz"/>
          <a:lstStyle/>
          <a:p>
            <a:pPr>
              <a:defRPr lang="ja-JP"/>
            </a:pPr>
            <a:endParaRPr lang="ja-JP"/>
          </a:p>
        </c:txPr>
        <c:crossAx val="5171352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154988455144892E-2"/>
          <c:y val="5.2737638564410216E-2"/>
          <c:w val="0.98084501222244247"/>
          <c:h val="0.78682733339651223"/>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lang="ja-JP" sz="22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　障害福祉サービスの利用状況等の概況'!$A$10:$A$19,'１　障害福祉サービスの利用状況等の概況'!$A$20:$A$20)</c:f>
              <c:strCache>
                <c:ptCount val="11"/>
                <c:pt idx="0">
                  <c:v>令和３年度（平均）</c:v>
                </c:pt>
                <c:pt idx="1">
                  <c:v>令和４年度（平均）</c:v>
                </c:pt>
                <c:pt idx="2">
                  <c:v>令和５年度（平均）</c:v>
                </c:pt>
                <c:pt idx="3">
                  <c:v>令和６年度（平均）</c:v>
                </c:pt>
                <c:pt idx="4">
                  <c:v>令和７年４月</c:v>
                </c:pt>
                <c:pt idx="5">
                  <c:v>令和７年５月</c:v>
                </c:pt>
                <c:pt idx="6">
                  <c:v>令和７年６月</c:v>
                </c:pt>
                <c:pt idx="7">
                  <c:v>令和７年７月</c:v>
                </c:pt>
                <c:pt idx="8">
                  <c:v>令和７年８月</c:v>
                </c:pt>
                <c:pt idx="9">
                  <c:v>令和７年９月</c:v>
                </c:pt>
                <c:pt idx="10">
                  <c:v>令和７年１０月</c:v>
                </c:pt>
              </c:strCache>
            </c:strRef>
          </c:cat>
          <c:val>
            <c:numRef>
              <c:f>('１　障害福祉サービスの利用状況等の概況'!$I$10:$I$19,'１　障害福祉サービスの利用状況等の概況'!$I$20:$I$20)</c:f>
              <c:numCache>
                <c:formatCode>0.0_);[Red]\(0.0\)</c:formatCode>
                <c:ptCount val="11"/>
                <c:pt idx="0">
                  <c:v>22.181493830065502</c:v>
                </c:pt>
                <c:pt idx="1">
                  <c:v>22.649651479698719</c:v>
                </c:pt>
                <c:pt idx="2">
                  <c:v>23.350307978508923</c:v>
                </c:pt>
                <c:pt idx="3">
                  <c:v>24.932726538944792</c:v>
                </c:pt>
                <c:pt idx="4">
                  <c:v>25.851572956193834</c:v>
                </c:pt>
                <c:pt idx="5">
                  <c:v>26.156328744622073</c:v>
                </c:pt>
                <c:pt idx="6">
                  <c:v>25.844609750870227</c:v>
                </c:pt>
                <c:pt idx="7">
                  <c:v>26.9551800416105</c:v>
                </c:pt>
                <c:pt idx="8">
                  <c:v>25.255797324578285</c:v>
                </c:pt>
                <c:pt idx="9">
                  <c:v>25.772927342177645</c:v>
                </c:pt>
                <c:pt idx="10">
                  <c:v>27.072695227700869</c:v>
                </c:pt>
              </c:numCache>
            </c:numRef>
          </c:val>
          <c:extLst>
            <c:ext xmlns:c16="http://schemas.microsoft.com/office/drawing/2014/chart" uri="{C3380CC4-5D6E-409C-BE32-E72D297353CC}">
              <c16:uniqueId val="{00000000-A1D7-455B-B1B1-55A9DA99BA4B}"/>
            </c:ext>
          </c:extLst>
        </c:ser>
        <c:dLbls>
          <c:showLegendKey val="0"/>
          <c:showVal val="0"/>
          <c:showCatName val="0"/>
          <c:showSerName val="0"/>
          <c:showPercent val="0"/>
          <c:showBubbleSize val="0"/>
        </c:dLbls>
        <c:gapWidth val="219"/>
        <c:overlap val="-27"/>
        <c:axId val="666344160"/>
        <c:axId val="666343328"/>
      </c:barChart>
      <c:catAx>
        <c:axId val="6663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2000" b="0" i="0" u="none" strike="noStrike" kern="1200" baseline="0">
                <a:solidFill>
                  <a:schemeClr val="tx1"/>
                </a:solidFill>
                <a:latin typeface="+mn-lt"/>
                <a:ea typeface="+mn-ea"/>
                <a:cs typeface="+mn-cs"/>
              </a:defRPr>
            </a:pPr>
            <a:endParaRPr lang="ja-JP"/>
          </a:p>
        </c:txPr>
        <c:crossAx val="666343328"/>
        <c:crosses val="autoZero"/>
        <c:auto val="1"/>
        <c:lblAlgn val="ctr"/>
        <c:lblOffset val="100"/>
        <c:noMultiLvlLbl val="0"/>
      </c:catAx>
      <c:valAx>
        <c:axId val="6663433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lang="ja-JP" sz="1600" b="0" i="0" u="none" strike="noStrike" kern="1200" baseline="0">
                <a:solidFill>
                  <a:schemeClr val="tx1">
                    <a:lumMod val="65000"/>
                    <a:lumOff val="35000"/>
                  </a:schemeClr>
                </a:solidFill>
                <a:latin typeface="+mn-lt"/>
                <a:ea typeface="+mn-ea"/>
                <a:cs typeface="+mn-cs"/>
              </a:defRPr>
            </a:pPr>
            <a:endParaRPr lang="ja-JP"/>
          </a:p>
        </c:txPr>
        <c:crossAx val="666344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aseline="0"/>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800" b="1">
                <a:solidFill>
                  <a:sysClr val="windowText" lastClr="000000"/>
                </a:solidFill>
                <a:latin typeface="ＭＳ ゴシック" panose="020B0609070205080204" pitchFamily="49" charset="-128"/>
                <a:ea typeface="ＭＳ ゴシック" panose="020B0609070205080204" pitchFamily="49" charset="-128"/>
              </a:rPr>
              <a:t>利用者の主たる障害種別内訳（令和７年１０月）</a:t>
            </a:r>
          </a:p>
        </c:rich>
      </c:tx>
      <c:layout>
        <c:manualLayout>
          <c:xMode val="edge"/>
          <c:yMode val="edge"/>
          <c:x val="0.21706591566133152"/>
          <c:y val="1.2009609578940251E-2"/>
        </c:manualLayout>
      </c:layout>
      <c:overlay val="0"/>
      <c:spPr>
        <a:noFill/>
        <a:ln>
          <a:noFill/>
        </a:ln>
        <a:effectLst/>
      </c:spPr>
      <c:txPr>
        <a:bodyPr rot="0" spcFirstLastPara="1" vertOverflow="ellipsis" vert="horz" wrap="square" anchor="ctr" anchorCtr="1"/>
        <a:lstStyle/>
        <a:p>
          <a:pPr>
            <a:defRPr lang="ja-JP" sz="14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pieChart>
        <c:varyColors val="1"/>
        <c:ser>
          <c:idx val="0"/>
          <c:order val="0"/>
          <c:tx>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38-4BDF-91E0-38E27316EC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38-4BDF-91E0-38E27316EC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38-4BDF-91E0-38E27316EC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38-4BDF-91E0-38E27316EC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38-4BDF-91E0-38E27316EC96}"/>
              </c:ext>
            </c:extLst>
          </c:dPt>
          <c:dLbls>
            <c:dLbl>
              <c:idx val="0"/>
              <c:layout>
                <c:manualLayout>
                  <c:x val="-0.10520309285438226"/>
                  <c:y val="0.1660625422375130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8-4BDF-91E0-38E27316EC96}"/>
                </c:ext>
              </c:extLst>
            </c:dLbl>
            <c:dLbl>
              <c:idx val="1"/>
              <c:layout>
                <c:manualLayout>
                  <c:x val="-7.3500760230378159E-2"/>
                  <c:y val="-0.2950106831043122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38-4BDF-91E0-38E27316EC96}"/>
                </c:ext>
              </c:extLst>
            </c:dLbl>
            <c:dLbl>
              <c:idx val="2"/>
              <c:layout>
                <c:manualLayout>
                  <c:x val="0.1480164163745214"/>
                  <c:y val="9.068025950601020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38-4BDF-91E0-38E27316EC96}"/>
                </c:ext>
              </c:extLst>
            </c:dLbl>
            <c:spPr>
              <a:noFill/>
              <a:ln>
                <a:noFill/>
              </a:ln>
              <a:effectLst/>
            </c:spPr>
            <c:txPr>
              <a:bodyPr rot="0" spcFirstLastPara="1" vertOverflow="ellipsis" vert="horz" wrap="square" lIns="38100" tIns="19050" rIns="38100" bIns="19050" anchor="ctr" anchorCtr="1">
                <a:spAutoFit/>
              </a:bodyPr>
              <a:lstStyle/>
              <a:p>
                <a:pPr>
                  <a:defRPr lang="ja-JP" sz="1800" b="1"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'１－１　主たる障害種別毎の利用者数（実数）の推移'!$D$13:$H$13</c:f>
              <c:strCache>
                <c:ptCount val="5"/>
                <c:pt idx="0">
                  <c:v>身体障害者</c:v>
                </c:pt>
                <c:pt idx="1">
                  <c:v>知的障害者</c:v>
                </c:pt>
                <c:pt idx="2">
                  <c:v>精神障害者</c:v>
                </c:pt>
                <c:pt idx="3">
                  <c:v>障害児</c:v>
                </c:pt>
                <c:pt idx="4">
                  <c:v>難病等対象者</c:v>
                </c:pt>
              </c:strCache>
            </c:strRef>
          </c:cat>
          <c:val>
            <c:numRef>
              <c:f>'１－１　主たる障害種別毎の利用者数（実数）の推移'!$D$26:$H$26</c:f>
              <c:numCache>
                <c:formatCode>0.0%</c:formatCode>
                <c:ptCount val="5"/>
                <c:pt idx="0">
                  <c:v>0.21157222473853798</c:v>
                </c:pt>
                <c:pt idx="1">
                  <c:v>0.4205772141625963</c:v>
                </c:pt>
                <c:pt idx="2">
                  <c:v>0.34405313509708779</c:v>
                </c:pt>
                <c:pt idx="3">
                  <c:v>1.8767958411677763E-2</c:v>
                </c:pt>
                <c:pt idx="4">
                  <c:v>5.0294675901001711E-3</c:v>
                </c:pt>
              </c:numCache>
            </c:numRef>
          </c:val>
          <c:extLst>
            <c:ext xmlns:c16="http://schemas.microsoft.com/office/drawing/2014/chart" uri="{C3380CC4-5D6E-409C-BE32-E72D297353CC}">
              <c16:uniqueId val="{0000000A-0C38-4BDF-91E0-38E27316EC9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126843496752687"/>
          <c:y val="0.29335010447259086"/>
          <c:w val="0.18001638025173861"/>
          <c:h val="0.36296918905236625"/>
        </c:manualLayout>
      </c:layout>
      <c:overlay val="0"/>
      <c:spPr>
        <a:noFill/>
        <a:ln>
          <a:noFill/>
        </a:ln>
        <a:effectLst/>
      </c:spPr>
      <c:txPr>
        <a:bodyPr rot="0" spcFirstLastPara="1" vertOverflow="ellipsis" vert="horz" wrap="square" anchor="ctr" anchorCtr="1"/>
        <a:lstStyle/>
        <a:p>
          <a:pPr rtl="0">
            <a:defRPr lang="ja-JP" sz="2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s>
</file>

<file path=xl/drawings/_rels/drawing3.xml.rels><?xml version="1.0" encoding="UTF-8" standalone="yes"?><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 Id="rId3" Target="../charts/chart8.xml" Type="http://schemas.openxmlformats.org/officeDocument/2006/relationships/chart"/></Relationships>
</file>

<file path=xl/drawings/_rels/drawing5.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7.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 Id="rId3" Target="../charts/chart13.xml" Type="http://schemas.openxmlformats.org/officeDocument/2006/relationships/chart"/></Relationships>
</file>

<file path=xl/drawings/_rels/drawing9.xml.rels><?xml version="1.0" encoding="UTF-8" standalone="yes"?><Relationships xmlns="http://schemas.openxmlformats.org/package/2006/relationships"><Relationship Id="rId1" Target="../charts/chart1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xdr:col>
      <xdr:colOff>1059006</xdr:colOff>
      <xdr:row>210</xdr:row>
      <xdr:rowOff>19039</xdr:rowOff>
    </xdr:from>
    <xdr:to>
      <xdr:col>12</xdr:col>
      <xdr:colOff>650698</xdr:colOff>
      <xdr:row>213</xdr:row>
      <xdr:rowOff>19049</xdr:rowOff>
    </xdr:to>
    <xdr:grpSp>
      <xdr:nvGrpSpPr>
        <xdr:cNvPr id="7" name="グループ化 27">
          <a:extLst>
            <a:ext uri="{FF2B5EF4-FFF2-40B4-BE49-F238E27FC236}">
              <a16:creationId xmlns:a16="http://schemas.microsoft.com/office/drawing/2014/main" id="{00000000-0008-0000-0000-000007000000}"/>
            </a:ext>
          </a:extLst>
        </xdr:cNvPr>
        <xdr:cNvGrpSpPr>
          <a:grpSpLocks/>
        </xdr:cNvGrpSpPr>
      </xdr:nvGrpSpPr>
      <xdr:grpSpPr bwMode="auto">
        <a:xfrm>
          <a:off x="8581851" y="87938599"/>
          <a:ext cx="10223497" cy="1714510"/>
          <a:chOff x="3643480" y="3318823"/>
          <a:chExt cx="4088394" cy="810799"/>
        </a:xfrm>
        <a:solidFill>
          <a:srgbClr val="FFFF00"/>
        </a:solidFill>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43</xdr:row>
      <xdr:rowOff>114300</xdr:rowOff>
    </xdr:from>
    <xdr:to>
      <xdr:col>22</xdr:col>
      <xdr:colOff>1219200</xdr:colOff>
      <xdr:row>83</xdr:row>
      <xdr:rowOff>200025</xdr:rowOff>
    </xdr:to>
    <xdr:graphicFrame macro="">
      <xdr:nvGraphicFramePr>
        <xdr:cNvPr id="14" name="グラフ 5">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1104900</xdr:colOff>
      <xdr:row>40</xdr:row>
      <xdr:rowOff>190500</xdr:rowOff>
    </xdr:from>
    <xdr:to>
      <xdr:col>23</xdr:col>
      <xdr:colOff>243840</xdr:colOff>
      <xdr:row>42</xdr:row>
      <xdr:rowOff>342899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9700200" y="23393400"/>
          <a:ext cx="2205990" cy="85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1085850</xdr:colOff>
      <xdr:row>123</xdr:row>
      <xdr:rowOff>91440</xdr:rowOff>
    </xdr:from>
    <xdr:to>
      <xdr:col>22</xdr:col>
      <xdr:colOff>1333500</xdr:colOff>
      <xdr:row>126</xdr:row>
      <xdr:rowOff>15240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9681150" y="46535340"/>
          <a:ext cx="196215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0</xdr:col>
      <xdr:colOff>0</xdr:colOff>
      <xdr:row>85</xdr:row>
      <xdr:rowOff>179070</xdr:rowOff>
    </xdr:from>
    <xdr:to>
      <xdr:col>22</xdr:col>
      <xdr:colOff>1314450</xdr:colOff>
      <xdr:row>120</xdr:row>
      <xdr:rowOff>190500</xdr:rowOff>
    </xdr:to>
    <xdr:graphicFrame macro="">
      <xdr:nvGraphicFramePr>
        <xdr:cNvPr id="18" name="グラフ 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84</xdr:row>
      <xdr:rowOff>114300</xdr:rowOff>
    </xdr:from>
    <xdr:to>
      <xdr:col>23</xdr:col>
      <xdr:colOff>502920</xdr:colOff>
      <xdr:row>87</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9700200" y="36233100"/>
          <a:ext cx="2465070"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125</xdr:row>
      <xdr:rowOff>137160</xdr:rowOff>
    </xdr:from>
    <xdr:to>
      <xdr:col>22</xdr:col>
      <xdr:colOff>1314450</xdr:colOff>
      <xdr:row>152</xdr:row>
      <xdr:rowOff>320040</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429260</xdr:colOff>
      <xdr:row>130</xdr:row>
      <xdr:rowOff>190500</xdr:rowOff>
    </xdr:from>
    <xdr:to>
      <xdr:col>2</xdr:col>
      <xdr:colOff>457200</xdr:colOff>
      <xdr:row>150</xdr:row>
      <xdr:rowOff>332105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4486910" y="48406050"/>
          <a:ext cx="27940" cy="58566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561340</xdr:colOff>
      <xdr:row>90</xdr:row>
      <xdr:rowOff>209550</xdr:rowOff>
    </xdr:from>
    <xdr:to>
      <xdr:col>2</xdr:col>
      <xdr:colOff>571500</xdr:colOff>
      <xdr:row>111</xdr:row>
      <xdr:rowOff>60325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flipH="1">
          <a:off x="4618990" y="38557200"/>
          <a:ext cx="10160" cy="545147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186</xdr:row>
      <xdr:rowOff>9524</xdr:rowOff>
    </xdr:from>
    <xdr:to>
      <xdr:col>5</xdr:col>
      <xdr:colOff>2019300</xdr:colOff>
      <xdr:row>200</xdr:row>
      <xdr:rowOff>19050</xdr:rowOff>
    </xdr:to>
    <xdr:graphicFrame macro="">
      <xdr:nvGraphicFramePr>
        <xdr:cNvPr id="2" name="グラフ 1">
          <a:extLst>
            <a:ext uri="{FF2B5EF4-FFF2-40B4-BE49-F238E27FC236}">
              <a16:creationId xmlns:a16="http://schemas.microsoft.com/office/drawing/2014/main" id="{6863E0E9-65F7-65E6-11EA-130FB61261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1847850</xdr:colOff>
      <xdr:row>212</xdr:row>
      <xdr:rowOff>438150</xdr:rowOff>
    </xdr:from>
    <xdr:to>
      <xdr:col>8</xdr:col>
      <xdr:colOff>476250</xdr:colOff>
      <xdr:row>241</xdr:row>
      <xdr:rowOff>57150</xdr:rowOff>
    </xdr:to>
    <xdr:graphicFrame macro="">
      <xdr:nvGraphicFramePr>
        <xdr:cNvPr id="28" name="グラフ 27">
          <a:extLst>
            <a:ext uri="{FF2B5EF4-FFF2-40B4-BE49-F238E27FC236}">
              <a16:creationId xmlns:a16="http://schemas.microsoft.com/office/drawing/2014/main" id="{122A4DA4-E5D1-4125-80CF-435A2A691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0.11039</cdr:x>
      <cdr:y>0.16189</cdr:y>
    </cdr:from>
    <cdr:to>
      <cdr:x>0.11135</cdr:x>
      <cdr:y>0.7976</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4571772" y="1886177"/>
          <a:ext cx="39758" cy="7406645"/>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114300</xdr:colOff>
      <xdr:row>9</xdr:row>
      <xdr:rowOff>114300</xdr:rowOff>
    </xdr:from>
    <xdr:to>
      <xdr:col>22</xdr:col>
      <xdr:colOff>1219200</xdr:colOff>
      <xdr:row>49</xdr:row>
      <xdr:rowOff>200025</xdr:rowOff>
    </xdr:to>
    <xdr:graphicFrame macro="">
      <xdr:nvGraphicFramePr>
        <xdr:cNvPr id="6" name="グラフ 5">
          <a:extLst>
            <a:ext uri="{FF2B5EF4-FFF2-40B4-BE49-F238E27FC236}">
              <a16:creationId xmlns:a16="http://schemas.microsoft.com/office/drawing/2014/main" id="{12A42F2A-D6DB-4C5A-9AB6-988C3D301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704851</xdr:colOff>
      <xdr:row>8</xdr:row>
      <xdr:rowOff>190501</xdr:rowOff>
    </xdr:from>
    <xdr:to>
      <xdr:col>23</xdr:col>
      <xdr:colOff>1</xdr:colOff>
      <xdr:row>9</xdr:row>
      <xdr:rowOff>38101</xdr:rowOff>
    </xdr:to>
    <xdr:sp macro="" textlink="">
      <xdr:nvSpPr>
        <xdr:cNvPr id="7" name="テキスト ボックス 6">
          <a:extLst>
            <a:ext uri="{FF2B5EF4-FFF2-40B4-BE49-F238E27FC236}">
              <a16:creationId xmlns:a16="http://schemas.microsoft.com/office/drawing/2014/main" id="{BC01B258-DA58-4E45-8C8B-EAE29C559382}"/>
            </a:ext>
          </a:extLst>
        </xdr:cNvPr>
        <xdr:cNvSpPr txBox="1"/>
      </xdr:nvSpPr>
      <xdr:spPr>
        <a:xfrm>
          <a:off x="35871151" y="3409951"/>
          <a:ext cx="1485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600"/>
            <a:t>（万人）</a:t>
          </a:r>
        </a:p>
      </xdr:txBody>
    </xdr:sp>
    <xdr:clientData/>
  </xdr:twoCellAnchor>
  <xdr:twoCellAnchor>
    <xdr:from>
      <xdr:col>21</xdr:col>
      <xdr:colOff>868326</xdr:colOff>
      <xdr:row>89</xdr:row>
      <xdr:rowOff>91440</xdr:rowOff>
    </xdr:from>
    <xdr:to>
      <xdr:col>23</xdr:col>
      <xdr:colOff>0</xdr:colOff>
      <xdr:row>92</xdr:row>
      <xdr:rowOff>15240</xdr:rowOff>
    </xdr:to>
    <xdr:sp macro="" textlink="">
      <xdr:nvSpPr>
        <xdr:cNvPr id="8" name="テキスト ボックス 7">
          <a:extLst>
            <a:ext uri="{FF2B5EF4-FFF2-40B4-BE49-F238E27FC236}">
              <a16:creationId xmlns:a16="http://schemas.microsoft.com/office/drawing/2014/main" id="{4939B1A4-F178-43C1-92BF-C5D3742D8F3F}"/>
            </a:ext>
          </a:extLst>
        </xdr:cNvPr>
        <xdr:cNvSpPr txBox="1"/>
      </xdr:nvSpPr>
      <xdr:spPr>
        <a:xfrm>
          <a:off x="36132977" y="25574138"/>
          <a:ext cx="1333145" cy="65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単位（万円）</a:t>
          </a:r>
        </a:p>
      </xdr:txBody>
    </xdr:sp>
    <xdr:clientData/>
  </xdr:twoCellAnchor>
  <xdr:twoCellAnchor>
    <xdr:from>
      <xdr:col>0</xdr:col>
      <xdr:colOff>0</xdr:colOff>
      <xdr:row>51</xdr:row>
      <xdr:rowOff>179070</xdr:rowOff>
    </xdr:from>
    <xdr:to>
      <xdr:col>22</xdr:col>
      <xdr:colOff>1314450</xdr:colOff>
      <xdr:row>87</xdr:row>
      <xdr:rowOff>0</xdr:rowOff>
    </xdr:to>
    <xdr:graphicFrame macro="">
      <xdr:nvGraphicFramePr>
        <xdr:cNvPr id="9" name="グラフ 7">
          <a:extLst>
            <a:ext uri="{FF2B5EF4-FFF2-40B4-BE49-F238E27FC236}">
              <a16:creationId xmlns:a16="http://schemas.microsoft.com/office/drawing/2014/main" id="{23C5E25B-5717-4958-AF9E-9ED40DEA2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1104900</xdr:colOff>
      <xdr:row>50</xdr:row>
      <xdr:rowOff>114300</xdr:rowOff>
    </xdr:from>
    <xdr:to>
      <xdr:col>23</xdr:col>
      <xdr:colOff>0</xdr:colOff>
      <xdr:row>53</xdr:row>
      <xdr:rowOff>228600</xdr:rowOff>
    </xdr:to>
    <xdr:sp macro="" textlink="">
      <xdr:nvSpPr>
        <xdr:cNvPr id="10" name="テキスト ボックス 9">
          <a:extLst>
            <a:ext uri="{FF2B5EF4-FFF2-40B4-BE49-F238E27FC236}">
              <a16:creationId xmlns:a16="http://schemas.microsoft.com/office/drawing/2014/main" id="{82525A11-859B-433B-BDF4-6BBFE60F8158}"/>
            </a:ext>
          </a:extLst>
        </xdr:cNvPr>
        <xdr:cNvSpPr txBox="1"/>
      </xdr:nvSpPr>
      <xdr:spPr>
        <a:xfrm>
          <a:off x="39604950" y="35509200"/>
          <a:ext cx="246507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単位（億円）</a:t>
          </a:r>
        </a:p>
      </xdr:txBody>
    </xdr:sp>
    <xdr:clientData/>
  </xdr:twoCellAnchor>
  <xdr:twoCellAnchor>
    <xdr:from>
      <xdr:col>0</xdr:col>
      <xdr:colOff>0</xdr:colOff>
      <xdr:row>91</xdr:row>
      <xdr:rowOff>137160</xdr:rowOff>
    </xdr:from>
    <xdr:to>
      <xdr:col>22</xdr:col>
      <xdr:colOff>1314450</xdr:colOff>
      <xdr:row>118</xdr:row>
      <xdr:rowOff>320040</xdr:rowOff>
    </xdr:to>
    <xdr:graphicFrame macro="">
      <xdr:nvGraphicFramePr>
        <xdr:cNvPr id="11" name="グラフ 10">
          <a:extLst>
            <a:ext uri="{FF2B5EF4-FFF2-40B4-BE49-F238E27FC236}">
              <a16:creationId xmlns:a16="http://schemas.microsoft.com/office/drawing/2014/main" id="{C842A609-E823-4EA6-9392-07FC5DBE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832102</xdr:colOff>
      <xdr:row>96</xdr:row>
      <xdr:rowOff>118018</xdr:rowOff>
    </xdr:from>
    <xdr:to>
      <xdr:col>7</xdr:col>
      <xdr:colOff>860042</xdr:colOff>
      <xdr:row>116</xdr:row>
      <xdr:rowOff>259623</xdr:rowOff>
    </xdr:to>
    <xdr:cxnSp macro="">
      <xdr:nvCxnSpPr>
        <xdr:cNvPr id="12" name="直線コネクタ 11">
          <a:extLst>
            <a:ext uri="{FF2B5EF4-FFF2-40B4-BE49-F238E27FC236}">
              <a16:creationId xmlns:a16="http://schemas.microsoft.com/office/drawing/2014/main" id="{3FF6CCDC-D906-43B3-B194-D52B61422B18}"/>
            </a:ext>
          </a:extLst>
        </xdr:cNvPr>
        <xdr:cNvCxnSpPr/>
      </xdr:nvCxnSpPr>
      <xdr:spPr>
        <a:xfrm flipH="1">
          <a:off x="14075662" y="27229978"/>
          <a:ext cx="27940" cy="5780405"/>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903963</xdr:colOff>
      <xdr:row>56</xdr:row>
      <xdr:rowOff>182070</xdr:rowOff>
    </xdr:from>
    <xdr:to>
      <xdr:col>7</xdr:col>
      <xdr:colOff>913866</xdr:colOff>
      <xdr:row>77</xdr:row>
      <xdr:rowOff>32636</xdr:rowOff>
    </xdr:to>
    <xdr:cxnSp macro="">
      <xdr:nvCxnSpPr>
        <xdr:cNvPr id="13" name="直線コネクタ 12">
          <a:extLst>
            <a:ext uri="{FF2B5EF4-FFF2-40B4-BE49-F238E27FC236}">
              <a16:creationId xmlns:a16="http://schemas.microsoft.com/office/drawing/2014/main" id="{AD6D2449-D4F6-4480-9360-AF0B312CFD1B}"/>
            </a:ext>
          </a:extLst>
        </xdr:cNvPr>
        <xdr:cNvCxnSpPr/>
      </xdr:nvCxnSpPr>
      <xdr:spPr>
        <a:xfrm flipH="1">
          <a:off x="14147523" y="17753790"/>
          <a:ext cx="9903" cy="5306486"/>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0.37369</cdr:x>
      <cdr:y>0.1561</cdr:y>
    </cdr:from>
    <cdr:to>
      <cdr:x>0.37465</cdr:x>
      <cdr:y>0.79181</cdr:y>
    </cdr:to>
    <cdr:cxnSp macro="">
      <cdr:nvCxnSpPr>
        <cdr:cNvPr id="3" name="直線コネクタ 2">
          <a:extLst xmlns:a="http://schemas.openxmlformats.org/drawingml/2006/main">
            <a:ext uri="{FF2B5EF4-FFF2-40B4-BE49-F238E27FC236}">
              <a16:creationId xmlns:a16="http://schemas.microsoft.com/office/drawing/2014/main" id="{577DFA8F-F002-49CB-BD83-B508E1C5A188}"/>
            </a:ext>
          </a:extLst>
        </cdr:cNvPr>
        <cdr:cNvCxnSpPr/>
      </cdr:nvCxnSpPr>
      <cdr:spPr>
        <a:xfrm xmlns:a="http://schemas.openxmlformats.org/drawingml/2006/main">
          <a:off x="13937199" y="1787939"/>
          <a:ext cx="35804" cy="7281518"/>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1212273</xdr:colOff>
      <xdr:row>39</xdr:row>
      <xdr:rowOff>19039</xdr:rowOff>
    </xdr:from>
    <xdr:to>
      <xdr:col>7</xdr:col>
      <xdr:colOff>1333500</xdr:colOff>
      <xdr:row>41</xdr:row>
      <xdr:rowOff>0</xdr:rowOff>
    </xdr:to>
    <xdr:grpSp>
      <xdr:nvGrpSpPr>
        <xdr:cNvPr id="2" name="グループ化 27">
          <a:extLst>
            <a:ext uri="{FF2B5EF4-FFF2-40B4-BE49-F238E27FC236}">
              <a16:creationId xmlns:a16="http://schemas.microsoft.com/office/drawing/2014/main" id="{A6EA2F5C-11B2-4329-8380-ED0C0D128B04}"/>
            </a:ext>
          </a:extLst>
        </xdr:cNvPr>
        <xdr:cNvGrpSpPr>
          <a:grpSpLocks/>
        </xdr:cNvGrpSpPr>
      </xdr:nvGrpSpPr>
      <xdr:grpSpPr bwMode="auto">
        <a:xfrm>
          <a:off x="5610918" y="19872949"/>
          <a:ext cx="9705282" cy="1120151"/>
          <a:chOff x="3643480" y="3318823"/>
          <a:chExt cx="4088394" cy="810799"/>
        </a:xfrm>
        <a:solidFill>
          <a:srgbClr val="FFFF00"/>
        </a:solidFill>
      </xdr:grpSpPr>
      <xdr:cxnSp macro="">
        <xdr:nvCxnSpPr>
          <xdr:cNvPr id="3" name="直線コネクタ 2">
            <a:extLst>
              <a:ext uri="{FF2B5EF4-FFF2-40B4-BE49-F238E27FC236}">
                <a16:creationId xmlns:a16="http://schemas.microsoft.com/office/drawing/2014/main" id="{7BE36387-4165-437C-9BA1-BF1FE6534F8E}"/>
              </a:ext>
            </a:extLst>
          </xdr:cNvPr>
          <xdr:cNvCxnSpPr/>
        </xdr:nvCxnSpPr>
        <xdr:spPr>
          <a:xfrm>
            <a:off x="3646284" y="3526023"/>
            <a:ext cx="4085590" cy="9011"/>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B794262D-9DB9-4862-8540-5B4CEC232F59}"/>
              </a:ext>
            </a:extLst>
          </xdr:cNvPr>
          <xdr:cNvCxnSpPr/>
        </xdr:nvCxnSpPr>
        <xdr:spPr>
          <a:xfrm flipH="1">
            <a:off x="7730796" y="3526024"/>
            <a:ext cx="1077" cy="603599"/>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8A561B98-93ED-4C13-9974-FC6C768E547B}"/>
              </a:ext>
            </a:extLst>
          </xdr:cNvPr>
          <xdr:cNvCxnSpPr/>
        </xdr:nvCxnSpPr>
        <xdr:spPr>
          <a:xfrm flipH="1" flipV="1">
            <a:off x="3643480" y="3318823"/>
            <a:ext cx="293" cy="218434"/>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1706880</xdr:colOff>
      <xdr:row>9</xdr:row>
      <xdr:rowOff>101601</xdr:rowOff>
    </xdr:from>
    <xdr:to>
      <xdr:col>16</xdr:col>
      <xdr:colOff>731520</xdr:colOff>
      <xdr:row>22</xdr:row>
      <xdr:rowOff>167640</xdr:rowOff>
    </xdr:to>
    <xdr:graphicFrame macro="">
      <xdr:nvGraphicFramePr>
        <xdr:cNvPr id="6" name="グラフ 10">
          <a:extLst>
            <a:ext uri="{FF2B5EF4-FFF2-40B4-BE49-F238E27FC236}">
              <a16:creationId xmlns:a16="http://schemas.microsoft.com/office/drawing/2014/main" id="{B5411695-94F6-4176-8B4B-D2264954D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2076450</xdr:colOff>
      <xdr:row>33</xdr:row>
      <xdr:rowOff>0</xdr:rowOff>
    </xdr:from>
    <xdr:to>
      <xdr:col>18</xdr:col>
      <xdr:colOff>857250</xdr:colOff>
      <xdr:row>45</xdr:row>
      <xdr:rowOff>381000</xdr:rowOff>
    </xdr:to>
    <xdr:graphicFrame macro="">
      <xdr:nvGraphicFramePr>
        <xdr:cNvPr id="7" name="グラフ 12">
          <a:extLst>
            <a:ext uri="{FF2B5EF4-FFF2-40B4-BE49-F238E27FC236}">
              <a16:creationId xmlns:a16="http://schemas.microsoft.com/office/drawing/2014/main" id="{7EE314CF-1E61-4EF7-86AC-9D941E0F7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13</xdr:col>
      <xdr:colOff>0</xdr:colOff>
      <xdr:row>20</xdr:row>
      <xdr:rowOff>0</xdr:rowOff>
    </xdr:from>
    <xdr:ext cx="571500" cy="321710"/>
    <xdr:sp macro="" textlink="">
      <xdr:nvSpPr>
        <xdr:cNvPr id="2" name="テキスト ボックス 1">
          <a:extLst>
            <a:ext uri="{FF2B5EF4-FFF2-40B4-BE49-F238E27FC236}">
              <a16:creationId xmlns:a16="http://schemas.microsoft.com/office/drawing/2014/main" id="{A36687C7-1973-419E-A858-D0A5A14BA67C}"/>
            </a:ext>
          </a:extLst>
        </xdr:cNvPr>
        <xdr:cNvSpPr txBox="1"/>
      </xdr:nvSpPr>
      <xdr:spPr>
        <a:xfrm>
          <a:off x="20360640" y="3046095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13</xdr:col>
      <xdr:colOff>0</xdr:colOff>
      <xdr:row>20</xdr:row>
      <xdr:rowOff>0</xdr:rowOff>
    </xdr:from>
    <xdr:ext cx="571500" cy="321710"/>
    <xdr:sp macro="" textlink="">
      <xdr:nvSpPr>
        <xdr:cNvPr id="3" name="テキスト ボックス 2">
          <a:extLst>
            <a:ext uri="{FF2B5EF4-FFF2-40B4-BE49-F238E27FC236}">
              <a16:creationId xmlns:a16="http://schemas.microsoft.com/office/drawing/2014/main" id="{C798DA69-BAB3-4E55-BBD3-CD7868A3259C}"/>
            </a:ext>
          </a:extLst>
        </xdr:cNvPr>
        <xdr:cNvSpPr txBox="1"/>
      </xdr:nvSpPr>
      <xdr:spPr>
        <a:xfrm>
          <a:off x="20326350" y="58750200"/>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49530</xdr:rowOff>
    </xdr:from>
    <xdr:to>
      <xdr:col>25</xdr:col>
      <xdr:colOff>5086350</xdr:colOff>
      <xdr:row>51</xdr:row>
      <xdr:rowOff>38100</xdr:rowOff>
    </xdr:to>
    <xdr:graphicFrame macro="">
      <xdr:nvGraphicFramePr>
        <xdr:cNvPr id="2" name="グラフ 5">
          <a:extLst>
            <a:ext uri="{FF2B5EF4-FFF2-40B4-BE49-F238E27FC236}">
              <a16:creationId xmlns:a16="http://schemas.microsoft.com/office/drawing/2014/main" id="{9A45CF17-1A22-4297-8E77-64E8BD9C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56</xdr:row>
      <xdr:rowOff>49530</xdr:rowOff>
    </xdr:from>
    <xdr:to>
      <xdr:col>25</xdr:col>
      <xdr:colOff>5105400</xdr:colOff>
      <xdr:row>113</xdr:row>
      <xdr:rowOff>114300</xdr:rowOff>
    </xdr:to>
    <xdr:graphicFrame macro="">
      <xdr:nvGraphicFramePr>
        <xdr:cNvPr id="3" name="グラフ 2">
          <a:extLst>
            <a:ext uri="{FF2B5EF4-FFF2-40B4-BE49-F238E27FC236}">
              <a16:creationId xmlns:a16="http://schemas.microsoft.com/office/drawing/2014/main" id="{F0D7FF98-7126-4A11-BBDB-FB29ECC1D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582929</xdr:colOff>
      <xdr:row>54</xdr:row>
      <xdr:rowOff>0</xdr:rowOff>
    </xdr:from>
    <xdr:to>
      <xdr:col>26</xdr:col>
      <xdr:colOff>0</xdr:colOff>
      <xdr:row>56</xdr:row>
      <xdr:rowOff>38100</xdr:rowOff>
    </xdr:to>
    <xdr:sp macro="" textlink="">
      <xdr:nvSpPr>
        <xdr:cNvPr id="4" name="テキスト ボックス 3">
          <a:extLst>
            <a:ext uri="{FF2B5EF4-FFF2-40B4-BE49-F238E27FC236}">
              <a16:creationId xmlns:a16="http://schemas.microsoft.com/office/drawing/2014/main" id="{1DF1367F-54CD-4159-A4B8-704587EA8B45}"/>
            </a:ext>
          </a:extLst>
        </xdr:cNvPr>
        <xdr:cNvSpPr txBox="1"/>
      </xdr:nvSpPr>
      <xdr:spPr>
        <a:xfrm>
          <a:off x="37989509" y="14592300"/>
          <a:ext cx="2120265"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単位（億円）</a:t>
          </a:r>
        </a:p>
      </xdr:txBody>
    </xdr:sp>
    <xdr:clientData/>
  </xdr:twoCellAnchor>
  <xdr:twoCellAnchor>
    <xdr:from>
      <xdr:col>23</xdr:col>
      <xdr:colOff>452437</xdr:colOff>
      <xdr:row>3</xdr:row>
      <xdr:rowOff>15240</xdr:rowOff>
    </xdr:from>
    <xdr:to>
      <xdr:col>26</xdr:col>
      <xdr:colOff>0</xdr:colOff>
      <xdr:row>5</xdr:row>
      <xdr:rowOff>84772</xdr:rowOff>
    </xdr:to>
    <xdr:sp macro="" textlink="">
      <xdr:nvSpPr>
        <xdr:cNvPr id="5" name="テキスト ボックス 4">
          <a:extLst>
            <a:ext uri="{FF2B5EF4-FFF2-40B4-BE49-F238E27FC236}">
              <a16:creationId xmlns:a16="http://schemas.microsoft.com/office/drawing/2014/main" id="{4DAF555A-EDC1-4616-A708-30DC34F1BA09}"/>
            </a:ext>
          </a:extLst>
        </xdr:cNvPr>
        <xdr:cNvSpPr txBox="1"/>
      </xdr:nvSpPr>
      <xdr:spPr>
        <a:xfrm>
          <a:off x="37766625" y="1134428"/>
          <a:ext cx="1404938" cy="617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a:t>
          </a:r>
          <a:r>
            <a:rPr kumimoji="1" lang="ja-JP" altLang="en-US" sz="1700" baseline="0"/>
            <a:t>万人</a:t>
          </a:r>
          <a:r>
            <a:rPr kumimoji="1" lang="ja-JP" altLang="en-US" sz="1700"/>
            <a:t>）</a:t>
          </a:r>
        </a:p>
      </xdr:txBody>
    </xdr:sp>
    <xdr:clientData/>
  </xdr:twoCellAnchor>
  <xdr:twoCellAnchor>
    <xdr:from>
      <xdr:col>0</xdr:col>
      <xdr:colOff>0</xdr:colOff>
      <xdr:row>116</xdr:row>
      <xdr:rowOff>300990</xdr:rowOff>
    </xdr:from>
    <xdr:to>
      <xdr:col>25</xdr:col>
      <xdr:colOff>5086350</xdr:colOff>
      <xdr:row>184</xdr:row>
      <xdr:rowOff>152400</xdr:rowOff>
    </xdr:to>
    <xdr:graphicFrame macro="">
      <xdr:nvGraphicFramePr>
        <xdr:cNvPr id="6" name="グラフ 5">
          <a:extLst>
            <a:ext uri="{FF2B5EF4-FFF2-40B4-BE49-F238E27FC236}">
              <a16:creationId xmlns:a16="http://schemas.microsoft.com/office/drawing/2014/main" id="{EF2C5CE5-19A0-4F23-A01F-471F8AEB9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582930</xdr:colOff>
      <xdr:row>115</xdr:row>
      <xdr:rowOff>76200</xdr:rowOff>
    </xdr:from>
    <xdr:to>
      <xdr:col>26</xdr:col>
      <xdr:colOff>0</xdr:colOff>
      <xdr:row>117</xdr:row>
      <xdr:rowOff>228600</xdr:rowOff>
    </xdr:to>
    <xdr:sp macro="" textlink="">
      <xdr:nvSpPr>
        <xdr:cNvPr id="7" name="テキスト ボックス 6">
          <a:extLst>
            <a:ext uri="{FF2B5EF4-FFF2-40B4-BE49-F238E27FC236}">
              <a16:creationId xmlns:a16="http://schemas.microsoft.com/office/drawing/2014/main" id="{2EB7F2DE-A5CB-43E8-8C64-C331CA3E5459}"/>
            </a:ext>
          </a:extLst>
        </xdr:cNvPr>
        <xdr:cNvSpPr txBox="1"/>
      </xdr:nvSpPr>
      <xdr:spPr>
        <a:xfrm>
          <a:off x="37991415" y="27879675"/>
          <a:ext cx="149923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t>単位（万円）</a:t>
          </a:r>
        </a:p>
      </xdr:txBody>
    </xdr:sp>
    <xdr:clientData/>
  </xdr:twoCellAnchor>
  <xdr:twoCellAnchor>
    <xdr:from>
      <xdr:col>7</xdr:col>
      <xdr:colOff>1531400</xdr:colOff>
      <xdr:row>127</xdr:row>
      <xdr:rowOff>114398</xdr:rowOff>
    </xdr:from>
    <xdr:to>
      <xdr:col>7</xdr:col>
      <xdr:colOff>1576672</xdr:colOff>
      <xdr:row>173</xdr:row>
      <xdr:rowOff>4515</xdr:rowOff>
    </xdr:to>
    <xdr:cxnSp macro="">
      <xdr:nvCxnSpPr>
        <xdr:cNvPr id="8" name="直線コネクタ 7">
          <a:extLst>
            <a:ext uri="{FF2B5EF4-FFF2-40B4-BE49-F238E27FC236}">
              <a16:creationId xmlns:a16="http://schemas.microsoft.com/office/drawing/2014/main" id="{D6CD7915-A2ED-4D9A-BB8A-46DCAEACF01D}"/>
            </a:ext>
          </a:extLst>
        </xdr:cNvPr>
        <xdr:cNvCxnSpPr/>
      </xdr:nvCxnSpPr>
      <xdr:spPr>
        <a:xfrm>
          <a:off x="14774960" y="29847638"/>
          <a:ext cx="45272" cy="7601557"/>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1135295</xdr:colOff>
      <xdr:row>77</xdr:row>
      <xdr:rowOff>145158</xdr:rowOff>
    </xdr:from>
    <xdr:to>
      <xdr:col>7</xdr:col>
      <xdr:colOff>1192445</xdr:colOff>
      <xdr:row>109</xdr:row>
      <xdr:rowOff>151508</xdr:rowOff>
    </xdr:to>
    <xdr:cxnSp macro="">
      <xdr:nvCxnSpPr>
        <xdr:cNvPr id="9" name="直線コネクタ 8">
          <a:extLst>
            <a:ext uri="{FF2B5EF4-FFF2-40B4-BE49-F238E27FC236}">
              <a16:creationId xmlns:a16="http://schemas.microsoft.com/office/drawing/2014/main" id="{ED3F4CF9-D47A-4A8E-B5EC-637252895CC8}"/>
            </a:ext>
          </a:extLst>
        </xdr:cNvPr>
        <xdr:cNvCxnSpPr/>
      </xdr:nvCxnSpPr>
      <xdr:spPr>
        <a:xfrm flipH="1">
          <a:off x="14378855" y="18524598"/>
          <a:ext cx="57150" cy="697103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0.3778</cdr:x>
      <cdr:y>0.31026</cdr:y>
    </cdr:from>
    <cdr:to>
      <cdr:x>0.37816</cdr:x>
      <cdr:y>0.85946</cdr:y>
    </cdr:to>
    <cdr:cxnSp macro="">
      <cdr:nvCxnSpPr>
        <cdr:cNvPr id="3" name="直線コネクタ 2">
          <a:extLst xmlns:a="http://schemas.openxmlformats.org/drawingml/2006/main">
            <a:ext uri="{FF2B5EF4-FFF2-40B4-BE49-F238E27FC236}">
              <a16:creationId xmlns:a16="http://schemas.microsoft.com/office/drawing/2014/main" id="{F24DBCD8-D04A-4914-9ACA-EBDC373F9154}"/>
            </a:ext>
          </a:extLst>
        </cdr:cNvPr>
        <cdr:cNvCxnSpPr/>
      </cdr:nvCxnSpPr>
      <cdr:spPr>
        <a:xfrm xmlns:a="http://schemas.openxmlformats.org/drawingml/2006/main">
          <a:off x="14873513" y="3698722"/>
          <a:ext cx="14172" cy="6547283"/>
        </a:xfrm>
        <a:prstGeom xmlns:a="http://schemas.openxmlformats.org/drawingml/2006/main" prst="line">
          <a:avLst/>
        </a:prstGeom>
        <a:ln xmlns:a="http://schemas.openxmlformats.org/drawingml/2006/main" w="28575">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oneCellAnchor>
    <xdr:from>
      <xdr:col>14</xdr:col>
      <xdr:colOff>285750</xdr:colOff>
      <xdr:row>38</xdr:row>
      <xdr:rowOff>304800</xdr:rowOff>
    </xdr:from>
    <xdr:ext cx="571500" cy="321710"/>
    <xdr:sp macro="" textlink="">
      <xdr:nvSpPr>
        <xdr:cNvPr id="2" name="テキスト ボックス 1">
          <a:extLst>
            <a:ext uri="{FF2B5EF4-FFF2-40B4-BE49-F238E27FC236}">
              <a16:creationId xmlns:a16="http://schemas.microsoft.com/office/drawing/2014/main" id="{716980E4-19D7-4EB1-85FC-583CE92DE21F}"/>
            </a:ext>
          </a:extLst>
        </xdr:cNvPr>
        <xdr:cNvSpPr txBox="1"/>
      </xdr:nvSpPr>
      <xdr:spPr>
        <a:xfrm>
          <a:off x="22583775" y="69199125"/>
          <a:ext cx="571500" cy="32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2</xdr:col>
      <xdr:colOff>841376</xdr:colOff>
      <xdr:row>31</xdr:row>
      <xdr:rowOff>76217</xdr:rowOff>
    </xdr:from>
    <xdr:to>
      <xdr:col>12</xdr:col>
      <xdr:colOff>1504951</xdr:colOff>
      <xdr:row>35</xdr:row>
      <xdr:rowOff>19067</xdr:rowOff>
    </xdr:to>
    <xdr:grpSp>
      <xdr:nvGrpSpPr>
        <xdr:cNvPr id="3" name="グループ化 27">
          <a:extLst>
            <a:ext uri="{FF2B5EF4-FFF2-40B4-BE49-F238E27FC236}">
              <a16:creationId xmlns:a16="http://schemas.microsoft.com/office/drawing/2014/main" id="{DC571B4D-FF0D-4398-95A0-911E303CE791}"/>
            </a:ext>
          </a:extLst>
        </xdr:cNvPr>
        <xdr:cNvGrpSpPr>
          <a:grpSpLocks/>
        </xdr:cNvGrpSpPr>
      </xdr:nvGrpSpPr>
      <xdr:grpSpPr bwMode="auto">
        <a:xfrm>
          <a:off x="4537076" y="16516367"/>
          <a:ext cx="13537565" cy="1824990"/>
          <a:chOff x="3643480" y="3318823"/>
          <a:chExt cx="4091365" cy="864847"/>
        </a:xfrm>
        <a:solidFill>
          <a:srgbClr val="FFFF00"/>
        </a:solidFill>
      </xdr:grpSpPr>
      <xdr:cxnSp macro="">
        <xdr:nvCxnSpPr>
          <xdr:cNvPr id="4" name="直線コネクタ 3">
            <a:extLst>
              <a:ext uri="{FF2B5EF4-FFF2-40B4-BE49-F238E27FC236}">
                <a16:creationId xmlns:a16="http://schemas.microsoft.com/office/drawing/2014/main" id="{7324B875-D724-471E-AE65-98D3D6D9FE87}"/>
              </a:ext>
            </a:extLst>
          </xdr:cNvPr>
          <xdr:cNvCxnSpPr/>
        </xdr:nvCxnSpPr>
        <xdr:spPr>
          <a:xfrm>
            <a:off x="3646284" y="3526023"/>
            <a:ext cx="4085590" cy="9011"/>
          </a:xfrm>
          <a:prstGeom prst="line">
            <a:avLst/>
          </a:prstGeom>
          <a:grpFill/>
          <a:ln w="9525" cap="flat" cmpd="sng" algn="ctr">
            <a:solidFill>
              <a:sysClr val="windowText" lastClr="000000"/>
            </a:solidFill>
            <a:prstDash val="solid"/>
          </a:ln>
          <a:effectLst/>
        </xdr:spPr>
      </xdr:cxnSp>
      <xdr:cxnSp macro="">
        <xdr:nvCxnSpPr>
          <xdr:cNvPr id="5" name="直線コネクタ 4">
            <a:extLst>
              <a:ext uri="{FF2B5EF4-FFF2-40B4-BE49-F238E27FC236}">
                <a16:creationId xmlns:a16="http://schemas.microsoft.com/office/drawing/2014/main" id="{7FF87FA7-5428-41CF-A285-35542648C79B}"/>
              </a:ext>
            </a:extLst>
          </xdr:cNvPr>
          <xdr:cNvCxnSpPr/>
        </xdr:nvCxnSpPr>
        <xdr:spPr>
          <a:xfrm>
            <a:off x="7731873" y="3526023"/>
            <a:ext cx="2972" cy="657647"/>
          </a:xfrm>
          <a:prstGeom prst="line">
            <a:avLst/>
          </a:prstGeom>
          <a:grpFill/>
          <a:ln w="9525" cap="flat" cmpd="sng" algn="ctr">
            <a:solidFill>
              <a:sysClr val="windowText" lastClr="000000"/>
            </a:solidFill>
            <a:prstDash val="solid"/>
          </a:ln>
          <a:effectLst/>
        </xdr:spPr>
      </xdr:cxnSp>
      <xdr:cxnSp macro="">
        <xdr:nvCxnSpPr>
          <xdr:cNvPr id="6" name="直線コネクタ 5">
            <a:extLst>
              <a:ext uri="{FF2B5EF4-FFF2-40B4-BE49-F238E27FC236}">
                <a16:creationId xmlns:a16="http://schemas.microsoft.com/office/drawing/2014/main" id="{2051DDD3-84DB-4BDD-8FEC-9FB966FCC723}"/>
              </a:ext>
            </a:extLst>
          </xdr:cNvPr>
          <xdr:cNvCxnSpPr/>
        </xdr:nvCxnSpPr>
        <xdr:spPr>
          <a:xfrm flipH="1" flipV="1">
            <a:off x="3643480" y="3318823"/>
            <a:ext cx="293" cy="218434"/>
          </a:xfrm>
          <a:prstGeom prst="line">
            <a:avLst/>
          </a:prstGeom>
          <a:grpFill/>
          <a:ln w="9525" cap="flat" cmpd="sng" algn="ctr">
            <a:solidFill>
              <a:sysClr val="windowText" lastClr="000000"/>
            </a:solidFill>
            <a:prstDash val="solid"/>
          </a:ln>
          <a:effectLst/>
        </xdr:spPr>
      </xdr:cxnSp>
    </xdr:grpSp>
    <xdr:clientData/>
  </xdr:twoCellAnchor>
  <xdr:twoCellAnchor>
    <xdr:from>
      <xdr:col>1</xdr:col>
      <xdr:colOff>38100</xdr:colOff>
      <xdr:row>32</xdr:row>
      <xdr:rowOff>333374</xdr:rowOff>
    </xdr:from>
    <xdr:to>
      <xdr:col>10</xdr:col>
      <xdr:colOff>400050</xdr:colOff>
      <xdr:row>56</xdr:row>
      <xdr:rowOff>57150</xdr:rowOff>
    </xdr:to>
    <xdr:graphicFrame macro="">
      <xdr:nvGraphicFramePr>
        <xdr:cNvPr id="7" name="グラフ 6">
          <a:extLst>
            <a:ext uri="{FF2B5EF4-FFF2-40B4-BE49-F238E27FC236}">
              <a16:creationId xmlns:a16="http://schemas.microsoft.com/office/drawing/2014/main" id="{70EB8AE4-C959-40C7-8B26-51B81D742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7.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9.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300"/>
  <sheetViews>
    <sheetView showGridLines="0" view="pageBreakPreview" topLeftCell="A3" zoomScale="50" zoomScaleNormal="50" zoomScaleSheetLayoutView="50" zoomScalePageLayoutView="33" workbookViewId="0">
      <selection activeCell="G37" sqref="G37"/>
    </sheetView>
  </sheetViews>
  <sheetFormatPr defaultRowHeight="13.2" x14ac:dyDescent="0.2"/>
  <cols>
    <col min="1" max="1" width="25.44140625" customWidth="1"/>
    <col min="2" max="6" width="27.88671875" customWidth="1"/>
    <col min="7" max="8" width="27.44140625" customWidth="1"/>
    <col min="9" max="9" width="22.44140625" customWidth="1"/>
    <col min="10" max="11" width="6.44140625" customWidth="1"/>
    <col min="12" max="12" width="8.44140625" customWidth="1"/>
    <col min="13" max="13" width="28.109375" customWidth="1"/>
    <col min="14" max="19" width="27.5546875" customWidth="1"/>
    <col min="20" max="20" width="22.44140625" customWidth="1"/>
    <col min="21" max="21" width="26" customWidth="1"/>
    <col min="22" max="22" width="22.44140625" customWidth="1"/>
    <col min="23" max="23" width="17.88671875" customWidth="1"/>
    <col min="31" max="31" width="10.88671875" customWidth="1"/>
  </cols>
  <sheetData>
    <row r="1" spans="1:36" ht="55.5" customHeight="1" x14ac:dyDescent="0.2">
      <c r="A1" s="504" t="s">
        <v>0</v>
      </c>
      <c r="B1" s="504"/>
      <c r="C1" s="504"/>
      <c r="D1" s="504"/>
      <c r="E1" s="504"/>
      <c r="F1" s="504"/>
      <c r="G1" s="504"/>
      <c r="H1" s="504"/>
      <c r="I1" s="504"/>
      <c r="J1" s="504"/>
      <c r="K1" s="504"/>
      <c r="L1" s="504"/>
      <c r="M1" s="504"/>
      <c r="N1" s="504"/>
      <c r="O1" s="504"/>
      <c r="P1" s="504"/>
      <c r="Q1" s="504"/>
      <c r="R1" s="504"/>
      <c r="S1" s="504"/>
      <c r="T1" s="504"/>
      <c r="U1" s="504"/>
      <c r="V1" s="504"/>
      <c r="W1" s="32"/>
      <c r="X1" s="32"/>
      <c r="Y1" s="32"/>
      <c r="Z1" s="32"/>
      <c r="AA1" s="32"/>
      <c r="AB1" s="32"/>
      <c r="AC1" s="32"/>
    </row>
    <row r="2" spans="1:36" ht="19.2" x14ac:dyDescent="0.2">
      <c r="A2" s="4"/>
      <c r="B2" s="2"/>
      <c r="C2" s="4"/>
      <c r="D2" s="4"/>
      <c r="E2" s="4"/>
      <c r="F2" s="4"/>
      <c r="G2" s="4"/>
      <c r="H2" s="4"/>
      <c r="I2" s="4"/>
      <c r="J2" s="4"/>
      <c r="K2" s="4"/>
      <c r="L2" s="4"/>
      <c r="M2" s="4"/>
      <c r="N2" s="4"/>
      <c r="O2" s="4"/>
      <c r="P2" s="4"/>
      <c r="Q2" s="2"/>
      <c r="R2" s="2"/>
      <c r="S2" s="2"/>
      <c r="T2" s="2"/>
      <c r="U2" s="2"/>
    </row>
    <row r="3" spans="1:36" ht="60" x14ac:dyDescent="0.2">
      <c r="A3" s="105" t="s">
        <v>1</v>
      </c>
      <c r="B3" s="106"/>
      <c r="C3" s="105"/>
      <c r="D3" s="105"/>
      <c r="E3" s="105"/>
      <c r="F3" s="105"/>
      <c r="G3" s="105"/>
      <c r="H3" s="105"/>
      <c r="I3" s="105"/>
      <c r="J3" s="105"/>
      <c r="K3" s="105"/>
      <c r="L3" s="105"/>
      <c r="M3" s="105"/>
      <c r="N3" s="51"/>
      <c r="O3" s="50"/>
      <c r="P3" s="11"/>
      <c r="Q3" s="11"/>
      <c r="R3" s="11"/>
      <c r="U3" s="183">
        <v>45230</v>
      </c>
      <c r="AE3" s="40" t="s">
        <v>2</v>
      </c>
      <c r="AF3" s="141" t="s">
        <v>3</v>
      </c>
      <c r="AG3" s="141" t="s">
        <v>4</v>
      </c>
      <c r="AH3" s="38" t="s">
        <v>5</v>
      </c>
      <c r="AI3" s="38" t="s">
        <v>6</v>
      </c>
      <c r="AJ3" s="38" t="s">
        <v>7</v>
      </c>
    </row>
    <row r="4" spans="1:36" ht="32.25" customHeight="1" x14ac:dyDescent="0.2">
      <c r="A4" s="105" t="s">
        <v>8</v>
      </c>
      <c r="B4" s="106"/>
      <c r="C4" s="105"/>
      <c r="D4" s="105"/>
      <c r="E4" s="105"/>
      <c r="F4" s="105"/>
      <c r="G4" s="105"/>
      <c r="H4" s="105"/>
      <c r="I4" s="105"/>
      <c r="J4" s="105"/>
      <c r="K4" s="105"/>
      <c r="L4" s="105"/>
      <c r="M4" s="105"/>
      <c r="N4" s="51"/>
      <c r="O4" s="50"/>
      <c r="P4" s="11"/>
      <c r="Q4" s="11"/>
      <c r="R4" s="11"/>
      <c r="S4" s="11"/>
      <c r="T4" s="11"/>
      <c r="U4" s="11"/>
      <c r="AE4" s="41" t="s">
        <v>9</v>
      </c>
      <c r="AF4" s="150">
        <v>79.063500000000005</v>
      </c>
      <c r="AG4" s="142">
        <v>1563.9333333333334</v>
      </c>
      <c r="AH4" s="143">
        <v>1559.8666666666666</v>
      </c>
      <c r="AI4" s="69">
        <v>3.6</v>
      </c>
      <c r="AJ4" s="136">
        <v>19.758333333333329</v>
      </c>
    </row>
    <row r="5" spans="1:36" ht="35.25" customHeight="1" x14ac:dyDescent="0.2">
      <c r="A5" s="105" t="s">
        <v>10</v>
      </c>
      <c r="B5" s="106"/>
      <c r="C5" s="105"/>
      <c r="D5" s="105"/>
      <c r="E5" s="105"/>
      <c r="F5" s="105"/>
      <c r="G5" s="105"/>
      <c r="H5" s="105"/>
      <c r="I5" s="105"/>
      <c r="J5" s="105"/>
      <c r="K5" s="105"/>
      <c r="L5" s="105"/>
      <c r="M5" s="182">
        <v>44562</v>
      </c>
      <c r="N5" s="162" t="s">
        <v>11</v>
      </c>
      <c r="O5" s="50"/>
      <c r="P5" s="11"/>
      <c r="Q5" s="11"/>
      <c r="R5" s="11"/>
      <c r="S5" s="11"/>
      <c r="T5" s="11"/>
      <c r="U5" s="11"/>
      <c r="AE5" s="41" t="s">
        <v>12</v>
      </c>
      <c r="AF5" s="150">
        <v>82.266666666666666</v>
      </c>
      <c r="AG5" s="142">
        <v>1667.9916666666668</v>
      </c>
      <c r="AH5" s="143">
        <v>1663.5916666666665</v>
      </c>
      <c r="AI5" s="69">
        <v>3.899999999999999</v>
      </c>
      <c r="AJ5" s="136">
        <v>20.266666666666666</v>
      </c>
    </row>
    <row r="6" spans="1:36" ht="36" x14ac:dyDescent="0.2">
      <c r="A6" s="11"/>
      <c r="B6" s="13"/>
      <c r="C6" s="11"/>
      <c r="D6" s="13"/>
      <c r="E6" s="13"/>
      <c r="F6" s="13"/>
      <c r="G6" s="13"/>
      <c r="H6" s="13"/>
      <c r="I6" s="13"/>
      <c r="J6" s="13"/>
      <c r="K6" s="13"/>
      <c r="L6" s="13"/>
      <c r="M6" s="13"/>
      <c r="N6" s="13"/>
      <c r="O6" s="13"/>
      <c r="P6" s="11"/>
      <c r="Q6" s="11"/>
      <c r="R6" s="11"/>
      <c r="S6" s="11"/>
      <c r="T6" s="11"/>
      <c r="U6" s="11"/>
      <c r="AE6" s="41" t="s">
        <v>13</v>
      </c>
      <c r="AF6" s="143">
        <v>85.243108333333296</v>
      </c>
      <c r="AG6" s="142">
        <v>1758.37480428</v>
      </c>
      <c r="AH6" s="143">
        <v>1753.7014187591665</v>
      </c>
      <c r="AI6" s="69">
        <v>4.1721871441666671</v>
      </c>
      <c r="AJ6" s="136">
        <v>20.627764973141034</v>
      </c>
    </row>
    <row r="7" spans="1:36" ht="39.75" customHeight="1" x14ac:dyDescent="0.2">
      <c r="A7" s="6" t="s">
        <v>14</v>
      </c>
      <c r="B7" s="14"/>
      <c r="C7" s="14"/>
      <c r="D7" s="14"/>
      <c r="E7" s="9"/>
      <c r="F7" s="9"/>
      <c r="G7" s="9"/>
      <c r="H7" s="9"/>
      <c r="I7" s="9"/>
      <c r="J7" s="9"/>
      <c r="K7" s="9"/>
      <c r="L7" s="9"/>
      <c r="M7" s="9"/>
      <c r="N7" s="9"/>
      <c r="O7" s="9"/>
      <c r="P7" s="9"/>
      <c r="Q7" s="9"/>
      <c r="R7" s="9"/>
      <c r="S7" s="9"/>
      <c r="T7" s="9"/>
      <c r="U7" s="11"/>
      <c r="AE7" s="41" t="s">
        <v>15</v>
      </c>
      <c r="AF7" s="143">
        <v>88.436441666666695</v>
      </c>
      <c r="AG7" s="142">
        <v>1864.70884739083</v>
      </c>
      <c r="AH7" s="143">
        <v>1859.6902697408332</v>
      </c>
      <c r="AI7" s="69">
        <v>4.5190387849999993</v>
      </c>
      <c r="AJ7" s="136">
        <v>21.08529936583458</v>
      </c>
    </row>
    <row r="8" spans="1:36" ht="42.75" customHeight="1" x14ac:dyDescent="0.2">
      <c r="A8" s="9" t="s">
        <v>16</v>
      </c>
      <c r="B8" s="9"/>
      <c r="C8" s="9"/>
      <c r="D8" s="9"/>
      <c r="E8" s="9"/>
      <c r="F8" s="9"/>
      <c r="G8" s="9"/>
      <c r="H8" s="9"/>
      <c r="I8" s="9"/>
      <c r="J8" s="9"/>
      <c r="K8" s="11"/>
      <c r="L8" s="11"/>
      <c r="AE8" s="39" t="s">
        <v>17</v>
      </c>
      <c r="AF8" s="143">
        <v>88.755600000000001</v>
      </c>
      <c r="AG8" s="142">
        <v>1890.0934913200001</v>
      </c>
      <c r="AH8" s="143">
        <v>1885.14454363</v>
      </c>
      <c r="AI8" s="69">
        <v>4.4701709799999998</v>
      </c>
      <c r="AJ8" s="136">
        <v>21.295484356142001</v>
      </c>
    </row>
    <row r="9" spans="1:36" ht="81.75" customHeight="1" thickBot="1" x14ac:dyDescent="0.25">
      <c r="A9" s="107" t="s">
        <v>2</v>
      </c>
      <c r="B9" s="107" t="s">
        <v>3</v>
      </c>
      <c r="C9" s="107" t="s">
        <v>4</v>
      </c>
      <c r="D9" s="107" t="s">
        <v>5</v>
      </c>
      <c r="E9" s="107" t="s">
        <v>6</v>
      </c>
      <c r="F9" s="107" t="s">
        <v>18</v>
      </c>
      <c r="G9" s="107" t="s">
        <v>19</v>
      </c>
      <c r="H9" s="107" t="s">
        <v>20</v>
      </c>
      <c r="I9" s="107" t="s">
        <v>7</v>
      </c>
      <c r="J9" s="9"/>
      <c r="K9" s="11"/>
      <c r="L9" s="11"/>
      <c r="M9" s="107" t="s">
        <v>2</v>
      </c>
      <c r="N9" s="107" t="s">
        <v>3</v>
      </c>
      <c r="O9" s="107" t="s">
        <v>4</v>
      </c>
      <c r="P9" s="107" t="s">
        <v>5</v>
      </c>
      <c r="Q9" s="107" t="s">
        <v>6</v>
      </c>
      <c r="R9" s="107" t="s">
        <v>18</v>
      </c>
      <c r="S9" s="107" t="s">
        <v>19</v>
      </c>
      <c r="T9" s="107" t="s">
        <v>20</v>
      </c>
      <c r="U9" s="107" t="s">
        <v>7</v>
      </c>
      <c r="AE9" s="39" t="s">
        <v>21</v>
      </c>
      <c r="AF9" s="143">
        <v>88.212599999999995</v>
      </c>
      <c r="AG9" s="142">
        <v>1873.8870241499999</v>
      </c>
      <c r="AH9" s="143">
        <v>1868.98269246</v>
      </c>
      <c r="AI9" s="69">
        <v>4.42531812</v>
      </c>
      <c r="AJ9" s="136">
        <v>21.242849934703202</v>
      </c>
    </row>
    <row r="10" spans="1:36" ht="48.75" customHeight="1" thickTop="1" thickBot="1" x14ac:dyDescent="0.25">
      <c r="A10" s="161" t="s">
        <v>22</v>
      </c>
      <c r="B10" s="81">
        <v>79.063500000000005</v>
      </c>
      <c r="C10" s="82">
        <v>1563.9333333333334</v>
      </c>
      <c r="D10" s="82">
        <v>1559.8666666666666</v>
      </c>
      <c r="E10" s="82">
        <v>3.6</v>
      </c>
      <c r="F10" s="83">
        <v>0</v>
      </c>
      <c r="G10" s="84">
        <v>2.3018884010401123E-3</v>
      </c>
      <c r="H10" s="85">
        <v>24.849999999999998</v>
      </c>
      <c r="I10" s="86">
        <v>19.758333333333329</v>
      </c>
      <c r="J10" s="4"/>
      <c r="K10" s="15"/>
      <c r="L10" s="5"/>
      <c r="M10" s="181">
        <v>44501</v>
      </c>
      <c r="N10" s="93">
        <v>95.325900000000004</v>
      </c>
      <c r="O10" s="94">
        <v>2125.0357966800002</v>
      </c>
      <c r="P10" s="88">
        <v>2119.30720049</v>
      </c>
      <c r="Q10" s="93">
        <v>5.2204830500000003</v>
      </c>
      <c r="R10" s="93">
        <v>0</v>
      </c>
      <c r="S10" s="90">
        <v>2.4566565222835773E-3</v>
      </c>
      <c r="T10" s="91">
        <v>25.598381209999999</v>
      </c>
      <c r="U10" s="92">
        <v>22.292323457528301</v>
      </c>
      <c r="AE10" s="39" t="s">
        <v>23</v>
      </c>
      <c r="AF10" s="143">
        <v>90.129300000000001</v>
      </c>
      <c r="AG10" s="142">
        <v>1999.00841988</v>
      </c>
      <c r="AH10" s="143">
        <v>1993.6987266799999</v>
      </c>
      <c r="AI10" s="69">
        <v>4.8073318699999996</v>
      </c>
      <c r="AJ10" s="136">
        <v>22.179340346368999</v>
      </c>
    </row>
    <row r="11" spans="1:36" ht="48.75" customHeight="1" thickTop="1" thickBot="1" x14ac:dyDescent="0.25">
      <c r="A11" s="108" t="s">
        <v>24</v>
      </c>
      <c r="B11" s="81">
        <v>82.266666666666666</v>
      </c>
      <c r="C11" s="82">
        <v>1667.9916666666668</v>
      </c>
      <c r="D11" s="82">
        <v>1663.5916666666665</v>
      </c>
      <c r="E11" s="82">
        <v>3.899999999999999</v>
      </c>
      <c r="F11" s="83">
        <v>0</v>
      </c>
      <c r="G11" s="84">
        <v>2.3381411777636772E-3</v>
      </c>
      <c r="H11" s="85">
        <v>24.941666666666663</v>
      </c>
      <c r="I11" s="86">
        <v>20.266666666666666</v>
      </c>
      <c r="J11" s="4"/>
      <c r="K11" s="15"/>
      <c r="L11" s="5"/>
      <c r="M11" s="181">
        <v>44531</v>
      </c>
      <c r="N11" s="93">
        <v>95.631399999999999</v>
      </c>
      <c r="O11" s="94">
        <v>2162.3580645000002</v>
      </c>
      <c r="P11" s="88">
        <v>2156.5704697900001</v>
      </c>
      <c r="Q11" s="93">
        <v>5.28019047</v>
      </c>
      <c r="R11" s="93">
        <v>0</v>
      </c>
      <c r="S11" s="90">
        <v>2.4418668474413528E-3</v>
      </c>
      <c r="T11" s="91">
        <v>26.035620940000001</v>
      </c>
      <c r="U11" s="92">
        <v>22.6113814552542</v>
      </c>
      <c r="AE11" s="39" t="s">
        <v>25</v>
      </c>
      <c r="AF11" s="143">
        <v>90.622100000000003</v>
      </c>
      <c r="AG11" s="142">
        <v>2034.2195883300001</v>
      </c>
      <c r="AH11" s="143">
        <v>2028.96026992</v>
      </c>
      <c r="AI11" s="69">
        <v>4.7498404799999996</v>
      </c>
      <c r="AJ11" s="136">
        <v>22.4472792876131</v>
      </c>
    </row>
    <row r="12" spans="1:36" ht="48.75" customHeight="1" thickTop="1" thickBot="1" x14ac:dyDescent="0.25">
      <c r="A12" s="108" t="s">
        <v>26</v>
      </c>
      <c r="B12" s="81">
        <v>85.243108333333296</v>
      </c>
      <c r="C12" s="82">
        <v>1758.37480428</v>
      </c>
      <c r="D12" s="82">
        <v>1753.7014187591665</v>
      </c>
      <c r="E12" s="82">
        <v>4.1721871441666671</v>
      </c>
      <c r="F12" s="83">
        <v>0</v>
      </c>
      <c r="G12" s="84">
        <v>2.3727518922651127E-3</v>
      </c>
      <c r="H12" s="85">
        <v>25.3593227625</v>
      </c>
      <c r="I12" s="86">
        <v>20.627764973141034</v>
      </c>
      <c r="J12" s="4"/>
      <c r="K12" s="15"/>
      <c r="L12" s="5"/>
      <c r="M12" s="181">
        <v>44562</v>
      </c>
      <c r="N12" s="93">
        <v>95.165099999999995</v>
      </c>
      <c r="O12" s="94">
        <v>2062.20468286</v>
      </c>
      <c r="P12" s="88">
        <v>2056.6168919500001</v>
      </c>
      <c r="Q12" s="93">
        <v>5.0959946499999997</v>
      </c>
      <c r="R12" s="93">
        <v>0</v>
      </c>
      <c r="S12" s="90">
        <v>2.4711391125989213E-3</v>
      </c>
      <c r="T12" s="91">
        <v>26.060901869999999</v>
      </c>
      <c r="U12" s="92">
        <v>21.669757956015399</v>
      </c>
      <c r="AE12" s="39" t="s">
        <v>27</v>
      </c>
      <c r="AF12" s="143">
        <v>90.635499999999993</v>
      </c>
      <c r="AG12" s="142">
        <v>1934.74501917</v>
      </c>
      <c r="AH12" s="143">
        <v>1929.61125311</v>
      </c>
      <c r="AI12" s="69">
        <v>4.6440483500000003</v>
      </c>
      <c r="AJ12" s="136">
        <v>21.346437313966401</v>
      </c>
    </row>
    <row r="13" spans="1:36" ht="48.75" customHeight="1" thickTop="1" thickBot="1" x14ac:dyDescent="0.25">
      <c r="A13" s="108" t="s">
        <v>28</v>
      </c>
      <c r="B13" s="81">
        <v>88.436441666666695</v>
      </c>
      <c r="C13" s="82">
        <v>1864.70884739083</v>
      </c>
      <c r="D13" s="82">
        <v>1859.6902697408332</v>
      </c>
      <c r="E13" s="82">
        <v>4.5190387849999993</v>
      </c>
      <c r="F13" s="83">
        <v>0</v>
      </c>
      <c r="G13" s="84">
        <v>2.4234554318349473E-3</v>
      </c>
      <c r="H13" s="85">
        <v>26.096007416666666</v>
      </c>
      <c r="I13" s="86">
        <v>21.08529936583458</v>
      </c>
      <c r="J13" s="4"/>
      <c r="K13" s="15"/>
      <c r="L13" s="5"/>
      <c r="M13" s="181">
        <v>44593</v>
      </c>
      <c r="N13" s="93">
        <v>94.469399999999993</v>
      </c>
      <c r="O13" s="94">
        <v>1901.6310258599999</v>
      </c>
      <c r="P13" s="88">
        <v>1896.21678114</v>
      </c>
      <c r="Q13" s="93">
        <v>4.9409405399999997</v>
      </c>
      <c r="R13" s="93">
        <v>0</v>
      </c>
      <c r="S13" s="90">
        <v>2.5982645806725269E-3</v>
      </c>
      <c r="T13" s="91">
        <v>25.02766948</v>
      </c>
      <c r="U13" s="92">
        <v>20.129597794206401</v>
      </c>
      <c r="AE13" s="39" t="s">
        <v>29</v>
      </c>
      <c r="AF13" s="143">
        <v>91.114400000000003</v>
      </c>
      <c r="AG13" s="142">
        <v>1972.8213758300001</v>
      </c>
      <c r="AH13" s="143">
        <v>1967.5917946300001</v>
      </c>
      <c r="AI13" s="69">
        <v>4.7315405300000002</v>
      </c>
      <c r="AJ13" s="136">
        <v>21.652135950299801</v>
      </c>
    </row>
    <row r="14" spans="1:36" ht="48.75" customHeight="1" thickTop="1" x14ac:dyDescent="0.2">
      <c r="A14" s="181">
        <v>43922</v>
      </c>
      <c r="B14" s="87">
        <v>88.755600000000001</v>
      </c>
      <c r="C14" s="88">
        <v>1890.0934913200001</v>
      </c>
      <c r="D14" s="88">
        <v>1885.14454363</v>
      </c>
      <c r="E14" s="88">
        <v>4.4701709799999998</v>
      </c>
      <c r="F14" s="89">
        <v>0</v>
      </c>
      <c r="G14" s="90">
        <v>2.3650528402582509E-3</v>
      </c>
      <c r="H14" s="91">
        <v>26.446607870000001</v>
      </c>
      <c r="I14" s="92">
        <v>21.295484356142001</v>
      </c>
      <c r="J14" s="4"/>
      <c r="K14" s="15"/>
      <c r="L14" s="5"/>
      <c r="M14" s="181">
        <v>44621</v>
      </c>
      <c r="N14" s="93">
        <v>95.721199999999996</v>
      </c>
      <c r="O14" s="94">
        <v>2208.0122836199998</v>
      </c>
      <c r="P14" s="88">
        <v>2202.1190265700002</v>
      </c>
      <c r="Q14" s="93">
        <v>5.3830025099999999</v>
      </c>
      <c r="R14" s="93">
        <v>0</v>
      </c>
      <c r="S14" s="90">
        <v>2.4379404724935022E-3</v>
      </c>
      <c r="T14" s="91">
        <v>26.21261608</v>
      </c>
      <c r="U14" s="92">
        <v>23.067118711633402</v>
      </c>
      <c r="AE14" s="39" t="s">
        <v>30</v>
      </c>
      <c r="AF14" s="143">
        <v>91.686499999999995</v>
      </c>
      <c r="AG14" s="142">
        <v>2088.3347896499999</v>
      </c>
      <c r="AH14" s="143">
        <v>2082.9153939399998</v>
      </c>
      <c r="AI14" s="69">
        <v>4.9096528499999996</v>
      </c>
      <c r="AJ14" s="136">
        <v>22.776905974707301</v>
      </c>
    </row>
    <row r="15" spans="1:36" ht="48.75" customHeight="1" x14ac:dyDescent="0.2">
      <c r="A15" s="181">
        <v>43952</v>
      </c>
      <c r="B15" s="87">
        <v>88.212599999999995</v>
      </c>
      <c r="C15" s="88">
        <v>1873.8870241499999</v>
      </c>
      <c r="D15" s="88">
        <v>1868.98269246</v>
      </c>
      <c r="E15" s="88">
        <v>4.42531812</v>
      </c>
      <c r="F15" s="89">
        <v>0</v>
      </c>
      <c r="G15" s="90">
        <v>2.3615714624030419E-3</v>
      </c>
      <c r="H15" s="91">
        <v>26.986361299999999</v>
      </c>
      <c r="I15" s="92">
        <v>21.242849934703202</v>
      </c>
      <c r="J15" s="4"/>
      <c r="K15" s="15"/>
      <c r="L15" s="5"/>
      <c r="M15" s="181">
        <v>44652</v>
      </c>
      <c r="N15" s="93">
        <v>96.688400000000001</v>
      </c>
      <c r="O15" s="94">
        <v>2151.28774299</v>
      </c>
      <c r="P15" s="88">
        <v>2145.4250248799999</v>
      </c>
      <c r="Q15" s="93">
        <v>5.3722488000000004</v>
      </c>
      <c r="R15" s="93">
        <v>0</v>
      </c>
      <c r="S15" s="90">
        <v>2.4972246588144914E-3</v>
      </c>
      <c r="T15" s="91">
        <v>25.986275809999999</v>
      </c>
      <c r="U15" s="92">
        <v>22.249698443556799</v>
      </c>
      <c r="AE15" s="39" t="s">
        <v>31</v>
      </c>
      <c r="AF15" s="143">
        <v>91.797899999999998</v>
      </c>
      <c r="AG15" s="142">
        <v>1960.6932062799999</v>
      </c>
      <c r="AH15" s="143">
        <v>1955.3720982100001</v>
      </c>
      <c r="AI15" s="69">
        <v>4.8257059399999997</v>
      </c>
      <c r="AJ15" s="136">
        <v>21.358802393954502</v>
      </c>
    </row>
    <row r="16" spans="1:36" ht="48.75" customHeight="1" x14ac:dyDescent="0.2">
      <c r="A16" s="181">
        <v>43983</v>
      </c>
      <c r="B16" s="87">
        <v>90.129300000000001</v>
      </c>
      <c r="C16" s="88">
        <v>1999.00841988</v>
      </c>
      <c r="D16" s="88">
        <v>1993.6987266799999</v>
      </c>
      <c r="E16" s="88">
        <v>4.8073318699999996</v>
      </c>
      <c r="F16" s="89">
        <v>0</v>
      </c>
      <c r="G16" s="90">
        <v>2.4048582398110076E-3</v>
      </c>
      <c r="H16" s="91">
        <v>26.689584289999999</v>
      </c>
      <c r="I16" s="92">
        <v>22.179340346368999</v>
      </c>
      <c r="J16" s="4"/>
      <c r="K16" s="15"/>
      <c r="L16" s="5"/>
      <c r="M16" s="181">
        <v>44682</v>
      </c>
      <c r="N16" s="93">
        <v>97.137900000000002</v>
      </c>
      <c r="O16" s="94">
        <v>2182.8398942499998</v>
      </c>
      <c r="P16" s="88">
        <v>2176.8918629200002</v>
      </c>
      <c r="Q16" s="93">
        <v>5.4459762999999999</v>
      </c>
      <c r="R16" s="93">
        <v>0</v>
      </c>
      <c r="S16" s="90">
        <v>2.4949041449836514E-3</v>
      </c>
      <c r="T16" s="91">
        <v>26.470550620000001</v>
      </c>
      <c r="U16" s="92">
        <v>22.4715573864578</v>
      </c>
      <c r="AE16" s="39" t="s">
        <v>32</v>
      </c>
      <c r="AF16" s="143">
        <v>91.904399999999995</v>
      </c>
      <c r="AG16" s="142">
        <v>2028.13335181</v>
      </c>
      <c r="AH16" s="143">
        <v>2022.69507987</v>
      </c>
      <c r="AI16" s="69">
        <v>4.9329001400000001</v>
      </c>
      <c r="AJ16" s="136">
        <v>22.067859121108501</v>
      </c>
    </row>
    <row r="17" spans="1:36" ht="48.75" customHeight="1" x14ac:dyDescent="0.2">
      <c r="A17" s="181">
        <v>44013</v>
      </c>
      <c r="B17" s="87">
        <v>90.622100000000003</v>
      </c>
      <c r="C17" s="88">
        <v>2034.2195883300001</v>
      </c>
      <c r="D17" s="88">
        <v>2028.96026992</v>
      </c>
      <c r="E17" s="88">
        <v>4.7498404799999996</v>
      </c>
      <c r="F17" s="89">
        <v>0</v>
      </c>
      <c r="G17" s="90">
        <v>2.3349693942822558E-3</v>
      </c>
      <c r="H17" s="91">
        <v>26.455052049999999</v>
      </c>
      <c r="I17" s="92">
        <v>22.4472792876131</v>
      </c>
      <c r="J17" s="4"/>
      <c r="K17" s="15"/>
      <c r="L17" s="5"/>
      <c r="M17" s="181">
        <v>44713</v>
      </c>
      <c r="N17" s="93">
        <v>97.739199999999997</v>
      </c>
      <c r="O17" s="94">
        <v>2249.27672914</v>
      </c>
      <c r="P17" s="88">
        <v>2243.1323014999998</v>
      </c>
      <c r="Q17" s="93">
        <v>5.6307742100000002</v>
      </c>
      <c r="R17" s="93">
        <v>0</v>
      </c>
      <c r="S17" s="90">
        <v>2.5033710334756805E-3</v>
      </c>
      <c r="T17" s="91">
        <v>26.247443759999999</v>
      </c>
      <c r="U17" s="92">
        <v>23.013046240812301</v>
      </c>
      <c r="AE17" s="39" t="s">
        <v>33</v>
      </c>
      <c r="AF17" s="143">
        <v>91.370199999999997</v>
      </c>
      <c r="AG17" s="142">
        <v>1946.5789114300001</v>
      </c>
      <c r="AH17" s="143">
        <v>1941.29730215</v>
      </c>
      <c r="AI17" s="69">
        <v>4.7992516700000003</v>
      </c>
      <c r="AJ17" s="136">
        <v>21.304308313104301</v>
      </c>
    </row>
    <row r="18" spans="1:36" ht="48.75" customHeight="1" x14ac:dyDescent="0.2">
      <c r="A18" s="181">
        <v>44044</v>
      </c>
      <c r="B18" s="87">
        <v>90.635499999999993</v>
      </c>
      <c r="C18" s="88">
        <v>1934.74501917</v>
      </c>
      <c r="D18" s="88">
        <v>1929.61125311</v>
      </c>
      <c r="E18" s="88">
        <v>4.6440483500000003</v>
      </c>
      <c r="F18" s="89">
        <v>0</v>
      </c>
      <c r="G18" s="90">
        <v>2.4003412873455972E-3</v>
      </c>
      <c r="H18" s="91">
        <v>26.578279649999999</v>
      </c>
      <c r="I18" s="92">
        <v>21.346437313966401</v>
      </c>
      <c r="J18" s="4"/>
      <c r="K18" s="15"/>
      <c r="L18" s="5"/>
      <c r="M18" s="181">
        <v>44743</v>
      </c>
      <c r="N18" s="93">
        <v>97.752499999999998</v>
      </c>
      <c r="O18" s="94">
        <v>2216.2998015100002</v>
      </c>
      <c r="P18" s="88">
        <v>2210.4455151500001</v>
      </c>
      <c r="Q18" s="93">
        <v>5.35502506</v>
      </c>
      <c r="R18" s="93">
        <v>0</v>
      </c>
      <c r="S18" s="90">
        <v>2.4162006675953933E-3</v>
      </c>
      <c r="T18" s="91">
        <v>26.139348550000001</v>
      </c>
      <c r="U18" s="92">
        <v>22.672563888493901</v>
      </c>
      <c r="AE18" s="39" t="s">
        <v>34</v>
      </c>
      <c r="AF18" s="145">
        <v>91.486099999999993</v>
      </c>
      <c r="AG18" s="144">
        <v>1844.9363882299999</v>
      </c>
      <c r="AH18" s="145">
        <v>1839.66557835</v>
      </c>
      <c r="AI18" s="137">
        <v>4.7884850300000004</v>
      </c>
      <c r="AJ18" s="138">
        <v>20.1663027304694</v>
      </c>
    </row>
    <row r="19" spans="1:36" ht="48.75" customHeight="1" x14ac:dyDescent="0.2">
      <c r="A19" s="181">
        <v>44075</v>
      </c>
      <c r="B19" s="87">
        <v>91.114400000000003</v>
      </c>
      <c r="C19" s="88">
        <v>1972.8213758300001</v>
      </c>
      <c r="D19" s="88">
        <v>1967.5917946300001</v>
      </c>
      <c r="E19" s="88">
        <v>4.7315405300000002</v>
      </c>
      <c r="F19" s="89">
        <v>0</v>
      </c>
      <c r="G19" s="90">
        <v>2.3983623595974874E-3</v>
      </c>
      <c r="H19" s="91">
        <v>26.2981956</v>
      </c>
      <c r="I19" s="92">
        <v>21.652135950299801</v>
      </c>
      <c r="J19" s="4"/>
      <c r="K19" s="15"/>
      <c r="L19" s="5"/>
      <c r="M19" s="181">
        <v>44774</v>
      </c>
      <c r="N19" s="93">
        <v>97.624899999999997</v>
      </c>
      <c r="O19" s="94">
        <v>2197.0090253200001</v>
      </c>
      <c r="P19" s="88">
        <v>2191.2287466399998</v>
      </c>
      <c r="Q19" s="93">
        <v>5.2953604500000004</v>
      </c>
      <c r="R19" s="93">
        <v>0</v>
      </c>
      <c r="S19" s="90">
        <v>2.4102588514531556E-3</v>
      </c>
      <c r="T19" s="91">
        <v>26.267346620000001</v>
      </c>
      <c r="U19" s="92">
        <v>22.504596935003299</v>
      </c>
      <c r="AE19" s="39" t="s">
        <v>35</v>
      </c>
      <c r="AF19" s="147">
        <v>92.682199999999995</v>
      </c>
      <c r="AG19" s="146">
        <v>2145.5232422200002</v>
      </c>
      <c r="AH19" s="147">
        <v>2139.7802265300002</v>
      </c>
      <c r="AI19" s="70">
        <v>5.2166200900000002</v>
      </c>
      <c r="AJ19" s="139">
        <v>23.149248099635098</v>
      </c>
    </row>
    <row r="20" spans="1:36" ht="48.75" customHeight="1" x14ac:dyDescent="0.2">
      <c r="A20" s="181">
        <v>44105</v>
      </c>
      <c r="B20" s="87">
        <v>91.686499999999995</v>
      </c>
      <c r="C20" s="88">
        <v>2088.3347896499999</v>
      </c>
      <c r="D20" s="88">
        <v>2082.9153939399998</v>
      </c>
      <c r="E20" s="88">
        <v>4.9096528499999996</v>
      </c>
      <c r="F20" s="89">
        <v>0</v>
      </c>
      <c r="G20" s="90">
        <v>2.3509893501428695E-3</v>
      </c>
      <c r="H20" s="91">
        <v>26.84228397</v>
      </c>
      <c r="I20" s="92">
        <v>22.776905974707301</v>
      </c>
      <c r="J20" s="4"/>
      <c r="K20" s="15"/>
      <c r="L20" s="5"/>
      <c r="M20" s="181">
        <v>44805</v>
      </c>
      <c r="N20" s="93">
        <v>98.1477</v>
      </c>
      <c r="O20" s="94">
        <v>2192.7710308599999</v>
      </c>
      <c r="P20" s="88">
        <v>2186.87814385</v>
      </c>
      <c r="Q20" s="93">
        <v>5.4006311</v>
      </c>
      <c r="R20" s="93">
        <v>0</v>
      </c>
      <c r="S20" s="90">
        <v>2.4629252320438966E-3</v>
      </c>
      <c r="T20" s="91">
        <v>26.099551349999999</v>
      </c>
      <c r="U20" s="92">
        <v>22.3415427041082</v>
      </c>
      <c r="AE20" s="39" t="s">
        <v>36</v>
      </c>
      <c r="AF20" s="147">
        <v>93.359800000000007</v>
      </c>
      <c r="AG20" s="146">
        <v>2077.9918776099998</v>
      </c>
      <c r="AH20" s="147">
        <v>2072.3095131</v>
      </c>
      <c r="AI20" s="70">
        <v>5.1639157100000004</v>
      </c>
      <c r="AJ20" s="139">
        <v>22.2578869878684</v>
      </c>
    </row>
    <row r="21" spans="1:36" ht="48.75" customHeight="1" x14ac:dyDescent="0.2">
      <c r="A21" s="181">
        <v>44136</v>
      </c>
      <c r="B21" s="87">
        <v>91.797899999999998</v>
      </c>
      <c r="C21" s="88">
        <v>1960.6932062799999</v>
      </c>
      <c r="D21" s="88">
        <v>1955.3720982100001</v>
      </c>
      <c r="E21" s="88">
        <v>4.8257059399999997</v>
      </c>
      <c r="F21" s="89">
        <v>0</v>
      </c>
      <c r="G21" s="90">
        <v>2.4612243896921307E-3</v>
      </c>
      <c r="H21" s="91">
        <v>26.4479124</v>
      </c>
      <c r="I21" s="92">
        <v>21.358802393954502</v>
      </c>
      <c r="J21" s="4"/>
      <c r="K21" s="15"/>
      <c r="L21" s="5"/>
      <c r="M21" s="181">
        <v>44835</v>
      </c>
      <c r="N21" s="93">
        <v>98.513400000000004</v>
      </c>
      <c r="O21" s="94">
        <v>2287.8867840200001</v>
      </c>
      <c r="P21" s="88">
        <v>2281.8274341900001</v>
      </c>
      <c r="Q21" s="93">
        <v>5.5605114699999998</v>
      </c>
      <c r="R21" s="93">
        <v>0</v>
      </c>
      <c r="S21" s="90">
        <v>2.4304137376193664E-3</v>
      </c>
      <c r="T21" s="91">
        <v>26.559684610000001</v>
      </c>
      <c r="U21" s="92">
        <v>23.224117572025701</v>
      </c>
      <c r="AE21" s="39" t="s">
        <v>37</v>
      </c>
      <c r="AF21" s="147">
        <v>93.425799999999995</v>
      </c>
      <c r="AG21" s="146">
        <v>2033.0870980699999</v>
      </c>
      <c r="AH21" s="147">
        <v>2027.46257294</v>
      </c>
      <c r="AI21" s="70">
        <v>5.11722082</v>
      </c>
      <c r="AJ21" s="139">
        <v>21.7615166053703</v>
      </c>
    </row>
    <row r="22" spans="1:36" ht="48.75" customHeight="1" x14ac:dyDescent="0.2">
      <c r="A22" s="181">
        <v>44166</v>
      </c>
      <c r="B22" s="87">
        <v>91.904399999999995</v>
      </c>
      <c r="C22" s="88">
        <v>2028.13335181</v>
      </c>
      <c r="D22" s="88">
        <v>2022.69507987</v>
      </c>
      <c r="E22" s="88">
        <v>4.9329001400000001</v>
      </c>
      <c r="F22" s="89">
        <v>0</v>
      </c>
      <c r="G22" s="90">
        <v>2.4322365862173962E-3</v>
      </c>
      <c r="H22" s="91">
        <v>26.955194670000001</v>
      </c>
      <c r="I22" s="92">
        <v>22.067859121108501</v>
      </c>
      <c r="J22" s="4"/>
      <c r="K22" s="15"/>
      <c r="L22" s="5"/>
      <c r="M22" s="181">
        <v>44866</v>
      </c>
      <c r="N22" s="93">
        <v>98.585499999999996</v>
      </c>
      <c r="O22" s="94">
        <v>2240.1078139299998</v>
      </c>
      <c r="P22" s="88">
        <v>2234.0659525400001</v>
      </c>
      <c r="Q22" s="93">
        <v>5.5482867999999996</v>
      </c>
      <c r="R22" s="93">
        <v>0</v>
      </c>
      <c r="S22" s="90">
        <v>2.4767945388602512E-3</v>
      </c>
      <c r="T22" s="91">
        <v>26.240320180000001</v>
      </c>
      <c r="U22" s="92">
        <v>22.722487728215601</v>
      </c>
      <c r="AE22" s="39" t="s">
        <v>38</v>
      </c>
      <c r="AF22" s="147">
        <v>94.099800000000002</v>
      </c>
      <c r="AG22" s="146">
        <v>2133.08636828</v>
      </c>
      <c r="AH22" s="147">
        <v>2127.2205156499999</v>
      </c>
      <c r="AI22" s="70">
        <v>5.3385566400000002</v>
      </c>
      <c r="AJ22" s="139">
        <v>22.668341147164998</v>
      </c>
    </row>
    <row r="23" spans="1:36" ht="48.75" customHeight="1" x14ac:dyDescent="0.2">
      <c r="A23" s="181">
        <v>44197</v>
      </c>
      <c r="B23" s="87">
        <v>91.370199999999997</v>
      </c>
      <c r="C23" s="88">
        <v>1946.5789114300001</v>
      </c>
      <c r="D23" s="88">
        <v>1941.29730215</v>
      </c>
      <c r="E23" s="88">
        <v>4.7992516700000003</v>
      </c>
      <c r="F23" s="89">
        <v>0</v>
      </c>
      <c r="G23" s="90">
        <v>2.4654801517778506E-3</v>
      </c>
      <c r="H23" s="91">
        <v>27.004745069999998</v>
      </c>
      <c r="I23" s="92">
        <v>21.304308313104301</v>
      </c>
      <c r="J23" s="4"/>
      <c r="K23" s="15"/>
      <c r="L23" s="5"/>
      <c r="M23" s="181">
        <v>44896</v>
      </c>
      <c r="N23" s="93">
        <v>98.830399999999997</v>
      </c>
      <c r="O23" s="94">
        <v>2256.2987616700002</v>
      </c>
      <c r="P23" s="88">
        <v>2250.2008989300002</v>
      </c>
      <c r="Q23" s="93">
        <v>5.60084479</v>
      </c>
      <c r="R23" s="93">
        <v>0</v>
      </c>
      <c r="S23" s="90">
        <v>2.4823152346431878E-3</v>
      </c>
      <c r="T23" s="91">
        <v>26.74796267</v>
      </c>
      <c r="U23" s="92">
        <v>22.830007383052202</v>
      </c>
      <c r="AE23" s="39" t="s">
        <v>39</v>
      </c>
      <c r="AF23" s="149">
        <v>94.349100000000007</v>
      </c>
      <c r="AG23" s="148">
        <v>2133.3448265299999</v>
      </c>
      <c r="AH23" s="149">
        <v>2127.6780971600001</v>
      </c>
      <c r="AI23" s="79">
        <v>5.1456505799999999</v>
      </c>
      <c r="AJ23" s="140">
        <v>22.611183641709399</v>
      </c>
    </row>
    <row r="24" spans="1:36" ht="48.75" customHeight="1" x14ac:dyDescent="0.2">
      <c r="A24" s="181">
        <v>44228</v>
      </c>
      <c r="B24" s="87">
        <v>91.486099999999993</v>
      </c>
      <c r="C24" s="88">
        <v>1844.9363882299999</v>
      </c>
      <c r="D24" s="88">
        <v>1839.66557835</v>
      </c>
      <c r="E24" s="88">
        <v>4.7884850300000004</v>
      </c>
      <c r="F24" s="89">
        <v>0</v>
      </c>
      <c r="G24" s="90">
        <v>2.5954743266752896E-3</v>
      </c>
      <c r="H24" s="91">
        <v>25.781621919999999</v>
      </c>
      <c r="I24" s="92">
        <v>20.1663027304694</v>
      </c>
      <c r="J24" s="4"/>
      <c r="K24" s="15"/>
      <c r="L24" s="5"/>
      <c r="M24" s="181">
        <v>44927</v>
      </c>
      <c r="N24" s="93">
        <v>98.798299999999998</v>
      </c>
      <c r="O24" s="94">
        <v>2200.5381615800002</v>
      </c>
      <c r="P24" s="88">
        <v>2194.52963232</v>
      </c>
      <c r="Q24" s="93">
        <v>5.5200650400000004</v>
      </c>
      <c r="R24" s="93">
        <v>0</v>
      </c>
      <c r="S24" s="90">
        <v>2.5085068445423182E-3</v>
      </c>
      <c r="T24" s="91">
        <v>26.801045559999999</v>
      </c>
      <c r="U24" s="92">
        <v>22.273036697797401</v>
      </c>
      <c r="AE24" s="39" t="s">
        <v>40</v>
      </c>
      <c r="AF24" s="149">
        <v>94.170599999999993</v>
      </c>
      <c r="AG24" s="148">
        <v>2081.4475182599999</v>
      </c>
      <c r="AH24" s="149">
        <v>2075.9102600699998</v>
      </c>
      <c r="AI24" s="79">
        <v>5.0315543700000003</v>
      </c>
      <c r="AJ24" s="140">
        <v>22.1029442125249</v>
      </c>
    </row>
    <row r="25" spans="1:36" ht="48.75" customHeight="1" x14ac:dyDescent="0.2">
      <c r="A25" s="181">
        <v>44256</v>
      </c>
      <c r="B25" s="87">
        <v>92.682199999999995</v>
      </c>
      <c r="C25" s="88">
        <v>2145.5232422200002</v>
      </c>
      <c r="D25" s="88">
        <v>2139.7802265300002</v>
      </c>
      <c r="E25" s="88">
        <v>5.2166200900000002</v>
      </c>
      <c r="F25" s="89">
        <v>0</v>
      </c>
      <c r="G25" s="90">
        <v>2.4313976131073263E-3</v>
      </c>
      <c r="H25" s="91">
        <v>27.207498910000002</v>
      </c>
      <c r="I25" s="92">
        <v>23.149248099635098</v>
      </c>
      <c r="J25" s="4"/>
      <c r="K25" s="15"/>
      <c r="L25" s="30"/>
      <c r="M25" s="181">
        <v>44958</v>
      </c>
      <c r="N25" s="93">
        <v>98.985399999999998</v>
      </c>
      <c r="O25" s="94">
        <v>2116.6132680599999</v>
      </c>
      <c r="P25" s="88">
        <v>2110.5702207200002</v>
      </c>
      <c r="Q25" s="93">
        <v>5.5566415899999999</v>
      </c>
      <c r="R25" s="93">
        <v>0</v>
      </c>
      <c r="S25" s="90">
        <v>2.6252512321691093E-3</v>
      </c>
      <c r="T25" s="91">
        <v>25.87188239</v>
      </c>
      <c r="U25" s="92">
        <v>21.383085465735402</v>
      </c>
      <c r="V25" s="31"/>
      <c r="W25" s="31"/>
      <c r="X25" s="31"/>
      <c r="Y25" s="31"/>
      <c r="Z25" s="31"/>
      <c r="AA25" s="31"/>
      <c r="AB25" s="31"/>
      <c r="AC25" s="31"/>
      <c r="AD25" s="31"/>
      <c r="AE25" s="39" t="s">
        <v>41</v>
      </c>
      <c r="AF25" s="149">
        <v>94.298400000000001</v>
      </c>
      <c r="AG25" s="148">
        <v>2089.53625672</v>
      </c>
      <c r="AH25" s="149">
        <v>2083.94683007</v>
      </c>
      <c r="AI25" s="79">
        <v>5.08080818</v>
      </c>
      <c r="AJ25" s="140">
        <v>22.158766815979899</v>
      </c>
    </row>
    <row r="26" spans="1:36" ht="48.75" customHeight="1" x14ac:dyDescent="0.2">
      <c r="A26" s="181">
        <v>44287</v>
      </c>
      <c r="B26" s="87">
        <v>93.359800000000007</v>
      </c>
      <c r="C26" s="88">
        <v>2077.9918776099998</v>
      </c>
      <c r="D26" s="88">
        <v>2072.3095131</v>
      </c>
      <c r="E26" s="88">
        <v>5.1639157100000004</v>
      </c>
      <c r="F26" s="89">
        <v>0</v>
      </c>
      <c r="G26" s="90">
        <v>2.4850509598426688E-3</v>
      </c>
      <c r="H26" s="91">
        <v>27.385698919999999</v>
      </c>
      <c r="I26" s="92">
        <v>22.2578869878684</v>
      </c>
      <c r="J26" s="4"/>
      <c r="K26" s="15"/>
      <c r="L26" s="5"/>
      <c r="M26" s="181">
        <v>44986</v>
      </c>
      <c r="N26" s="93">
        <v>100.027</v>
      </c>
      <c r="O26" s="94">
        <v>2411.6587032000002</v>
      </c>
      <c r="P26" s="88">
        <v>2405.15191078</v>
      </c>
      <c r="Q26" s="93">
        <v>5.9831454500000003</v>
      </c>
      <c r="R26" s="93">
        <v>0</v>
      </c>
      <c r="S26" s="90">
        <v>2.4809254485558172E-3</v>
      </c>
      <c r="T26" s="91">
        <v>27.109095249999999</v>
      </c>
      <c r="U26" s="92">
        <v>24.110077311125998</v>
      </c>
      <c r="AE26" s="39" t="s">
        <v>42</v>
      </c>
      <c r="AF26" s="149">
        <v>94.988100000000003</v>
      </c>
      <c r="AG26" s="148">
        <v>2170.2033010999999</v>
      </c>
      <c r="AH26" s="149">
        <v>2164.47737345</v>
      </c>
      <c r="AI26" s="79">
        <v>5.21196138</v>
      </c>
      <c r="AJ26" s="140">
        <v>22.8471071755304</v>
      </c>
    </row>
    <row r="27" spans="1:36" ht="48.75" customHeight="1" x14ac:dyDescent="0.2">
      <c r="A27" s="181">
        <v>44317</v>
      </c>
      <c r="B27" s="87">
        <v>93.425799999999995</v>
      </c>
      <c r="C27" s="88">
        <v>2033.0870980699999</v>
      </c>
      <c r="D27" s="88">
        <v>2027.46257294</v>
      </c>
      <c r="E27" s="88">
        <v>5.11722082</v>
      </c>
      <c r="F27" s="89">
        <v>0</v>
      </c>
      <c r="G27" s="90">
        <v>2.5169707804735732E-3</v>
      </c>
      <c r="H27" s="91">
        <v>28.04144441</v>
      </c>
      <c r="I27" s="92">
        <v>21.7615166053703</v>
      </c>
      <c r="J27" s="4"/>
      <c r="K27" s="15"/>
      <c r="L27" s="5"/>
      <c r="M27" s="181">
        <v>45017</v>
      </c>
      <c r="N27" s="93">
        <v>100.94540000000001</v>
      </c>
      <c r="O27" s="94">
        <v>2316.3603595599998</v>
      </c>
      <c r="P27" s="88">
        <v>2309.9372186700002</v>
      </c>
      <c r="Q27" s="93">
        <v>5.9240973800000001</v>
      </c>
      <c r="R27" s="93">
        <v>0</v>
      </c>
      <c r="S27" s="90">
        <v>2.5575024868433258E-3</v>
      </c>
      <c r="T27" s="91">
        <v>26.958765620000001</v>
      </c>
      <c r="U27" s="92">
        <v>22.946665816966402</v>
      </c>
      <c r="AE27" s="39" t="s">
        <v>43</v>
      </c>
      <c r="AF27" s="149">
        <v>95.325900000000004</v>
      </c>
      <c r="AG27" s="148">
        <v>2125.0357966800002</v>
      </c>
      <c r="AH27" s="149">
        <v>2119.30720049</v>
      </c>
      <c r="AI27" s="79">
        <v>5.2204830500000003</v>
      </c>
      <c r="AJ27" s="140">
        <v>22.292323457528301</v>
      </c>
    </row>
    <row r="28" spans="1:36" ht="48.75" customHeight="1" x14ac:dyDescent="0.2">
      <c r="A28" s="181">
        <v>44348</v>
      </c>
      <c r="B28" s="93">
        <v>94.099800000000002</v>
      </c>
      <c r="C28" s="94">
        <v>2133.08636828</v>
      </c>
      <c r="D28" s="88">
        <v>2127.2205156499999</v>
      </c>
      <c r="E28" s="93">
        <v>5.3385566400000002</v>
      </c>
      <c r="F28" s="93">
        <v>0</v>
      </c>
      <c r="G28" s="90">
        <v>2.5027381541539314E-3</v>
      </c>
      <c r="H28" s="91">
        <v>27.800281810000001</v>
      </c>
      <c r="I28" s="92">
        <v>22.668341147164998</v>
      </c>
      <c r="J28" s="4"/>
      <c r="K28" s="15"/>
      <c r="L28" s="5"/>
      <c r="M28" s="181">
        <v>45047</v>
      </c>
      <c r="N28" s="93">
        <v>101.40349999999999</v>
      </c>
      <c r="O28" s="94">
        <v>2400.2416865800001</v>
      </c>
      <c r="P28" s="88">
        <v>2393.63892837</v>
      </c>
      <c r="Q28" s="93">
        <v>6.0826166600000002</v>
      </c>
      <c r="R28" s="93">
        <v>0</v>
      </c>
      <c r="S28" s="90">
        <v>2.5341684106265383E-3</v>
      </c>
      <c r="T28" s="91">
        <v>27.453976860000001</v>
      </c>
      <c r="U28" s="92">
        <v>23.670205531170001</v>
      </c>
      <c r="AE28" s="39" t="s">
        <v>44</v>
      </c>
      <c r="AF28" s="149">
        <v>95.631399999999999</v>
      </c>
      <c r="AG28" s="148">
        <v>2162.3580645000002</v>
      </c>
      <c r="AH28" s="149">
        <v>2156.5704697900001</v>
      </c>
      <c r="AI28" s="79">
        <v>5.28019047</v>
      </c>
      <c r="AJ28" s="140">
        <v>22.6113814552542</v>
      </c>
    </row>
    <row r="29" spans="1:36" ht="48.75" customHeight="1" x14ac:dyDescent="0.2">
      <c r="A29" s="181">
        <v>44378</v>
      </c>
      <c r="B29" s="93">
        <v>94.349100000000007</v>
      </c>
      <c r="C29" s="94">
        <v>2133.3448265299999</v>
      </c>
      <c r="D29" s="88">
        <v>2127.6780971600001</v>
      </c>
      <c r="E29" s="93">
        <v>5.1456505799999999</v>
      </c>
      <c r="F29" s="93">
        <v>0</v>
      </c>
      <c r="G29" s="90">
        <v>2.4120107148217934E-3</v>
      </c>
      <c r="H29" s="91">
        <v>25.569129709999999</v>
      </c>
      <c r="I29" s="92">
        <v>22.611183641709399</v>
      </c>
      <c r="J29" s="4"/>
      <c r="K29" s="15"/>
      <c r="L29" s="5"/>
      <c r="M29" s="181">
        <v>45078</v>
      </c>
      <c r="N29" s="93">
        <v>101.86199999999999</v>
      </c>
      <c r="O29" s="94">
        <v>2411.9807613500002</v>
      </c>
      <c r="P29" s="88">
        <v>2405.2358813300002</v>
      </c>
      <c r="Q29" s="93">
        <v>6.2155486700000004</v>
      </c>
      <c r="R29" s="93">
        <v>0</v>
      </c>
      <c r="S29" s="90">
        <v>2.5769478635978508E-3</v>
      </c>
      <c r="T29" s="91">
        <v>27.258509799999999</v>
      </c>
      <c r="U29" s="92">
        <v>23.678906376764601</v>
      </c>
      <c r="AA29" s="2"/>
      <c r="AE29" s="39" t="s">
        <v>45</v>
      </c>
      <c r="AF29" s="149">
        <v>95.165099999999995</v>
      </c>
      <c r="AG29" s="148">
        <v>2062.20468286</v>
      </c>
      <c r="AH29" s="149">
        <v>2056.6168919500001</v>
      </c>
      <c r="AI29" s="79">
        <v>5.0959946499999997</v>
      </c>
      <c r="AJ29" s="140">
        <v>21.669757956015399</v>
      </c>
    </row>
    <row r="30" spans="1:36" ht="48.75" customHeight="1" x14ac:dyDescent="0.2">
      <c r="A30" s="181">
        <v>44409</v>
      </c>
      <c r="B30" s="93">
        <v>94.170599999999993</v>
      </c>
      <c r="C30" s="94">
        <v>2081.4475182599999</v>
      </c>
      <c r="D30" s="88">
        <v>2075.9102600699998</v>
      </c>
      <c r="E30" s="93">
        <v>5.0315543700000003</v>
      </c>
      <c r="F30" s="93">
        <v>0</v>
      </c>
      <c r="G30" s="90">
        <v>2.4173342473732709E-3</v>
      </c>
      <c r="H30" s="91">
        <v>25.696668370000001</v>
      </c>
      <c r="I30" s="92">
        <v>22.1029442125249</v>
      </c>
      <c r="J30" s="4"/>
      <c r="K30" s="15"/>
      <c r="L30" s="5"/>
      <c r="M30" s="181">
        <v>45108</v>
      </c>
      <c r="N30" s="93">
        <v>102.02979999999999</v>
      </c>
      <c r="O30" s="94">
        <v>2402.73139283</v>
      </c>
      <c r="P30" s="88">
        <v>2396.1834755199998</v>
      </c>
      <c r="Q30" s="93">
        <v>6.02932281</v>
      </c>
      <c r="R30" s="93">
        <v>0</v>
      </c>
      <c r="S30" s="90">
        <v>2.5093619819477639E-3</v>
      </c>
      <c r="T30" s="91">
        <v>27.38435076</v>
      </c>
      <c r="U30" s="92">
        <v>23.549310033245199</v>
      </c>
      <c r="AE30" s="39" t="s">
        <v>46</v>
      </c>
      <c r="AF30" s="149">
        <v>94.469399999999993</v>
      </c>
      <c r="AG30" s="148">
        <v>1901.6310258599999</v>
      </c>
      <c r="AH30" s="149">
        <v>1896.21678114</v>
      </c>
      <c r="AI30" s="79">
        <v>4.9409405399999997</v>
      </c>
      <c r="AJ30" s="140">
        <v>20.129597794206401</v>
      </c>
    </row>
    <row r="31" spans="1:36" ht="48.75" customHeight="1" x14ac:dyDescent="0.2">
      <c r="A31" s="181">
        <v>44440</v>
      </c>
      <c r="B31" s="93">
        <v>94.298400000000001</v>
      </c>
      <c r="C31" s="94">
        <v>2089.53625672</v>
      </c>
      <c r="D31" s="88">
        <v>2083.94683007</v>
      </c>
      <c r="E31" s="93">
        <v>5.08080818</v>
      </c>
      <c r="F31" s="93">
        <v>0</v>
      </c>
      <c r="G31" s="90">
        <v>2.431548226866127E-3</v>
      </c>
      <c r="H31" s="91">
        <v>25.44742243</v>
      </c>
      <c r="I31" s="92">
        <v>22.158766815979899</v>
      </c>
      <c r="J31" s="4"/>
      <c r="K31" s="15"/>
      <c r="L31" s="5"/>
      <c r="M31" s="52"/>
      <c r="N31" s="53"/>
      <c r="O31" s="54"/>
      <c r="P31" s="54"/>
      <c r="Q31" s="54"/>
      <c r="R31" s="55"/>
      <c r="S31" s="56"/>
      <c r="T31" s="57"/>
      <c r="U31" s="58"/>
      <c r="AE31" s="39" t="s">
        <v>47</v>
      </c>
      <c r="AF31" s="149">
        <v>95.721199999999996</v>
      </c>
      <c r="AG31" s="148">
        <v>2208.0122836199998</v>
      </c>
      <c r="AH31" s="149">
        <v>2202.1190265700002</v>
      </c>
      <c r="AI31" s="79">
        <v>5.3830025099999999</v>
      </c>
      <c r="AJ31" s="140">
        <v>23.067118711633402</v>
      </c>
    </row>
    <row r="32" spans="1:36" ht="48.75" customHeight="1" x14ac:dyDescent="0.2">
      <c r="A32" s="181">
        <v>44470</v>
      </c>
      <c r="B32" s="93">
        <v>94.988100000000003</v>
      </c>
      <c r="C32" s="94">
        <v>2170.2033010999999</v>
      </c>
      <c r="D32" s="88">
        <v>2164.47737345</v>
      </c>
      <c r="E32" s="93">
        <v>5.21196138</v>
      </c>
      <c r="F32" s="93">
        <v>0</v>
      </c>
      <c r="G32" s="90">
        <v>2.4016005216461701E-3</v>
      </c>
      <c r="H32" s="91">
        <v>25.87696862</v>
      </c>
      <c r="I32" s="92">
        <v>22.8471071755304</v>
      </c>
      <c r="J32" s="4"/>
      <c r="K32" s="15"/>
      <c r="L32" s="5"/>
      <c r="M32" s="52"/>
      <c r="N32" s="53"/>
      <c r="O32" s="54"/>
      <c r="P32" s="54"/>
      <c r="Q32" s="54"/>
      <c r="R32" s="55"/>
      <c r="S32" s="56"/>
      <c r="T32" s="57"/>
      <c r="U32" s="58"/>
      <c r="AE32" s="39" t="s">
        <v>48</v>
      </c>
      <c r="AF32" s="149">
        <v>96.688400000000001</v>
      </c>
      <c r="AG32" s="148">
        <v>2151.28774299</v>
      </c>
      <c r="AH32" s="149">
        <v>2145.4250248799999</v>
      </c>
      <c r="AI32" s="79">
        <v>5.3722488000000004</v>
      </c>
      <c r="AJ32" s="140">
        <v>22.249698443556799</v>
      </c>
    </row>
    <row r="33" spans="1:36" ht="48.75" customHeight="1" x14ac:dyDescent="0.2">
      <c r="A33" s="71"/>
      <c r="B33" s="72"/>
      <c r="C33" s="73"/>
      <c r="D33" s="73"/>
      <c r="E33" s="73"/>
      <c r="F33" s="74"/>
      <c r="G33" s="75"/>
      <c r="H33" s="68"/>
      <c r="I33" s="33"/>
      <c r="J33" s="4"/>
      <c r="K33" s="15"/>
      <c r="L33" s="5"/>
      <c r="M33" s="52"/>
      <c r="N33" s="53"/>
      <c r="O33" s="54"/>
      <c r="P33" s="54"/>
      <c r="Q33" s="54"/>
      <c r="R33" s="55"/>
      <c r="S33" s="56"/>
      <c r="T33" s="57"/>
      <c r="U33" s="58"/>
      <c r="AE33" s="39" t="s">
        <v>49</v>
      </c>
      <c r="AF33" s="149">
        <v>97.137900000000002</v>
      </c>
      <c r="AG33" s="148">
        <v>2182.8398942499998</v>
      </c>
      <c r="AH33" s="149">
        <v>2176.8918629200002</v>
      </c>
      <c r="AI33" s="79">
        <v>5.4459762999999999</v>
      </c>
      <c r="AJ33" s="140">
        <v>22.4715573864578</v>
      </c>
    </row>
    <row r="34" spans="1:36" ht="34.5" customHeight="1" x14ac:dyDescent="0.2">
      <c r="A34" s="109" t="s">
        <v>50</v>
      </c>
      <c r="B34" s="7"/>
      <c r="C34" s="7"/>
      <c r="D34" s="7"/>
      <c r="E34" s="7"/>
      <c r="F34" s="7"/>
      <c r="G34" s="8"/>
      <c r="H34" s="7"/>
      <c r="I34" s="15"/>
      <c r="J34" s="4"/>
      <c r="K34" s="4"/>
      <c r="L34" s="4"/>
      <c r="M34" s="4"/>
      <c r="N34" s="4"/>
      <c r="O34" s="4"/>
      <c r="P34" s="4"/>
      <c r="Q34" s="4"/>
      <c r="R34" s="4"/>
      <c r="S34" s="4"/>
      <c r="T34" s="4"/>
      <c r="U34" s="5"/>
      <c r="AE34" s="39" t="s">
        <v>51</v>
      </c>
      <c r="AF34" s="149">
        <v>97.739199999999997</v>
      </c>
      <c r="AG34" s="148">
        <v>2249.27672914</v>
      </c>
      <c r="AH34" s="149">
        <v>2243.1323014999998</v>
      </c>
      <c r="AI34" s="79">
        <v>5.6307742100000002</v>
      </c>
      <c r="AJ34" s="140">
        <v>23.013046240812301</v>
      </c>
    </row>
    <row r="35" spans="1:36" ht="36" customHeight="1" x14ac:dyDescent="0.2">
      <c r="A35" s="109" t="s">
        <v>52</v>
      </c>
      <c r="B35" s="7"/>
      <c r="C35" s="7"/>
      <c r="D35" s="7"/>
      <c r="E35" s="7"/>
      <c r="F35" s="7"/>
      <c r="G35" s="8"/>
      <c r="H35" s="7"/>
      <c r="I35" s="4"/>
      <c r="J35" s="4"/>
      <c r="K35" s="4"/>
      <c r="L35" s="4"/>
      <c r="M35" s="4"/>
      <c r="N35" s="4"/>
      <c r="O35" s="4"/>
      <c r="P35" s="4"/>
      <c r="Q35" s="4"/>
      <c r="R35" s="4"/>
      <c r="S35" s="4"/>
      <c r="T35" s="4"/>
      <c r="U35" s="5"/>
      <c r="AE35" s="39" t="s">
        <v>53</v>
      </c>
      <c r="AF35" s="149">
        <v>97.752499999999998</v>
      </c>
      <c r="AG35" s="148">
        <v>2216.2998015100002</v>
      </c>
      <c r="AH35" s="149">
        <v>2210.4455151500001</v>
      </c>
      <c r="AI35" s="79">
        <v>5.35502506</v>
      </c>
      <c r="AJ35" s="140">
        <v>22.672563888493901</v>
      </c>
    </row>
    <row r="36" spans="1:36" ht="34.5" customHeight="1" x14ac:dyDescent="0.2">
      <c r="A36" s="7"/>
      <c r="B36" s="7"/>
      <c r="C36" s="7"/>
      <c r="D36" s="7"/>
      <c r="E36" s="7"/>
      <c r="F36" s="7"/>
      <c r="G36" s="8"/>
      <c r="H36" s="7"/>
      <c r="I36" s="4"/>
      <c r="J36" s="4"/>
      <c r="K36" s="4"/>
      <c r="L36" s="4"/>
      <c r="M36" s="4"/>
      <c r="N36" s="4"/>
      <c r="O36" s="4"/>
      <c r="P36" s="4"/>
      <c r="Q36" s="4"/>
      <c r="R36" s="4"/>
      <c r="S36" s="4"/>
      <c r="T36" s="4"/>
      <c r="U36" s="5"/>
      <c r="AE36" s="39" t="s">
        <v>54</v>
      </c>
      <c r="AF36" s="149">
        <v>97.624899999999997</v>
      </c>
      <c r="AG36" s="148">
        <v>2197.0090253200001</v>
      </c>
      <c r="AH36" s="149">
        <v>2191.2287466399998</v>
      </c>
      <c r="AI36" s="79">
        <v>5.2953604500000004</v>
      </c>
      <c r="AJ36" s="140">
        <v>22.504596935003299</v>
      </c>
    </row>
    <row r="37" spans="1:36" ht="34.5" customHeight="1" x14ac:dyDescent="0.2">
      <c r="A37" s="7"/>
      <c r="B37" s="7"/>
      <c r="C37" s="7"/>
      <c r="D37" s="7"/>
      <c r="E37" s="7"/>
      <c r="F37" s="7"/>
      <c r="G37" s="8"/>
      <c r="H37" s="7"/>
      <c r="I37" s="4"/>
      <c r="J37" s="4"/>
      <c r="K37" s="4"/>
      <c r="L37" s="4"/>
      <c r="M37" s="4"/>
      <c r="N37" s="4"/>
      <c r="O37" s="4"/>
      <c r="P37" s="4"/>
      <c r="Q37" s="4"/>
      <c r="R37" s="4"/>
      <c r="S37" s="4"/>
      <c r="T37" s="4"/>
      <c r="U37" s="5"/>
      <c r="AE37" s="39" t="s">
        <v>55</v>
      </c>
      <c r="AF37" s="149">
        <v>98.1477</v>
      </c>
      <c r="AG37" s="148">
        <v>2192.7710308599999</v>
      </c>
      <c r="AH37" s="149">
        <v>2186.87814385</v>
      </c>
      <c r="AI37" s="79">
        <v>5.4006311</v>
      </c>
      <c r="AJ37" s="140">
        <v>22.3415427041082</v>
      </c>
    </row>
    <row r="38" spans="1:36" ht="34.5" customHeight="1" x14ac:dyDescent="0.2">
      <c r="A38" s="7"/>
      <c r="B38" s="7"/>
      <c r="C38" s="7"/>
      <c r="D38" s="7"/>
      <c r="E38" s="7"/>
      <c r="F38" s="7"/>
      <c r="G38" s="8"/>
      <c r="H38" s="7"/>
      <c r="I38" s="4"/>
      <c r="J38" s="4"/>
      <c r="K38" s="4"/>
      <c r="L38" s="4"/>
      <c r="M38" s="4"/>
      <c r="N38" s="4"/>
      <c r="O38" s="4"/>
      <c r="P38" s="4"/>
      <c r="Q38" s="4"/>
      <c r="R38" s="4"/>
      <c r="S38" s="4"/>
      <c r="T38" s="4"/>
      <c r="U38" s="5"/>
      <c r="AE38" s="39" t="s">
        <v>56</v>
      </c>
      <c r="AF38" s="149">
        <v>98.513400000000004</v>
      </c>
      <c r="AG38" s="148">
        <v>2287.8867840200001</v>
      </c>
      <c r="AH38" s="149">
        <v>2281.8274341900001</v>
      </c>
      <c r="AI38" s="79">
        <v>5.5605114699999998</v>
      </c>
      <c r="AJ38" s="140">
        <v>23.224117572025701</v>
      </c>
    </row>
    <row r="39" spans="1:36" ht="33.75" customHeight="1" x14ac:dyDescent="0.2">
      <c r="A39" s="110" t="s">
        <v>57</v>
      </c>
      <c r="B39" s="109"/>
      <c r="C39" s="7"/>
      <c r="D39" s="7"/>
      <c r="E39" s="7"/>
      <c r="F39" s="7"/>
      <c r="G39" s="8"/>
      <c r="H39" s="7"/>
      <c r="I39" s="4"/>
      <c r="J39" s="4"/>
      <c r="K39" s="4"/>
      <c r="L39" s="4"/>
      <c r="M39" s="4"/>
      <c r="N39" s="4"/>
      <c r="O39" s="4"/>
      <c r="P39" s="5"/>
      <c r="Q39" s="5"/>
      <c r="R39" s="5"/>
      <c r="S39" s="5"/>
      <c r="T39" s="5"/>
      <c r="U39" s="5"/>
      <c r="AE39" s="39" t="s">
        <v>58</v>
      </c>
      <c r="AF39" s="149">
        <v>98.585499999999996</v>
      </c>
      <c r="AG39" s="148">
        <v>2240.1078139299998</v>
      </c>
      <c r="AH39" s="149">
        <v>2234.0659525400001</v>
      </c>
      <c r="AI39" s="79">
        <v>5.5482867999999996</v>
      </c>
      <c r="AJ39" s="140">
        <v>22.722487728215601</v>
      </c>
    </row>
    <row r="40" spans="1:36" ht="35.25" customHeight="1" x14ac:dyDescent="0.2">
      <c r="A40" s="111" t="s">
        <v>59</v>
      </c>
      <c r="B40" s="109"/>
      <c r="C40" s="7"/>
      <c r="D40" s="7"/>
      <c r="E40" s="7"/>
      <c r="F40" s="7"/>
      <c r="G40" s="8"/>
      <c r="H40" s="7"/>
      <c r="I40" s="4"/>
      <c r="J40" s="4"/>
      <c r="K40" s="4"/>
      <c r="L40" s="15"/>
      <c r="N40" s="5"/>
      <c r="O40" s="5"/>
      <c r="P40" s="508"/>
      <c r="Q40" s="508"/>
      <c r="R40" s="508"/>
      <c r="S40" s="5"/>
      <c r="T40" s="5"/>
      <c r="U40" s="5"/>
      <c r="AE40" s="39" t="s">
        <v>60</v>
      </c>
      <c r="AF40" s="149">
        <v>98.830399999999997</v>
      </c>
      <c r="AG40" s="148">
        <v>2256.2987616700002</v>
      </c>
      <c r="AH40" s="149">
        <v>2250.2008989300002</v>
      </c>
      <c r="AI40" s="79">
        <v>5.60084479</v>
      </c>
      <c r="AJ40" s="140">
        <v>22.830007383052202</v>
      </c>
    </row>
    <row r="41" spans="1:36" ht="35.25" customHeight="1" x14ac:dyDescent="0.3">
      <c r="A41" s="112" t="s">
        <v>61</v>
      </c>
      <c r="B41" s="109"/>
      <c r="C41" s="7"/>
      <c r="D41" s="7"/>
      <c r="E41" s="7"/>
      <c r="F41" s="7"/>
      <c r="G41" s="8"/>
      <c r="H41" s="7"/>
      <c r="I41" s="4"/>
      <c r="J41" s="4"/>
      <c r="K41" s="4"/>
      <c r="L41" s="15"/>
      <c r="N41" s="5"/>
      <c r="O41" s="5"/>
      <c r="P41" s="16"/>
      <c r="Q41" s="16"/>
      <c r="R41" s="16"/>
      <c r="S41" s="5"/>
      <c r="T41" s="5"/>
      <c r="U41" s="5"/>
      <c r="AE41" s="39" t="s">
        <v>62</v>
      </c>
      <c r="AF41" s="149">
        <v>98.798299999999998</v>
      </c>
      <c r="AG41" s="148">
        <v>2200.5381615800002</v>
      </c>
      <c r="AH41" s="149">
        <v>2194.52963232</v>
      </c>
      <c r="AI41" s="79">
        <v>5.5200650400000004</v>
      </c>
      <c r="AJ41" s="140">
        <v>22.273036697797401</v>
      </c>
    </row>
    <row r="42" spans="1:36" ht="19.2" x14ac:dyDescent="0.2">
      <c r="A42" s="5"/>
      <c r="B42" s="5"/>
      <c r="C42" s="5"/>
      <c r="D42" s="5"/>
      <c r="E42" s="5"/>
      <c r="F42" s="5"/>
      <c r="G42" s="5"/>
      <c r="H42" s="5"/>
      <c r="I42" s="5"/>
      <c r="J42" s="5"/>
      <c r="K42" s="5"/>
      <c r="L42" s="5"/>
      <c r="M42" s="5"/>
      <c r="N42" s="5"/>
      <c r="O42" s="5"/>
      <c r="P42" s="5"/>
      <c r="Q42" s="5"/>
      <c r="R42" s="5"/>
      <c r="S42" s="5"/>
      <c r="T42" s="5"/>
      <c r="U42" s="5"/>
      <c r="AE42" s="39" t="s">
        <v>63</v>
      </c>
      <c r="AF42" s="149">
        <v>98.985399999999998</v>
      </c>
      <c r="AG42" s="148">
        <v>2116.6132680599999</v>
      </c>
      <c r="AH42" s="149">
        <v>2110.5702207200002</v>
      </c>
      <c r="AI42" s="79">
        <v>5.5566415899999999</v>
      </c>
      <c r="AJ42" s="140">
        <v>21.383085465735402</v>
      </c>
    </row>
    <row r="43" spans="1:36" ht="30.75" customHeight="1" x14ac:dyDescent="0.2">
      <c r="A43" s="5"/>
      <c r="B43" s="5"/>
      <c r="C43" s="5"/>
      <c r="D43" s="5"/>
      <c r="E43" s="5"/>
      <c r="F43" s="5"/>
      <c r="G43" s="5"/>
      <c r="H43" s="5"/>
      <c r="I43" s="5"/>
      <c r="J43" s="5"/>
      <c r="K43" s="5"/>
      <c r="L43" s="5"/>
      <c r="M43" s="5"/>
      <c r="N43" s="5"/>
      <c r="O43" s="5"/>
      <c r="P43" s="5"/>
      <c r="Q43" s="5"/>
      <c r="R43" s="5"/>
      <c r="S43" s="5"/>
      <c r="T43" s="5"/>
      <c r="U43" s="5"/>
      <c r="AE43" s="39" t="s">
        <v>64</v>
      </c>
      <c r="AF43" s="149">
        <v>100.027</v>
      </c>
      <c r="AG43" s="148">
        <v>2411.6587032000002</v>
      </c>
      <c r="AH43" s="149">
        <v>2405.15191078</v>
      </c>
      <c r="AI43" s="79">
        <v>5.9831454500000003</v>
      </c>
      <c r="AJ43" s="140">
        <v>24.110077311125998</v>
      </c>
    </row>
    <row r="44" spans="1:36" ht="30.75" customHeight="1" x14ac:dyDescent="0.2">
      <c r="A44" s="5"/>
      <c r="B44" s="5"/>
      <c r="C44" s="5"/>
      <c r="D44" s="5"/>
      <c r="E44" s="5"/>
      <c r="F44" s="5"/>
      <c r="G44" s="5"/>
      <c r="H44" s="5"/>
      <c r="I44" s="5"/>
      <c r="J44" s="5"/>
      <c r="K44" s="5"/>
      <c r="L44" s="5"/>
      <c r="M44" s="5"/>
      <c r="N44" s="5"/>
      <c r="O44" s="5"/>
      <c r="P44" s="5"/>
      <c r="Q44" s="5"/>
      <c r="R44" s="5"/>
      <c r="S44" s="5"/>
      <c r="T44" s="5"/>
      <c r="U44" s="5"/>
      <c r="AE44" s="39" t="s">
        <v>65</v>
      </c>
      <c r="AF44" s="149">
        <v>100.94540000000001</v>
      </c>
      <c r="AG44" s="148">
        <v>2316.3603595599998</v>
      </c>
      <c r="AH44" s="149">
        <v>2309.9372186700002</v>
      </c>
      <c r="AI44" s="79">
        <v>5.9240973800000001</v>
      </c>
      <c r="AJ44" s="140">
        <v>22.946665816966402</v>
      </c>
    </row>
    <row r="45" spans="1:36" ht="30.75" customHeight="1" x14ac:dyDescent="0.2">
      <c r="A45" s="5"/>
      <c r="B45" s="5"/>
      <c r="C45" s="5"/>
      <c r="D45" s="5"/>
      <c r="E45" s="5"/>
      <c r="F45" s="5"/>
      <c r="G45" s="5"/>
      <c r="H45" s="5"/>
      <c r="I45" s="5"/>
      <c r="J45" s="5"/>
      <c r="K45" s="5"/>
      <c r="L45" s="5"/>
      <c r="M45" s="5"/>
      <c r="N45" s="5"/>
      <c r="O45" s="5"/>
      <c r="P45" s="5"/>
      <c r="Q45" s="5"/>
      <c r="R45" s="5"/>
      <c r="S45" s="5"/>
      <c r="T45" s="5"/>
      <c r="U45" s="5"/>
      <c r="AE45" s="39" t="s">
        <v>66</v>
      </c>
      <c r="AF45" s="149">
        <v>101.40349999999999</v>
      </c>
      <c r="AG45" s="148">
        <v>2400.2416865800001</v>
      </c>
      <c r="AH45" s="149">
        <v>2393.63892837</v>
      </c>
      <c r="AI45" s="79">
        <v>6.0826166600000002</v>
      </c>
      <c r="AJ45" s="140">
        <v>23.670205531170001</v>
      </c>
    </row>
    <row r="46" spans="1:36" ht="30.75" customHeight="1" x14ac:dyDescent="0.2">
      <c r="A46" s="5"/>
      <c r="B46" s="5"/>
      <c r="C46" s="5"/>
      <c r="D46" s="5"/>
      <c r="E46" s="5"/>
      <c r="F46" s="5"/>
      <c r="G46" s="5"/>
      <c r="H46" s="5"/>
      <c r="I46" s="5"/>
      <c r="J46" s="5"/>
      <c r="K46" s="5"/>
      <c r="L46" s="5"/>
      <c r="M46" s="5"/>
      <c r="N46" s="5"/>
      <c r="O46" s="5"/>
      <c r="P46" s="5"/>
      <c r="Q46" s="5"/>
      <c r="R46" s="5"/>
      <c r="S46" s="5"/>
      <c r="T46" s="5"/>
      <c r="U46" s="5"/>
      <c r="AE46" s="39" t="s">
        <v>67</v>
      </c>
      <c r="AF46" s="149">
        <v>101.86199999999999</v>
      </c>
      <c r="AG46" s="148">
        <v>2411.9807613500002</v>
      </c>
      <c r="AH46" s="149">
        <v>2405.2358813300002</v>
      </c>
      <c r="AI46" s="79">
        <v>6.2155486700000004</v>
      </c>
      <c r="AJ46" s="140">
        <v>23.678906376764601</v>
      </c>
    </row>
    <row r="47" spans="1:36" ht="30.75" customHeight="1" x14ac:dyDescent="0.2">
      <c r="A47" s="5"/>
      <c r="B47" s="5"/>
      <c r="C47" s="5"/>
      <c r="D47" s="5"/>
      <c r="E47" s="5"/>
      <c r="F47" s="5"/>
      <c r="G47" s="5"/>
      <c r="H47" s="5"/>
      <c r="I47" s="5"/>
      <c r="J47" s="5"/>
      <c r="K47" s="5"/>
      <c r="L47" s="5"/>
      <c r="M47" s="5"/>
      <c r="N47" s="5"/>
      <c r="O47" s="5"/>
      <c r="P47" s="5"/>
      <c r="Q47" s="5"/>
      <c r="R47" s="5"/>
      <c r="S47" s="5"/>
      <c r="T47" s="5"/>
      <c r="U47" s="5"/>
      <c r="AE47" s="39" t="s">
        <v>68</v>
      </c>
      <c r="AF47" s="149">
        <v>102.02979999999999</v>
      </c>
      <c r="AG47" s="148">
        <v>2402.73139283</v>
      </c>
      <c r="AH47" s="149">
        <v>2396.1834755199998</v>
      </c>
      <c r="AI47" s="79">
        <v>6.02932281</v>
      </c>
      <c r="AJ47" s="140">
        <v>23.549310033245199</v>
      </c>
    </row>
    <row r="48" spans="1:36" ht="30.75" customHeight="1" x14ac:dyDescent="0.2">
      <c r="A48" s="5"/>
      <c r="B48" s="5"/>
      <c r="C48" s="5"/>
      <c r="D48" s="5"/>
      <c r="E48" s="5"/>
      <c r="F48" s="5"/>
      <c r="G48" s="5"/>
      <c r="H48" s="5"/>
      <c r="I48" s="5"/>
      <c r="J48" s="5"/>
      <c r="K48" s="5"/>
      <c r="L48" s="5"/>
      <c r="M48" s="5"/>
      <c r="N48" s="5"/>
      <c r="O48" s="5"/>
      <c r="P48" s="5"/>
      <c r="Q48" s="5"/>
      <c r="R48" s="5"/>
      <c r="S48" s="5"/>
      <c r="T48" s="5"/>
      <c r="U48" s="5"/>
      <c r="AE48" s="44"/>
      <c r="AF48" s="45"/>
      <c r="AG48" s="46"/>
      <c r="AH48" s="48"/>
      <c r="AI48" s="48"/>
      <c r="AJ48" s="47"/>
    </row>
    <row r="49" spans="1:36" ht="30.75" customHeight="1" x14ac:dyDescent="0.2">
      <c r="A49" s="5"/>
      <c r="B49" s="5"/>
      <c r="C49" s="5"/>
      <c r="D49" s="5"/>
      <c r="E49" s="5"/>
      <c r="F49" s="5"/>
      <c r="G49" s="5"/>
      <c r="H49" s="5"/>
      <c r="I49" s="5"/>
      <c r="J49" s="5"/>
      <c r="K49" s="5"/>
      <c r="L49" s="5"/>
      <c r="M49" s="5"/>
      <c r="N49" s="5"/>
      <c r="O49" s="5"/>
      <c r="P49" s="5"/>
      <c r="Q49" s="5"/>
      <c r="R49" s="5"/>
      <c r="S49" s="5"/>
      <c r="T49" s="5"/>
      <c r="U49" s="5"/>
      <c r="AE49" s="44"/>
      <c r="AF49" s="45"/>
      <c r="AG49" s="46"/>
      <c r="AH49" s="48"/>
      <c r="AI49" s="48"/>
      <c r="AJ49" s="47"/>
    </row>
    <row r="50" spans="1:36" ht="30.75" customHeight="1" x14ac:dyDescent="0.2">
      <c r="A50" s="5"/>
      <c r="B50" s="5"/>
      <c r="C50" s="5"/>
      <c r="D50" s="5"/>
      <c r="E50" s="5"/>
      <c r="F50" s="5"/>
      <c r="G50" s="5"/>
      <c r="H50" s="5"/>
      <c r="I50" s="5"/>
      <c r="J50" s="5"/>
      <c r="K50" s="5"/>
      <c r="L50" s="5"/>
      <c r="M50" s="5"/>
      <c r="N50" s="5"/>
      <c r="O50" s="5"/>
      <c r="P50" s="5"/>
      <c r="Q50" s="5"/>
      <c r="R50" s="5"/>
      <c r="S50" s="5"/>
      <c r="T50" s="5"/>
      <c r="U50" s="5"/>
      <c r="AE50" s="44"/>
      <c r="AF50" s="45"/>
      <c r="AG50" s="46"/>
      <c r="AH50" s="48"/>
      <c r="AI50" s="48"/>
      <c r="AJ50" s="47"/>
    </row>
    <row r="51" spans="1:36" ht="30.75" customHeight="1" x14ac:dyDescent="0.2">
      <c r="A51" s="5"/>
      <c r="B51" s="5"/>
      <c r="C51" s="5"/>
      <c r="D51" s="5"/>
      <c r="E51" s="5"/>
      <c r="F51" s="5"/>
      <c r="G51" s="5"/>
      <c r="H51" s="5"/>
      <c r="I51" s="5"/>
      <c r="J51" s="5"/>
      <c r="K51" s="5"/>
      <c r="L51" s="5"/>
      <c r="M51" s="5"/>
      <c r="N51" s="5"/>
      <c r="O51" s="5"/>
      <c r="P51" s="5"/>
      <c r="Q51" s="5"/>
      <c r="R51" s="5"/>
      <c r="S51" s="5"/>
      <c r="T51" s="5"/>
      <c r="U51" s="5"/>
      <c r="AE51" s="44"/>
      <c r="AF51" s="45"/>
      <c r="AG51" s="46"/>
      <c r="AH51" s="48"/>
      <c r="AI51" s="48"/>
      <c r="AJ51" s="47"/>
    </row>
    <row r="52" spans="1:36" ht="30.75" customHeight="1" x14ac:dyDescent="0.2">
      <c r="A52" s="5"/>
      <c r="B52" s="5"/>
      <c r="C52" s="5"/>
      <c r="D52" s="5"/>
      <c r="E52" s="5"/>
      <c r="F52" s="5"/>
      <c r="G52" s="5"/>
      <c r="H52" s="5"/>
      <c r="I52" s="5"/>
      <c r="J52" s="5"/>
      <c r="K52" s="5"/>
      <c r="L52" s="5"/>
      <c r="M52" s="5"/>
      <c r="N52" s="5"/>
      <c r="O52" s="5"/>
      <c r="P52" s="5"/>
      <c r="Q52" s="5"/>
      <c r="R52" s="5"/>
      <c r="S52" s="5"/>
      <c r="T52" s="5"/>
      <c r="U52" s="5"/>
      <c r="AE52" s="44"/>
      <c r="AF52" s="45"/>
      <c r="AG52" s="46"/>
      <c r="AH52" s="48"/>
      <c r="AI52" s="48"/>
      <c r="AJ52" s="47"/>
    </row>
    <row r="53" spans="1:36" ht="41.25" customHeight="1" x14ac:dyDescent="0.2">
      <c r="A53" s="5"/>
      <c r="B53" s="5"/>
      <c r="C53" s="5"/>
      <c r="D53" s="5"/>
      <c r="E53" s="5"/>
      <c r="F53" s="5"/>
      <c r="G53" s="5"/>
      <c r="H53" s="5"/>
      <c r="I53" s="5"/>
      <c r="J53" s="5"/>
      <c r="K53" s="5"/>
      <c r="L53" s="5"/>
      <c r="M53" s="5"/>
      <c r="N53" s="5"/>
      <c r="O53" s="5"/>
      <c r="P53" s="5"/>
      <c r="Q53" s="5"/>
      <c r="R53" s="5"/>
      <c r="S53" s="5"/>
      <c r="T53" s="5"/>
      <c r="U53" s="5"/>
    </row>
    <row r="54" spans="1:36" ht="19.2" x14ac:dyDescent="0.2">
      <c r="A54" s="5"/>
      <c r="B54" s="5"/>
      <c r="C54" s="5"/>
      <c r="D54" s="5"/>
      <c r="E54" s="5"/>
      <c r="F54" s="5"/>
      <c r="G54" s="5"/>
      <c r="H54" s="5"/>
      <c r="I54" s="5"/>
      <c r="J54" s="5"/>
      <c r="K54" s="5"/>
      <c r="L54" s="5"/>
      <c r="M54" s="5"/>
      <c r="N54" s="5"/>
      <c r="O54" s="5"/>
      <c r="P54" s="5"/>
      <c r="Q54" s="5"/>
      <c r="R54" s="5"/>
      <c r="S54" s="5"/>
      <c r="T54" s="5"/>
      <c r="U54" s="5"/>
    </row>
    <row r="55" spans="1:36" ht="19.2" x14ac:dyDescent="0.2">
      <c r="A55" s="5"/>
      <c r="B55" s="5"/>
      <c r="C55" s="5"/>
      <c r="D55" s="5"/>
      <c r="E55" s="5"/>
      <c r="F55" s="5"/>
      <c r="G55" s="5"/>
      <c r="H55" s="5"/>
      <c r="I55" s="5"/>
      <c r="J55" s="5"/>
      <c r="K55" s="5"/>
      <c r="L55" s="5"/>
      <c r="M55" s="5"/>
      <c r="N55" s="5"/>
      <c r="O55" s="5"/>
      <c r="P55" s="5"/>
      <c r="Q55" s="5"/>
      <c r="R55" s="5"/>
      <c r="S55" s="5"/>
      <c r="T55" s="5"/>
      <c r="U55" s="5"/>
    </row>
    <row r="56" spans="1:36" ht="19.2" x14ac:dyDescent="0.2">
      <c r="A56" s="5"/>
      <c r="B56" s="5"/>
      <c r="C56" s="5"/>
      <c r="D56" s="5"/>
      <c r="E56" s="5"/>
      <c r="F56" s="5"/>
      <c r="G56" s="5"/>
      <c r="H56" s="5"/>
      <c r="I56" s="5"/>
      <c r="J56" s="5"/>
      <c r="K56" s="5"/>
      <c r="L56" s="5"/>
      <c r="M56" s="5"/>
      <c r="N56" s="5"/>
      <c r="O56" s="5"/>
      <c r="P56" s="5"/>
      <c r="Q56" s="5"/>
      <c r="R56" s="5"/>
      <c r="S56" s="5"/>
      <c r="T56" s="5"/>
      <c r="U56" s="5"/>
    </row>
    <row r="57" spans="1:36" ht="19.2" x14ac:dyDescent="0.2">
      <c r="A57" s="5"/>
      <c r="B57" s="5"/>
      <c r="C57" s="5"/>
      <c r="D57" s="5"/>
      <c r="E57" s="5"/>
      <c r="F57" s="5"/>
      <c r="G57" s="5"/>
      <c r="H57" s="5"/>
      <c r="I57" s="5"/>
      <c r="J57" s="5"/>
      <c r="K57" s="5"/>
      <c r="L57" s="5"/>
      <c r="M57" s="5"/>
      <c r="N57" s="5"/>
      <c r="O57" s="5"/>
      <c r="P57" s="5"/>
      <c r="Q57" s="5"/>
      <c r="R57" s="5"/>
      <c r="S57" s="5"/>
      <c r="T57" s="5"/>
      <c r="U57" s="5"/>
    </row>
    <row r="58" spans="1:36" ht="19.2" x14ac:dyDescent="0.2">
      <c r="A58" s="5"/>
      <c r="B58" s="5"/>
      <c r="C58" s="5"/>
      <c r="D58" s="5"/>
      <c r="E58" s="5"/>
      <c r="F58" s="5"/>
      <c r="G58" s="5"/>
      <c r="H58" s="5"/>
      <c r="I58" s="5"/>
      <c r="J58" s="5"/>
      <c r="K58" s="5"/>
      <c r="L58" s="5"/>
      <c r="M58" s="5"/>
      <c r="N58" s="5"/>
      <c r="O58" s="5"/>
      <c r="P58" s="5"/>
      <c r="Q58" s="5"/>
      <c r="R58" s="5"/>
      <c r="S58" s="5"/>
      <c r="T58" s="5"/>
      <c r="U58" s="5"/>
    </row>
    <row r="59" spans="1:36" ht="19.2" x14ac:dyDescent="0.2">
      <c r="A59" s="5"/>
      <c r="B59" s="5"/>
      <c r="C59" s="5"/>
      <c r="D59" s="5"/>
      <c r="E59" s="5"/>
      <c r="F59" s="5"/>
      <c r="G59" s="5"/>
      <c r="H59" s="5"/>
      <c r="I59" s="5"/>
      <c r="J59" s="5"/>
      <c r="K59" s="5"/>
      <c r="L59" s="5"/>
      <c r="M59" s="5"/>
      <c r="N59" s="5"/>
      <c r="O59" s="5"/>
      <c r="P59" s="5"/>
      <c r="Q59" s="5"/>
      <c r="R59" s="5"/>
      <c r="S59" s="5"/>
      <c r="T59" s="5"/>
      <c r="U59" s="5"/>
    </row>
    <row r="60" spans="1:36" ht="19.2" x14ac:dyDescent="0.2">
      <c r="A60" s="5"/>
      <c r="B60" s="5"/>
      <c r="C60" s="5"/>
      <c r="D60" s="5"/>
      <c r="E60" s="5"/>
      <c r="F60" s="5"/>
      <c r="G60" s="5"/>
      <c r="H60" s="5"/>
      <c r="I60" s="5"/>
      <c r="J60" s="5"/>
      <c r="K60" s="5"/>
      <c r="L60" s="5"/>
      <c r="M60" s="5"/>
      <c r="N60" s="5"/>
      <c r="O60" s="5"/>
      <c r="P60" s="5"/>
      <c r="Q60" s="5"/>
      <c r="R60" s="5"/>
      <c r="S60" s="5"/>
      <c r="T60" s="5"/>
      <c r="U60" s="5"/>
    </row>
    <row r="61" spans="1:36" ht="19.2" x14ac:dyDescent="0.2">
      <c r="A61" s="5"/>
      <c r="B61" s="5"/>
      <c r="C61" s="5"/>
      <c r="D61" s="5"/>
      <c r="E61" s="5"/>
      <c r="F61" s="5"/>
      <c r="G61" s="5"/>
      <c r="H61" s="5"/>
      <c r="I61" s="5"/>
      <c r="J61" s="5"/>
      <c r="K61" s="5"/>
      <c r="L61" s="5"/>
      <c r="M61" s="5"/>
      <c r="N61" s="5"/>
      <c r="O61" s="5"/>
      <c r="P61" s="5"/>
      <c r="Q61" s="5"/>
      <c r="R61" s="5"/>
      <c r="S61" s="5"/>
      <c r="T61" s="5"/>
      <c r="U61" s="5"/>
    </row>
    <row r="62" spans="1:36" ht="19.2" x14ac:dyDescent="0.2">
      <c r="A62" s="5"/>
      <c r="B62" s="5"/>
      <c r="C62" s="5"/>
      <c r="D62" s="5"/>
      <c r="E62" s="5"/>
      <c r="F62" s="5"/>
      <c r="G62" s="5"/>
      <c r="H62" s="5"/>
      <c r="I62" s="5"/>
      <c r="J62" s="5"/>
      <c r="K62" s="5"/>
      <c r="L62" s="5"/>
      <c r="M62" s="5"/>
      <c r="N62" s="5"/>
      <c r="O62" s="5"/>
      <c r="P62" s="5"/>
      <c r="Q62" s="5"/>
      <c r="R62" s="5"/>
      <c r="S62" s="5"/>
      <c r="T62" s="5"/>
      <c r="U62" s="5"/>
    </row>
    <row r="63" spans="1:36" ht="19.2" x14ac:dyDescent="0.2">
      <c r="A63" s="5"/>
      <c r="B63" s="5"/>
      <c r="C63" s="5"/>
      <c r="D63" s="5"/>
      <c r="E63" s="5"/>
      <c r="F63" s="5"/>
      <c r="G63" s="5"/>
      <c r="H63" s="5"/>
      <c r="I63" s="5"/>
      <c r="J63" s="5"/>
      <c r="K63" s="5"/>
      <c r="L63" s="5"/>
      <c r="M63" s="5"/>
      <c r="N63" s="5"/>
      <c r="O63" s="5"/>
      <c r="P63" s="5"/>
      <c r="Q63" s="5"/>
      <c r="R63" s="5"/>
      <c r="S63" s="5"/>
      <c r="T63" s="5"/>
      <c r="U63" s="5"/>
    </row>
    <row r="64" spans="1:36" ht="19.2" x14ac:dyDescent="0.2">
      <c r="A64" s="5"/>
      <c r="B64" s="5"/>
      <c r="C64" s="5"/>
      <c r="D64" s="5"/>
      <c r="E64" s="5"/>
      <c r="F64" s="5"/>
      <c r="G64" s="5"/>
      <c r="H64" s="5"/>
      <c r="I64" s="5"/>
      <c r="J64" s="5"/>
      <c r="K64" s="5"/>
      <c r="L64" s="5"/>
      <c r="M64" s="5"/>
      <c r="N64" s="5"/>
      <c r="O64" s="5"/>
      <c r="P64" s="5"/>
      <c r="Q64" s="5"/>
      <c r="R64" s="5"/>
      <c r="S64" s="5"/>
      <c r="T64" s="5"/>
      <c r="U64" s="5"/>
    </row>
    <row r="65" spans="1:21" ht="19.2" x14ac:dyDescent="0.2">
      <c r="A65" s="5"/>
      <c r="B65" s="5"/>
      <c r="C65" s="5"/>
      <c r="D65" s="5"/>
      <c r="E65" s="5"/>
      <c r="F65" s="5"/>
      <c r="G65" s="5"/>
      <c r="H65" s="5"/>
      <c r="I65" s="5"/>
      <c r="J65" s="5"/>
      <c r="K65" s="5"/>
      <c r="L65" s="5"/>
      <c r="M65" s="5"/>
      <c r="N65" s="5"/>
      <c r="O65" s="5"/>
      <c r="P65" s="5"/>
      <c r="Q65" s="5"/>
      <c r="R65" s="5"/>
      <c r="S65" s="5"/>
      <c r="T65" s="5"/>
      <c r="U65" s="5"/>
    </row>
    <row r="66" spans="1:21" ht="19.2" x14ac:dyDescent="0.2">
      <c r="A66" s="5"/>
      <c r="B66" s="5"/>
      <c r="C66" s="5"/>
      <c r="D66" s="5"/>
      <c r="E66" s="5"/>
      <c r="F66" s="5"/>
      <c r="G66" s="5"/>
      <c r="H66" s="5"/>
      <c r="I66" s="5"/>
      <c r="J66" s="5"/>
      <c r="K66" s="5"/>
      <c r="L66" s="5"/>
      <c r="M66" s="5"/>
      <c r="N66" s="5"/>
      <c r="O66" s="5"/>
      <c r="P66" s="5"/>
      <c r="Q66" s="5"/>
      <c r="R66" s="5"/>
      <c r="S66" s="5"/>
      <c r="T66" s="5"/>
      <c r="U66" s="5"/>
    </row>
    <row r="67" spans="1:21" ht="19.2" x14ac:dyDescent="0.2">
      <c r="A67" s="5"/>
      <c r="B67" s="5"/>
      <c r="C67" s="5"/>
      <c r="D67" s="5"/>
      <c r="E67" s="5"/>
      <c r="F67" s="5"/>
      <c r="G67" s="5"/>
      <c r="H67" s="5"/>
      <c r="I67" s="5"/>
      <c r="J67" s="5"/>
      <c r="K67" s="5"/>
      <c r="L67" s="5"/>
      <c r="M67" s="5"/>
      <c r="N67" s="5"/>
      <c r="O67" s="5"/>
      <c r="P67" s="5"/>
      <c r="Q67" s="5"/>
      <c r="R67" s="5"/>
      <c r="S67" s="5"/>
      <c r="T67" s="5"/>
      <c r="U67" s="5"/>
    </row>
    <row r="68" spans="1:21" ht="19.2" x14ac:dyDescent="0.2">
      <c r="A68" s="5"/>
      <c r="B68" s="5"/>
      <c r="C68" s="5"/>
      <c r="D68" s="5"/>
      <c r="E68" s="5"/>
      <c r="F68" s="5"/>
      <c r="G68" s="5"/>
      <c r="H68" s="5"/>
      <c r="I68" s="5"/>
      <c r="J68" s="5"/>
      <c r="K68" s="5"/>
      <c r="L68" s="5"/>
      <c r="M68" s="5"/>
      <c r="N68" s="5"/>
      <c r="O68" s="5"/>
      <c r="P68" s="5"/>
      <c r="Q68" s="5"/>
      <c r="R68" s="5"/>
      <c r="S68" s="5"/>
      <c r="T68" s="5"/>
      <c r="U68" s="5"/>
    </row>
    <row r="69" spans="1:21" ht="19.2" x14ac:dyDescent="0.2">
      <c r="A69" s="5"/>
      <c r="B69" s="5"/>
      <c r="C69" s="5"/>
      <c r="D69" s="5"/>
      <c r="E69" s="5"/>
      <c r="F69" s="5"/>
      <c r="G69" s="5"/>
      <c r="H69" s="5"/>
      <c r="I69" s="5"/>
      <c r="J69" s="5"/>
      <c r="K69" s="5"/>
      <c r="L69" s="5"/>
      <c r="M69" s="5"/>
      <c r="N69" s="5"/>
      <c r="O69" s="5"/>
      <c r="P69" s="5"/>
      <c r="Q69" s="5"/>
      <c r="R69" s="5"/>
      <c r="S69" s="5"/>
      <c r="T69" s="5"/>
      <c r="U69" s="5"/>
    </row>
    <row r="70" spans="1:21" ht="19.2" x14ac:dyDescent="0.2">
      <c r="A70" s="5"/>
      <c r="B70" s="5"/>
      <c r="C70" s="5"/>
      <c r="D70" s="5"/>
      <c r="E70" s="5"/>
      <c r="F70" s="5"/>
      <c r="G70" s="5"/>
      <c r="H70" s="5"/>
      <c r="I70" s="5"/>
      <c r="J70" s="5"/>
      <c r="K70" s="5"/>
      <c r="L70" s="5"/>
      <c r="M70" s="5"/>
      <c r="N70" s="5"/>
      <c r="O70" s="5"/>
      <c r="P70" s="5"/>
      <c r="Q70" s="5"/>
      <c r="R70" s="5"/>
      <c r="S70" s="5"/>
      <c r="T70" s="5"/>
      <c r="U70" s="5"/>
    </row>
    <row r="71" spans="1:21" ht="19.2" x14ac:dyDescent="0.2">
      <c r="A71" s="5"/>
      <c r="B71" s="5"/>
      <c r="C71" s="5"/>
      <c r="D71" s="5"/>
      <c r="E71" s="5"/>
      <c r="F71" s="5"/>
      <c r="G71" s="5"/>
      <c r="H71" s="5"/>
      <c r="I71" s="5"/>
      <c r="J71" s="5"/>
      <c r="K71" s="5"/>
      <c r="L71" s="5"/>
      <c r="M71" s="5"/>
      <c r="N71" s="5"/>
      <c r="O71" s="5"/>
      <c r="P71" s="5"/>
      <c r="Q71" s="5"/>
      <c r="R71" s="5"/>
      <c r="S71" s="5"/>
      <c r="T71" s="5"/>
      <c r="U71" s="5"/>
    </row>
    <row r="72" spans="1:21" ht="19.2" x14ac:dyDescent="0.2">
      <c r="A72" s="5"/>
      <c r="B72" s="5"/>
      <c r="C72" s="5"/>
      <c r="D72" s="5"/>
      <c r="E72" s="5"/>
      <c r="F72" s="5"/>
      <c r="G72" s="5"/>
      <c r="H72" s="5"/>
      <c r="I72" s="5"/>
      <c r="J72" s="5"/>
      <c r="K72" s="5"/>
      <c r="L72" s="5"/>
      <c r="M72" s="5"/>
      <c r="N72" s="5"/>
      <c r="O72" s="5"/>
      <c r="P72" s="5"/>
      <c r="Q72" s="5"/>
      <c r="R72" s="5"/>
      <c r="S72" s="5"/>
      <c r="T72" s="5"/>
      <c r="U72" s="5"/>
    </row>
    <row r="73" spans="1:21" ht="19.2" x14ac:dyDescent="0.2">
      <c r="A73" s="5"/>
      <c r="B73" s="5"/>
      <c r="C73" s="5"/>
      <c r="D73" s="5"/>
      <c r="E73" s="5"/>
      <c r="F73" s="5"/>
      <c r="G73" s="5"/>
      <c r="H73" s="5"/>
      <c r="I73" s="5"/>
      <c r="J73" s="5"/>
      <c r="K73" s="5"/>
      <c r="L73" s="5"/>
      <c r="M73" s="5"/>
      <c r="N73" s="5"/>
      <c r="O73" s="5"/>
      <c r="P73" s="5"/>
      <c r="Q73" s="5"/>
      <c r="R73" s="5"/>
      <c r="S73" s="5"/>
      <c r="T73" s="5"/>
      <c r="U73" s="5"/>
    </row>
    <row r="74" spans="1:21" ht="19.2" x14ac:dyDescent="0.2">
      <c r="A74" s="5"/>
      <c r="B74" s="5"/>
      <c r="C74" s="5"/>
      <c r="D74" s="5"/>
      <c r="E74" s="5"/>
      <c r="F74" s="5"/>
      <c r="G74" s="5"/>
      <c r="H74" s="5"/>
      <c r="I74" s="5"/>
      <c r="J74" s="5"/>
      <c r="K74" s="5"/>
      <c r="L74" s="5"/>
      <c r="M74" s="5"/>
      <c r="N74" s="5"/>
      <c r="O74" s="5"/>
      <c r="P74" s="5"/>
      <c r="Q74" s="5"/>
      <c r="R74" s="5"/>
      <c r="S74" s="5"/>
      <c r="T74" s="5"/>
      <c r="U74" s="5"/>
    </row>
    <row r="75" spans="1:21" ht="19.2" x14ac:dyDescent="0.2">
      <c r="A75" s="5"/>
      <c r="B75" s="5"/>
      <c r="C75" s="5"/>
      <c r="D75" s="5"/>
      <c r="E75" s="5"/>
      <c r="F75" s="5"/>
      <c r="G75" s="5"/>
      <c r="H75" s="5"/>
      <c r="I75" s="5"/>
      <c r="J75" s="5"/>
      <c r="K75" s="5"/>
      <c r="L75" s="5"/>
      <c r="M75" s="5"/>
      <c r="N75" s="5"/>
      <c r="O75" s="5"/>
      <c r="P75" s="5"/>
      <c r="Q75" s="5"/>
      <c r="R75" s="5"/>
      <c r="S75" s="5"/>
      <c r="T75" s="5"/>
      <c r="U75" s="5"/>
    </row>
    <row r="76" spans="1:21" ht="19.2" x14ac:dyDescent="0.2">
      <c r="A76" s="5"/>
      <c r="B76" s="5"/>
      <c r="C76" s="5"/>
      <c r="D76" s="5"/>
      <c r="E76" s="5"/>
      <c r="F76" s="5"/>
      <c r="G76" s="5"/>
      <c r="H76" s="5"/>
      <c r="I76" s="5"/>
      <c r="J76" s="5"/>
      <c r="K76" s="5"/>
      <c r="L76" s="5"/>
      <c r="M76" s="5"/>
      <c r="N76" s="5"/>
      <c r="O76" s="5"/>
      <c r="P76" s="5"/>
      <c r="Q76" s="5"/>
      <c r="R76" s="5"/>
      <c r="S76" s="5"/>
      <c r="T76" s="5"/>
      <c r="U76" s="5"/>
    </row>
    <row r="77" spans="1:21" ht="19.2" x14ac:dyDescent="0.2">
      <c r="A77" s="5"/>
      <c r="B77" s="5"/>
      <c r="C77" s="5"/>
      <c r="D77" s="5"/>
      <c r="E77" s="5"/>
      <c r="F77" s="5"/>
      <c r="G77" s="5"/>
      <c r="H77" s="5"/>
      <c r="I77" s="5"/>
      <c r="J77" s="5"/>
      <c r="K77" s="5"/>
      <c r="L77" s="5"/>
      <c r="M77" s="5"/>
      <c r="N77" s="5"/>
      <c r="O77" s="5"/>
      <c r="P77" s="5"/>
      <c r="Q77" s="5"/>
      <c r="R77" s="5"/>
      <c r="S77" s="5"/>
      <c r="T77" s="5"/>
      <c r="U77" s="5"/>
    </row>
    <row r="78" spans="1:21" ht="19.2" x14ac:dyDescent="0.2">
      <c r="A78" s="5"/>
      <c r="B78" s="5"/>
      <c r="C78" s="5"/>
      <c r="D78" s="5"/>
      <c r="E78" s="5"/>
      <c r="F78" s="5"/>
      <c r="G78" s="5"/>
      <c r="H78" s="5"/>
      <c r="I78" s="5"/>
      <c r="J78" s="5"/>
      <c r="K78" s="5"/>
      <c r="L78" s="5"/>
      <c r="M78" s="5"/>
      <c r="N78" s="5"/>
      <c r="O78" s="5"/>
      <c r="P78" s="5"/>
      <c r="Q78" s="5"/>
      <c r="R78" s="5"/>
      <c r="S78" s="5"/>
      <c r="T78" s="5"/>
      <c r="U78" s="5"/>
    </row>
    <row r="79" spans="1:21" ht="19.2" x14ac:dyDescent="0.2">
      <c r="A79" s="5"/>
      <c r="B79" s="5"/>
      <c r="C79" s="5"/>
      <c r="D79" s="5"/>
      <c r="E79" s="5"/>
      <c r="F79" s="5"/>
      <c r="G79" s="5"/>
      <c r="H79" s="5"/>
      <c r="I79" s="5"/>
      <c r="J79" s="5"/>
      <c r="K79" s="5"/>
      <c r="L79" s="5"/>
      <c r="M79" s="5"/>
      <c r="N79" s="5"/>
      <c r="O79" s="5"/>
      <c r="P79" s="5"/>
      <c r="Q79" s="5"/>
      <c r="R79" s="5"/>
      <c r="S79" s="5"/>
      <c r="T79" s="5"/>
      <c r="U79" s="5"/>
    </row>
    <row r="80" spans="1:21" ht="19.2" x14ac:dyDescent="0.2">
      <c r="A80" s="5"/>
      <c r="B80" s="5"/>
      <c r="C80" s="5"/>
      <c r="D80" s="5"/>
      <c r="E80" s="5"/>
      <c r="F80" s="5"/>
      <c r="G80" s="5"/>
      <c r="H80" s="5"/>
      <c r="I80" s="5"/>
      <c r="J80" s="5"/>
      <c r="K80" s="5"/>
      <c r="L80" s="5"/>
      <c r="M80" s="5"/>
      <c r="N80" s="5"/>
      <c r="O80" s="5"/>
      <c r="P80" s="5"/>
      <c r="Q80" s="5"/>
      <c r="R80" s="5"/>
      <c r="S80" s="5"/>
      <c r="T80" s="5"/>
      <c r="U80" s="5"/>
    </row>
    <row r="81" spans="1:21" ht="19.2" x14ac:dyDescent="0.2">
      <c r="A81" s="5"/>
      <c r="B81" s="5"/>
      <c r="C81" s="5"/>
      <c r="D81" s="5"/>
      <c r="E81" s="5"/>
      <c r="F81" s="5"/>
      <c r="G81" s="5"/>
      <c r="H81" s="5"/>
      <c r="I81" s="5"/>
      <c r="J81" s="5"/>
      <c r="K81" s="5"/>
      <c r="L81" s="5"/>
      <c r="M81" s="5"/>
      <c r="N81" s="5"/>
      <c r="O81" s="5"/>
      <c r="P81" s="5"/>
      <c r="Q81" s="5"/>
      <c r="R81" s="5"/>
      <c r="S81" s="5"/>
      <c r="T81" s="5"/>
      <c r="U81" s="5"/>
    </row>
    <row r="82" spans="1:21" ht="19.2" x14ac:dyDescent="0.2">
      <c r="A82" s="5"/>
      <c r="B82" s="5"/>
      <c r="C82" s="5"/>
      <c r="D82" s="5"/>
      <c r="E82" s="5"/>
      <c r="F82" s="5"/>
      <c r="G82" s="5"/>
      <c r="H82" s="5"/>
      <c r="I82" s="5"/>
      <c r="J82" s="5"/>
      <c r="K82" s="5"/>
      <c r="L82" s="5"/>
      <c r="M82" s="5"/>
      <c r="N82" s="5"/>
      <c r="O82" s="5"/>
      <c r="P82" s="5"/>
      <c r="Q82" s="5"/>
      <c r="R82" s="5"/>
      <c r="S82" s="5"/>
      <c r="T82" s="5"/>
      <c r="U82" s="5"/>
    </row>
    <row r="83" spans="1:21" ht="19.2" x14ac:dyDescent="0.2">
      <c r="A83" s="5"/>
      <c r="B83" s="5"/>
      <c r="C83" s="5"/>
      <c r="D83" s="5"/>
      <c r="E83" s="5"/>
      <c r="F83" s="5"/>
      <c r="G83" s="5"/>
      <c r="H83" s="5"/>
      <c r="I83" s="5"/>
      <c r="J83" s="5"/>
      <c r="K83" s="5"/>
      <c r="L83" s="5"/>
      <c r="M83" s="5"/>
      <c r="N83" s="5"/>
      <c r="O83" s="5"/>
      <c r="P83" s="5"/>
      <c r="Q83" s="5"/>
      <c r="R83" s="5"/>
      <c r="S83" s="5"/>
      <c r="T83" s="5"/>
      <c r="U83" s="5"/>
    </row>
    <row r="84" spans="1:21" ht="19.2" x14ac:dyDescent="0.2">
      <c r="A84" s="5"/>
      <c r="B84" s="5"/>
      <c r="C84" s="5"/>
      <c r="D84" s="5"/>
      <c r="E84" s="5"/>
      <c r="F84" s="5"/>
      <c r="G84" s="5"/>
      <c r="H84" s="5"/>
      <c r="I84" s="5"/>
      <c r="J84" s="5"/>
      <c r="K84" s="5"/>
      <c r="L84" s="5"/>
      <c r="M84" s="5"/>
      <c r="N84" s="5"/>
      <c r="O84" s="5"/>
      <c r="P84" s="5"/>
      <c r="Q84" s="5"/>
      <c r="R84" s="5"/>
      <c r="S84" s="5"/>
      <c r="T84" s="5"/>
      <c r="U84" s="5"/>
    </row>
    <row r="85" spans="1:21" ht="24.6" x14ac:dyDescent="0.3">
      <c r="A85" s="113" t="s">
        <v>69</v>
      </c>
      <c r="B85" s="5"/>
      <c r="C85" s="5"/>
      <c r="D85" s="5"/>
      <c r="E85" s="5"/>
      <c r="F85" s="5"/>
      <c r="G85" s="5"/>
      <c r="H85" s="5"/>
      <c r="I85" s="5"/>
      <c r="J85" s="5"/>
      <c r="K85" s="5"/>
      <c r="L85" s="5"/>
      <c r="M85" s="5"/>
      <c r="N85" s="5"/>
      <c r="O85" s="5"/>
      <c r="P85" s="5"/>
      <c r="Q85" s="5"/>
      <c r="R85" s="5"/>
      <c r="S85" s="5"/>
      <c r="T85" s="5"/>
      <c r="U85" s="5"/>
    </row>
    <row r="86" spans="1:21" ht="30" customHeight="1" x14ac:dyDescent="0.2">
      <c r="A86" s="5"/>
      <c r="B86" s="5"/>
      <c r="C86" s="5"/>
      <c r="D86" s="5"/>
      <c r="E86" s="5"/>
      <c r="F86" s="5"/>
      <c r="G86" s="5"/>
      <c r="H86" s="5"/>
      <c r="I86" s="5"/>
      <c r="J86" s="5"/>
      <c r="K86" s="5"/>
      <c r="L86" s="5"/>
      <c r="M86" s="5"/>
      <c r="N86" s="5"/>
      <c r="O86" s="5"/>
      <c r="P86" s="5"/>
      <c r="Q86" s="5"/>
      <c r="R86" s="5"/>
      <c r="S86" s="5"/>
      <c r="T86" s="5"/>
      <c r="U86" s="5"/>
    </row>
    <row r="87" spans="1:21" ht="30" customHeight="1" x14ac:dyDescent="0.2">
      <c r="A87" s="5"/>
      <c r="B87" s="5"/>
      <c r="C87" s="5"/>
      <c r="D87" s="5"/>
      <c r="E87" s="5"/>
      <c r="F87" s="5"/>
      <c r="G87" s="5"/>
      <c r="H87" s="5"/>
      <c r="I87" s="5"/>
      <c r="J87" s="5"/>
      <c r="K87" s="5"/>
      <c r="L87" s="5"/>
      <c r="M87" s="5"/>
      <c r="N87" s="5"/>
      <c r="O87" s="5"/>
      <c r="P87" s="5"/>
      <c r="Q87" s="5"/>
      <c r="R87" s="5"/>
      <c r="S87" s="5"/>
      <c r="T87" s="5"/>
      <c r="U87" s="5"/>
    </row>
    <row r="88" spans="1:21" ht="30" customHeight="1" x14ac:dyDescent="0.2">
      <c r="A88" s="5"/>
      <c r="B88" s="5"/>
      <c r="C88" s="5"/>
      <c r="D88" s="5"/>
      <c r="E88" s="5"/>
      <c r="F88" s="5"/>
      <c r="G88" s="5"/>
      <c r="H88" s="5"/>
      <c r="I88" s="5"/>
      <c r="J88" s="5"/>
      <c r="K88" s="5"/>
      <c r="L88" s="5"/>
      <c r="M88" s="5"/>
      <c r="N88" s="5"/>
      <c r="O88" s="5"/>
      <c r="P88" s="5"/>
      <c r="Q88" s="5"/>
      <c r="R88" s="5"/>
      <c r="S88" s="5"/>
      <c r="T88" s="5"/>
      <c r="U88" s="5"/>
    </row>
    <row r="89" spans="1:21" ht="30" customHeight="1" x14ac:dyDescent="0.2">
      <c r="A89" s="5"/>
      <c r="B89" s="5"/>
      <c r="C89" s="5"/>
      <c r="D89" s="5"/>
      <c r="E89" s="5"/>
      <c r="F89" s="5"/>
      <c r="G89" s="5"/>
      <c r="H89" s="5"/>
      <c r="I89" s="5"/>
      <c r="J89" s="5"/>
      <c r="K89" s="5"/>
      <c r="L89" s="5"/>
      <c r="M89" s="5"/>
      <c r="N89" s="5"/>
      <c r="O89" s="5"/>
      <c r="P89" s="5"/>
      <c r="Q89" s="5"/>
      <c r="R89" s="5"/>
      <c r="S89" s="5"/>
      <c r="T89" s="5"/>
      <c r="U89" s="5"/>
    </row>
    <row r="90" spans="1:21" ht="30" customHeight="1" x14ac:dyDescent="0.2">
      <c r="A90" s="5"/>
      <c r="B90" s="5"/>
      <c r="C90" s="5"/>
      <c r="D90" s="5"/>
      <c r="E90" s="5"/>
      <c r="F90" s="5"/>
      <c r="G90" s="5"/>
      <c r="H90" s="5"/>
      <c r="I90" s="5"/>
      <c r="J90" s="5"/>
      <c r="K90" s="5"/>
      <c r="L90" s="5"/>
      <c r="M90" s="5"/>
      <c r="N90" s="5"/>
      <c r="O90" s="5"/>
      <c r="P90" s="5"/>
      <c r="Q90" s="5"/>
      <c r="R90" s="5"/>
      <c r="S90" s="5"/>
      <c r="T90" s="5"/>
      <c r="U90" s="5"/>
    </row>
    <row r="91" spans="1:21" ht="30" customHeight="1" x14ac:dyDescent="0.2">
      <c r="A91" s="5"/>
      <c r="B91" s="5"/>
      <c r="C91" s="5"/>
      <c r="D91" s="5"/>
      <c r="E91" s="5"/>
      <c r="F91" s="5"/>
      <c r="G91" s="5"/>
      <c r="H91" s="5"/>
      <c r="I91" s="5"/>
      <c r="J91" s="5"/>
      <c r="K91" s="5"/>
      <c r="L91" s="5"/>
      <c r="M91" s="5"/>
      <c r="N91" s="5"/>
      <c r="O91" s="5"/>
      <c r="P91" s="5"/>
      <c r="Q91" s="5"/>
      <c r="R91" s="5"/>
      <c r="S91" s="5"/>
      <c r="T91" s="5"/>
      <c r="U91" s="5"/>
    </row>
    <row r="92" spans="1:21" ht="30" customHeight="1" x14ac:dyDescent="0.2">
      <c r="A92" s="5"/>
      <c r="B92" s="5"/>
      <c r="C92" s="5"/>
      <c r="D92" s="5"/>
      <c r="E92" s="5"/>
      <c r="F92" s="5"/>
      <c r="G92" s="5"/>
      <c r="H92" s="5"/>
      <c r="I92" s="5"/>
      <c r="J92" s="5"/>
      <c r="K92" s="5"/>
      <c r="L92" s="5"/>
      <c r="M92" s="5"/>
      <c r="N92" s="5"/>
      <c r="O92" s="5"/>
      <c r="P92" s="5"/>
      <c r="Q92" s="5"/>
      <c r="R92" s="5"/>
      <c r="S92" s="5"/>
      <c r="T92" s="5"/>
      <c r="U92" s="5"/>
    </row>
    <row r="93" spans="1:21" ht="30" customHeight="1" x14ac:dyDescent="0.2">
      <c r="A93" s="5"/>
      <c r="B93" s="5"/>
      <c r="C93" s="5"/>
      <c r="D93" s="5"/>
      <c r="E93" s="5"/>
      <c r="F93" s="5"/>
      <c r="G93" s="5"/>
      <c r="H93" s="5"/>
      <c r="I93" s="5"/>
      <c r="J93" s="5"/>
      <c r="K93" s="5"/>
      <c r="L93" s="5"/>
      <c r="M93" s="5"/>
      <c r="N93" s="5"/>
      <c r="O93" s="5"/>
      <c r="P93" s="5"/>
      <c r="Q93" s="5"/>
      <c r="R93" s="5"/>
      <c r="S93" s="5"/>
      <c r="T93" s="5"/>
      <c r="U93" s="5"/>
    </row>
    <row r="94" spans="1:21" ht="30" customHeight="1" x14ac:dyDescent="0.2">
      <c r="A94" s="5"/>
      <c r="B94" s="5"/>
      <c r="C94" s="5"/>
      <c r="D94" s="5"/>
      <c r="E94" s="5"/>
      <c r="F94" s="5"/>
      <c r="G94" s="5"/>
      <c r="H94" s="5"/>
      <c r="I94" s="5"/>
      <c r="J94" s="5"/>
      <c r="K94" s="5"/>
      <c r="L94" s="5"/>
      <c r="M94" s="5"/>
      <c r="N94" s="5"/>
      <c r="O94" s="5"/>
      <c r="P94" s="5"/>
      <c r="Q94" s="5"/>
      <c r="R94" s="5"/>
      <c r="S94" s="5"/>
      <c r="T94" s="5"/>
      <c r="U94" s="5"/>
    </row>
    <row r="95" spans="1:21" ht="30" customHeight="1" x14ac:dyDescent="0.2">
      <c r="A95" s="5"/>
      <c r="B95" s="5"/>
      <c r="C95" s="5"/>
      <c r="D95" s="5"/>
      <c r="E95" s="5"/>
      <c r="F95" s="5"/>
      <c r="G95" s="5"/>
      <c r="H95" s="5"/>
      <c r="I95" s="5"/>
      <c r="J95" s="5"/>
      <c r="K95" s="5"/>
      <c r="L95" s="5"/>
      <c r="M95" s="5"/>
      <c r="N95" s="5"/>
      <c r="O95" s="5"/>
      <c r="P95" s="5"/>
      <c r="Q95" s="5"/>
      <c r="R95" s="5"/>
      <c r="S95" s="5"/>
      <c r="T95" s="5"/>
      <c r="U95" s="5"/>
    </row>
    <row r="96" spans="1:21" ht="30" customHeight="1" x14ac:dyDescent="0.2">
      <c r="A96" s="5"/>
      <c r="B96" s="5"/>
      <c r="C96" s="5"/>
      <c r="D96" s="5"/>
      <c r="E96" s="5"/>
      <c r="F96" s="5"/>
      <c r="G96" s="5"/>
      <c r="H96" s="5"/>
      <c r="I96" s="5"/>
      <c r="J96" s="5"/>
      <c r="K96" s="5"/>
      <c r="L96" s="5"/>
      <c r="M96" s="5"/>
      <c r="N96" s="5"/>
      <c r="O96" s="5"/>
      <c r="P96" s="5"/>
      <c r="Q96" s="5"/>
      <c r="R96" s="5"/>
      <c r="S96" s="5"/>
      <c r="T96" s="5"/>
      <c r="U96" s="5"/>
    </row>
    <row r="97" spans="1:21" ht="25.5" customHeight="1" x14ac:dyDescent="0.2">
      <c r="A97" s="5"/>
      <c r="B97" s="5"/>
      <c r="C97" s="5"/>
      <c r="D97" s="5"/>
      <c r="E97" s="5"/>
      <c r="F97" s="5"/>
      <c r="G97" s="5"/>
      <c r="H97" s="5"/>
      <c r="I97" s="5"/>
      <c r="J97" s="5"/>
      <c r="K97" s="5"/>
      <c r="L97" s="5"/>
      <c r="M97" s="5"/>
      <c r="N97" s="5"/>
      <c r="O97" s="5"/>
      <c r="P97" s="5"/>
      <c r="Q97" s="5"/>
      <c r="R97" s="5"/>
      <c r="S97" s="5"/>
      <c r="T97" s="5"/>
      <c r="U97" s="5"/>
    </row>
    <row r="98" spans="1:21" ht="21" customHeight="1" x14ac:dyDescent="0.2"/>
    <row r="99" spans="1:21" ht="15.75" customHeight="1" x14ac:dyDescent="0.2"/>
    <row r="100" spans="1:21" ht="15.75" customHeight="1" x14ac:dyDescent="0.2"/>
    <row r="101" spans="1:21" ht="15.75" customHeight="1" x14ac:dyDescent="0.2">
      <c r="B101" s="5"/>
      <c r="C101" s="5"/>
      <c r="D101" s="5"/>
      <c r="E101" s="5"/>
      <c r="F101" s="5"/>
      <c r="G101" s="5"/>
      <c r="H101" s="5"/>
      <c r="I101" s="5"/>
      <c r="J101" s="5"/>
      <c r="K101" s="5"/>
      <c r="L101" s="5"/>
      <c r="M101" s="5"/>
      <c r="N101" s="5"/>
      <c r="O101" s="5"/>
      <c r="P101" s="5"/>
      <c r="Q101" s="5"/>
      <c r="R101" s="5"/>
      <c r="S101" s="5"/>
      <c r="T101" s="5"/>
    </row>
    <row r="102" spans="1:21" ht="15.75" customHeight="1" x14ac:dyDescent="0.2">
      <c r="B102" s="5"/>
      <c r="C102" s="5"/>
      <c r="D102" s="5"/>
      <c r="E102" s="5"/>
      <c r="F102" s="5"/>
      <c r="G102" s="5"/>
      <c r="H102" s="5"/>
      <c r="I102" s="5"/>
      <c r="J102" s="5"/>
      <c r="K102" s="5"/>
      <c r="L102" s="5"/>
      <c r="M102" s="5"/>
      <c r="N102" s="5"/>
      <c r="O102" s="5"/>
      <c r="P102" s="5"/>
      <c r="Q102" s="5"/>
      <c r="R102" s="5"/>
      <c r="S102" s="5"/>
      <c r="T102" s="5"/>
    </row>
    <row r="103" spans="1:21" ht="15.75" customHeight="1" x14ac:dyDescent="0.2">
      <c r="B103" s="5"/>
      <c r="C103" s="5"/>
      <c r="D103" s="5"/>
      <c r="E103" s="5"/>
      <c r="F103" s="5"/>
      <c r="G103" s="5"/>
      <c r="H103" s="5"/>
      <c r="I103" s="5"/>
      <c r="J103" s="5"/>
      <c r="K103" s="5"/>
      <c r="L103" s="5"/>
      <c r="M103" s="5"/>
      <c r="N103" s="5"/>
      <c r="O103" s="5"/>
      <c r="P103" s="5"/>
      <c r="Q103" s="5"/>
      <c r="R103" s="5"/>
      <c r="S103" s="5"/>
      <c r="T103" s="5"/>
    </row>
    <row r="104" spans="1:21" ht="15.75" customHeight="1" x14ac:dyDescent="0.2">
      <c r="B104" s="5"/>
      <c r="C104" s="5"/>
      <c r="D104" s="5"/>
      <c r="E104" s="5"/>
      <c r="F104" s="5"/>
      <c r="G104" s="5"/>
      <c r="H104" s="5"/>
      <c r="I104" s="5"/>
      <c r="J104" s="5"/>
      <c r="K104" s="5"/>
      <c r="L104" s="5"/>
      <c r="M104" s="5"/>
      <c r="N104" s="5"/>
      <c r="O104" s="5"/>
      <c r="P104" s="5"/>
      <c r="Q104" s="5"/>
      <c r="R104" s="5"/>
      <c r="S104" s="5"/>
      <c r="T104" s="5"/>
    </row>
    <row r="105" spans="1:21" ht="15.75" customHeight="1" x14ac:dyDescent="0.2">
      <c r="B105" s="5"/>
      <c r="C105" s="5"/>
      <c r="D105" s="5"/>
      <c r="E105" s="5"/>
      <c r="F105" s="5"/>
      <c r="G105" s="5"/>
      <c r="H105" s="5"/>
      <c r="I105" s="5"/>
      <c r="J105" s="5"/>
      <c r="K105" s="5"/>
      <c r="L105" s="5"/>
      <c r="M105" s="5"/>
      <c r="N105" s="5"/>
      <c r="O105" s="5"/>
      <c r="P105" s="5"/>
      <c r="Q105" s="5"/>
      <c r="R105" s="5"/>
      <c r="S105" s="5"/>
      <c r="T105" s="5"/>
    </row>
    <row r="106" spans="1:21" ht="15.75" customHeight="1" x14ac:dyDescent="0.2">
      <c r="B106" s="5"/>
      <c r="C106" s="5"/>
      <c r="D106" s="5"/>
      <c r="E106" s="5"/>
      <c r="F106" s="5"/>
      <c r="G106" s="5"/>
      <c r="H106" s="5"/>
      <c r="I106" s="5"/>
      <c r="J106" s="5"/>
      <c r="K106" s="5"/>
      <c r="L106" s="5"/>
      <c r="M106" s="5"/>
      <c r="N106" s="5"/>
      <c r="O106" s="5"/>
      <c r="P106" s="5"/>
      <c r="Q106" s="5"/>
      <c r="R106" s="5"/>
      <c r="S106" s="5"/>
      <c r="T106" s="5"/>
    </row>
    <row r="107" spans="1:21" ht="15.75" customHeight="1" x14ac:dyDescent="0.2">
      <c r="B107" s="5"/>
      <c r="C107" s="5"/>
      <c r="D107" s="5"/>
      <c r="E107" s="5"/>
      <c r="F107" s="5"/>
      <c r="G107" s="5"/>
      <c r="H107" s="5"/>
      <c r="I107" s="5"/>
      <c r="J107" s="5"/>
      <c r="K107" s="5"/>
      <c r="L107" s="5"/>
      <c r="M107" s="5"/>
      <c r="N107" s="5"/>
      <c r="O107" s="5"/>
      <c r="P107" s="5"/>
      <c r="Q107" s="5"/>
      <c r="R107" s="5"/>
      <c r="S107" s="5"/>
      <c r="T107" s="5"/>
    </row>
    <row r="108" spans="1:21" ht="15.75" customHeight="1" x14ac:dyDescent="0.2">
      <c r="B108" s="5"/>
      <c r="C108" s="5"/>
      <c r="D108" s="5"/>
      <c r="E108" s="5"/>
      <c r="F108" s="5"/>
      <c r="G108" s="5"/>
      <c r="H108" s="5"/>
      <c r="I108" s="5"/>
      <c r="J108" s="5"/>
      <c r="K108" s="5"/>
      <c r="L108" s="5"/>
      <c r="M108" s="5"/>
      <c r="N108" s="5"/>
      <c r="O108" s="5"/>
      <c r="P108" s="5"/>
      <c r="Q108" s="5"/>
      <c r="R108" s="5"/>
      <c r="S108" s="5"/>
      <c r="T108" s="5"/>
    </row>
    <row r="109" spans="1:21" ht="15.75" customHeight="1" x14ac:dyDescent="0.2">
      <c r="B109" s="5"/>
      <c r="C109" s="5"/>
      <c r="D109" s="5"/>
      <c r="E109" s="5"/>
      <c r="F109" s="5"/>
      <c r="G109" s="5"/>
      <c r="H109" s="5"/>
      <c r="I109" s="5"/>
      <c r="J109" s="5"/>
      <c r="K109" s="5"/>
      <c r="L109" s="5"/>
      <c r="M109" s="5"/>
      <c r="N109" s="5"/>
      <c r="O109" s="5"/>
      <c r="P109" s="5"/>
      <c r="Q109" s="5"/>
      <c r="R109" s="5"/>
      <c r="S109" s="5"/>
      <c r="T109" s="5"/>
    </row>
    <row r="110" spans="1:21" ht="15.75" customHeight="1" x14ac:dyDescent="0.2">
      <c r="B110" s="5"/>
      <c r="C110" s="5"/>
      <c r="D110" s="5"/>
      <c r="E110" s="5"/>
      <c r="F110" s="5"/>
      <c r="G110" s="5"/>
      <c r="H110" s="5"/>
      <c r="I110" s="5"/>
      <c r="J110" s="5"/>
      <c r="K110" s="5"/>
      <c r="L110" s="5"/>
      <c r="M110" s="5"/>
      <c r="N110" s="5"/>
      <c r="O110" s="5"/>
      <c r="P110" s="5"/>
      <c r="Q110" s="5"/>
      <c r="R110" s="5"/>
      <c r="S110" s="5"/>
      <c r="T110" s="5"/>
    </row>
    <row r="111" spans="1:21" ht="15.75" customHeight="1" x14ac:dyDescent="0.2">
      <c r="B111" s="5"/>
      <c r="C111" s="5"/>
      <c r="D111" s="5"/>
      <c r="E111" s="5"/>
      <c r="F111" s="5"/>
      <c r="G111" s="5"/>
      <c r="H111" s="5"/>
      <c r="I111" s="5"/>
      <c r="J111" s="5"/>
      <c r="K111" s="5"/>
      <c r="L111" s="5"/>
      <c r="M111" s="5"/>
      <c r="N111" s="5"/>
      <c r="O111" s="5"/>
      <c r="P111" s="5"/>
      <c r="Q111" s="5"/>
      <c r="R111" s="5"/>
      <c r="S111" s="5"/>
      <c r="T111" s="5"/>
    </row>
    <row r="112" spans="1:21" ht="15.75" customHeight="1" x14ac:dyDescent="0.2">
      <c r="B112" s="5"/>
      <c r="C112" s="5"/>
      <c r="D112" s="5"/>
      <c r="E112" s="5"/>
      <c r="F112" s="5"/>
      <c r="G112" s="5"/>
      <c r="H112" s="5"/>
      <c r="I112" s="5"/>
      <c r="J112" s="5"/>
      <c r="K112" s="5"/>
      <c r="L112" s="5"/>
      <c r="M112" s="5"/>
      <c r="N112" s="5"/>
      <c r="O112" s="5"/>
      <c r="P112" s="5"/>
      <c r="Q112" s="5"/>
      <c r="R112" s="5"/>
      <c r="S112" s="5"/>
      <c r="T112" s="5"/>
    </row>
    <row r="113" spans="1:20" ht="15.75" customHeight="1" x14ac:dyDescent="0.2">
      <c r="B113" s="5"/>
      <c r="C113" s="5"/>
      <c r="D113" s="5"/>
      <c r="E113" s="5"/>
      <c r="F113" s="5"/>
      <c r="G113" s="5"/>
      <c r="H113" s="5"/>
      <c r="I113" s="5"/>
      <c r="J113" s="5"/>
      <c r="K113" s="5"/>
      <c r="L113" s="5"/>
      <c r="M113" s="5"/>
      <c r="N113" s="5"/>
      <c r="O113" s="5"/>
      <c r="P113" s="5"/>
      <c r="Q113" s="5"/>
      <c r="R113" s="5"/>
      <c r="S113" s="5"/>
      <c r="T113" s="5"/>
    </row>
    <row r="114" spans="1:20" ht="15.75" customHeight="1" x14ac:dyDescent="0.2">
      <c r="B114" s="5"/>
      <c r="C114" s="5"/>
      <c r="D114" s="5"/>
      <c r="E114" s="5"/>
      <c r="F114" s="5"/>
      <c r="G114" s="5"/>
      <c r="H114" s="5"/>
      <c r="I114" s="5"/>
      <c r="J114" s="5"/>
      <c r="K114" s="5"/>
      <c r="L114" s="5"/>
      <c r="M114" s="5"/>
      <c r="N114" s="5"/>
      <c r="O114" s="5"/>
      <c r="P114" s="5"/>
      <c r="Q114" s="5"/>
      <c r="R114" s="5"/>
      <c r="S114" s="5"/>
      <c r="T114" s="5"/>
    </row>
    <row r="115" spans="1:20" ht="15.75" customHeight="1" x14ac:dyDescent="0.2">
      <c r="B115" s="5"/>
      <c r="C115" s="5"/>
      <c r="D115" s="5"/>
      <c r="E115" s="5"/>
      <c r="F115" s="5"/>
      <c r="G115" s="5"/>
      <c r="H115" s="5"/>
      <c r="I115" s="5"/>
      <c r="J115" s="5"/>
      <c r="K115" s="5"/>
      <c r="L115" s="5"/>
      <c r="M115" s="5"/>
      <c r="N115" s="5"/>
      <c r="O115" s="5"/>
      <c r="P115" s="5"/>
      <c r="Q115" s="5"/>
      <c r="R115" s="5"/>
      <c r="S115" s="5"/>
      <c r="T115" s="5"/>
    </row>
    <row r="116" spans="1:20" ht="15.75" customHeight="1" x14ac:dyDescent="0.2">
      <c r="B116" s="5"/>
      <c r="C116" s="5"/>
      <c r="D116" s="5"/>
      <c r="E116" s="5"/>
      <c r="F116" s="5"/>
      <c r="G116" s="5"/>
      <c r="H116" s="5"/>
      <c r="I116" s="5"/>
      <c r="J116" s="5"/>
      <c r="K116" s="5"/>
      <c r="L116" s="5"/>
      <c r="M116" s="5"/>
      <c r="N116" s="5"/>
      <c r="O116" s="5"/>
      <c r="P116" s="5"/>
      <c r="Q116" s="5"/>
      <c r="R116" s="5"/>
      <c r="S116" s="5"/>
      <c r="T116" s="5"/>
    </row>
    <row r="117" spans="1:20" ht="15.75" customHeight="1" x14ac:dyDescent="0.2">
      <c r="B117" s="5"/>
      <c r="C117" s="5"/>
      <c r="D117" s="5"/>
      <c r="E117" s="5"/>
      <c r="F117" s="5"/>
      <c r="G117" s="5"/>
      <c r="H117" s="5"/>
      <c r="I117" s="5"/>
      <c r="J117" s="5"/>
      <c r="K117" s="5"/>
      <c r="L117" s="5"/>
      <c r="M117" s="5"/>
      <c r="N117" s="5"/>
      <c r="O117" s="5"/>
      <c r="P117" s="5"/>
      <c r="Q117" s="5"/>
      <c r="R117" s="5"/>
      <c r="S117" s="5"/>
      <c r="T117" s="5"/>
    </row>
    <row r="118" spans="1:20" ht="15.75" customHeight="1" x14ac:dyDescent="0.2">
      <c r="B118" s="5"/>
      <c r="C118" s="5"/>
      <c r="D118" s="5"/>
      <c r="E118" s="5"/>
      <c r="F118" s="5"/>
      <c r="G118" s="5"/>
      <c r="H118" s="5"/>
      <c r="I118" s="5"/>
      <c r="J118" s="5"/>
      <c r="K118" s="5"/>
      <c r="L118" s="5"/>
      <c r="M118" s="5"/>
      <c r="N118" s="5"/>
      <c r="O118" s="5"/>
      <c r="P118" s="5"/>
      <c r="Q118" s="5"/>
      <c r="R118" s="5"/>
      <c r="S118" s="5"/>
      <c r="T118" s="5"/>
    </row>
    <row r="119" spans="1:20" ht="15.75" customHeight="1" x14ac:dyDescent="0.2">
      <c r="B119" s="5"/>
      <c r="C119" s="5"/>
      <c r="D119" s="5"/>
      <c r="E119" s="5"/>
      <c r="F119" s="5"/>
      <c r="G119" s="5"/>
      <c r="H119" s="5"/>
      <c r="I119" s="5"/>
      <c r="J119" s="5"/>
      <c r="K119" s="5"/>
      <c r="L119" s="5"/>
      <c r="M119" s="5"/>
      <c r="N119" s="5"/>
      <c r="O119" s="5"/>
      <c r="P119" s="5"/>
      <c r="Q119" s="5"/>
      <c r="R119" s="5"/>
      <c r="S119" s="5"/>
      <c r="T119" s="5"/>
    </row>
    <row r="120" spans="1:20" ht="15.75" customHeight="1" x14ac:dyDescent="0.2">
      <c r="B120" s="5"/>
      <c r="C120" s="5"/>
      <c r="D120" s="5"/>
      <c r="E120" s="5"/>
      <c r="F120" s="5"/>
      <c r="G120" s="5"/>
      <c r="H120" s="5"/>
      <c r="I120" s="5"/>
      <c r="J120" s="5"/>
      <c r="K120" s="5"/>
      <c r="L120" s="5"/>
      <c r="M120" s="5"/>
      <c r="N120" s="5"/>
      <c r="O120" s="5"/>
      <c r="P120" s="5"/>
      <c r="Q120" s="5"/>
      <c r="R120" s="5"/>
      <c r="S120" s="5"/>
      <c r="T120" s="5"/>
    </row>
    <row r="121" spans="1:20" ht="15.75" customHeight="1" x14ac:dyDescent="0.2">
      <c r="B121" s="5"/>
      <c r="C121" s="5"/>
      <c r="D121" s="5"/>
      <c r="E121" s="5"/>
      <c r="F121" s="5"/>
      <c r="G121" s="5"/>
      <c r="H121" s="5"/>
      <c r="I121" s="5"/>
      <c r="J121" s="5"/>
      <c r="K121" s="5"/>
      <c r="L121" s="5"/>
      <c r="M121" s="5"/>
      <c r="N121" s="5"/>
      <c r="O121" s="5"/>
      <c r="P121" s="5"/>
      <c r="Q121" s="5"/>
      <c r="R121" s="5"/>
      <c r="S121" s="5"/>
      <c r="T121" s="5"/>
    </row>
    <row r="122" spans="1:20" ht="15.75" customHeight="1" x14ac:dyDescent="0.2">
      <c r="B122" s="5"/>
      <c r="C122" s="5"/>
      <c r="D122" s="5"/>
      <c r="E122" s="5"/>
      <c r="F122" s="5"/>
      <c r="G122" s="5"/>
      <c r="H122" s="5"/>
      <c r="I122" s="5"/>
      <c r="J122" s="5"/>
      <c r="K122" s="5"/>
      <c r="L122" s="5"/>
      <c r="M122" s="5"/>
      <c r="N122" s="5"/>
      <c r="O122" s="5"/>
      <c r="P122" s="5"/>
      <c r="Q122" s="5"/>
      <c r="R122" s="5"/>
      <c r="S122" s="5"/>
      <c r="T122" s="5"/>
    </row>
    <row r="123" spans="1:20" ht="15.75" customHeight="1" x14ac:dyDescent="0.2">
      <c r="B123" s="5"/>
      <c r="C123" s="5"/>
      <c r="D123" s="5"/>
      <c r="E123" s="5"/>
      <c r="F123" s="5"/>
      <c r="G123" s="5"/>
      <c r="H123" s="5"/>
      <c r="I123" s="5"/>
      <c r="J123" s="5"/>
      <c r="K123" s="5"/>
      <c r="L123" s="5"/>
      <c r="M123" s="5"/>
      <c r="N123" s="5"/>
      <c r="O123" s="5"/>
      <c r="P123" s="5"/>
      <c r="Q123" s="5"/>
      <c r="R123" s="5"/>
      <c r="S123" s="5"/>
      <c r="T123" s="5"/>
    </row>
    <row r="124" spans="1:20" ht="15.75" customHeight="1" x14ac:dyDescent="0.2">
      <c r="B124" s="5"/>
      <c r="C124" s="5"/>
      <c r="D124" s="5"/>
      <c r="E124" s="5"/>
      <c r="F124" s="5"/>
      <c r="G124" s="5"/>
      <c r="H124" s="5"/>
      <c r="I124" s="5"/>
      <c r="J124" s="5"/>
      <c r="K124" s="5"/>
      <c r="L124" s="5"/>
      <c r="M124" s="5"/>
      <c r="N124" s="5"/>
      <c r="O124" s="5"/>
      <c r="P124" s="5"/>
      <c r="Q124" s="5"/>
      <c r="R124" s="5"/>
      <c r="S124" s="5"/>
      <c r="T124" s="5"/>
    </row>
    <row r="125" spans="1:20" ht="23.25" customHeight="1" x14ac:dyDescent="0.3">
      <c r="A125" s="114" t="s">
        <v>70</v>
      </c>
      <c r="B125" s="5"/>
      <c r="C125" s="5"/>
      <c r="D125" s="5"/>
      <c r="E125" s="5"/>
      <c r="F125" s="5"/>
      <c r="G125" s="5"/>
      <c r="H125" s="5"/>
      <c r="I125" s="5"/>
      <c r="J125" s="5"/>
      <c r="K125" s="5"/>
      <c r="L125" s="5"/>
      <c r="M125" s="5"/>
      <c r="N125" s="5"/>
      <c r="O125" s="5"/>
      <c r="P125" s="5"/>
      <c r="Q125" s="5"/>
      <c r="R125" s="5"/>
      <c r="S125" s="5"/>
      <c r="T125" s="5"/>
    </row>
    <row r="126" spans="1:20" ht="19.2" x14ac:dyDescent="0.2">
      <c r="A126" s="5"/>
      <c r="B126" s="5"/>
      <c r="C126" s="5"/>
      <c r="D126" s="5"/>
      <c r="E126" s="5"/>
      <c r="F126" s="5"/>
      <c r="G126" s="5"/>
      <c r="H126" s="5"/>
      <c r="I126" s="5"/>
      <c r="J126" s="5"/>
      <c r="K126" s="5"/>
      <c r="L126" s="5"/>
      <c r="M126" s="5"/>
      <c r="N126" s="5"/>
      <c r="O126" s="5"/>
      <c r="P126" s="5"/>
      <c r="Q126" s="5"/>
      <c r="R126" s="5"/>
      <c r="S126" s="5"/>
      <c r="T126" s="5"/>
    </row>
    <row r="127" spans="1:20" ht="19.2" x14ac:dyDescent="0.2">
      <c r="A127" s="5"/>
      <c r="B127" s="5"/>
      <c r="C127" s="5"/>
      <c r="D127" s="5"/>
      <c r="E127" s="5"/>
      <c r="F127" s="5"/>
      <c r="G127" s="5"/>
      <c r="H127" s="5"/>
      <c r="I127" s="5"/>
      <c r="J127" s="5"/>
      <c r="K127" s="5"/>
      <c r="L127" s="5"/>
      <c r="M127" s="5"/>
      <c r="N127" s="5"/>
      <c r="O127" s="5"/>
      <c r="P127" s="5"/>
      <c r="Q127" s="5"/>
      <c r="R127" s="5"/>
      <c r="S127" s="5"/>
      <c r="T127" s="5"/>
    </row>
    <row r="128" spans="1:20" ht="19.2" x14ac:dyDescent="0.2">
      <c r="A128" s="5"/>
      <c r="B128" s="5"/>
      <c r="C128" s="5"/>
      <c r="D128" s="5"/>
      <c r="E128" s="5"/>
      <c r="F128" s="5"/>
      <c r="G128" s="5"/>
      <c r="H128" s="5"/>
      <c r="I128" s="5"/>
      <c r="J128" s="5"/>
      <c r="K128" s="5"/>
      <c r="L128" s="5"/>
      <c r="M128" s="5"/>
      <c r="N128" s="5"/>
      <c r="O128" s="5"/>
      <c r="P128" s="5"/>
      <c r="Q128" s="5"/>
      <c r="R128" s="5"/>
      <c r="S128" s="5"/>
      <c r="T128" s="5"/>
    </row>
    <row r="129" spans="1:20" ht="19.2" x14ac:dyDescent="0.2">
      <c r="A129" s="5"/>
      <c r="B129" s="5"/>
      <c r="C129" s="5"/>
      <c r="D129" s="5"/>
      <c r="E129" s="5"/>
      <c r="F129" s="5"/>
      <c r="G129" s="5"/>
      <c r="H129" s="5"/>
      <c r="I129" s="5"/>
      <c r="J129" s="5"/>
      <c r="K129" s="5"/>
      <c r="L129" s="5"/>
      <c r="M129" s="5"/>
      <c r="N129" s="5"/>
      <c r="O129" s="5"/>
      <c r="P129" s="5"/>
      <c r="Q129" s="5"/>
      <c r="R129" s="5"/>
      <c r="S129" s="5"/>
      <c r="T129" s="5"/>
    </row>
    <row r="130" spans="1:20" ht="19.2" x14ac:dyDescent="0.2">
      <c r="A130" s="5"/>
      <c r="B130" s="5"/>
      <c r="C130" s="5"/>
      <c r="D130" s="5"/>
      <c r="E130" s="5"/>
      <c r="F130" s="5"/>
      <c r="G130" s="5"/>
      <c r="H130" s="5"/>
      <c r="I130" s="5"/>
      <c r="J130" s="5"/>
      <c r="K130" s="5"/>
      <c r="L130" s="5"/>
      <c r="M130" s="5"/>
      <c r="N130" s="5"/>
      <c r="O130" s="5"/>
      <c r="P130" s="5"/>
      <c r="Q130" s="5"/>
      <c r="R130" s="5"/>
      <c r="S130" s="5"/>
      <c r="T130" s="5"/>
    </row>
    <row r="131" spans="1:20" ht="19.2" x14ac:dyDescent="0.2">
      <c r="A131" s="5"/>
      <c r="B131" s="5"/>
      <c r="C131" s="5"/>
      <c r="D131" s="5"/>
      <c r="E131" s="5"/>
      <c r="F131" s="5"/>
      <c r="G131" s="5"/>
      <c r="H131" s="5"/>
      <c r="I131" s="5"/>
      <c r="J131" s="5"/>
      <c r="K131" s="5"/>
      <c r="L131" s="5"/>
      <c r="M131" s="5"/>
      <c r="N131" s="5"/>
      <c r="O131" s="5"/>
      <c r="P131" s="5"/>
      <c r="Q131" s="5"/>
      <c r="R131" s="5"/>
      <c r="S131" s="5"/>
      <c r="T131" s="5"/>
    </row>
    <row r="132" spans="1:20" ht="19.2" x14ac:dyDescent="0.2">
      <c r="A132" s="5"/>
      <c r="B132" s="5"/>
      <c r="C132" s="5"/>
      <c r="D132" s="5"/>
      <c r="E132" s="5"/>
      <c r="F132" s="5"/>
      <c r="G132" s="5"/>
      <c r="H132" s="5"/>
      <c r="I132" s="5"/>
      <c r="J132" s="5"/>
      <c r="K132" s="5"/>
      <c r="L132" s="5"/>
      <c r="M132" s="5"/>
      <c r="N132" s="5"/>
      <c r="O132" s="5"/>
      <c r="P132" s="5"/>
      <c r="Q132" s="5"/>
      <c r="R132" s="5"/>
      <c r="S132" s="5"/>
      <c r="T132" s="5"/>
    </row>
    <row r="133" spans="1:20" ht="19.2" x14ac:dyDescent="0.2">
      <c r="A133" s="5"/>
      <c r="B133" s="5"/>
      <c r="C133" s="5"/>
      <c r="D133" s="5"/>
      <c r="E133" s="5"/>
      <c r="F133" s="5"/>
      <c r="G133" s="5"/>
      <c r="H133" s="5"/>
      <c r="I133" s="5"/>
      <c r="J133" s="5"/>
      <c r="K133" s="5"/>
      <c r="L133" s="5"/>
      <c r="M133" s="5"/>
      <c r="N133" s="5"/>
      <c r="O133" s="5"/>
      <c r="P133" s="5"/>
      <c r="Q133" s="5"/>
      <c r="R133" s="5"/>
      <c r="S133" s="5"/>
      <c r="T133" s="5"/>
    </row>
    <row r="134" spans="1:20" ht="19.2" x14ac:dyDescent="0.2">
      <c r="A134" s="5"/>
      <c r="B134" s="5"/>
      <c r="C134" s="5"/>
      <c r="D134" s="5"/>
      <c r="E134" s="5"/>
      <c r="F134" s="5"/>
      <c r="G134" s="5"/>
      <c r="H134" s="5"/>
      <c r="I134" s="5"/>
      <c r="J134" s="5"/>
      <c r="K134" s="5"/>
      <c r="L134" s="5"/>
      <c r="M134" s="5"/>
      <c r="N134" s="5"/>
      <c r="O134" s="5"/>
      <c r="P134" s="5"/>
      <c r="Q134" s="5"/>
      <c r="R134" s="5"/>
      <c r="S134" s="5"/>
      <c r="T134" s="5"/>
    </row>
    <row r="135" spans="1:20" ht="19.2" x14ac:dyDescent="0.2">
      <c r="A135" s="5"/>
      <c r="B135" s="5"/>
      <c r="C135" s="5"/>
      <c r="D135" s="5"/>
      <c r="E135" s="5"/>
      <c r="F135" s="5"/>
      <c r="G135" s="5"/>
      <c r="H135" s="5"/>
      <c r="I135" s="5"/>
      <c r="J135" s="5"/>
      <c r="K135" s="5"/>
      <c r="L135" s="5"/>
      <c r="M135" s="5"/>
      <c r="N135" s="5"/>
      <c r="O135" s="5"/>
      <c r="P135" s="5"/>
      <c r="Q135" s="5"/>
      <c r="R135" s="5"/>
      <c r="S135" s="5"/>
      <c r="T135" s="5"/>
    </row>
    <row r="136" spans="1:20" ht="19.2" x14ac:dyDescent="0.2">
      <c r="A136" s="5"/>
      <c r="B136" s="5"/>
      <c r="C136" s="5"/>
      <c r="D136" s="5"/>
      <c r="E136" s="5"/>
      <c r="F136" s="5"/>
      <c r="G136" s="5"/>
      <c r="H136" s="5"/>
      <c r="I136" s="5"/>
      <c r="J136" s="5"/>
      <c r="K136" s="5"/>
      <c r="L136" s="5"/>
      <c r="M136" s="5"/>
      <c r="N136" s="5"/>
      <c r="O136" s="5"/>
      <c r="P136" s="5"/>
      <c r="Q136" s="5"/>
      <c r="R136" s="5"/>
      <c r="S136" s="5"/>
      <c r="T136" s="5"/>
    </row>
    <row r="137" spans="1:20" ht="19.2" x14ac:dyDescent="0.2">
      <c r="A137" s="5"/>
      <c r="B137" s="5"/>
      <c r="C137" s="5"/>
      <c r="D137" s="5"/>
      <c r="E137" s="5"/>
      <c r="F137" s="5"/>
      <c r="G137" s="5"/>
      <c r="H137" s="5"/>
      <c r="I137" s="5"/>
      <c r="J137" s="5"/>
      <c r="K137" s="5"/>
      <c r="L137" s="5"/>
      <c r="M137" s="5"/>
      <c r="N137" s="5"/>
      <c r="O137" s="5"/>
      <c r="P137" s="5"/>
      <c r="Q137" s="5"/>
      <c r="R137" s="5"/>
      <c r="S137" s="5"/>
      <c r="T137" s="5"/>
    </row>
    <row r="138" spans="1:20" ht="19.2" x14ac:dyDescent="0.2">
      <c r="A138" s="5"/>
      <c r="B138" s="5"/>
      <c r="C138" s="5"/>
      <c r="D138" s="5"/>
      <c r="E138" s="5"/>
      <c r="F138" s="5"/>
      <c r="G138" s="5"/>
      <c r="H138" s="5"/>
      <c r="I138" s="5"/>
      <c r="J138" s="5"/>
      <c r="K138" s="5"/>
      <c r="L138" s="5"/>
      <c r="M138" s="5"/>
      <c r="N138" s="5"/>
      <c r="O138" s="5"/>
      <c r="P138" s="5"/>
      <c r="Q138" s="5"/>
      <c r="R138" s="5"/>
      <c r="S138" s="5"/>
      <c r="T138" s="5"/>
    </row>
    <row r="139" spans="1:20" ht="19.2" x14ac:dyDescent="0.2">
      <c r="A139" s="5"/>
      <c r="B139" s="5"/>
      <c r="C139" s="5"/>
      <c r="D139" s="5"/>
      <c r="E139" s="5"/>
      <c r="F139" s="5"/>
      <c r="G139" s="5"/>
      <c r="H139" s="5"/>
      <c r="I139" s="5"/>
      <c r="J139" s="5"/>
      <c r="K139" s="5"/>
      <c r="L139" s="5"/>
      <c r="M139" s="5"/>
      <c r="N139" s="5"/>
      <c r="O139" s="5"/>
      <c r="P139" s="5"/>
      <c r="Q139" s="5"/>
      <c r="R139" s="5"/>
      <c r="S139" s="5"/>
      <c r="T139" s="5"/>
    </row>
    <row r="140" spans="1:20" ht="19.2" x14ac:dyDescent="0.2">
      <c r="A140" s="5"/>
      <c r="B140" s="5"/>
      <c r="C140" s="5"/>
      <c r="D140" s="5"/>
      <c r="E140" s="5"/>
      <c r="F140" s="5"/>
      <c r="G140" s="5"/>
      <c r="H140" s="5"/>
      <c r="I140" s="5"/>
      <c r="J140" s="5"/>
      <c r="K140" s="5"/>
      <c r="L140" s="5"/>
      <c r="M140" s="5"/>
      <c r="N140" s="5"/>
      <c r="O140" s="5"/>
      <c r="P140" s="5"/>
      <c r="Q140" s="5"/>
      <c r="R140" s="5"/>
      <c r="S140" s="5"/>
      <c r="T140" s="5"/>
    </row>
    <row r="141" spans="1:20" ht="19.2" x14ac:dyDescent="0.2">
      <c r="A141" s="5"/>
      <c r="B141" s="5"/>
      <c r="C141" s="5"/>
      <c r="D141" s="5"/>
      <c r="E141" s="5"/>
      <c r="F141" s="5"/>
      <c r="G141" s="5"/>
      <c r="H141" s="5"/>
      <c r="I141" s="5"/>
      <c r="J141" s="5"/>
      <c r="K141" s="5"/>
      <c r="L141" s="5"/>
      <c r="M141" s="5"/>
      <c r="N141" s="5"/>
      <c r="O141" s="5"/>
      <c r="P141" s="5"/>
      <c r="Q141" s="5"/>
      <c r="R141" s="5"/>
      <c r="S141" s="5"/>
      <c r="T141" s="5"/>
    </row>
    <row r="142" spans="1:20" ht="19.2" x14ac:dyDescent="0.2">
      <c r="A142" s="5"/>
      <c r="B142" s="5"/>
      <c r="C142" s="5"/>
      <c r="D142" s="5"/>
      <c r="E142" s="5"/>
      <c r="F142" s="5"/>
      <c r="G142" s="5"/>
      <c r="H142" s="5"/>
      <c r="I142" s="5"/>
      <c r="J142" s="5"/>
      <c r="K142" s="5"/>
      <c r="L142" s="5"/>
      <c r="M142" s="5"/>
      <c r="N142" s="5"/>
      <c r="O142" s="5"/>
      <c r="P142" s="5"/>
      <c r="Q142" s="5"/>
      <c r="R142" s="5"/>
      <c r="S142" s="5"/>
      <c r="T142" s="5"/>
    </row>
    <row r="143" spans="1:20" ht="19.2" x14ac:dyDescent="0.2">
      <c r="A143" s="5"/>
      <c r="B143" s="5"/>
      <c r="C143" s="5"/>
      <c r="D143" s="5"/>
      <c r="E143" s="5"/>
      <c r="F143" s="5"/>
      <c r="G143" s="5"/>
      <c r="H143" s="5"/>
      <c r="I143" s="5"/>
      <c r="J143" s="5"/>
      <c r="K143" s="5"/>
      <c r="L143" s="5"/>
      <c r="M143" s="5"/>
      <c r="N143" s="5"/>
      <c r="O143" s="5"/>
      <c r="P143" s="5"/>
      <c r="Q143" s="5"/>
      <c r="R143" s="5"/>
      <c r="S143" s="5"/>
      <c r="T143" s="5"/>
    </row>
    <row r="144" spans="1:20" ht="19.2" x14ac:dyDescent="0.2">
      <c r="A144" s="5"/>
      <c r="B144" s="5"/>
      <c r="C144" s="5"/>
      <c r="D144" s="5"/>
      <c r="E144" s="5"/>
      <c r="F144" s="5"/>
      <c r="G144" s="5"/>
      <c r="H144" s="5"/>
      <c r="I144" s="5"/>
      <c r="J144" s="5"/>
      <c r="K144" s="5"/>
      <c r="L144" s="5"/>
      <c r="M144" s="5"/>
      <c r="N144" s="5"/>
      <c r="O144" s="5"/>
      <c r="P144" s="5"/>
      <c r="Q144" s="5"/>
      <c r="R144" s="5"/>
      <c r="S144" s="5"/>
      <c r="T144" s="5"/>
    </row>
    <row r="145" spans="1:20" ht="19.2" x14ac:dyDescent="0.2">
      <c r="A145" s="5"/>
      <c r="B145" s="5"/>
      <c r="C145" s="5"/>
      <c r="D145" s="5"/>
      <c r="E145" s="5"/>
      <c r="F145" s="5"/>
      <c r="G145" s="5"/>
      <c r="H145" s="5"/>
      <c r="I145" s="5"/>
      <c r="J145" s="5"/>
      <c r="K145" s="5"/>
      <c r="L145" s="5"/>
      <c r="M145" s="5"/>
      <c r="N145" s="5"/>
      <c r="O145" s="5"/>
      <c r="P145" s="5"/>
      <c r="Q145" s="5"/>
      <c r="R145" s="5"/>
      <c r="S145" s="5"/>
      <c r="T145" s="5"/>
    </row>
    <row r="146" spans="1:20" ht="19.2" x14ac:dyDescent="0.2">
      <c r="A146" s="5"/>
      <c r="B146" s="5"/>
      <c r="C146" s="5"/>
      <c r="D146" s="5"/>
      <c r="E146" s="5"/>
      <c r="F146" s="5"/>
      <c r="G146" s="5"/>
      <c r="H146" s="5"/>
      <c r="I146" s="5"/>
      <c r="J146" s="5"/>
      <c r="K146" s="5"/>
      <c r="L146" s="5"/>
      <c r="M146" s="5"/>
      <c r="N146" s="5"/>
      <c r="O146" s="5"/>
      <c r="P146" s="5"/>
      <c r="Q146" s="5"/>
      <c r="R146" s="5"/>
      <c r="S146" s="5"/>
      <c r="T146" s="5"/>
    </row>
    <row r="147" spans="1:20" ht="19.2" x14ac:dyDescent="0.2">
      <c r="A147" s="5"/>
      <c r="B147" s="5"/>
      <c r="C147" s="5"/>
      <c r="D147" s="5"/>
      <c r="E147" s="5"/>
      <c r="F147" s="5"/>
      <c r="G147" s="5"/>
      <c r="H147" s="5"/>
      <c r="I147" s="5"/>
      <c r="J147" s="5"/>
      <c r="K147" s="5"/>
      <c r="L147" s="5"/>
      <c r="M147" s="5"/>
      <c r="N147" s="5"/>
      <c r="O147" s="5"/>
      <c r="P147" s="5"/>
      <c r="Q147" s="5"/>
      <c r="R147" s="5"/>
      <c r="S147" s="5"/>
      <c r="T147" s="5"/>
    </row>
    <row r="148" spans="1:20" ht="19.2" x14ac:dyDescent="0.2">
      <c r="A148" s="5"/>
      <c r="B148" s="5"/>
      <c r="C148" s="5"/>
      <c r="D148" s="5"/>
      <c r="E148" s="5"/>
      <c r="F148" s="5"/>
      <c r="G148" s="5"/>
      <c r="H148" s="5"/>
      <c r="I148" s="5"/>
      <c r="J148" s="5"/>
      <c r="K148" s="5"/>
      <c r="L148" s="5"/>
      <c r="M148" s="5"/>
      <c r="N148" s="5"/>
      <c r="O148" s="5"/>
      <c r="P148" s="5"/>
      <c r="Q148" s="5"/>
      <c r="R148" s="5"/>
      <c r="S148" s="5"/>
      <c r="T148" s="5"/>
    </row>
    <row r="149" spans="1:20" ht="48.75" customHeight="1" x14ac:dyDescent="0.2">
      <c r="A149" s="5"/>
      <c r="B149" s="5"/>
      <c r="C149" s="5"/>
      <c r="D149" s="5"/>
      <c r="E149" s="5"/>
      <c r="F149" s="5"/>
      <c r="G149" s="5"/>
      <c r="H149" s="5"/>
      <c r="I149" s="5"/>
      <c r="J149" s="5"/>
      <c r="K149" s="5"/>
      <c r="L149" s="5"/>
      <c r="M149" s="5"/>
      <c r="N149" s="5"/>
      <c r="O149" s="5"/>
      <c r="P149" s="5"/>
      <c r="Q149" s="5"/>
      <c r="R149" s="5"/>
      <c r="S149" s="5"/>
      <c r="T149" s="5"/>
    </row>
    <row r="150" spans="1:20" ht="48.75" customHeight="1" x14ac:dyDescent="0.2">
      <c r="A150" s="5"/>
      <c r="B150" s="5"/>
      <c r="C150" s="5"/>
      <c r="D150" s="5"/>
      <c r="E150" s="5"/>
      <c r="F150" s="5"/>
      <c r="G150" s="5"/>
      <c r="H150" s="5"/>
      <c r="I150" s="5"/>
      <c r="J150" s="5"/>
      <c r="K150" s="5"/>
      <c r="L150" s="5"/>
      <c r="M150" s="5"/>
      <c r="N150" s="5"/>
      <c r="O150" s="5"/>
      <c r="P150" s="5"/>
      <c r="Q150" s="5"/>
      <c r="R150" s="5"/>
      <c r="S150" s="5"/>
      <c r="T150" s="5"/>
    </row>
    <row r="151" spans="1:20" ht="48.75" customHeight="1" x14ac:dyDescent="0.2">
      <c r="A151" s="5"/>
      <c r="B151" s="5"/>
      <c r="C151" s="5"/>
      <c r="D151" s="5"/>
      <c r="E151" s="5"/>
      <c r="F151" s="5"/>
      <c r="G151" s="5"/>
      <c r="H151" s="5"/>
      <c r="I151" s="5"/>
      <c r="J151" s="5"/>
      <c r="K151" s="5"/>
      <c r="L151" s="5"/>
      <c r="M151" s="5"/>
      <c r="N151" s="5"/>
      <c r="O151" s="5"/>
      <c r="P151" s="5"/>
      <c r="Q151" s="5"/>
      <c r="R151" s="5"/>
      <c r="S151" s="5"/>
      <c r="T151" s="5"/>
    </row>
    <row r="152" spans="1:20" ht="48.75" customHeight="1" x14ac:dyDescent="0.2">
      <c r="A152" s="5"/>
      <c r="B152" s="5"/>
      <c r="C152" s="5"/>
      <c r="D152" s="5"/>
      <c r="E152" s="5"/>
      <c r="F152" s="5"/>
      <c r="G152" s="5"/>
      <c r="H152" s="5"/>
      <c r="I152" s="5"/>
      <c r="J152" s="5"/>
      <c r="K152" s="5"/>
      <c r="L152" s="5"/>
      <c r="M152" s="5"/>
      <c r="N152" s="5"/>
      <c r="O152" s="5"/>
      <c r="P152" s="5"/>
      <c r="Q152" s="5"/>
      <c r="R152" s="5"/>
      <c r="S152" s="5"/>
      <c r="T152" s="5"/>
    </row>
    <row r="153" spans="1:20" ht="48.75" customHeight="1" x14ac:dyDescent="0.2">
      <c r="A153" s="5"/>
      <c r="B153" s="5"/>
      <c r="C153" s="5"/>
      <c r="D153" s="5"/>
      <c r="E153" s="5"/>
      <c r="F153" s="5"/>
      <c r="G153" s="5"/>
      <c r="H153" s="5"/>
      <c r="I153" s="5"/>
      <c r="J153" s="5"/>
      <c r="K153" s="5"/>
      <c r="L153" s="5"/>
      <c r="M153" s="5"/>
      <c r="N153" s="5"/>
      <c r="O153" s="5"/>
      <c r="P153" s="5"/>
      <c r="Q153" s="5"/>
      <c r="R153" s="5"/>
      <c r="S153" s="5"/>
      <c r="T153" s="5"/>
    </row>
    <row r="154" spans="1:20" ht="19.2" x14ac:dyDescent="0.2">
      <c r="A154" s="5"/>
      <c r="B154" s="5"/>
      <c r="C154" s="5"/>
      <c r="D154" s="5"/>
      <c r="E154" s="5"/>
      <c r="F154" s="5"/>
      <c r="G154" s="5"/>
      <c r="H154" s="5"/>
      <c r="I154" s="5"/>
      <c r="J154" s="5"/>
      <c r="K154" s="5"/>
      <c r="L154" s="5"/>
      <c r="M154" s="5"/>
      <c r="N154" s="5"/>
      <c r="O154" s="5"/>
      <c r="P154" s="5"/>
      <c r="Q154" s="5"/>
      <c r="R154" s="5"/>
      <c r="S154" s="5"/>
      <c r="T154" s="5"/>
    </row>
    <row r="155" spans="1:20" ht="33.75" customHeight="1" x14ac:dyDescent="0.2">
      <c r="A155" s="110" t="s">
        <v>71</v>
      </c>
      <c r="B155" s="4"/>
      <c r="C155" s="4"/>
      <c r="D155" s="4"/>
      <c r="E155" s="4"/>
      <c r="F155" s="4"/>
      <c r="G155" s="4"/>
      <c r="H155" s="4"/>
      <c r="I155" s="5"/>
      <c r="J155" s="5"/>
      <c r="K155" s="5"/>
      <c r="L155" s="5"/>
      <c r="M155" s="5"/>
      <c r="N155" s="5"/>
      <c r="O155" s="5"/>
      <c r="P155" s="5"/>
      <c r="Q155" s="5"/>
      <c r="R155" s="5"/>
      <c r="S155" s="5"/>
      <c r="T155" s="5"/>
    </row>
    <row r="156" spans="1:20" ht="33.75" customHeight="1" x14ac:dyDescent="0.2">
      <c r="A156" s="111" t="s">
        <v>59</v>
      </c>
      <c r="B156" s="4"/>
      <c r="C156" s="4"/>
      <c r="D156" s="4"/>
      <c r="E156" s="4"/>
      <c r="F156" s="4"/>
      <c r="G156" s="4"/>
      <c r="H156" s="4"/>
      <c r="I156" s="5"/>
      <c r="J156" s="5"/>
      <c r="K156" s="5"/>
      <c r="L156" s="5"/>
      <c r="M156" s="5"/>
      <c r="N156" s="5"/>
      <c r="O156" s="5"/>
      <c r="P156" s="5"/>
      <c r="Q156" s="5"/>
      <c r="R156" s="5"/>
      <c r="S156" s="5"/>
      <c r="T156" s="5"/>
    </row>
    <row r="157" spans="1:20" ht="17.25" customHeight="1" x14ac:dyDescent="0.2">
      <c r="A157" s="49"/>
      <c r="B157" s="4"/>
      <c r="C157" s="4"/>
      <c r="D157" s="4"/>
      <c r="E157" s="4"/>
      <c r="F157" s="4"/>
      <c r="G157" s="4"/>
      <c r="H157" s="4"/>
      <c r="I157" s="5"/>
      <c r="J157" s="5"/>
      <c r="K157" s="5"/>
      <c r="L157" s="5"/>
      <c r="M157" s="5"/>
      <c r="N157" s="5"/>
      <c r="O157" s="5"/>
      <c r="P157" s="5"/>
      <c r="Q157" s="5"/>
      <c r="R157" s="5"/>
      <c r="S157" s="5"/>
      <c r="T157" s="5"/>
    </row>
    <row r="158" spans="1:20" ht="33.75" customHeight="1" x14ac:dyDescent="0.2">
      <c r="B158" s="129" t="s">
        <v>16</v>
      </c>
      <c r="C158" s="4"/>
      <c r="D158" s="4"/>
      <c r="E158" s="4"/>
      <c r="F158" s="17"/>
      <c r="G158" s="15"/>
      <c r="H158" s="128" t="s">
        <v>72</v>
      </c>
      <c r="I158" s="4"/>
      <c r="J158" s="5"/>
      <c r="S158" s="128" t="s">
        <v>72</v>
      </c>
      <c r="T158" s="5"/>
    </row>
    <row r="159" spans="1:20" ht="33" customHeight="1" x14ac:dyDescent="0.2">
      <c r="A159" s="5"/>
      <c r="B159" s="509" t="s">
        <v>2</v>
      </c>
      <c r="C159" s="509" t="s">
        <v>73</v>
      </c>
      <c r="D159" s="505" t="s">
        <v>74</v>
      </c>
      <c r="E159" s="505"/>
      <c r="F159" s="505"/>
      <c r="G159" s="505"/>
      <c r="H159" s="505"/>
      <c r="I159" s="5"/>
      <c r="J159" s="5"/>
      <c r="K159" s="5"/>
      <c r="L159" s="10"/>
      <c r="M159" s="509" t="s">
        <v>2</v>
      </c>
      <c r="N159" s="509" t="s">
        <v>73</v>
      </c>
      <c r="O159" s="505" t="s">
        <v>74</v>
      </c>
      <c r="P159" s="505"/>
      <c r="Q159" s="505"/>
      <c r="R159" s="505"/>
      <c r="S159" s="505"/>
      <c r="T159" s="15"/>
    </row>
    <row r="160" spans="1:20" ht="37.5" customHeight="1" thickBot="1" x14ac:dyDescent="0.25">
      <c r="A160" s="5"/>
      <c r="B160" s="510"/>
      <c r="C160" s="510"/>
      <c r="D160" s="115" t="s">
        <v>75</v>
      </c>
      <c r="E160" s="115" t="s">
        <v>76</v>
      </c>
      <c r="F160" s="115" t="s">
        <v>77</v>
      </c>
      <c r="G160" s="115" t="s">
        <v>78</v>
      </c>
      <c r="H160" s="115" t="s">
        <v>79</v>
      </c>
      <c r="I160" s="5"/>
      <c r="J160" s="5"/>
      <c r="K160" s="5"/>
      <c r="L160" s="15"/>
      <c r="M160" s="510"/>
      <c r="N160" s="510"/>
      <c r="O160" s="115" t="s">
        <v>75</v>
      </c>
      <c r="P160" s="115" t="s">
        <v>76</v>
      </c>
      <c r="Q160" s="115" t="s">
        <v>77</v>
      </c>
      <c r="R160" s="115" t="s">
        <v>78</v>
      </c>
      <c r="S160" s="115" t="s">
        <v>79</v>
      </c>
      <c r="T160" s="15"/>
    </row>
    <row r="161" spans="1:20" ht="47.25" customHeight="1" thickTop="1" thickBot="1" x14ac:dyDescent="0.25">
      <c r="A161" s="5"/>
      <c r="B161" s="116" t="s">
        <v>80</v>
      </c>
      <c r="C161" s="95">
        <v>79.063500000000005</v>
      </c>
      <c r="D161" s="95">
        <v>21.2052916666667</v>
      </c>
      <c r="E161" s="95">
        <v>37.151716666666701</v>
      </c>
      <c r="F161" s="95">
        <v>18.857316666666701</v>
      </c>
      <c r="G161" s="95">
        <v>1.6536249999999999</v>
      </c>
      <c r="H161" s="95">
        <v>0.19555</v>
      </c>
      <c r="I161" s="15"/>
      <c r="J161" s="15"/>
      <c r="K161" s="15"/>
      <c r="L161" s="15"/>
      <c r="M161" s="181">
        <v>44562</v>
      </c>
      <c r="N161" s="98">
        <v>951651</v>
      </c>
      <c r="O161" s="98">
        <v>223269</v>
      </c>
      <c r="P161" s="98">
        <v>429396</v>
      </c>
      <c r="Q161" s="98">
        <v>280781</v>
      </c>
      <c r="R161" s="98">
        <v>14282</v>
      </c>
      <c r="S161" s="99">
        <v>3923</v>
      </c>
      <c r="T161" s="15"/>
    </row>
    <row r="162" spans="1:20" ht="47.25" customHeight="1" thickTop="1" thickBot="1" x14ac:dyDescent="0.25">
      <c r="A162" s="5"/>
      <c r="B162" s="116" t="s">
        <v>81</v>
      </c>
      <c r="C162" s="95">
        <v>82.3</v>
      </c>
      <c r="D162" s="95">
        <v>21.484816666666699</v>
      </c>
      <c r="E162" s="95">
        <v>38.339575000000004</v>
      </c>
      <c r="F162" s="95">
        <v>20.551508333333299</v>
      </c>
      <c r="G162" s="95">
        <v>1.63760833333333</v>
      </c>
      <c r="H162" s="95">
        <v>0.2445</v>
      </c>
      <c r="I162" s="5"/>
      <c r="J162" s="5"/>
      <c r="K162" s="5"/>
      <c r="L162" s="15"/>
      <c r="M162" s="181">
        <v>44593</v>
      </c>
      <c r="N162" s="98">
        <v>944694</v>
      </c>
      <c r="O162" s="98">
        <v>221024</v>
      </c>
      <c r="P162" s="98">
        <v>426707</v>
      </c>
      <c r="Q162" s="98">
        <v>280260</v>
      </c>
      <c r="R162" s="98">
        <v>12800</v>
      </c>
      <c r="S162" s="99">
        <v>3903</v>
      </c>
      <c r="T162" s="15"/>
    </row>
    <row r="163" spans="1:20" ht="47.25" customHeight="1" thickTop="1" thickBot="1" x14ac:dyDescent="0.25">
      <c r="A163" s="5"/>
      <c r="B163" s="116" t="s">
        <v>82</v>
      </c>
      <c r="C163" s="96">
        <v>852431.08333333302</v>
      </c>
      <c r="D163" s="96">
        <v>217373.75</v>
      </c>
      <c r="E163" s="96">
        <v>395148.41666666698</v>
      </c>
      <c r="F163" s="96">
        <v>220871.5</v>
      </c>
      <c r="G163" s="96">
        <v>16167.25</v>
      </c>
      <c r="H163" s="97">
        <v>2870.1666666666702</v>
      </c>
      <c r="I163" s="5"/>
      <c r="J163" s="5"/>
      <c r="K163" s="5"/>
      <c r="L163" s="15"/>
      <c r="M163" s="181">
        <v>44621</v>
      </c>
      <c r="N163" s="98">
        <v>957212</v>
      </c>
      <c r="O163" s="98">
        <v>224006</v>
      </c>
      <c r="P163" s="98">
        <v>430787</v>
      </c>
      <c r="Q163" s="98">
        <v>284230</v>
      </c>
      <c r="R163" s="98">
        <v>14209</v>
      </c>
      <c r="S163" s="99">
        <v>3980</v>
      </c>
      <c r="T163" s="15"/>
    </row>
    <row r="164" spans="1:20" ht="47.25" customHeight="1" thickTop="1" thickBot="1" x14ac:dyDescent="0.25">
      <c r="A164" s="5"/>
      <c r="B164" s="116" t="s">
        <v>83</v>
      </c>
      <c r="C164" s="96">
        <v>884364.25</v>
      </c>
      <c r="D164" s="96">
        <v>220054.33333333299</v>
      </c>
      <c r="E164" s="96">
        <v>406850.5</v>
      </c>
      <c r="F164" s="96">
        <v>238165.83333333299</v>
      </c>
      <c r="G164" s="96">
        <v>16077.583333333299</v>
      </c>
      <c r="H164" s="97">
        <v>3216</v>
      </c>
      <c r="I164" s="5"/>
      <c r="J164" s="5"/>
      <c r="K164" s="5"/>
      <c r="L164" s="15"/>
      <c r="M164" s="181">
        <v>44652</v>
      </c>
      <c r="N164" s="98">
        <v>966884</v>
      </c>
      <c r="O164" s="98">
        <v>224989</v>
      </c>
      <c r="P164" s="98">
        <v>437879</v>
      </c>
      <c r="Q164" s="98">
        <v>285630</v>
      </c>
      <c r="R164" s="98">
        <v>14347</v>
      </c>
      <c r="S164" s="99">
        <v>4039</v>
      </c>
      <c r="T164" s="15"/>
    </row>
    <row r="165" spans="1:20" ht="47.25" customHeight="1" thickTop="1" x14ac:dyDescent="0.2">
      <c r="A165" s="5"/>
      <c r="B165" s="181">
        <v>43922</v>
      </c>
      <c r="C165" s="98">
        <v>887556</v>
      </c>
      <c r="D165" s="98">
        <v>215976</v>
      </c>
      <c r="E165" s="98">
        <v>413339</v>
      </c>
      <c r="F165" s="98">
        <v>242634</v>
      </c>
      <c r="G165" s="98">
        <v>12316</v>
      </c>
      <c r="H165" s="99">
        <v>3291</v>
      </c>
      <c r="I165" s="5"/>
      <c r="J165" s="5"/>
      <c r="K165" s="5"/>
      <c r="L165" s="15"/>
      <c r="M165" s="181">
        <v>44682</v>
      </c>
      <c r="N165" s="98">
        <v>971379</v>
      </c>
      <c r="O165" s="98">
        <v>225584</v>
      </c>
      <c r="P165" s="98">
        <v>439043</v>
      </c>
      <c r="Q165" s="98">
        <v>288305</v>
      </c>
      <c r="R165" s="98">
        <v>14401</v>
      </c>
      <c r="S165" s="99">
        <v>4046</v>
      </c>
      <c r="T165" s="15"/>
    </row>
    <row r="166" spans="1:20" ht="47.25" customHeight="1" x14ac:dyDescent="0.2">
      <c r="A166" s="5"/>
      <c r="B166" s="181">
        <v>43952</v>
      </c>
      <c r="C166" s="98">
        <v>882126</v>
      </c>
      <c r="D166" s="98">
        <v>213555</v>
      </c>
      <c r="E166" s="98">
        <v>412031</v>
      </c>
      <c r="F166" s="98">
        <v>242624</v>
      </c>
      <c r="G166" s="98">
        <v>10711</v>
      </c>
      <c r="H166" s="99">
        <v>3205</v>
      </c>
      <c r="I166" s="5"/>
      <c r="J166" s="5"/>
      <c r="K166" s="5"/>
      <c r="L166" s="15"/>
      <c r="M166" s="181">
        <v>44713</v>
      </c>
      <c r="N166" s="98">
        <v>977392</v>
      </c>
      <c r="O166" s="98">
        <v>226742</v>
      </c>
      <c r="P166" s="98">
        <v>440202</v>
      </c>
      <c r="Q166" s="98">
        <v>291570</v>
      </c>
      <c r="R166" s="98">
        <v>14781</v>
      </c>
      <c r="S166" s="99">
        <v>4097</v>
      </c>
      <c r="T166" s="15"/>
    </row>
    <row r="167" spans="1:20" ht="47.25" customHeight="1" x14ac:dyDescent="0.2">
      <c r="A167" s="5"/>
      <c r="B167" s="181">
        <v>43983</v>
      </c>
      <c r="C167" s="98">
        <v>901293</v>
      </c>
      <c r="D167" s="98">
        <v>219427</v>
      </c>
      <c r="E167" s="98">
        <v>416556</v>
      </c>
      <c r="F167" s="98">
        <v>249167</v>
      </c>
      <c r="G167" s="98">
        <v>12797</v>
      </c>
      <c r="H167" s="99">
        <v>3346</v>
      </c>
      <c r="I167" s="5"/>
      <c r="J167" s="5"/>
      <c r="K167" s="5"/>
      <c r="L167" s="15"/>
      <c r="M167" s="181">
        <v>44743</v>
      </c>
      <c r="N167" s="98">
        <v>977525</v>
      </c>
      <c r="O167" s="98">
        <v>226151</v>
      </c>
      <c r="P167" s="98">
        <v>439595</v>
      </c>
      <c r="Q167" s="98">
        <v>292381</v>
      </c>
      <c r="R167" s="98">
        <v>15296</v>
      </c>
      <c r="S167" s="99">
        <v>4102</v>
      </c>
      <c r="T167" s="15"/>
    </row>
    <row r="168" spans="1:20" ht="47.25" customHeight="1" x14ac:dyDescent="0.2">
      <c r="A168" s="5"/>
      <c r="B168" s="181">
        <v>44013</v>
      </c>
      <c r="C168" s="98">
        <v>906221</v>
      </c>
      <c r="D168" s="98">
        <v>220372</v>
      </c>
      <c r="E168" s="98">
        <v>417274</v>
      </c>
      <c r="F168" s="98">
        <v>251169</v>
      </c>
      <c r="G168" s="98">
        <v>14005</v>
      </c>
      <c r="H168" s="99">
        <v>3401</v>
      </c>
      <c r="I168" s="5"/>
      <c r="J168" s="5"/>
      <c r="K168" s="5"/>
      <c r="L168" s="15"/>
      <c r="M168" s="181">
        <v>44774</v>
      </c>
      <c r="N168" s="98">
        <v>976249</v>
      </c>
      <c r="O168" s="98">
        <v>224871</v>
      </c>
      <c r="P168" s="98">
        <v>438983</v>
      </c>
      <c r="Q168" s="98">
        <v>293550</v>
      </c>
      <c r="R168" s="98">
        <v>14751</v>
      </c>
      <c r="S168" s="99">
        <v>4094</v>
      </c>
      <c r="T168" s="15"/>
    </row>
    <row r="169" spans="1:20" ht="47.25" customHeight="1" x14ac:dyDescent="0.2">
      <c r="A169" s="5"/>
      <c r="B169" s="181">
        <v>44044</v>
      </c>
      <c r="C169" s="100">
        <v>906355</v>
      </c>
      <c r="D169" s="100">
        <v>219476</v>
      </c>
      <c r="E169" s="100">
        <v>417436</v>
      </c>
      <c r="F169" s="100">
        <v>251622</v>
      </c>
      <c r="G169" s="100">
        <v>14406</v>
      </c>
      <c r="H169" s="101">
        <v>3415</v>
      </c>
      <c r="I169" s="5"/>
      <c r="J169" s="5"/>
      <c r="K169" s="5"/>
      <c r="L169" s="15"/>
      <c r="M169" s="181">
        <v>44805</v>
      </c>
      <c r="N169" s="98">
        <v>981477</v>
      </c>
      <c r="O169" s="98">
        <v>226333</v>
      </c>
      <c r="P169" s="98">
        <v>439666</v>
      </c>
      <c r="Q169" s="98">
        <v>296405</v>
      </c>
      <c r="R169" s="98">
        <v>14916</v>
      </c>
      <c r="S169" s="99">
        <v>4157</v>
      </c>
      <c r="T169" s="15"/>
    </row>
    <row r="170" spans="1:20" ht="47.25" customHeight="1" x14ac:dyDescent="0.2">
      <c r="A170" s="5"/>
      <c r="B170" s="181">
        <v>44075</v>
      </c>
      <c r="C170" s="100">
        <v>911144</v>
      </c>
      <c r="D170" s="100">
        <v>220616</v>
      </c>
      <c r="E170" s="100">
        <v>418221</v>
      </c>
      <c r="F170" s="100">
        <v>254670</v>
      </c>
      <c r="G170" s="100">
        <v>14163</v>
      </c>
      <c r="H170" s="101">
        <v>3474</v>
      </c>
      <c r="I170" s="5"/>
      <c r="J170" s="5"/>
      <c r="K170" s="5"/>
      <c r="L170" s="15"/>
      <c r="M170" s="181">
        <v>44835</v>
      </c>
      <c r="N170" s="98">
        <v>985134</v>
      </c>
      <c r="O170" s="98">
        <v>227283</v>
      </c>
      <c r="P170" s="98">
        <v>439922</v>
      </c>
      <c r="Q170" s="98">
        <v>298373</v>
      </c>
      <c r="R170" s="98">
        <v>15364</v>
      </c>
      <c r="S170" s="99">
        <v>4192</v>
      </c>
      <c r="T170" s="15"/>
    </row>
    <row r="171" spans="1:20" ht="47.25" customHeight="1" x14ac:dyDescent="0.2">
      <c r="A171" s="5"/>
      <c r="B171" s="181">
        <v>44105</v>
      </c>
      <c r="C171" s="100">
        <v>916865</v>
      </c>
      <c r="D171" s="100">
        <v>222265</v>
      </c>
      <c r="E171" s="100">
        <v>419007</v>
      </c>
      <c r="F171" s="100">
        <v>257468</v>
      </c>
      <c r="G171" s="100">
        <v>14609</v>
      </c>
      <c r="H171" s="101">
        <v>3516</v>
      </c>
      <c r="I171" s="5"/>
      <c r="J171" s="5"/>
      <c r="K171" s="5"/>
      <c r="L171" s="15"/>
      <c r="M171" s="181">
        <v>44866</v>
      </c>
      <c r="N171" s="98">
        <v>985855</v>
      </c>
      <c r="O171" s="98">
        <v>227134</v>
      </c>
      <c r="P171" s="98">
        <v>439126</v>
      </c>
      <c r="Q171" s="98">
        <v>300184</v>
      </c>
      <c r="R171" s="98">
        <v>15208</v>
      </c>
      <c r="S171" s="99">
        <v>4203</v>
      </c>
      <c r="T171" s="15"/>
    </row>
    <row r="172" spans="1:20" ht="47.25" customHeight="1" x14ac:dyDescent="0.2">
      <c r="A172" s="5"/>
      <c r="B172" s="181">
        <v>44136</v>
      </c>
      <c r="C172" s="100">
        <v>917979</v>
      </c>
      <c r="D172" s="100">
        <v>221904</v>
      </c>
      <c r="E172" s="100">
        <v>418929</v>
      </c>
      <c r="F172" s="100">
        <v>258887</v>
      </c>
      <c r="G172" s="100">
        <v>14712</v>
      </c>
      <c r="H172" s="101">
        <v>3547</v>
      </c>
      <c r="I172" s="5"/>
      <c r="J172" s="5"/>
      <c r="K172" s="5"/>
      <c r="L172" s="15"/>
      <c r="M172" s="181">
        <v>44896</v>
      </c>
      <c r="N172" s="98">
        <v>988304</v>
      </c>
      <c r="O172" s="98">
        <v>227401</v>
      </c>
      <c r="P172" s="98">
        <v>439192</v>
      </c>
      <c r="Q172" s="98">
        <v>302167</v>
      </c>
      <c r="R172" s="98">
        <v>15313</v>
      </c>
      <c r="S172" s="99">
        <v>4231</v>
      </c>
      <c r="T172" s="15"/>
    </row>
    <row r="173" spans="1:20" ht="47.25" customHeight="1" x14ac:dyDescent="0.2">
      <c r="A173" s="5"/>
      <c r="B173" s="181">
        <v>44166</v>
      </c>
      <c r="C173" s="100">
        <v>919044</v>
      </c>
      <c r="D173" s="100">
        <v>221789</v>
      </c>
      <c r="E173" s="100">
        <v>418611</v>
      </c>
      <c r="F173" s="100">
        <v>260638</v>
      </c>
      <c r="G173" s="100">
        <v>14448</v>
      </c>
      <c r="H173" s="101">
        <v>3558</v>
      </c>
      <c r="I173" s="5"/>
      <c r="J173" s="5"/>
      <c r="K173" s="5"/>
      <c r="L173" s="5"/>
      <c r="M173" s="181">
        <v>44927</v>
      </c>
      <c r="N173" s="98">
        <v>987983</v>
      </c>
      <c r="O173" s="98">
        <v>225885</v>
      </c>
      <c r="P173" s="98">
        <v>439401</v>
      </c>
      <c r="Q173" s="98">
        <v>303370</v>
      </c>
      <c r="R173" s="98">
        <v>15091</v>
      </c>
      <c r="S173" s="99">
        <v>4236</v>
      </c>
      <c r="T173" s="15"/>
    </row>
    <row r="174" spans="1:20" ht="47.25" customHeight="1" x14ac:dyDescent="0.2">
      <c r="A174" s="5"/>
      <c r="B174" s="181">
        <v>44197</v>
      </c>
      <c r="C174" s="100">
        <v>913702</v>
      </c>
      <c r="D174" s="100">
        <v>219082</v>
      </c>
      <c r="E174" s="100">
        <v>417391</v>
      </c>
      <c r="F174" s="100">
        <v>260207</v>
      </c>
      <c r="G174" s="100">
        <v>13507</v>
      </c>
      <c r="H174" s="101">
        <v>3515</v>
      </c>
      <c r="I174" s="5"/>
      <c r="J174" s="5"/>
      <c r="K174" s="5"/>
      <c r="L174" s="5"/>
      <c r="M174" s="181">
        <v>44958</v>
      </c>
      <c r="N174" s="98">
        <v>989854</v>
      </c>
      <c r="O174" s="98">
        <v>225866</v>
      </c>
      <c r="P174" s="98">
        <v>439447</v>
      </c>
      <c r="Q174" s="98">
        <v>305026</v>
      </c>
      <c r="R174" s="98">
        <v>15273</v>
      </c>
      <c r="S174" s="99">
        <v>4242</v>
      </c>
      <c r="T174" s="15"/>
    </row>
    <row r="175" spans="1:20" ht="47.25" customHeight="1" x14ac:dyDescent="0.2">
      <c r="A175" s="5"/>
      <c r="B175" s="181">
        <v>44228</v>
      </c>
      <c r="C175" s="100">
        <v>914861</v>
      </c>
      <c r="D175" s="100">
        <v>218918</v>
      </c>
      <c r="E175" s="100">
        <v>417264</v>
      </c>
      <c r="F175" s="100">
        <v>261526</v>
      </c>
      <c r="G175" s="100">
        <v>13617</v>
      </c>
      <c r="H175" s="101">
        <v>3536</v>
      </c>
      <c r="I175" s="5"/>
      <c r="J175" s="5"/>
      <c r="K175" s="5"/>
      <c r="L175" s="5"/>
      <c r="M175" s="181">
        <v>44986</v>
      </c>
      <c r="N175" s="98">
        <v>1000270</v>
      </c>
      <c r="O175" s="98">
        <v>227838</v>
      </c>
      <c r="P175" s="98">
        <v>442667</v>
      </c>
      <c r="Q175" s="98">
        <v>309076</v>
      </c>
      <c r="R175" s="98">
        <v>16366</v>
      </c>
      <c r="S175" s="99">
        <v>4323</v>
      </c>
      <c r="T175" s="15"/>
    </row>
    <row r="176" spans="1:20" ht="47.25" customHeight="1" x14ac:dyDescent="0.2">
      <c r="A176" s="5"/>
      <c r="B176" s="181">
        <v>44256</v>
      </c>
      <c r="C176" s="100">
        <v>926822</v>
      </c>
      <c r="D176" s="100">
        <v>221889</v>
      </c>
      <c r="E176" s="100">
        <v>421329</v>
      </c>
      <c r="F176" s="100">
        <v>265380</v>
      </c>
      <c r="G176" s="100">
        <v>14610</v>
      </c>
      <c r="H176" s="101">
        <v>3614</v>
      </c>
      <c r="I176" s="5"/>
      <c r="J176" s="5"/>
      <c r="K176" s="5"/>
      <c r="L176" s="5"/>
      <c r="M176" s="181">
        <v>45017</v>
      </c>
      <c r="N176" s="98">
        <v>1009454</v>
      </c>
      <c r="O176" s="98">
        <v>228906</v>
      </c>
      <c r="P176" s="98">
        <v>449921</v>
      </c>
      <c r="Q176" s="98">
        <v>310174</v>
      </c>
      <c r="R176" s="98">
        <v>16130</v>
      </c>
      <c r="S176" s="99">
        <v>4323</v>
      </c>
      <c r="T176" s="15"/>
    </row>
    <row r="177" spans="1:31" ht="47.25" customHeight="1" x14ac:dyDescent="0.2">
      <c r="A177" s="5"/>
      <c r="B177" s="181">
        <v>44287</v>
      </c>
      <c r="C177" s="100">
        <v>933598</v>
      </c>
      <c r="D177" s="100">
        <v>222393</v>
      </c>
      <c r="E177" s="100">
        <v>427185</v>
      </c>
      <c r="F177" s="100">
        <v>266012</v>
      </c>
      <c r="G177" s="100">
        <v>14363</v>
      </c>
      <c r="H177" s="101">
        <v>3645</v>
      </c>
      <c r="I177" s="5"/>
      <c r="J177" s="5"/>
      <c r="K177" s="5"/>
      <c r="L177" s="5"/>
      <c r="M177" s="181">
        <v>45047</v>
      </c>
      <c r="N177" s="98">
        <v>1014035</v>
      </c>
      <c r="O177" s="98">
        <v>229477</v>
      </c>
      <c r="P177" s="98">
        <v>450816</v>
      </c>
      <c r="Q177" s="98">
        <v>313273</v>
      </c>
      <c r="R177" s="98">
        <v>16062</v>
      </c>
      <c r="S177" s="99">
        <v>4407</v>
      </c>
      <c r="T177" s="15"/>
    </row>
    <row r="178" spans="1:31" ht="47.25" customHeight="1" x14ac:dyDescent="0.2">
      <c r="A178" s="5"/>
      <c r="B178" s="181">
        <v>44317</v>
      </c>
      <c r="C178" s="100">
        <v>934258</v>
      </c>
      <c r="D178" s="100">
        <v>221670</v>
      </c>
      <c r="E178" s="100">
        <v>427528</v>
      </c>
      <c r="F178" s="100">
        <v>267411</v>
      </c>
      <c r="G178" s="100">
        <v>13974</v>
      </c>
      <c r="H178" s="101">
        <v>3675</v>
      </c>
      <c r="I178" s="5"/>
      <c r="J178" s="5"/>
      <c r="K178" s="5"/>
      <c r="L178" s="5"/>
      <c r="M178" s="181">
        <v>45078</v>
      </c>
      <c r="N178" s="98">
        <v>1018620</v>
      </c>
      <c r="O178" s="98">
        <v>230327</v>
      </c>
      <c r="P178" s="98">
        <v>451387</v>
      </c>
      <c r="Q178" s="98">
        <v>316222</v>
      </c>
      <c r="R178" s="98">
        <v>16212</v>
      </c>
      <c r="S178" s="99">
        <v>4472</v>
      </c>
      <c r="T178" s="15"/>
    </row>
    <row r="179" spans="1:31" ht="47.25" customHeight="1" thickBot="1" x14ac:dyDescent="0.25">
      <c r="A179" s="5"/>
      <c r="B179" s="181">
        <v>44348</v>
      </c>
      <c r="C179" s="100">
        <v>940998</v>
      </c>
      <c r="D179" s="100">
        <v>223408</v>
      </c>
      <c r="E179" s="100">
        <v>429430</v>
      </c>
      <c r="F179" s="100">
        <v>270322</v>
      </c>
      <c r="G179" s="100">
        <v>14112</v>
      </c>
      <c r="H179" s="101">
        <v>3726</v>
      </c>
      <c r="I179" s="5"/>
      <c r="J179" s="5"/>
      <c r="K179" s="5"/>
      <c r="L179" s="5"/>
      <c r="M179" s="181">
        <v>45108</v>
      </c>
      <c r="N179" s="98">
        <v>1020298</v>
      </c>
      <c r="O179" s="98">
        <v>229654</v>
      </c>
      <c r="P179" s="98">
        <v>451031</v>
      </c>
      <c r="Q179" s="98">
        <v>318020</v>
      </c>
      <c r="R179" s="98">
        <v>17137</v>
      </c>
      <c r="S179" s="99">
        <v>4456</v>
      </c>
      <c r="T179" s="15"/>
    </row>
    <row r="180" spans="1:31" ht="47.25" customHeight="1" thickTop="1" thickBot="1" x14ac:dyDescent="0.25">
      <c r="A180" s="5"/>
      <c r="B180" s="181">
        <v>44378</v>
      </c>
      <c r="C180" s="100">
        <v>943491</v>
      </c>
      <c r="D180" s="100">
        <v>223484</v>
      </c>
      <c r="E180" s="100">
        <v>429379</v>
      </c>
      <c r="F180" s="100">
        <v>271647</v>
      </c>
      <c r="G180" s="100">
        <v>15201</v>
      </c>
      <c r="H180" s="101">
        <v>3780</v>
      </c>
      <c r="I180" s="5"/>
      <c r="J180" s="5"/>
      <c r="K180" s="5"/>
      <c r="L180" s="5"/>
      <c r="M180" s="117" t="s">
        <v>84</v>
      </c>
      <c r="N180" s="102">
        <f>N179/N179</f>
        <v>1</v>
      </c>
      <c r="O180" s="102">
        <f>O179/N179</f>
        <v>0.22508522020037283</v>
      </c>
      <c r="P180" s="102">
        <f>P179/N179</f>
        <v>0.44205810459297185</v>
      </c>
      <c r="Q180" s="102">
        <f>Q179/N179</f>
        <v>0.31169325040331353</v>
      </c>
      <c r="R180" s="102">
        <f>R179/N179</f>
        <v>1.6796073304073907E-2</v>
      </c>
      <c r="S180" s="102">
        <f>S179/N179</f>
        <v>4.3673514992678608E-3</v>
      </c>
      <c r="T180" s="15"/>
    </row>
    <row r="181" spans="1:31" ht="47.25" customHeight="1" thickTop="1" x14ac:dyDescent="0.25">
      <c r="A181" s="5"/>
      <c r="B181" s="181">
        <v>44409</v>
      </c>
      <c r="C181" s="100">
        <v>941706</v>
      </c>
      <c r="D181" s="100">
        <v>222261</v>
      </c>
      <c r="E181" s="100">
        <v>429172</v>
      </c>
      <c r="F181" s="100">
        <v>271759</v>
      </c>
      <c r="G181" s="100">
        <v>14723</v>
      </c>
      <c r="H181" s="101">
        <v>3791</v>
      </c>
      <c r="I181" s="5"/>
      <c r="J181" s="5"/>
      <c r="K181" s="5"/>
      <c r="L181" s="5"/>
      <c r="M181" s="164" t="str">
        <f>"１年間の利用者数の増加率（"&amp;TEXT(M167,"ggge年m月")&amp;"と"</f>
        <v>１年間の利用者数の増加率（令和4年7月と</v>
      </c>
      <c r="N181" s="103">
        <f t="shared" ref="N181:S181" si="0">N179/N167</f>
        <v>1.0437564256668628</v>
      </c>
      <c r="O181" s="103">
        <f>O179/O167</f>
        <v>1.0154896507200941</v>
      </c>
      <c r="P181" s="103">
        <f t="shared" si="0"/>
        <v>1.0260148545820584</v>
      </c>
      <c r="Q181" s="103">
        <f t="shared" si="0"/>
        <v>1.0876903765976584</v>
      </c>
      <c r="R181" s="103">
        <f>R179/R167</f>
        <v>1.1203582635983265</v>
      </c>
      <c r="S181" s="103">
        <f t="shared" si="0"/>
        <v>1.0862993661628475</v>
      </c>
      <c r="T181" s="15"/>
    </row>
    <row r="182" spans="1:31" ht="47.25" customHeight="1" x14ac:dyDescent="0.2">
      <c r="A182" s="5"/>
      <c r="B182" s="181">
        <v>44440</v>
      </c>
      <c r="C182" s="100">
        <v>942984</v>
      </c>
      <c r="D182" s="100">
        <v>222757</v>
      </c>
      <c r="E182" s="100">
        <v>428646</v>
      </c>
      <c r="F182" s="100">
        <v>273824</v>
      </c>
      <c r="G182" s="100">
        <v>13959</v>
      </c>
      <c r="H182" s="101">
        <v>3798</v>
      </c>
      <c r="I182" s="5"/>
      <c r="J182" s="5"/>
      <c r="K182" s="5"/>
      <c r="L182" s="5"/>
      <c r="M182" s="163" t="str">
        <f>TEXT(M179,"ggge年m月")&amp;"の比較）"</f>
        <v>令和5年7月の比較）</v>
      </c>
      <c r="N182" s="104"/>
      <c r="O182" s="104"/>
      <c r="P182" s="104"/>
      <c r="Q182" s="104"/>
      <c r="R182" s="104"/>
      <c r="S182" s="104"/>
      <c r="T182" s="15"/>
    </row>
    <row r="183" spans="1:31" ht="47.25" customHeight="1" x14ac:dyDescent="0.2">
      <c r="A183" s="5"/>
      <c r="B183" s="181">
        <v>44470</v>
      </c>
      <c r="C183" s="100">
        <v>949881</v>
      </c>
      <c r="D183" s="100">
        <v>224802</v>
      </c>
      <c r="E183" s="100">
        <v>429849</v>
      </c>
      <c r="F183" s="100">
        <v>276687</v>
      </c>
      <c r="G183" s="100">
        <v>14690</v>
      </c>
      <c r="H183" s="101">
        <v>3853</v>
      </c>
      <c r="I183" s="5"/>
      <c r="J183" s="5"/>
      <c r="K183" s="5"/>
      <c r="L183" s="5"/>
      <c r="M183" s="151"/>
      <c r="N183" s="152"/>
      <c r="O183" s="152"/>
      <c r="P183" s="152"/>
      <c r="Q183" s="152"/>
      <c r="R183" s="152"/>
      <c r="S183" s="152"/>
      <c r="T183" s="15"/>
    </row>
    <row r="184" spans="1:31" ht="47.25" customHeight="1" x14ac:dyDescent="0.2">
      <c r="A184" s="5"/>
      <c r="B184" s="181">
        <v>44501</v>
      </c>
      <c r="C184" s="98">
        <v>953259</v>
      </c>
      <c r="D184" s="98">
        <v>224984</v>
      </c>
      <c r="E184" s="98">
        <v>430392</v>
      </c>
      <c r="F184" s="98">
        <v>278934</v>
      </c>
      <c r="G184" s="98">
        <v>15036</v>
      </c>
      <c r="H184" s="99">
        <v>3913</v>
      </c>
      <c r="I184" s="5"/>
      <c r="J184" s="5"/>
      <c r="K184" s="5"/>
      <c r="L184" s="5"/>
      <c r="M184" s="151"/>
      <c r="N184" s="152"/>
      <c r="O184" s="152"/>
      <c r="P184" s="152"/>
      <c r="Q184" s="152"/>
      <c r="R184" s="152"/>
      <c r="S184" s="152"/>
      <c r="T184" s="15"/>
    </row>
    <row r="185" spans="1:31" ht="47.25" customHeight="1" x14ac:dyDescent="0.2">
      <c r="A185" s="5"/>
      <c r="B185" s="181">
        <v>44531</v>
      </c>
      <c r="C185" s="100">
        <v>956314</v>
      </c>
      <c r="D185" s="100">
        <v>225493</v>
      </c>
      <c r="E185" s="100">
        <v>430651</v>
      </c>
      <c r="F185" s="100">
        <v>280849</v>
      </c>
      <c r="G185" s="100">
        <v>15371</v>
      </c>
      <c r="H185" s="101">
        <v>3950</v>
      </c>
      <c r="I185" s="5"/>
      <c r="J185" s="5"/>
      <c r="K185" s="5"/>
      <c r="L185" s="5"/>
      <c r="M185" s="59"/>
      <c r="N185" s="62"/>
      <c r="O185" s="62"/>
      <c r="P185" s="62"/>
      <c r="Q185" s="62"/>
      <c r="R185" s="62"/>
      <c r="S185" s="63"/>
      <c r="T185" s="15"/>
      <c r="AE185" s="42"/>
    </row>
    <row r="186" spans="1:31" ht="47.25" customHeight="1" x14ac:dyDescent="0.2">
      <c r="A186" s="5"/>
      <c r="B186" s="78"/>
      <c r="C186" s="76"/>
      <c r="D186" s="76"/>
      <c r="E186" s="76"/>
      <c r="F186" s="76"/>
      <c r="G186" s="76"/>
      <c r="H186" s="76"/>
      <c r="I186" s="5"/>
      <c r="J186" s="5"/>
      <c r="K186" s="5"/>
      <c r="L186" s="5"/>
      <c r="M186" s="59"/>
      <c r="N186" s="62"/>
      <c r="O186" s="62"/>
      <c r="P186" s="62"/>
      <c r="Q186" s="62"/>
      <c r="R186" s="62"/>
      <c r="S186" s="63"/>
      <c r="T186" s="15"/>
      <c r="AE186" s="43"/>
    </row>
    <row r="187" spans="1:31" ht="47.25" customHeight="1" x14ac:dyDescent="0.2">
      <c r="A187" s="5"/>
      <c r="B187" s="80"/>
      <c r="C187" s="77"/>
      <c r="D187" s="77"/>
      <c r="E187" s="77"/>
      <c r="F187" s="77"/>
      <c r="G187" s="77"/>
      <c r="H187" s="77"/>
      <c r="I187" s="5"/>
      <c r="J187" s="5"/>
      <c r="K187" s="5"/>
      <c r="L187" s="5"/>
      <c r="M187" s="59"/>
      <c r="N187" s="62"/>
      <c r="O187" s="62"/>
      <c r="P187" s="62"/>
      <c r="Q187" s="62"/>
      <c r="R187" s="62"/>
      <c r="S187" s="63"/>
      <c r="T187" s="15"/>
      <c r="AE187" s="43"/>
    </row>
    <row r="188" spans="1:31" ht="47.25" customHeight="1" x14ac:dyDescent="0.2">
      <c r="A188" s="5"/>
      <c r="B188" s="80"/>
      <c r="C188" s="77"/>
      <c r="D188" s="77"/>
      <c r="E188" s="77"/>
      <c r="F188" s="77"/>
      <c r="G188" s="77"/>
      <c r="H188" s="77"/>
      <c r="I188" s="5"/>
      <c r="J188" s="5"/>
      <c r="K188" s="5"/>
      <c r="L188" s="5"/>
      <c r="M188" s="59"/>
      <c r="N188" s="60"/>
      <c r="O188" s="60"/>
      <c r="P188" s="60"/>
      <c r="Q188" s="60"/>
      <c r="R188" s="60"/>
      <c r="S188" s="61"/>
      <c r="T188" s="15"/>
      <c r="AE188" s="43"/>
    </row>
    <row r="189" spans="1:31" ht="47.25" customHeight="1" x14ac:dyDescent="0.2">
      <c r="A189" s="5"/>
      <c r="B189" s="15"/>
      <c r="C189" s="34"/>
      <c r="D189" s="34"/>
      <c r="E189" s="34"/>
      <c r="F189" s="34"/>
      <c r="G189" s="34"/>
      <c r="H189" s="35"/>
      <c r="I189" s="5"/>
      <c r="J189" s="5"/>
      <c r="K189" s="5"/>
      <c r="L189" s="5"/>
      <c r="M189" s="36"/>
      <c r="N189" s="37"/>
      <c r="O189" s="37"/>
      <c r="P189" s="37"/>
      <c r="Q189" s="37"/>
      <c r="R189" s="37"/>
      <c r="S189" s="37"/>
      <c r="T189" s="15"/>
      <c r="AE189" s="43"/>
    </row>
    <row r="190" spans="1:31" ht="47.25" customHeight="1" x14ac:dyDescent="0.2">
      <c r="A190" s="5"/>
      <c r="B190" s="15"/>
      <c r="C190" s="34"/>
      <c r="D190" s="34"/>
      <c r="E190" s="34"/>
      <c r="F190" s="34"/>
      <c r="G190" s="34"/>
      <c r="H190" s="35"/>
      <c r="I190" s="5"/>
      <c r="J190" s="5"/>
      <c r="K190" s="5"/>
      <c r="L190" s="5"/>
      <c r="M190" s="36"/>
      <c r="N190" s="37"/>
      <c r="O190" s="37"/>
      <c r="P190" s="37"/>
      <c r="Q190" s="37"/>
      <c r="R190" s="37"/>
      <c r="S190" s="37"/>
      <c r="T190" s="15"/>
      <c r="AE190" s="43"/>
    </row>
    <row r="191" spans="1:31" ht="47.25" customHeight="1" x14ac:dyDescent="0.2">
      <c r="A191" s="5"/>
      <c r="B191" s="15"/>
      <c r="C191" s="34"/>
      <c r="D191" s="34"/>
      <c r="E191" s="34"/>
      <c r="F191" s="34"/>
      <c r="G191" s="34"/>
      <c r="H191" s="35"/>
      <c r="I191" s="5"/>
      <c r="J191" s="5"/>
      <c r="K191" s="5"/>
      <c r="L191" s="5"/>
      <c r="M191" s="36"/>
      <c r="N191" s="37"/>
      <c r="O191" s="37"/>
      <c r="P191" s="37"/>
      <c r="Q191" s="37"/>
      <c r="R191" s="37"/>
      <c r="S191" s="37"/>
      <c r="T191" s="15"/>
      <c r="AE191" s="43"/>
    </row>
    <row r="192" spans="1:31" ht="50.4" customHeight="1" x14ac:dyDescent="0.2">
      <c r="A192" s="5"/>
      <c r="I192" s="5"/>
      <c r="J192" s="5"/>
      <c r="K192" s="5"/>
      <c r="L192" s="5"/>
      <c r="M192" s="36"/>
      <c r="N192" s="37"/>
      <c r="O192" s="37"/>
      <c r="P192" s="37"/>
      <c r="Q192" s="37"/>
      <c r="R192" s="37"/>
      <c r="S192" s="37"/>
      <c r="AE192" s="43"/>
    </row>
    <row r="193" spans="1:35" ht="45.75" customHeight="1" x14ac:dyDescent="0.2">
      <c r="A193" s="5"/>
      <c r="I193" s="5"/>
      <c r="J193" s="5"/>
      <c r="K193" s="5"/>
      <c r="L193" s="5"/>
      <c r="AE193" s="43"/>
    </row>
    <row r="194" spans="1:35" ht="45.75" customHeight="1" x14ac:dyDescent="0.2">
      <c r="A194" s="5"/>
      <c r="I194" s="5"/>
      <c r="J194" s="5"/>
      <c r="K194" s="5"/>
      <c r="L194" s="5"/>
      <c r="AE194" s="43"/>
    </row>
    <row r="195" spans="1:35" ht="39.9" customHeight="1" x14ac:dyDescent="0.2">
      <c r="A195" s="5"/>
      <c r="I195" s="5"/>
      <c r="J195" s="5"/>
      <c r="K195" s="5"/>
      <c r="L195" s="5"/>
      <c r="AD195" s="5"/>
      <c r="AE195" s="43"/>
    </row>
    <row r="196" spans="1:35" ht="39.9" customHeight="1" x14ac:dyDescent="0.2">
      <c r="A196" s="5"/>
      <c r="I196" s="5"/>
      <c r="J196" s="5"/>
      <c r="K196" s="5"/>
      <c r="L196" s="5"/>
      <c r="AD196" s="5"/>
      <c r="AE196" s="43"/>
    </row>
    <row r="197" spans="1:35" ht="39.9" customHeight="1" x14ac:dyDescent="0.2">
      <c r="A197" s="5"/>
      <c r="I197" s="5"/>
      <c r="J197" s="5"/>
      <c r="K197" s="5"/>
      <c r="L197" s="5"/>
      <c r="AD197" s="5"/>
      <c r="AE197" s="43"/>
    </row>
    <row r="198" spans="1:35" ht="39.9" customHeight="1" x14ac:dyDescent="0.2">
      <c r="A198" s="5"/>
      <c r="I198" s="5"/>
      <c r="J198" s="5"/>
      <c r="K198" s="5"/>
      <c r="L198" s="5"/>
      <c r="AD198" s="5"/>
      <c r="AE198" s="43"/>
    </row>
    <row r="199" spans="1:35" ht="39.9" customHeight="1" x14ac:dyDescent="0.2">
      <c r="A199" s="5"/>
      <c r="G199" s="166" t="s">
        <v>85</v>
      </c>
      <c r="H199" s="165"/>
      <c r="I199" s="5"/>
      <c r="J199" s="5"/>
      <c r="K199" s="5"/>
      <c r="L199" s="5"/>
      <c r="AD199" s="5"/>
      <c r="AE199" s="43"/>
    </row>
    <row r="200" spans="1:35" ht="39.9" customHeight="1" x14ac:dyDescent="0.2">
      <c r="A200" s="5"/>
      <c r="G200" s="167">
        <v>4456</v>
      </c>
      <c r="H200" s="165"/>
      <c r="I200" s="5"/>
      <c r="J200" s="5"/>
      <c r="K200" s="5"/>
      <c r="L200" s="5"/>
      <c r="AD200" s="5"/>
      <c r="AE200" s="43"/>
    </row>
    <row r="201" spans="1:35" ht="39.9" customHeight="1" x14ac:dyDescent="0.2">
      <c r="A201" s="5"/>
      <c r="I201" s="5"/>
      <c r="J201" s="5"/>
      <c r="K201" s="5"/>
      <c r="L201" s="5"/>
      <c r="AD201" s="5"/>
      <c r="AE201" s="43"/>
    </row>
    <row r="202" spans="1:35" ht="39" customHeight="1" x14ac:dyDescent="0.2">
      <c r="A202" s="506" t="s">
        <v>86</v>
      </c>
      <c r="B202" s="507"/>
      <c r="C202" s="507"/>
      <c r="D202" s="507"/>
      <c r="E202" s="507"/>
      <c r="F202" s="15"/>
      <c r="G202" s="15"/>
      <c r="H202" s="15"/>
      <c r="I202" s="15"/>
      <c r="J202" s="15"/>
      <c r="K202" s="15"/>
      <c r="L202" s="15"/>
      <c r="AD202" s="5"/>
      <c r="AE202" s="43"/>
    </row>
    <row r="203" spans="1:35" ht="39" customHeight="1" x14ac:dyDescent="0.2">
      <c r="A203" s="10"/>
      <c r="B203" s="15"/>
      <c r="C203" s="15"/>
      <c r="D203" s="15"/>
      <c r="E203" s="15"/>
      <c r="F203" s="5"/>
      <c r="G203" s="5"/>
      <c r="H203" s="3"/>
      <c r="I203" s="5"/>
      <c r="J203" s="5"/>
      <c r="K203" s="15"/>
      <c r="L203" s="15"/>
      <c r="AD203" s="1"/>
      <c r="AE203" s="43"/>
    </row>
    <row r="204" spans="1:35" ht="52.5" customHeight="1" thickBot="1" x14ac:dyDescent="0.25">
      <c r="B204" s="118"/>
      <c r="C204" s="120"/>
      <c r="D204" s="121"/>
      <c r="E204" s="180">
        <v>45108</v>
      </c>
      <c r="F204" s="122"/>
      <c r="G204" s="123"/>
      <c r="H204" s="5"/>
      <c r="J204" s="5"/>
      <c r="K204" s="15"/>
      <c r="L204" s="15"/>
      <c r="AD204" s="1"/>
      <c r="AE204" s="43"/>
    </row>
    <row r="205" spans="1:35" ht="52.5" customHeight="1" thickTop="1" x14ac:dyDescent="0.2">
      <c r="B205" s="119" t="s">
        <v>87</v>
      </c>
      <c r="C205" s="124" t="s">
        <v>88</v>
      </c>
      <c r="D205" s="125" t="s">
        <v>89</v>
      </c>
      <c r="E205" s="126" t="s">
        <v>90</v>
      </c>
      <c r="F205" s="127" t="s">
        <v>91</v>
      </c>
      <c r="G205" s="125" t="s">
        <v>92</v>
      </c>
      <c r="H205" s="5"/>
      <c r="J205" s="5"/>
      <c r="K205" s="15"/>
      <c r="L205" s="15"/>
      <c r="AD205" s="1"/>
      <c r="AE205" s="43"/>
    </row>
    <row r="206" spans="1:35" ht="52.5" customHeight="1" x14ac:dyDescent="0.2">
      <c r="B206" s="120" t="s">
        <v>93</v>
      </c>
      <c r="C206" s="153">
        <v>1.7430000000000001</v>
      </c>
      <c r="D206" s="154">
        <v>1.7083244307055389E-2</v>
      </c>
      <c r="E206" s="155">
        <v>34.428674200000003</v>
      </c>
      <c r="F206" s="156">
        <v>2.5606350500000001</v>
      </c>
      <c r="G206" s="157">
        <v>7.4375069894500906E-2</v>
      </c>
      <c r="H206" s="5"/>
      <c r="J206" s="5"/>
      <c r="K206" s="15"/>
      <c r="L206" s="15"/>
      <c r="T206" s="1"/>
      <c r="U206" s="1"/>
      <c r="V206" s="1"/>
      <c r="W206" s="1"/>
      <c r="X206" s="1"/>
      <c r="Y206" s="1"/>
      <c r="Z206" s="1"/>
      <c r="AA206" s="1"/>
      <c r="AB206" s="1"/>
      <c r="AC206" s="1"/>
      <c r="AD206" s="1"/>
      <c r="AE206" s="43"/>
      <c r="AH206" s="2"/>
      <c r="AI206" s="2"/>
    </row>
    <row r="207" spans="1:35" ht="52.5" customHeight="1" x14ac:dyDescent="0.2">
      <c r="B207" s="120" t="s">
        <v>94</v>
      </c>
      <c r="C207" s="153">
        <v>5.9316000000000004</v>
      </c>
      <c r="D207" s="154">
        <v>5.8135956357848392E-2</v>
      </c>
      <c r="E207" s="155">
        <v>92.070059610000001</v>
      </c>
      <c r="F207" s="156">
        <v>3.4536465999999999</v>
      </c>
      <c r="G207" s="157">
        <v>3.751107161904009E-2</v>
      </c>
      <c r="H207" s="5"/>
      <c r="J207" s="5"/>
      <c r="K207" s="15"/>
      <c r="L207" s="15"/>
      <c r="N207" s="18"/>
      <c r="O207" s="20"/>
      <c r="P207" s="20"/>
      <c r="Q207" s="20"/>
      <c r="R207" s="21"/>
      <c r="S207" s="20"/>
      <c r="T207" s="1"/>
      <c r="U207" s="1"/>
      <c r="V207" s="1"/>
      <c r="W207" s="1"/>
      <c r="X207" s="1"/>
      <c r="Y207" s="1"/>
      <c r="Z207" s="1"/>
      <c r="AA207" s="1"/>
      <c r="AB207" s="1"/>
      <c r="AC207" s="1"/>
      <c r="AD207" s="1"/>
      <c r="AE207" s="43"/>
      <c r="AH207" s="2"/>
      <c r="AI207" s="2"/>
    </row>
    <row r="208" spans="1:35" ht="52.5" customHeight="1" x14ac:dyDescent="0.2">
      <c r="B208" s="120" t="s">
        <v>95</v>
      </c>
      <c r="C208" s="153">
        <v>78.739000000000004</v>
      </c>
      <c r="D208" s="154">
        <v>0.77172551548665191</v>
      </c>
      <c r="E208" s="155">
        <v>1973.6569876399999</v>
      </c>
      <c r="F208" s="156" t="s">
        <v>96</v>
      </c>
      <c r="G208" s="158" t="s">
        <v>97</v>
      </c>
      <c r="H208" s="5"/>
      <c r="J208" s="5"/>
      <c r="K208" s="15"/>
      <c r="L208" s="15"/>
      <c r="N208" s="22"/>
      <c r="O208" s="23"/>
      <c r="P208" s="23"/>
      <c r="Q208" s="23"/>
      <c r="R208" s="23"/>
      <c r="S208" s="23"/>
      <c r="T208" s="1"/>
      <c r="U208" s="1"/>
      <c r="V208" s="1"/>
      <c r="W208" s="1"/>
      <c r="X208" s="1"/>
      <c r="Y208" s="1"/>
      <c r="Z208" s="1"/>
      <c r="AA208" s="1"/>
      <c r="AB208" s="1"/>
      <c r="AC208" s="1"/>
      <c r="AD208" s="1"/>
      <c r="AE208" s="43"/>
      <c r="AH208" s="2"/>
      <c r="AI208" s="2"/>
    </row>
    <row r="209" spans="1:35" ht="52.5" customHeight="1" x14ac:dyDescent="0.2">
      <c r="B209" s="120" t="s">
        <v>98</v>
      </c>
      <c r="C209" s="153">
        <v>15.616199999999999</v>
      </c>
      <c r="D209" s="154">
        <v>0.15305528384844427</v>
      </c>
      <c r="E209" s="155">
        <v>302.57567138000002</v>
      </c>
      <c r="F209" s="156" t="s">
        <v>96</v>
      </c>
      <c r="G209" s="158" t="s">
        <v>97</v>
      </c>
      <c r="H209" s="5"/>
      <c r="I209" s="5"/>
      <c r="J209" s="5"/>
      <c r="K209" s="1"/>
      <c r="L209" s="1"/>
      <c r="N209" s="22"/>
      <c r="O209" s="23"/>
      <c r="P209" s="23"/>
      <c r="Q209" s="23"/>
      <c r="R209" s="23"/>
      <c r="S209" s="23"/>
      <c r="T209" s="1"/>
      <c r="U209" s="1"/>
      <c r="V209" s="1"/>
      <c r="W209" s="1"/>
      <c r="X209" s="1"/>
      <c r="Y209" s="1"/>
      <c r="Z209" s="1"/>
      <c r="AA209" s="1"/>
      <c r="AB209" s="1"/>
      <c r="AC209" s="1"/>
      <c r="AD209" s="1"/>
      <c r="AE209" s="2"/>
      <c r="AF209" s="2"/>
      <c r="AG209" s="2"/>
      <c r="AH209" s="2"/>
      <c r="AI209" s="2"/>
    </row>
    <row r="210" spans="1:35" ht="52.5" customHeight="1" thickBot="1" x14ac:dyDescent="0.25">
      <c r="B210" s="120" t="s">
        <v>99</v>
      </c>
      <c r="C210" s="153">
        <v>102.02979999999999</v>
      </c>
      <c r="D210" s="159">
        <v>1</v>
      </c>
      <c r="E210" s="155">
        <v>2402.73139283</v>
      </c>
      <c r="F210" s="156">
        <v>6.02932281</v>
      </c>
      <c r="G210" s="160">
        <v>2.5093619819477639E-3</v>
      </c>
      <c r="H210" s="5"/>
      <c r="I210" s="5"/>
      <c r="J210" s="5"/>
      <c r="K210" s="1"/>
      <c r="L210" s="1"/>
      <c r="N210" s="18"/>
      <c r="O210" s="24"/>
      <c r="P210" s="24"/>
      <c r="Q210" s="24"/>
      <c r="R210" s="24"/>
      <c r="S210" s="24"/>
      <c r="T210" s="1"/>
      <c r="U210" s="1"/>
      <c r="V210" s="1"/>
      <c r="W210" s="1"/>
      <c r="X210" s="1"/>
      <c r="Y210" s="1"/>
      <c r="Z210" s="1"/>
      <c r="AA210" s="1"/>
      <c r="AB210" s="1"/>
      <c r="AC210" s="1"/>
      <c r="AD210" s="1"/>
      <c r="AE210" s="2"/>
      <c r="AF210" s="2"/>
      <c r="AG210" s="2"/>
      <c r="AH210" s="2"/>
      <c r="AI210" s="2"/>
    </row>
    <row r="211" spans="1:35" ht="45" customHeight="1" thickTop="1" x14ac:dyDescent="0.2">
      <c r="A211" s="5"/>
      <c r="B211" s="5"/>
      <c r="C211" s="5"/>
      <c r="D211" s="5"/>
      <c r="E211" s="5"/>
      <c r="F211" s="5"/>
      <c r="G211" s="5"/>
      <c r="H211" s="5"/>
      <c r="I211" s="5"/>
      <c r="J211" s="5"/>
      <c r="K211" s="1"/>
      <c r="L211" s="1"/>
      <c r="N211" s="18"/>
      <c r="O211" s="24"/>
      <c r="P211" s="24"/>
      <c r="Q211" s="24"/>
      <c r="R211" s="24"/>
      <c r="S211" s="24"/>
      <c r="T211" s="5"/>
      <c r="U211" s="5"/>
      <c r="V211" s="2"/>
      <c r="W211" s="2"/>
      <c r="X211" s="2"/>
      <c r="Y211" s="2"/>
      <c r="Z211" s="2"/>
      <c r="AA211" s="2"/>
      <c r="AB211" s="2"/>
      <c r="AC211" s="2"/>
      <c r="AD211" s="1"/>
      <c r="AE211" s="2"/>
      <c r="AF211" s="2"/>
      <c r="AG211" s="2"/>
      <c r="AH211" s="2"/>
      <c r="AI211" s="2"/>
    </row>
    <row r="212" spans="1:35" ht="45" customHeight="1" x14ac:dyDescent="0.2">
      <c r="A212" s="5"/>
      <c r="B212" s="5"/>
      <c r="C212" s="5"/>
      <c r="D212" s="5"/>
      <c r="E212" s="5"/>
      <c r="F212" s="5"/>
      <c r="G212" s="5"/>
      <c r="H212" s="5"/>
      <c r="I212" s="5"/>
      <c r="J212" s="5"/>
      <c r="K212" s="1"/>
      <c r="L212" s="1"/>
      <c r="N212" s="19"/>
      <c r="O212" s="23"/>
      <c r="P212" s="23"/>
      <c r="Q212" s="23"/>
      <c r="R212" s="23"/>
      <c r="S212" s="23"/>
      <c r="T212" s="5"/>
      <c r="U212" s="5"/>
      <c r="V212" s="2"/>
      <c r="W212" s="2"/>
      <c r="X212" s="2"/>
      <c r="Y212" s="2"/>
      <c r="Z212" s="2"/>
      <c r="AA212" s="2"/>
      <c r="AB212" s="2"/>
      <c r="AC212" s="2"/>
      <c r="AD212" s="1"/>
      <c r="AE212" s="2"/>
      <c r="AF212" s="2"/>
      <c r="AG212" s="2"/>
      <c r="AH212" s="2"/>
      <c r="AI212" s="2"/>
    </row>
    <row r="213" spans="1:35" ht="45" customHeight="1" x14ac:dyDescent="0.2">
      <c r="A213" s="5"/>
      <c r="B213" s="5"/>
      <c r="C213" s="5"/>
      <c r="D213" s="5"/>
      <c r="E213" s="5"/>
      <c r="F213" s="5"/>
      <c r="G213" s="5"/>
      <c r="H213" s="5"/>
      <c r="I213" s="5"/>
      <c r="J213" s="5"/>
      <c r="L213" s="5"/>
      <c r="N213" s="19"/>
      <c r="O213" s="23"/>
      <c r="P213" s="25"/>
      <c r="Q213" s="23"/>
      <c r="R213" s="23"/>
      <c r="S213" s="23"/>
      <c r="T213" s="5"/>
      <c r="U213" s="5"/>
      <c r="V213" s="2"/>
      <c r="W213" s="2"/>
      <c r="X213" s="2"/>
      <c r="Y213" s="2"/>
      <c r="Z213" s="2"/>
      <c r="AA213" s="2"/>
      <c r="AB213" s="2"/>
      <c r="AC213" s="2"/>
      <c r="AD213" s="1"/>
      <c r="AE213" s="2"/>
      <c r="AF213" s="2"/>
      <c r="AG213" s="2"/>
      <c r="AH213" s="2"/>
      <c r="AI213" s="2"/>
    </row>
    <row r="214" spans="1:35" ht="39" customHeight="1" x14ac:dyDescent="0.2">
      <c r="A214" s="5"/>
      <c r="B214" s="5"/>
      <c r="C214" s="5"/>
      <c r="D214" s="5"/>
      <c r="E214" s="5"/>
      <c r="F214" s="5"/>
      <c r="G214" s="5"/>
      <c r="H214" s="5"/>
      <c r="I214" s="5"/>
      <c r="J214" s="5"/>
      <c r="L214" s="175" t="s">
        <v>100</v>
      </c>
      <c r="M214" s="168"/>
      <c r="N214" s="169"/>
      <c r="S214" s="1"/>
      <c r="V214" s="2"/>
      <c r="W214" s="2"/>
      <c r="X214" s="2"/>
      <c r="Y214" s="2"/>
      <c r="Z214" s="2"/>
      <c r="AA214" s="2"/>
      <c r="AB214" s="2"/>
      <c r="AC214" s="2"/>
      <c r="AD214" s="2"/>
      <c r="AE214" s="2"/>
      <c r="AF214" s="2"/>
      <c r="AG214" s="2"/>
      <c r="AH214" s="2"/>
      <c r="AI214" s="2"/>
    </row>
    <row r="215" spans="1:35" ht="39" customHeight="1" x14ac:dyDescent="0.2">
      <c r="A215" s="5"/>
      <c r="B215" s="5"/>
      <c r="C215" s="5"/>
      <c r="D215" s="5"/>
      <c r="E215" s="5"/>
      <c r="F215" s="5"/>
      <c r="G215" s="5"/>
      <c r="H215" s="5"/>
      <c r="I215" s="5"/>
      <c r="J215" s="5"/>
      <c r="L215" s="170"/>
      <c r="M215" s="177" t="s">
        <v>101</v>
      </c>
      <c r="N215" s="179">
        <v>14.5</v>
      </c>
      <c r="O215" s="15"/>
      <c r="P215" s="15"/>
      <c r="Q215" s="15"/>
      <c r="R215" s="15"/>
      <c r="S215" s="15"/>
      <c r="V215" s="2"/>
      <c r="W215" s="2"/>
      <c r="X215" s="2"/>
      <c r="Y215" s="2"/>
      <c r="Z215" s="2"/>
      <c r="AA215" s="2"/>
      <c r="AB215" s="2"/>
      <c r="AC215" s="2"/>
      <c r="AD215" s="2"/>
      <c r="AE215" s="2"/>
      <c r="AF215" s="2"/>
      <c r="AG215" s="2"/>
      <c r="AH215" s="2"/>
      <c r="AI215" s="2"/>
    </row>
    <row r="216" spans="1:35" ht="39" customHeight="1" x14ac:dyDescent="0.2">
      <c r="A216" s="5"/>
      <c r="B216" s="5"/>
      <c r="C216" s="5"/>
      <c r="D216" s="5"/>
      <c r="E216" s="5"/>
      <c r="F216" s="5"/>
      <c r="G216" s="5"/>
      <c r="H216" s="5"/>
      <c r="I216" s="5"/>
      <c r="J216" s="5"/>
      <c r="L216" s="170"/>
      <c r="M216" s="177" t="s">
        <v>102</v>
      </c>
      <c r="N216" s="179">
        <v>14.5</v>
      </c>
      <c r="O216" s="15"/>
      <c r="P216" s="5"/>
      <c r="Q216" s="5"/>
      <c r="R216" s="5"/>
      <c r="S216" s="5"/>
      <c r="V216" s="2"/>
      <c r="W216" s="2"/>
      <c r="X216" s="2"/>
      <c r="Y216" s="2"/>
      <c r="Z216" s="2"/>
      <c r="AA216" s="2"/>
      <c r="AB216" s="2"/>
      <c r="AC216" s="2"/>
      <c r="AD216" s="2"/>
      <c r="AE216" s="2"/>
      <c r="AF216" s="2"/>
      <c r="AG216" s="2"/>
      <c r="AH216" s="2"/>
      <c r="AI216" s="2"/>
    </row>
    <row r="217" spans="1:35" ht="33" x14ac:dyDescent="0.2">
      <c r="A217" s="5"/>
      <c r="B217" s="5"/>
      <c r="C217" s="5"/>
      <c r="D217" s="5"/>
      <c r="E217" s="5"/>
      <c r="F217" s="5"/>
      <c r="G217" s="5"/>
      <c r="H217" s="5"/>
      <c r="I217" s="5"/>
      <c r="J217" s="5"/>
      <c r="L217" s="170"/>
      <c r="M217" s="177" t="s">
        <v>103</v>
      </c>
      <c r="N217" s="179">
        <v>14.5</v>
      </c>
      <c r="O217" s="26"/>
      <c r="P217" s="27"/>
      <c r="Q217" s="27"/>
      <c r="R217" s="27"/>
      <c r="S217" s="27"/>
      <c r="V217" s="1"/>
      <c r="W217" s="1"/>
      <c r="X217" s="1"/>
      <c r="Y217" s="1"/>
      <c r="Z217" s="1"/>
      <c r="AA217" s="1"/>
      <c r="AB217" s="1"/>
      <c r="AC217" s="1"/>
      <c r="AD217" s="2"/>
      <c r="AE217" s="2"/>
      <c r="AF217" s="2"/>
      <c r="AG217" s="2"/>
      <c r="AH217" s="2"/>
      <c r="AI217" s="2"/>
    </row>
    <row r="218" spans="1:35" ht="33" x14ac:dyDescent="0.2">
      <c r="A218" s="5"/>
      <c r="B218" s="5"/>
      <c r="C218" s="5"/>
      <c r="D218" s="5"/>
      <c r="E218" s="5"/>
      <c r="F218" s="5"/>
      <c r="G218" s="5"/>
      <c r="H218" s="5"/>
      <c r="I218" s="5"/>
      <c r="J218" s="5"/>
      <c r="L218" s="170"/>
      <c r="M218" s="178" t="s">
        <v>104</v>
      </c>
      <c r="N218" s="179">
        <v>14.5</v>
      </c>
      <c r="O218" s="28"/>
      <c r="P218" s="29"/>
      <c r="Q218" s="5"/>
      <c r="R218" s="29"/>
      <c r="S218" s="5"/>
      <c r="V218" s="1"/>
      <c r="W218" s="1"/>
      <c r="X218" s="1"/>
      <c r="Y218" s="1"/>
      <c r="Z218" s="1"/>
      <c r="AA218" s="1"/>
      <c r="AB218" s="1"/>
      <c r="AC218" s="1"/>
      <c r="AD218" s="2"/>
      <c r="AE218" s="2"/>
      <c r="AF218" s="2"/>
      <c r="AG218" s="2"/>
      <c r="AH218" s="2"/>
      <c r="AI218" s="2"/>
    </row>
    <row r="219" spans="1:35" ht="28.2" x14ac:dyDescent="0.2">
      <c r="A219" s="1"/>
      <c r="B219" s="1"/>
      <c r="C219" s="1"/>
      <c r="D219" s="1"/>
      <c r="E219" s="1"/>
      <c r="F219" s="1"/>
      <c r="G219" s="1"/>
      <c r="H219" s="1"/>
      <c r="I219" s="1"/>
      <c r="J219" s="1"/>
      <c r="L219" s="170"/>
      <c r="M219" s="176"/>
      <c r="N219" s="171"/>
      <c r="V219" s="1"/>
      <c r="W219" s="1"/>
      <c r="X219" s="1"/>
      <c r="Y219" s="1"/>
      <c r="Z219" s="1"/>
      <c r="AA219" s="1"/>
      <c r="AB219" s="1"/>
      <c r="AC219" s="1"/>
      <c r="AD219" s="2"/>
      <c r="AE219" s="2"/>
      <c r="AF219" s="2"/>
      <c r="AG219" s="2"/>
      <c r="AH219" s="2"/>
      <c r="AI219" s="2"/>
    </row>
    <row r="220" spans="1:35" ht="14.4" x14ac:dyDescent="0.2">
      <c r="A220" s="1"/>
      <c r="B220" s="1"/>
      <c r="C220" s="1"/>
      <c r="D220" s="1"/>
      <c r="E220" s="1"/>
      <c r="F220" s="1"/>
      <c r="G220" s="1"/>
      <c r="H220" s="1"/>
      <c r="I220" s="3"/>
      <c r="J220" s="1"/>
      <c r="L220" s="170"/>
      <c r="N220" s="171"/>
      <c r="V220" s="1"/>
      <c r="W220" s="1"/>
      <c r="X220" s="1"/>
      <c r="Y220" s="1"/>
      <c r="Z220" s="1"/>
      <c r="AA220" s="1"/>
      <c r="AB220" s="1"/>
      <c r="AC220" s="1"/>
      <c r="AD220" s="2"/>
      <c r="AE220" s="1"/>
      <c r="AF220" s="1"/>
      <c r="AG220" s="1"/>
      <c r="AH220" s="1"/>
      <c r="AI220" s="1"/>
    </row>
    <row r="221" spans="1:35" ht="14.4" x14ac:dyDescent="0.2">
      <c r="A221" s="1"/>
      <c r="B221" s="1"/>
      <c r="C221" s="1"/>
      <c r="D221" s="1"/>
      <c r="E221" s="1"/>
      <c r="F221" s="1"/>
      <c r="G221" s="1"/>
      <c r="H221" s="1"/>
      <c r="I221" s="1"/>
      <c r="J221" s="1"/>
      <c r="L221" s="170"/>
      <c r="N221" s="171"/>
      <c r="V221" s="1"/>
      <c r="W221" s="1"/>
      <c r="X221" s="1"/>
      <c r="Y221" s="1"/>
      <c r="Z221" s="1"/>
      <c r="AA221" s="1"/>
      <c r="AB221" s="1"/>
      <c r="AC221" s="1"/>
      <c r="AD221" s="1"/>
      <c r="AE221" s="1"/>
      <c r="AF221" s="1"/>
      <c r="AG221" s="1"/>
      <c r="AH221" s="1"/>
      <c r="AI221" s="1"/>
    </row>
    <row r="222" spans="1:35" ht="19.2" x14ac:dyDescent="0.2">
      <c r="A222" s="1"/>
      <c r="B222" s="1"/>
      <c r="C222" s="1"/>
      <c r="D222" s="1"/>
      <c r="E222" s="1"/>
      <c r="F222" s="1"/>
      <c r="G222" s="1"/>
      <c r="H222" s="1"/>
      <c r="I222" s="1"/>
      <c r="J222" s="1"/>
      <c r="L222" s="172"/>
      <c r="M222" s="173"/>
      <c r="N222" s="174"/>
      <c r="V222" s="1"/>
      <c r="W222" s="1"/>
      <c r="X222" s="1"/>
      <c r="Y222" s="1"/>
      <c r="Z222" s="1"/>
      <c r="AA222" s="1"/>
      <c r="AB222" s="1"/>
      <c r="AC222" s="1"/>
      <c r="AD222" s="1"/>
      <c r="AE222" s="1"/>
      <c r="AF222" s="1"/>
      <c r="AG222" s="1"/>
      <c r="AH222" s="1"/>
      <c r="AI222" s="1"/>
    </row>
    <row r="223" spans="1:35" ht="19.2" x14ac:dyDescent="0.2">
      <c r="A223" s="1"/>
      <c r="B223" s="1"/>
      <c r="C223" s="1"/>
      <c r="D223" s="1"/>
      <c r="E223" s="1"/>
      <c r="F223" s="1"/>
      <c r="G223" s="1"/>
      <c r="H223" s="1"/>
      <c r="I223" s="1"/>
      <c r="J223" s="1"/>
      <c r="L223" s="5"/>
      <c r="V223" s="1"/>
      <c r="W223" s="1"/>
      <c r="X223" s="1"/>
      <c r="Y223" s="1"/>
      <c r="Z223" s="1"/>
      <c r="AA223" s="1"/>
      <c r="AB223" s="1"/>
      <c r="AC223" s="1"/>
      <c r="AD223" s="1"/>
      <c r="AE223" s="1"/>
      <c r="AF223" s="1"/>
      <c r="AG223" s="1"/>
      <c r="AH223" s="1"/>
      <c r="AI223" s="1"/>
    </row>
    <row r="224" spans="1:35" ht="19.2" x14ac:dyDescent="0.2">
      <c r="A224" s="1"/>
      <c r="B224" s="1"/>
      <c r="C224" s="1"/>
      <c r="D224" s="1"/>
      <c r="E224" s="1"/>
      <c r="F224" s="1"/>
      <c r="G224" s="1"/>
      <c r="H224" s="1"/>
      <c r="I224" s="1"/>
      <c r="J224" s="1"/>
      <c r="L224" s="5"/>
      <c r="V224" s="1"/>
      <c r="W224" s="1"/>
      <c r="X224" s="1"/>
      <c r="Y224" s="1"/>
      <c r="Z224" s="1"/>
      <c r="AA224" s="1"/>
      <c r="AB224" s="1"/>
      <c r="AC224" s="1"/>
      <c r="AD224" s="1"/>
      <c r="AE224" s="1"/>
      <c r="AF224" s="1"/>
      <c r="AG224" s="1"/>
      <c r="AH224" s="1"/>
      <c r="AI224" s="1"/>
    </row>
    <row r="225" spans="1:35" ht="19.2" x14ac:dyDescent="0.2">
      <c r="A225" s="1"/>
      <c r="B225" s="1"/>
      <c r="C225" s="1"/>
      <c r="D225" s="1"/>
      <c r="E225" s="1"/>
      <c r="F225" s="1"/>
      <c r="G225" s="1"/>
      <c r="H225" s="1"/>
      <c r="I225" s="1"/>
      <c r="J225" s="1"/>
      <c r="L225" s="5"/>
      <c r="V225" s="1"/>
      <c r="W225" s="1"/>
      <c r="X225" s="1"/>
      <c r="Y225" s="1"/>
      <c r="Z225" s="1"/>
      <c r="AA225" s="1"/>
      <c r="AB225" s="1"/>
      <c r="AC225" s="1"/>
      <c r="AD225" s="1"/>
      <c r="AE225" s="1"/>
      <c r="AF225" s="1"/>
      <c r="AG225" s="1"/>
      <c r="AH225" s="1"/>
      <c r="AI225" s="1"/>
    </row>
    <row r="226" spans="1:35" ht="19.2" x14ac:dyDescent="0.2">
      <c r="A226" s="1"/>
      <c r="B226" s="1"/>
      <c r="C226" s="1"/>
      <c r="D226" s="1"/>
      <c r="E226" s="1"/>
      <c r="F226" s="1"/>
      <c r="G226" s="1"/>
      <c r="H226" s="1"/>
      <c r="I226" s="1"/>
      <c r="J226" s="1"/>
      <c r="L226" s="5"/>
      <c r="V226" s="1"/>
      <c r="W226" s="1"/>
      <c r="X226" s="1"/>
      <c r="Y226" s="1"/>
      <c r="Z226" s="1"/>
      <c r="AA226" s="1"/>
      <c r="AB226" s="1"/>
      <c r="AC226" s="1"/>
      <c r="AD226" s="1"/>
      <c r="AE226" s="1"/>
      <c r="AF226" s="1"/>
      <c r="AG226" s="1"/>
      <c r="AH226" s="1"/>
      <c r="AI226" s="1"/>
    </row>
    <row r="227" spans="1:35" ht="19.2" x14ac:dyDescent="0.2">
      <c r="L227" s="5"/>
      <c r="V227" s="1"/>
      <c r="W227" s="1"/>
      <c r="X227" s="1"/>
      <c r="Y227" s="1"/>
      <c r="Z227" s="1"/>
      <c r="AA227" s="1"/>
      <c r="AB227" s="1"/>
      <c r="AC227" s="1"/>
      <c r="AD227" s="1"/>
      <c r="AE227" s="1"/>
      <c r="AF227" s="1"/>
      <c r="AG227" s="1"/>
      <c r="AH227" s="1"/>
      <c r="AI227" s="1"/>
    </row>
    <row r="228" spans="1:35" ht="19.2" x14ac:dyDescent="0.2">
      <c r="L228" s="5"/>
      <c r="V228" s="1"/>
      <c r="W228" s="1"/>
      <c r="X228" s="1"/>
      <c r="Y228" s="1"/>
      <c r="Z228" s="1"/>
      <c r="AA228" s="1"/>
      <c r="AB228" s="1"/>
      <c r="AC228" s="1"/>
      <c r="AD228" s="1"/>
      <c r="AE228" s="1"/>
      <c r="AF228" s="1"/>
      <c r="AG228" s="1"/>
      <c r="AH228" s="1"/>
      <c r="AI228" s="1"/>
    </row>
    <row r="229" spans="1:35" ht="19.2" x14ac:dyDescent="0.2">
      <c r="L229" s="5"/>
      <c r="V229" s="1"/>
      <c r="W229" s="1"/>
      <c r="X229" s="1"/>
      <c r="Y229" s="1"/>
      <c r="Z229" s="1"/>
      <c r="AA229" s="1"/>
      <c r="AB229" s="1"/>
      <c r="AC229" s="1"/>
      <c r="AD229" s="1"/>
      <c r="AE229" s="1"/>
      <c r="AF229" s="1"/>
      <c r="AG229" s="1"/>
      <c r="AH229" s="1"/>
      <c r="AI229" s="1"/>
    </row>
    <row r="230" spans="1:35" ht="14.4" x14ac:dyDescent="0.2">
      <c r="L230" s="1"/>
      <c r="V230" s="1"/>
      <c r="W230" s="1"/>
      <c r="X230" s="1"/>
      <c r="Y230" s="1"/>
      <c r="Z230" s="1"/>
      <c r="AA230" s="1"/>
      <c r="AB230" s="1"/>
      <c r="AC230" s="1"/>
      <c r="AD230" s="1"/>
      <c r="AE230" s="1"/>
      <c r="AF230" s="1"/>
      <c r="AG230" s="1"/>
      <c r="AH230" s="1"/>
      <c r="AI230" s="1"/>
    </row>
    <row r="231" spans="1:35" ht="14.4" x14ac:dyDescent="0.2">
      <c r="L231" s="1"/>
      <c r="V231" s="1"/>
      <c r="W231" s="1"/>
      <c r="X231" s="1"/>
      <c r="Y231" s="1"/>
      <c r="Z231" s="1"/>
      <c r="AA231" s="1"/>
      <c r="AB231" s="1"/>
      <c r="AC231" s="1"/>
      <c r="AD231" s="1"/>
      <c r="AE231" s="1"/>
      <c r="AF231" s="1"/>
      <c r="AG231" s="1"/>
      <c r="AH231" s="1"/>
      <c r="AI231" s="1"/>
    </row>
    <row r="232" spans="1:35" ht="14.4" x14ac:dyDescent="0.2">
      <c r="L232" s="1"/>
      <c r="V232" s="1"/>
      <c r="W232" s="1"/>
      <c r="X232" s="1"/>
      <c r="Y232" s="1"/>
      <c r="Z232" s="1"/>
      <c r="AA232" s="1"/>
      <c r="AB232" s="1"/>
      <c r="AC232" s="1"/>
      <c r="AD232" s="1"/>
      <c r="AE232" s="1"/>
      <c r="AF232" s="1"/>
      <c r="AG232" s="1"/>
      <c r="AH232" s="1"/>
      <c r="AI232" s="1"/>
    </row>
    <row r="233" spans="1:35" ht="14.4" x14ac:dyDescent="0.2">
      <c r="L233" s="1"/>
      <c r="V233" s="1"/>
      <c r="W233" s="1"/>
      <c r="X233" s="1"/>
      <c r="Y233" s="1"/>
      <c r="Z233" s="1"/>
      <c r="AA233" s="1"/>
      <c r="AB233" s="1"/>
      <c r="AC233" s="1"/>
      <c r="AD233" s="1"/>
      <c r="AE233" s="1"/>
      <c r="AF233" s="1"/>
      <c r="AG233" s="1"/>
      <c r="AH233" s="1"/>
      <c r="AI233" s="1"/>
    </row>
    <row r="234" spans="1:35" ht="14.4" x14ac:dyDescent="0.2">
      <c r="L234" s="1"/>
      <c r="V234" s="1"/>
      <c r="W234" s="1"/>
      <c r="X234" s="1"/>
      <c r="Y234" s="1"/>
      <c r="Z234" s="1"/>
      <c r="AA234" s="1"/>
      <c r="AB234" s="1"/>
      <c r="AC234" s="1"/>
      <c r="AD234" s="1"/>
      <c r="AE234" s="1"/>
      <c r="AF234" s="1"/>
      <c r="AG234" s="1"/>
      <c r="AH234" s="1"/>
      <c r="AI234" s="1"/>
    </row>
    <row r="235" spans="1:35" ht="14.4" x14ac:dyDescent="0.2">
      <c r="L235" s="1"/>
      <c r="V235" s="1"/>
      <c r="W235" s="1"/>
      <c r="X235" s="1"/>
      <c r="Y235" s="1"/>
      <c r="Z235" s="1"/>
      <c r="AA235" s="1"/>
      <c r="AB235" s="1"/>
      <c r="AC235" s="1"/>
      <c r="AD235" s="1"/>
      <c r="AE235" s="1"/>
      <c r="AF235" s="1"/>
      <c r="AG235" s="1"/>
      <c r="AH235" s="1"/>
      <c r="AI235" s="1"/>
    </row>
    <row r="236" spans="1:35" ht="14.4" x14ac:dyDescent="0.2">
      <c r="L236" s="1"/>
      <c r="V236" s="1"/>
      <c r="W236" s="1"/>
      <c r="X236" s="1"/>
      <c r="Y236" s="1"/>
      <c r="Z236" s="1"/>
      <c r="AA236" s="1"/>
      <c r="AB236" s="1"/>
      <c r="AC236" s="1"/>
      <c r="AD236" s="1"/>
      <c r="AE236" s="1"/>
      <c r="AF236" s="1"/>
      <c r="AG236" s="1"/>
      <c r="AH236" s="1"/>
      <c r="AI236" s="1"/>
    </row>
    <row r="237" spans="1:35" ht="14.4" x14ac:dyDescent="0.2">
      <c r="L237" s="1"/>
      <c r="V237" s="1"/>
      <c r="W237" s="1"/>
      <c r="X237" s="1"/>
      <c r="Y237" s="1"/>
      <c r="Z237" s="1"/>
      <c r="AA237" s="1"/>
      <c r="AB237" s="1"/>
      <c r="AC237" s="1"/>
      <c r="AD237" s="1"/>
      <c r="AE237" s="1"/>
      <c r="AF237" s="1"/>
      <c r="AG237" s="1"/>
      <c r="AH237" s="1"/>
      <c r="AI237" s="1"/>
    </row>
    <row r="238" spans="1:35" ht="14.4" x14ac:dyDescent="0.2">
      <c r="L238" s="1"/>
      <c r="V238" s="1"/>
      <c r="W238" s="1"/>
      <c r="X238" s="1"/>
      <c r="Y238" s="1"/>
      <c r="Z238" s="1"/>
      <c r="AA238" s="1"/>
      <c r="AB238" s="1"/>
      <c r="AC238" s="1"/>
      <c r="AD238" s="1"/>
      <c r="AE238" s="1"/>
      <c r="AF238" s="1"/>
      <c r="AG238" s="1"/>
      <c r="AH238" s="1"/>
      <c r="AI238" s="1"/>
    </row>
    <row r="239" spans="1:35" ht="14.4" x14ac:dyDescent="0.2">
      <c r="L239" s="1"/>
      <c r="V239" s="1"/>
      <c r="W239" s="1"/>
      <c r="X239" s="1"/>
      <c r="Y239" s="1"/>
      <c r="Z239" s="1"/>
      <c r="AA239" s="1"/>
      <c r="AB239" s="1"/>
      <c r="AC239" s="1"/>
      <c r="AD239" s="1"/>
      <c r="AE239" s="1"/>
      <c r="AF239" s="1"/>
      <c r="AG239" s="1"/>
      <c r="AH239" s="1"/>
      <c r="AI239" s="1"/>
    </row>
    <row r="240" spans="1:35" ht="14.4" x14ac:dyDescent="0.2">
      <c r="L240" s="1"/>
      <c r="V240" s="1"/>
      <c r="W240" s="1"/>
      <c r="X240" s="1"/>
      <c r="Y240" s="1"/>
      <c r="Z240" s="1"/>
      <c r="AA240" s="1"/>
      <c r="AB240" s="1"/>
      <c r="AC240" s="1"/>
      <c r="AD240" s="1"/>
      <c r="AE240" s="1"/>
      <c r="AF240" s="1"/>
      <c r="AG240" s="1"/>
      <c r="AH240" s="1"/>
      <c r="AI240" s="1"/>
    </row>
    <row r="241" spans="1:35" ht="19.2" x14ac:dyDescent="0.2">
      <c r="L241" s="1"/>
      <c r="T241" s="5"/>
      <c r="U241" s="5"/>
      <c r="V241" s="1"/>
      <c r="W241" s="1"/>
      <c r="X241" s="1"/>
      <c r="Y241" s="1"/>
      <c r="Z241" s="1"/>
      <c r="AA241" s="1"/>
      <c r="AB241" s="1"/>
      <c r="AC241" s="1"/>
      <c r="AD241" s="1"/>
      <c r="AE241" s="1"/>
      <c r="AF241" s="1"/>
      <c r="AG241" s="1"/>
      <c r="AH241" s="1"/>
      <c r="AI241" s="1"/>
    </row>
    <row r="242" spans="1:35" ht="19.2" x14ac:dyDescent="0.2">
      <c r="E242" s="1"/>
      <c r="L242" s="1"/>
      <c r="T242" s="5"/>
      <c r="U242" s="5"/>
      <c r="V242" s="1"/>
      <c r="W242" s="1"/>
      <c r="X242" s="1"/>
      <c r="Y242" s="1"/>
      <c r="Z242" s="1"/>
      <c r="AA242" s="1"/>
      <c r="AB242" s="1"/>
      <c r="AC242" s="1"/>
      <c r="AD242" s="1"/>
      <c r="AE242" s="1"/>
      <c r="AF242" s="1"/>
      <c r="AG242" s="1"/>
      <c r="AH242" s="1"/>
      <c r="AI242" s="1"/>
    </row>
    <row r="243" spans="1:35" ht="19.2" x14ac:dyDescent="0.2">
      <c r="A243" s="1"/>
      <c r="B243" s="1"/>
      <c r="C243" s="1"/>
      <c r="D243" s="1"/>
      <c r="F243" s="1"/>
      <c r="G243" s="1"/>
      <c r="H243" s="1"/>
      <c r="I243" s="1"/>
      <c r="J243" s="1"/>
      <c r="K243" s="1"/>
      <c r="L243" s="1"/>
      <c r="T243" s="5"/>
      <c r="U243" s="5"/>
      <c r="V243" s="1"/>
      <c r="W243" s="1"/>
      <c r="X243" s="1"/>
      <c r="Y243" s="1"/>
      <c r="Z243" s="1"/>
      <c r="AA243" s="1"/>
      <c r="AB243" s="1"/>
      <c r="AC243" s="1"/>
      <c r="AD243" s="1"/>
      <c r="AE243" s="1"/>
      <c r="AF243" s="1"/>
      <c r="AG243" s="1"/>
      <c r="AH243" s="1"/>
      <c r="AI243" s="1"/>
    </row>
    <row r="244" spans="1:35" ht="19.2" x14ac:dyDescent="0.2">
      <c r="A244" s="1"/>
      <c r="B244" s="1"/>
      <c r="C244" s="1"/>
      <c r="D244" s="1"/>
      <c r="E244" s="1"/>
      <c r="F244" s="1"/>
      <c r="G244" s="1"/>
      <c r="H244" s="1"/>
      <c r="I244" s="1"/>
      <c r="J244" s="1"/>
      <c r="K244" s="1"/>
      <c r="L244" s="1"/>
      <c r="T244" s="5"/>
      <c r="U244" s="5"/>
      <c r="V244" s="1"/>
      <c r="W244" s="1"/>
      <c r="X244" s="1"/>
      <c r="Y244" s="1"/>
      <c r="Z244" s="1"/>
      <c r="AA244" s="1"/>
      <c r="AB244" s="1"/>
      <c r="AC244" s="1"/>
      <c r="AD244" s="1"/>
      <c r="AE244" s="1"/>
      <c r="AF244" s="1"/>
      <c r="AG244" s="1"/>
      <c r="AH244" s="1"/>
      <c r="AI244" s="1"/>
    </row>
    <row r="245" spans="1:35" ht="19.2" x14ac:dyDescent="0.2">
      <c r="A245" s="1"/>
      <c r="B245" s="1"/>
      <c r="C245" s="1"/>
      <c r="D245" s="1"/>
      <c r="E245" s="1"/>
      <c r="F245" s="1"/>
      <c r="G245" s="1"/>
      <c r="H245" s="1"/>
      <c r="I245" s="1"/>
      <c r="J245" s="1"/>
      <c r="K245" s="1"/>
      <c r="L245" s="1"/>
      <c r="T245" s="5"/>
      <c r="U245" s="5"/>
      <c r="V245" s="1"/>
      <c r="W245" s="1"/>
      <c r="X245" s="1"/>
      <c r="Y245" s="1"/>
      <c r="Z245" s="1"/>
      <c r="AA245" s="1"/>
      <c r="AB245" s="1"/>
      <c r="AC245" s="1"/>
      <c r="AD245" s="1"/>
      <c r="AE245" s="1"/>
      <c r="AF245" s="1"/>
      <c r="AG245" s="1"/>
      <c r="AH245" s="1"/>
      <c r="AI245" s="1"/>
    </row>
    <row r="246" spans="1:35" ht="19.2" x14ac:dyDescent="0.2">
      <c r="A246" s="1"/>
      <c r="B246" s="1"/>
      <c r="C246" s="1"/>
      <c r="D246" s="1"/>
      <c r="E246" s="1"/>
      <c r="F246" s="1"/>
      <c r="G246" s="1"/>
      <c r="H246" s="1"/>
      <c r="I246" s="1"/>
      <c r="J246" s="1"/>
      <c r="K246" s="1"/>
      <c r="L246" s="1"/>
      <c r="M246" s="1"/>
      <c r="N246" s="1"/>
      <c r="O246" s="1"/>
      <c r="P246" s="5"/>
      <c r="Q246" s="5"/>
      <c r="R246" s="5"/>
      <c r="S246" s="5"/>
      <c r="T246" s="5"/>
      <c r="U246" s="5"/>
      <c r="V246" s="1"/>
      <c r="W246" s="1"/>
      <c r="X246" s="1"/>
      <c r="Y246" s="1"/>
      <c r="Z246" s="1"/>
      <c r="AA246" s="1"/>
      <c r="AB246" s="1"/>
      <c r="AC246" s="1"/>
      <c r="AD246" s="1"/>
      <c r="AE246" s="1"/>
      <c r="AF246" s="1"/>
      <c r="AG246" s="1"/>
      <c r="AH246" s="1"/>
      <c r="AI246" s="1"/>
    </row>
    <row r="247" spans="1:35" ht="19.2" x14ac:dyDescent="0.2">
      <c r="A247" s="1"/>
      <c r="B247" s="1"/>
      <c r="C247" s="1"/>
      <c r="D247" s="1"/>
      <c r="E247" s="1"/>
      <c r="F247" s="1"/>
      <c r="G247" s="1"/>
      <c r="H247" s="1"/>
      <c r="I247" s="1"/>
      <c r="J247" s="1"/>
      <c r="K247" s="1"/>
      <c r="L247" s="1"/>
      <c r="M247" s="1"/>
      <c r="N247" s="1"/>
      <c r="O247" s="1"/>
      <c r="P247" s="5"/>
      <c r="Q247" s="5"/>
      <c r="R247" s="5"/>
      <c r="S247" s="5"/>
      <c r="T247" s="5"/>
      <c r="U247" s="5"/>
      <c r="V247" s="1"/>
      <c r="W247" s="1"/>
      <c r="X247" s="1"/>
      <c r="Y247" s="1"/>
      <c r="Z247" s="1"/>
      <c r="AA247" s="1"/>
      <c r="AB247" s="1"/>
      <c r="AC247" s="1"/>
      <c r="AD247" s="1"/>
      <c r="AE247" s="1"/>
      <c r="AF247" s="1"/>
      <c r="AG247" s="1"/>
      <c r="AH247" s="1"/>
      <c r="AI247" s="1"/>
    </row>
    <row r="248" spans="1:35" ht="19.2" x14ac:dyDescent="0.2">
      <c r="A248" s="1"/>
      <c r="B248" s="1"/>
      <c r="C248" s="1"/>
      <c r="D248" s="1"/>
      <c r="E248" s="1"/>
      <c r="F248" s="1"/>
      <c r="G248" s="1"/>
      <c r="H248" s="1"/>
      <c r="I248" s="1"/>
      <c r="J248" s="1"/>
      <c r="K248" s="1"/>
      <c r="L248" s="1"/>
      <c r="M248" s="1"/>
      <c r="N248" s="1"/>
      <c r="O248" s="1"/>
      <c r="P248" s="5"/>
      <c r="Q248" s="5"/>
      <c r="R248" s="5"/>
      <c r="S248" s="5"/>
      <c r="T248" s="5"/>
      <c r="U248" s="5"/>
      <c r="V248" s="1"/>
      <c r="W248" s="1"/>
      <c r="X248" s="1"/>
      <c r="Y248" s="1"/>
      <c r="Z248" s="1"/>
      <c r="AA248" s="1"/>
      <c r="AB248" s="1"/>
      <c r="AC248" s="1"/>
      <c r="AD248" s="1"/>
      <c r="AE248" s="1"/>
      <c r="AF248" s="1"/>
      <c r="AG248" s="1"/>
      <c r="AH248" s="1"/>
      <c r="AI248" s="1"/>
    </row>
    <row r="249" spans="1:35" ht="19.2" x14ac:dyDescent="0.2">
      <c r="A249" s="1"/>
      <c r="B249" s="1"/>
      <c r="C249" s="1"/>
      <c r="D249" s="1"/>
      <c r="E249" s="1"/>
      <c r="F249" s="1"/>
      <c r="G249" s="1"/>
      <c r="H249" s="1"/>
      <c r="I249" s="1"/>
      <c r="J249" s="1"/>
      <c r="K249" s="1"/>
      <c r="L249" s="1"/>
      <c r="M249" s="1"/>
      <c r="N249" s="1"/>
      <c r="O249" s="1"/>
      <c r="P249" s="5"/>
      <c r="Q249" s="5"/>
      <c r="R249" s="5"/>
      <c r="S249" s="5"/>
      <c r="T249" s="5"/>
      <c r="U249" s="5"/>
      <c r="V249" s="1"/>
      <c r="W249" s="1"/>
      <c r="X249" s="1"/>
      <c r="Y249" s="1"/>
      <c r="Z249" s="1"/>
      <c r="AA249" s="1"/>
      <c r="AB249" s="1"/>
      <c r="AC249" s="1"/>
      <c r="AD249" s="1"/>
      <c r="AE249" s="1"/>
      <c r="AF249" s="1"/>
      <c r="AG249" s="1"/>
      <c r="AH249" s="1"/>
      <c r="AI249" s="1"/>
    </row>
    <row r="250" spans="1:35" ht="19.2" x14ac:dyDescent="0.2">
      <c r="A250" s="1"/>
      <c r="B250" s="1"/>
      <c r="C250" s="1"/>
      <c r="D250" s="1"/>
      <c r="E250" s="1"/>
      <c r="F250" s="1"/>
      <c r="G250" s="1"/>
      <c r="H250" s="1"/>
      <c r="I250" s="1"/>
      <c r="J250" s="1"/>
      <c r="K250" s="1"/>
      <c r="L250" s="1"/>
      <c r="M250" s="1"/>
      <c r="N250" s="1"/>
      <c r="O250" s="1"/>
      <c r="P250" s="5"/>
      <c r="Q250" s="5"/>
      <c r="R250" s="5"/>
      <c r="S250" s="5"/>
      <c r="T250" s="5"/>
      <c r="U250" s="5"/>
      <c r="V250" s="1"/>
      <c r="W250" s="1"/>
      <c r="X250" s="1"/>
      <c r="Y250" s="1"/>
      <c r="Z250" s="1"/>
      <c r="AA250" s="1"/>
      <c r="AB250" s="1"/>
      <c r="AC250" s="1"/>
      <c r="AD250" s="1"/>
      <c r="AE250" s="1"/>
      <c r="AF250" s="1"/>
      <c r="AG250" s="1"/>
      <c r="AH250" s="1"/>
      <c r="AI250" s="1"/>
    </row>
    <row r="251" spans="1:35" ht="19.2" x14ac:dyDescent="0.2">
      <c r="A251" s="1"/>
      <c r="B251" s="1"/>
      <c r="C251" s="1"/>
      <c r="D251" s="1"/>
      <c r="E251" s="1"/>
      <c r="F251" s="1"/>
      <c r="G251" s="1"/>
      <c r="H251" s="1"/>
      <c r="I251" s="1"/>
      <c r="J251" s="1"/>
      <c r="K251" s="1"/>
      <c r="L251" s="1"/>
      <c r="M251" s="1"/>
      <c r="N251" s="1"/>
      <c r="O251" s="1"/>
      <c r="P251" s="5"/>
      <c r="Q251" s="5"/>
      <c r="R251" s="5"/>
      <c r="S251" s="5"/>
      <c r="T251" s="5"/>
      <c r="U251" s="5"/>
      <c r="V251" s="1"/>
      <c r="W251" s="1"/>
      <c r="X251" s="1"/>
      <c r="Y251" s="1"/>
      <c r="Z251" s="1"/>
      <c r="AA251" s="1"/>
      <c r="AB251" s="1"/>
      <c r="AC251" s="1"/>
      <c r="AD251" s="1"/>
      <c r="AE251" s="1"/>
      <c r="AF251" s="1"/>
      <c r="AG251" s="1"/>
      <c r="AH251" s="1"/>
      <c r="AI251" s="1"/>
    </row>
    <row r="252" spans="1:35" ht="19.2" x14ac:dyDescent="0.2">
      <c r="A252" s="5"/>
      <c r="B252" s="5"/>
      <c r="C252" s="5"/>
      <c r="D252" s="5"/>
      <c r="E252" s="5"/>
      <c r="F252" s="5"/>
      <c r="G252" s="5"/>
      <c r="H252" s="5"/>
      <c r="I252" s="5"/>
      <c r="J252" s="5"/>
      <c r="K252" s="5"/>
      <c r="L252" s="5"/>
      <c r="M252" s="1"/>
      <c r="N252" s="1"/>
      <c r="O252" s="1"/>
      <c r="P252" s="5"/>
      <c r="Q252" s="5"/>
      <c r="R252" s="5"/>
      <c r="S252" s="5"/>
      <c r="T252" s="5"/>
      <c r="U252" s="5"/>
      <c r="V252" s="1"/>
      <c r="W252" s="1"/>
      <c r="X252" s="1"/>
      <c r="Y252" s="1"/>
      <c r="Z252" s="1"/>
      <c r="AA252" s="1"/>
      <c r="AB252" s="1"/>
      <c r="AC252" s="1"/>
      <c r="AD252" s="1"/>
      <c r="AE252" s="1"/>
      <c r="AF252" s="1"/>
      <c r="AG252" s="1"/>
      <c r="AH252" s="1"/>
      <c r="AI252" s="1"/>
    </row>
    <row r="253" spans="1:35" ht="19.2" x14ac:dyDescent="0.2">
      <c r="A253" s="5"/>
      <c r="B253" s="5"/>
      <c r="C253" s="5"/>
      <c r="D253" s="5"/>
      <c r="E253" s="5"/>
      <c r="F253" s="5"/>
      <c r="G253" s="5"/>
      <c r="H253" s="5"/>
      <c r="I253" s="5"/>
      <c r="J253" s="5"/>
      <c r="K253" s="5"/>
      <c r="L253" s="5"/>
      <c r="M253" s="1"/>
      <c r="N253" s="1"/>
      <c r="O253" s="1"/>
      <c r="P253" s="5"/>
      <c r="Q253" s="5"/>
      <c r="R253" s="5"/>
      <c r="S253" s="5"/>
      <c r="T253" s="5"/>
      <c r="U253" s="5"/>
      <c r="V253" s="1"/>
      <c r="W253" s="1"/>
      <c r="X253" s="1"/>
      <c r="Y253" s="1"/>
      <c r="Z253" s="1"/>
      <c r="AA253" s="1"/>
      <c r="AB253" s="1"/>
      <c r="AC253" s="1"/>
      <c r="AD253" s="1"/>
      <c r="AE253" s="1"/>
      <c r="AF253" s="1"/>
      <c r="AG253" s="1"/>
      <c r="AH253" s="1"/>
      <c r="AI253" s="1"/>
    </row>
    <row r="254" spans="1:35" ht="19.2" x14ac:dyDescent="0.2">
      <c r="A254" s="5"/>
      <c r="B254" s="5"/>
      <c r="C254" s="5"/>
      <c r="D254" s="5"/>
      <c r="E254" s="5"/>
      <c r="F254" s="5"/>
      <c r="G254" s="5"/>
      <c r="H254" s="5"/>
      <c r="I254" s="5"/>
      <c r="J254" s="5"/>
      <c r="K254" s="5"/>
      <c r="L254" s="5"/>
      <c r="M254" s="1"/>
      <c r="N254" s="1"/>
      <c r="O254" s="1"/>
      <c r="P254" s="5"/>
      <c r="Q254" s="5"/>
      <c r="R254" s="5"/>
      <c r="S254" s="5"/>
      <c r="T254" s="5"/>
      <c r="U254" s="5"/>
      <c r="V254" s="1"/>
      <c r="W254" s="1"/>
      <c r="X254" s="1"/>
      <c r="Y254" s="1"/>
      <c r="Z254" s="1"/>
      <c r="AA254" s="1"/>
      <c r="AB254" s="1"/>
      <c r="AC254" s="1"/>
      <c r="AD254" s="1"/>
      <c r="AE254" s="1"/>
      <c r="AF254" s="1"/>
      <c r="AG254" s="1"/>
      <c r="AH254" s="1"/>
      <c r="AI254" s="1"/>
    </row>
    <row r="255" spans="1:35" ht="19.2" x14ac:dyDescent="0.2">
      <c r="A255" s="5"/>
      <c r="B255" s="5"/>
      <c r="C255" s="5"/>
      <c r="D255" s="5"/>
      <c r="E255" s="5"/>
      <c r="F255" s="5"/>
      <c r="G255" s="5"/>
      <c r="H255" s="5"/>
      <c r="I255" s="5"/>
      <c r="J255" s="5"/>
      <c r="K255" s="5"/>
      <c r="L255" s="5"/>
      <c r="M255" s="1"/>
      <c r="N255" s="1"/>
      <c r="O255" s="1"/>
      <c r="P255" s="5"/>
      <c r="Q255" s="5"/>
      <c r="R255" s="5"/>
      <c r="S255" s="5"/>
      <c r="T255" s="5"/>
      <c r="U255" s="5"/>
      <c r="V255" s="1"/>
      <c r="W255" s="1"/>
      <c r="X255" s="1"/>
      <c r="Y255" s="1"/>
      <c r="Z255" s="1"/>
      <c r="AA255" s="1"/>
      <c r="AB255" s="1"/>
      <c r="AC255" s="1"/>
      <c r="AD255" s="1"/>
      <c r="AE255" s="1"/>
      <c r="AF255" s="1"/>
      <c r="AG255" s="1"/>
      <c r="AH255" s="1"/>
      <c r="AI255" s="1"/>
    </row>
    <row r="256" spans="1:35" ht="19.2" x14ac:dyDescent="0.2">
      <c r="A256" s="5"/>
      <c r="B256" s="5"/>
      <c r="C256" s="5"/>
      <c r="D256" s="5"/>
      <c r="E256" s="5"/>
      <c r="F256" s="5"/>
      <c r="G256" s="5"/>
      <c r="H256" s="5"/>
      <c r="I256" s="5"/>
      <c r="J256" s="5"/>
      <c r="K256" s="5"/>
      <c r="L256" s="5"/>
      <c r="M256" s="1"/>
      <c r="N256" s="1"/>
      <c r="O256" s="1"/>
      <c r="P256" s="5"/>
      <c r="Q256" s="5"/>
      <c r="R256" s="5"/>
      <c r="S256" s="5"/>
      <c r="T256" s="5"/>
      <c r="U256" s="5"/>
      <c r="V256" s="1"/>
      <c r="W256" s="1"/>
      <c r="X256" s="1"/>
      <c r="Y256" s="1"/>
      <c r="Z256" s="1"/>
      <c r="AA256" s="1"/>
      <c r="AB256" s="1"/>
      <c r="AC256" s="1"/>
      <c r="AD256" s="1"/>
      <c r="AE256" s="1"/>
      <c r="AF256" s="1"/>
      <c r="AG256" s="1"/>
      <c r="AH256" s="1"/>
      <c r="AI256" s="1"/>
    </row>
    <row r="257" spans="1:35" ht="19.2" x14ac:dyDescent="0.2">
      <c r="A257" s="5"/>
      <c r="B257" s="5"/>
      <c r="C257" s="5"/>
      <c r="D257" s="5"/>
      <c r="E257" s="5"/>
      <c r="F257" s="5"/>
      <c r="G257" s="5"/>
      <c r="H257" s="5"/>
      <c r="I257" s="5"/>
      <c r="J257" s="5"/>
      <c r="K257" s="5"/>
      <c r="L257" s="5"/>
      <c r="M257" s="5"/>
      <c r="N257" s="5"/>
      <c r="O257" s="5"/>
      <c r="P257" s="5"/>
      <c r="Q257" s="5"/>
      <c r="R257" s="5"/>
      <c r="S257" s="5"/>
      <c r="T257" s="5"/>
      <c r="U257" s="5"/>
      <c r="V257" s="1"/>
      <c r="W257" s="1"/>
      <c r="X257" s="1"/>
      <c r="Y257" s="1"/>
      <c r="Z257" s="1"/>
      <c r="AA257" s="1"/>
      <c r="AB257" s="1"/>
      <c r="AC257" s="1"/>
      <c r="AD257" s="1"/>
      <c r="AE257" s="1"/>
      <c r="AF257" s="1"/>
      <c r="AG257" s="1"/>
      <c r="AH257" s="1"/>
      <c r="AI257" s="1"/>
    </row>
    <row r="258" spans="1:35" ht="19.2" x14ac:dyDescent="0.2">
      <c r="A258" s="5"/>
      <c r="B258" s="5"/>
      <c r="C258" s="5"/>
      <c r="D258" s="5"/>
      <c r="E258" s="5"/>
      <c r="F258" s="5"/>
      <c r="G258" s="5"/>
      <c r="H258" s="5"/>
      <c r="I258" s="5"/>
      <c r="J258" s="5"/>
      <c r="K258" s="5"/>
      <c r="L258" s="5"/>
      <c r="M258" s="5"/>
      <c r="N258" s="5"/>
      <c r="O258" s="5"/>
      <c r="P258" s="5"/>
      <c r="Q258" s="5"/>
      <c r="R258" s="5"/>
      <c r="S258" s="5"/>
      <c r="T258" s="5"/>
      <c r="U258" s="5"/>
      <c r="V258" s="1"/>
      <c r="W258" s="1"/>
      <c r="X258" s="1"/>
      <c r="Y258" s="1"/>
      <c r="Z258" s="1"/>
      <c r="AA258" s="1"/>
      <c r="AB258" s="1"/>
      <c r="AC258" s="1"/>
      <c r="AD258" s="1"/>
      <c r="AE258" s="1"/>
      <c r="AF258" s="1"/>
      <c r="AG258" s="1"/>
      <c r="AH258" s="1"/>
      <c r="AI258" s="1"/>
    </row>
    <row r="259" spans="1:35" ht="19.2" x14ac:dyDescent="0.2">
      <c r="A259" s="15"/>
      <c r="B259" s="15"/>
      <c r="C259" s="15"/>
      <c r="D259" s="15"/>
      <c r="E259" s="15"/>
      <c r="F259" s="15"/>
      <c r="G259" s="15"/>
      <c r="H259" s="15"/>
      <c r="I259" s="15"/>
      <c r="J259" s="15"/>
      <c r="K259" s="15"/>
      <c r="L259" s="15"/>
      <c r="M259" s="5"/>
      <c r="N259" s="5"/>
      <c r="O259" s="5"/>
      <c r="P259" s="5"/>
      <c r="Q259" s="5"/>
      <c r="R259" s="5"/>
      <c r="S259" s="5"/>
      <c r="T259" s="15"/>
      <c r="U259" s="5"/>
      <c r="V259" s="1"/>
      <c r="W259" s="1"/>
      <c r="X259" s="1"/>
      <c r="Y259" s="1"/>
      <c r="Z259" s="1"/>
      <c r="AA259" s="1"/>
      <c r="AB259" s="1"/>
      <c r="AC259" s="1"/>
      <c r="AD259" s="1"/>
      <c r="AE259" s="1"/>
      <c r="AF259" s="1"/>
      <c r="AG259" s="1"/>
      <c r="AH259" s="1"/>
      <c r="AI259" s="1"/>
    </row>
    <row r="260" spans="1:35" ht="19.2" x14ac:dyDescent="0.2">
      <c r="A260" s="15"/>
      <c r="B260" s="15"/>
      <c r="C260" s="15"/>
      <c r="D260" s="15"/>
      <c r="E260" s="15"/>
      <c r="F260" s="15"/>
      <c r="G260" s="15"/>
      <c r="H260" s="15"/>
      <c r="I260" s="15"/>
      <c r="J260" s="15"/>
      <c r="K260" s="15"/>
      <c r="L260" s="15"/>
      <c r="M260" s="5"/>
      <c r="N260" s="5"/>
      <c r="O260" s="5"/>
      <c r="P260" s="5"/>
      <c r="Q260" s="5"/>
      <c r="R260" s="5"/>
      <c r="S260" s="5"/>
      <c r="T260" s="15"/>
      <c r="U260" s="5"/>
      <c r="V260" s="1"/>
      <c r="W260" s="1"/>
      <c r="X260" s="1"/>
      <c r="Y260" s="1"/>
      <c r="Z260" s="1"/>
      <c r="AA260" s="1"/>
      <c r="AB260" s="1"/>
      <c r="AC260" s="1"/>
      <c r="AD260" s="1"/>
      <c r="AE260" s="1"/>
      <c r="AF260" s="1"/>
      <c r="AG260" s="1"/>
      <c r="AH260" s="1"/>
      <c r="AI260" s="1"/>
    </row>
    <row r="261" spans="1:35" ht="19.2" x14ac:dyDescent="0.2">
      <c r="A261" s="15"/>
      <c r="B261" s="15"/>
      <c r="C261" s="15"/>
      <c r="D261" s="15"/>
      <c r="E261" s="15"/>
      <c r="F261" s="15"/>
      <c r="G261" s="15"/>
      <c r="H261" s="15"/>
      <c r="I261" s="15"/>
      <c r="J261" s="15"/>
      <c r="K261" s="15"/>
      <c r="L261" s="15"/>
      <c r="M261" s="5"/>
      <c r="N261" s="5"/>
      <c r="O261" s="5"/>
      <c r="P261" s="5"/>
      <c r="Q261" s="5"/>
      <c r="R261" s="5"/>
      <c r="S261" s="5"/>
      <c r="T261" s="15"/>
      <c r="U261" s="5"/>
      <c r="V261" s="1"/>
      <c r="W261" s="1"/>
      <c r="X261" s="1"/>
      <c r="Y261" s="1"/>
      <c r="Z261" s="1"/>
      <c r="AA261" s="1"/>
      <c r="AB261" s="1"/>
      <c r="AC261" s="1"/>
      <c r="AD261" s="1"/>
      <c r="AE261" s="1"/>
      <c r="AF261" s="1"/>
      <c r="AG261" s="1"/>
      <c r="AH261" s="1"/>
      <c r="AI261" s="1"/>
    </row>
    <row r="262" spans="1:35" ht="19.2" x14ac:dyDescent="0.2">
      <c r="A262" s="15"/>
      <c r="B262" s="15"/>
      <c r="C262" s="15"/>
      <c r="D262" s="15"/>
      <c r="E262" s="15"/>
      <c r="F262" s="15"/>
      <c r="G262" s="15"/>
      <c r="H262" s="15"/>
      <c r="I262" s="15"/>
      <c r="J262" s="15"/>
      <c r="K262" s="15"/>
      <c r="L262" s="15"/>
      <c r="M262" s="5"/>
      <c r="N262" s="5"/>
      <c r="O262" s="5"/>
      <c r="P262" s="5"/>
      <c r="Q262" s="5"/>
      <c r="R262" s="5"/>
      <c r="S262" s="5"/>
      <c r="T262" s="15"/>
      <c r="U262" s="5"/>
      <c r="V262" s="1"/>
      <c r="W262" s="1"/>
      <c r="X262" s="1"/>
      <c r="Y262" s="1"/>
      <c r="Z262" s="1"/>
      <c r="AA262" s="1"/>
      <c r="AB262" s="1"/>
      <c r="AC262" s="1"/>
      <c r="AD262" s="1"/>
      <c r="AE262" s="1"/>
      <c r="AF262" s="1"/>
      <c r="AG262" s="1"/>
      <c r="AH262" s="1"/>
      <c r="AI262" s="1"/>
    </row>
    <row r="263" spans="1:35" ht="19.2" x14ac:dyDescent="0.2">
      <c r="A263" s="15"/>
      <c r="B263" s="15"/>
      <c r="C263" s="15"/>
      <c r="D263" s="15"/>
      <c r="E263" s="15"/>
      <c r="F263" s="15"/>
      <c r="G263" s="15"/>
      <c r="H263" s="15"/>
      <c r="I263" s="15"/>
      <c r="J263" s="15"/>
      <c r="K263" s="15"/>
      <c r="L263" s="15"/>
      <c r="M263" s="5"/>
      <c r="N263" s="5"/>
      <c r="O263" s="5"/>
      <c r="P263" s="5"/>
      <c r="Q263" s="5"/>
      <c r="R263" s="5"/>
      <c r="S263" s="5"/>
      <c r="T263" s="15"/>
      <c r="U263" s="5"/>
      <c r="AD263" s="1"/>
      <c r="AE263" s="1"/>
      <c r="AF263" s="1"/>
      <c r="AG263" s="1"/>
      <c r="AH263" s="1"/>
      <c r="AI263" s="1"/>
    </row>
    <row r="264" spans="1:35" ht="19.2" x14ac:dyDescent="0.2">
      <c r="A264" s="15"/>
      <c r="B264" s="15"/>
      <c r="C264" s="15"/>
      <c r="D264" s="15"/>
      <c r="E264" s="15"/>
      <c r="F264" s="15"/>
      <c r="G264" s="15"/>
      <c r="H264" s="15"/>
      <c r="I264" s="15"/>
      <c r="J264" s="15"/>
      <c r="K264" s="15"/>
      <c r="L264" s="15"/>
      <c r="M264" s="15"/>
      <c r="N264" s="15"/>
      <c r="O264" s="15"/>
      <c r="P264" s="15"/>
      <c r="Q264" s="15"/>
      <c r="R264" s="15"/>
      <c r="S264" s="15"/>
      <c r="T264" s="15"/>
      <c r="U264" s="5"/>
      <c r="AD264" s="1"/>
      <c r="AE264" s="1"/>
      <c r="AF264" s="1"/>
      <c r="AG264" s="1"/>
      <c r="AH264" s="1"/>
      <c r="AI264" s="1"/>
    </row>
    <row r="265" spans="1:35" ht="19.2" x14ac:dyDescent="0.2">
      <c r="A265" s="15"/>
      <c r="B265" s="15"/>
      <c r="C265" s="15"/>
      <c r="D265" s="15"/>
      <c r="E265" s="15"/>
      <c r="F265" s="15"/>
      <c r="G265" s="15"/>
      <c r="H265" s="15"/>
      <c r="I265" s="15"/>
      <c r="J265" s="15"/>
      <c r="K265" s="15"/>
      <c r="L265" s="15"/>
      <c r="M265" s="15"/>
      <c r="N265" s="15"/>
      <c r="O265" s="15"/>
      <c r="P265" s="15"/>
      <c r="Q265" s="15"/>
      <c r="R265" s="15"/>
      <c r="S265" s="15"/>
      <c r="T265" s="15"/>
      <c r="U265" s="5"/>
      <c r="AD265" s="1"/>
      <c r="AE265" s="1"/>
      <c r="AF265" s="1"/>
      <c r="AG265" s="1"/>
      <c r="AH265" s="1"/>
      <c r="AI265" s="1"/>
    </row>
    <row r="266" spans="1:35" ht="19.2" x14ac:dyDescent="0.2">
      <c r="A266" s="15"/>
      <c r="B266" s="15"/>
      <c r="C266" s="15"/>
      <c r="D266" s="15"/>
      <c r="E266" s="15"/>
      <c r="F266" s="15"/>
      <c r="G266" s="15"/>
      <c r="H266" s="15"/>
      <c r="I266" s="15"/>
      <c r="J266" s="15"/>
      <c r="K266" s="15"/>
      <c r="L266" s="15"/>
      <c r="M266" s="15"/>
      <c r="N266" s="15"/>
      <c r="O266" s="15"/>
      <c r="P266" s="15"/>
      <c r="Q266" s="15"/>
      <c r="R266" s="15"/>
      <c r="S266" s="15"/>
      <c r="T266" s="15"/>
      <c r="U266" s="5"/>
      <c r="AD266" s="1"/>
    </row>
    <row r="267" spans="1:35" ht="19.2" x14ac:dyDescent="0.2">
      <c r="A267" s="15"/>
      <c r="B267" s="15"/>
      <c r="C267" s="15"/>
      <c r="D267" s="15"/>
      <c r="E267" s="15"/>
      <c r="F267" s="15"/>
      <c r="G267" s="15"/>
      <c r="H267" s="15"/>
      <c r="I267" s="15"/>
      <c r="J267" s="15"/>
      <c r="K267" s="15"/>
      <c r="L267" s="15"/>
      <c r="M267" s="15"/>
      <c r="N267" s="15"/>
      <c r="O267" s="15"/>
      <c r="P267" s="15"/>
      <c r="Q267" s="15"/>
      <c r="R267" s="15"/>
      <c r="S267" s="15"/>
      <c r="T267" s="15"/>
      <c r="U267" s="5"/>
    </row>
    <row r="268" spans="1:35" ht="19.2" x14ac:dyDescent="0.2">
      <c r="A268" s="15"/>
      <c r="B268" s="15"/>
      <c r="C268" s="15"/>
      <c r="D268" s="15"/>
      <c r="E268" s="15"/>
      <c r="F268" s="15"/>
      <c r="G268" s="15"/>
      <c r="H268" s="15"/>
      <c r="I268" s="15"/>
      <c r="J268" s="15"/>
      <c r="K268" s="15"/>
      <c r="L268" s="15"/>
      <c r="M268" s="15"/>
      <c r="N268" s="15"/>
      <c r="O268" s="15"/>
      <c r="P268" s="15"/>
      <c r="Q268" s="15"/>
      <c r="R268" s="15"/>
      <c r="S268" s="15"/>
      <c r="T268" s="15"/>
      <c r="U268" s="5"/>
    </row>
    <row r="269" spans="1:35" ht="19.2" x14ac:dyDescent="0.2">
      <c r="A269" s="15"/>
      <c r="B269" s="15"/>
      <c r="C269" s="15"/>
      <c r="D269" s="15"/>
      <c r="E269" s="15"/>
      <c r="F269" s="15"/>
      <c r="G269" s="15"/>
      <c r="H269" s="15"/>
      <c r="I269" s="15"/>
      <c r="J269" s="15"/>
      <c r="K269" s="15"/>
      <c r="L269" s="15"/>
      <c r="M269" s="15"/>
      <c r="N269" s="15"/>
      <c r="O269" s="15"/>
      <c r="P269" s="15"/>
      <c r="Q269" s="15"/>
      <c r="R269" s="15"/>
      <c r="S269" s="15"/>
      <c r="T269" s="15"/>
      <c r="U269" s="5"/>
    </row>
    <row r="270" spans="1:35" ht="19.2" x14ac:dyDescent="0.2">
      <c r="A270" s="15"/>
      <c r="B270" s="15"/>
      <c r="C270" s="15"/>
      <c r="D270" s="15"/>
      <c r="E270" s="15"/>
      <c r="F270" s="15"/>
      <c r="G270" s="15"/>
      <c r="H270" s="15"/>
      <c r="I270" s="15"/>
      <c r="J270" s="15"/>
      <c r="K270" s="15"/>
      <c r="L270" s="15"/>
      <c r="M270" s="15"/>
      <c r="N270" s="15"/>
      <c r="O270" s="15"/>
      <c r="P270" s="15"/>
      <c r="Q270" s="15"/>
      <c r="R270" s="15"/>
      <c r="S270" s="15"/>
      <c r="T270" s="15"/>
      <c r="U270" s="5"/>
    </row>
    <row r="271" spans="1:35" ht="19.2" x14ac:dyDescent="0.2">
      <c r="A271" s="15"/>
      <c r="B271" s="15"/>
      <c r="C271" s="15"/>
      <c r="D271" s="15"/>
      <c r="E271" s="15"/>
      <c r="F271" s="15"/>
      <c r="G271" s="15"/>
      <c r="H271" s="15"/>
      <c r="I271" s="15"/>
      <c r="J271" s="15"/>
      <c r="K271" s="15"/>
      <c r="L271" s="15"/>
      <c r="M271" s="15"/>
      <c r="N271" s="15"/>
      <c r="O271" s="15"/>
      <c r="P271" s="15"/>
      <c r="Q271" s="15"/>
      <c r="R271" s="15"/>
      <c r="S271" s="15"/>
      <c r="T271" s="15"/>
      <c r="U271" s="15"/>
    </row>
    <row r="272" spans="1:35" ht="19.2" x14ac:dyDescent="0.2">
      <c r="A272" s="15"/>
      <c r="B272" s="15"/>
      <c r="C272" s="15"/>
      <c r="D272" s="15"/>
      <c r="E272" s="15"/>
      <c r="F272" s="15"/>
      <c r="G272" s="15"/>
      <c r="H272" s="15"/>
      <c r="I272" s="15"/>
      <c r="J272" s="15"/>
      <c r="K272" s="15"/>
      <c r="L272" s="15"/>
      <c r="M272" s="15"/>
      <c r="N272" s="15"/>
      <c r="O272" s="15"/>
      <c r="P272" s="15"/>
      <c r="Q272" s="15"/>
      <c r="R272" s="15"/>
      <c r="S272" s="15"/>
      <c r="T272" s="15"/>
      <c r="U272" s="15"/>
    </row>
    <row r="273" spans="1:35" ht="19.2"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
      <c r="W273" s="1"/>
      <c r="X273" s="1"/>
      <c r="Y273" s="1"/>
      <c r="Z273" s="1"/>
      <c r="AA273" s="1"/>
      <c r="AB273" s="1"/>
      <c r="AC273" s="1"/>
    </row>
    <row r="274" spans="1:35" ht="19.2"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
      <c r="W274" s="1"/>
      <c r="X274" s="1"/>
      <c r="Y274" s="1"/>
      <c r="Z274" s="1"/>
      <c r="AA274" s="1"/>
      <c r="AB274" s="1"/>
      <c r="AC274" s="1"/>
    </row>
    <row r="275" spans="1:35" ht="19.2"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
      <c r="W275" s="1"/>
      <c r="X275" s="1"/>
      <c r="Y275" s="1"/>
      <c r="Z275" s="1"/>
      <c r="AA275" s="1"/>
      <c r="AB275" s="1"/>
      <c r="AC275" s="1"/>
    </row>
    <row r="276" spans="1:35" ht="19.2"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
      <c r="W276" s="1"/>
      <c r="X276" s="1"/>
      <c r="Y276" s="1"/>
      <c r="Z276" s="1"/>
      <c r="AA276" s="1"/>
      <c r="AB276" s="1"/>
      <c r="AC276" s="1"/>
      <c r="AE276" s="1"/>
      <c r="AF276" s="1"/>
      <c r="AG276" s="1"/>
      <c r="AH276" s="1"/>
      <c r="AI276" s="1"/>
    </row>
    <row r="277" spans="1:35" ht="19.2"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
      <c r="W277" s="1"/>
      <c r="X277" s="1"/>
      <c r="Y277" s="1"/>
      <c r="Z277" s="1"/>
      <c r="AA277" s="1"/>
      <c r="AB277" s="1"/>
      <c r="AC277" s="1"/>
      <c r="AD277" s="1"/>
      <c r="AE277" s="1"/>
      <c r="AF277" s="1"/>
      <c r="AG277" s="1"/>
      <c r="AH277" s="1"/>
      <c r="AI277" s="1"/>
    </row>
    <row r="278" spans="1:35" ht="19.2"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
      <c r="W278" s="1"/>
      <c r="X278" s="1"/>
      <c r="Y278" s="1"/>
      <c r="Z278" s="1"/>
      <c r="AA278" s="1"/>
      <c r="AB278" s="1"/>
      <c r="AC278" s="1"/>
      <c r="AD278" s="1"/>
      <c r="AE278" s="1"/>
      <c r="AF278" s="1"/>
      <c r="AG278" s="1"/>
      <c r="AH278" s="1"/>
      <c r="AI278" s="1"/>
    </row>
    <row r="279" spans="1:35" ht="19.2"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
      <c r="W279" s="1"/>
      <c r="X279" s="1"/>
      <c r="Y279" s="1"/>
      <c r="Z279" s="1"/>
      <c r="AA279" s="1"/>
      <c r="AB279" s="1"/>
      <c r="AC279" s="1"/>
      <c r="AD279" s="1"/>
      <c r="AE279" s="1"/>
      <c r="AF279" s="1"/>
      <c r="AG279" s="1"/>
      <c r="AH279" s="1"/>
      <c r="AI279" s="1"/>
    </row>
    <row r="280" spans="1:35" ht="19.2" x14ac:dyDescent="0.2">
      <c r="A280" s="15"/>
      <c r="B280" s="15"/>
      <c r="C280" s="15"/>
      <c r="D280" s="15"/>
      <c r="E280" s="15"/>
      <c r="F280" s="15"/>
      <c r="G280" s="15"/>
      <c r="H280" s="15"/>
      <c r="I280" s="15"/>
      <c r="J280" s="15"/>
      <c r="K280" s="15"/>
      <c r="L280" s="15"/>
      <c r="M280" s="15"/>
      <c r="N280" s="15"/>
      <c r="O280" s="15"/>
      <c r="P280" s="15"/>
      <c r="Q280" s="15"/>
      <c r="R280" s="15"/>
      <c r="S280" s="15"/>
      <c r="T280" s="15"/>
      <c r="U280" s="1"/>
      <c r="V280" s="1"/>
      <c r="W280" s="1"/>
      <c r="X280" s="1"/>
      <c r="Y280" s="1"/>
      <c r="Z280" s="1"/>
      <c r="AA280" s="1"/>
      <c r="AB280" s="1"/>
      <c r="AC280" s="1"/>
      <c r="AD280" s="1"/>
      <c r="AE280" s="1"/>
      <c r="AF280" s="1"/>
      <c r="AG280" s="1"/>
      <c r="AH280" s="1"/>
      <c r="AI280" s="1"/>
    </row>
    <row r="281" spans="1:35" ht="19.2" x14ac:dyDescent="0.2">
      <c r="A281" s="15"/>
      <c r="B281" s="15"/>
      <c r="C281" s="15"/>
      <c r="D281" s="15"/>
      <c r="E281" s="15"/>
      <c r="F281" s="15"/>
      <c r="G281" s="15"/>
      <c r="H281" s="15"/>
      <c r="I281" s="15"/>
      <c r="J281" s="15"/>
      <c r="K281" s="15"/>
      <c r="L281" s="15"/>
      <c r="M281" s="15"/>
      <c r="N281" s="15"/>
      <c r="O281" s="15"/>
      <c r="P281" s="15"/>
      <c r="Q281" s="15"/>
      <c r="R281" s="15"/>
      <c r="S281" s="15"/>
      <c r="T281" s="15"/>
      <c r="U281" s="1"/>
      <c r="V281" s="1"/>
      <c r="W281" s="1"/>
      <c r="X281" s="1"/>
      <c r="Y281" s="1"/>
      <c r="Z281" s="1"/>
      <c r="AA281" s="1"/>
      <c r="AB281" s="1"/>
      <c r="AC281" s="1"/>
      <c r="AD281" s="1"/>
      <c r="AE281" s="1"/>
      <c r="AF281" s="1"/>
      <c r="AG281" s="1"/>
      <c r="AH281" s="1"/>
      <c r="AI281" s="1"/>
    </row>
    <row r="282" spans="1:35" ht="19.2" x14ac:dyDescent="0.2">
      <c r="A282" s="15"/>
      <c r="B282" s="15"/>
      <c r="C282" s="15"/>
      <c r="D282" s="15"/>
      <c r="E282" s="15"/>
      <c r="F282" s="15"/>
      <c r="G282" s="15"/>
      <c r="H282" s="15"/>
      <c r="I282" s="15"/>
      <c r="J282" s="15"/>
      <c r="K282" s="15"/>
      <c r="L282" s="15"/>
      <c r="M282" s="15"/>
      <c r="N282" s="15"/>
      <c r="O282" s="15"/>
      <c r="P282" s="15"/>
      <c r="Q282" s="15"/>
      <c r="R282" s="15"/>
      <c r="S282" s="15"/>
      <c r="T282" s="15"/>
      <c r="U282" s="1"/>
      <c r="V282" s="1"/>
      <c r="W282" s="1"/>
      <c r="X282" s="1"/>
      <c r="Y282" s="1"/>
      <c r="Z282" s="1"/>
      <c r="AA282" s="1"/>
      <c r="AB282" s="1"/>
      <c r="AC282" s="1"/>
      <c r="AD282" s="1"/>
      <c r="AE282" s="1"/>
      <c r="AF282" s="1"/>
      <c r="AG282" s="1"/>
      <c r="AH282" s="1"/>
      <c r="AI282" s="1"/>
    </row>
    <row r="283" spans="1:35" ht="19.2" x14ac:dyDescent="0.2">
      <c r="A283" s="15"/>
      <c r="B283" s="15"/>
      <c r="C283" s="15"/>
      <c r="D283" s="15"/>
      <c r="E283" s="15"/>
      <c r="F283" s="15"/>
      <c r="G283" s="15"/>
      <c r="H283" s="15"/>
      <c r="I283" s="15"/>
      <c r="J283" s="15"/>
      <c r="K283" s="15"/>
      <c r="L283" s="15"/>
      <c r="M283" s="15"/>
      <c r="N283" s="15"/>
      <c r="O283" s="15"/>
      <c r="P283" s="15"/>
      <c r="Q283" s="15"/>
      <c r="R283" s="15"/>
      <c r="S283" s="15"/>
      <c r="T283" s="15"/>
      <c r="U283" s="1"/>
      <c r="V283" s="1"/>
      <c r="W283" s="1"/>
      <c r="X283" s="1"/>
      <c r="Y283" s="1"/>
      <c r="Z283" s="1"/>
      <c r="AA283" s="1"/>
      <c r="AB283" s="1"/>
      <c r="AC283" s="1"/>
      <c r="AD283" s="1"/>
      <c r="AE283" s="1"/>
      <c r="AF283" s="1"/>
      <c r="AG283" s="1"/>
      <c r="AH283" s="1"/>
      <c r="AI283" s="1"/>
    </row>
    <row r="284" spans="1:35" ht="19.2" x14ac:dyDescent="0.2">
      <c r="A284" s="15"/>
      <c r="B284" s="15"/>
      <c r="C284" s="15"/>
      <c r="D284" s="15"/>
      <c r="E284" s="15"/>
      <c r="F284" s="15"/>
      <c r="G284" s="15"/>
      <c r="H284" s="15"/>
      <c r="I284" s="15"/>
      <c r="J284" s="15"/>
      <c r="K284" s="15"/>
      <c r="L284" s="15"/>
      <c r="M284" s="15"/>
      <c r="N284" s="15"/>
      <c r="O284" s="15"/>
      <c r="P284" s="15"/>
      <c r="Q284" s="15"/>
      <c r="R284" s="15"/>
      <c r="S284" s="15"/>
      <c r="T284" s="15"/>
      <c r="U284" s="1"/>
      <c r="V284" s="1"/>
      <c r="W284" s="1"/>
      <c r="X284" s="1"/>
      <c r="Y284" s="1"/>
      <c r="Z284" s="1"/>
      <c r="AA284" s="1"/>
      <c r="AB284" s="1"/>
      <c r="AC284" s="1"/>
      <c r="AD284" s="1"/>
      <c r="AE284" s="1"/>
      <c r="AF284" s="1"/>
      <c r="AG284" s="1"/>
      <c r="AH284" s="1"/>
      <c r="AI284" s="1"/>
    </row>
    <row r="285" spans="1:35" ht="19.2" x14ac:dyDescent="0.2">
      <c r="A285" s="1"/>
      <c r="B285" s="1"/>
      <c r="C285" s="1"/>
      <c r="D285" s="1"/>
      <c r="E285" s="1"/>
      <c r="F285" s="1"/>
      <c r="G285" s="1"/>
      <c r="H285" s="1"/>
      <c r="I285" s="1"/>
      <c r="J285" s="1"/>
      <c r="K285" s="1"/>
      <c r="L285" s="1"/>
      <c r="M285" s="15"/>
      <c r="N285" s="15"/>
      <c r="O285" s="15"/>
      <c r="P285" s="15"/>
      <c r="Q285" s="15"/>
      <c r="R285" s="15"/>
      <c r="S285" s="15"/>
      <c r="T285" s="1"/>
      <c r="U285" s="1"/>
      <c r="V285" s="1"/>
      <c r="W285" s="1"/>
      <c r="X285" s="1"/>
      <c r="Y285" s="1"/>
      <c r="Z285" s="1"/>
      <c r="AA285" s="1"/>
      <c r="AB285" s="1"/>
      <c r="AC285" s="1"/>
      <c r="AD285" s="1"/>
      <c r="AE285" s="1"/>
      <c r="AF285" s="1"/>
      <c r="AG285" s="1"/>
      <c r="AH285" s="1"/>
      <c r="AI285" s="1"/>
    </row>
    <row r="286" spans="1:35" ht="19.2" x14ac:dyDescent="0.2">
      <c r="A286" s="1"/>
      <c r="B286" s="1"/>
      <c r="C286" s="1"/>
      <c r="D286" s="1"/>
      <c r="E286" s="1"/>
      <c r="F286" s="1"/>
      <c r="G286" s="1"/>
      <c r="H286" s="1"/>
      <c r="I286" s="1"/>
      <c r="J286" s="1"/>
      <c r="K286" s="1"/>
      <c r="L286" s="1"/>
      <c r="M286" s="15"/>
      <c r="N286" s="15"/>
      <c r="O286" s="15"/>
      <c r="P286" s="15"/>
      <c r="Q286" s="15"/>
      <c r="R286" s="15"/>
      <c r="S286" s="15"/>
      <c r="T286" s="1"/>
      <c r="U286" s="1"/>
      <c r="V286" s="1"/>
      <c r="W286" s="1"/>
      <c r="X286" s="1"/>
      <c r="Y286" s="1"/>
      <c r="Z286" s="1"/>
      <c r="AA286" s="1"/>
      <c r="AB286" s="1"/>
      <c r="AC286" s="1"/>
      <c r="AD286" s="1"/>
      <c r="AE286" s="1"/>
      <c r="AF286" s="1"/>
      <c r="AG286" s="1"/>
      <c r="AH286" s="1"/>
      <c r="AI286" s="1"/>
    </row>
    <row r="287" spans="1:35" ht="19.2" x14ac:dyDescent="0.2">
      <c r="A287" s="1"/>
      <c r="B287" s="1"/>
      <c r="C287" s="1"/>
      <c r="D287" s="1"/>
      <c r="E287" s="1"/>
      <c r="F287" s="1"/>
      <c r="G287" s="1"/>
      <c r="H287" s="1"/>
      <c r="I287" s="1"/>
      <c r="J287" s="1"/>
      <c r="K287" s="1"/>
      <c r="L287" s="1"/>
      <c r="M287" s="15"/>
      <c r="N287" s="15"/>
      <c r="O287" s="15"/>
      <c r="P287" s="15"/>
      <c r="Q287" s="15"/>
      <c r="R287" s="15"/>
      <c r="S287" s="15"/>
      <c r="T287" s="1"/>
      <c r="U287" s="1"/>
      <c r="V287" s="1"/>
      <c r="W287" s="1"/>
      <c r="X287" s="1"/>
      <c r="Y287" s="1"/>
      <c r="Z287" s="1"/>
      <c r="AA287" s="1"/>
      <c r="AB287" s="1"/>
      <c r="AC287" s="1"/>
      <c r="AD287" s="1"/>
      <c r="AE287" s="1"/>
      <c r="AF287" s="1"/>
      <c r="AG287" s="1"/>
      <c r="AH287" s="1"/>
      <c r="AI287" s="1"/>
    </row>
    <row r="288" spans="1:35" ht="19.2" x14ac:dyDescent="0.2">
      <c r="A288" s="1"/>
      <c r="B288" s="1"/>
      <c r="C288" s="1"/>
      <c r="D288" s="1"/>
      <c r="E288" s="1"/>
      <c r="F288" s="1"/>
      <c r="G288" s="1"/>
      <c r="H288" s="1"/>
      <c r="I288" s="1"/>
      <c r="J288" s="1"/>
      <c r="K288" s="1"/>
      <c r="L288" s="1"/>
      <c r="M288" s="15"/>
      <c r="N288" s="15"/>
      <c r="O288" s="15"/>
      <c r="P288" s="15"/>
      <c r="Q288" s="15"/>
      <c r="R288" s="15"/>
      <c r="S288" s="15"/>
      <c r="T288" s="1"/>
      <c r="U288" s="5"/>
      <c r="V288" s="1"/>
      <c r="W288" s="1"/>
      <c r="X288" s="1"/>
      <c r="Y288" s="1"/>
      <c r="Z288" s="1"/>
      <c r="AA288" s="1"/>
      <c r="AB288" s="1"/>
      <c r="AC288" s="1"/>
      <c r="AD288" s="1"/>
      <c r="AE288" s="1"/>
      <c r="AF288" s="1"/>
      <c r="AG288" s="1"/>
      <c r="AH288" s="1"/>
      <c r="AI288" s="1"/>
    </row>
    <row r="289" spans="1:35" ht="19.2" x14ac:dyDescent="0.2">
      <c r="A289" s="1"/>
      <c r="B289" s="1"/>
      <c r="C289" s="1"/>
      <c r="D289" s="1"/>
      <c r="E289" s="1"/>
      <c r="F289" s="1"/>
      <c r="G289" s="1"/>
      <c r="H289" s="1"/>
      <c r="I289" s="1"/>
      <c r="J289" s="1"/>
      <c r="K289" s="1"/>
      <c r="L289" s="1"/>
      <c r="M289" s="15"/>
      <c r="N289" s="15"/>
      <c r="O289" s="15"/>
      <c r="P289" s="15"/>
      <c r="Q289" s="15"/>
      <c r="R289" s="15"/>
      <c r="S289" s="15"/>
      <c r="T289" s="1"/>
      <c r="U289" s="5"/>
      <c r="V289" s="1"/>
      <c r="W289" s="1"/>
      <c r="X289" s="1"/>
      <c r="Y289" s="1"/>
      <c r="Z289" s="1"/>
      <c r="AA289" s="1"/>
      <c r="AB289" s="1"/>
      <c r="AC289" s="1"/>
      <c r="AD289" s="1"/>
      <c r="AE289" s="1"/>
      <c r="AF289" s="1"/>
      <c r="AG289" s="1"/>
      <c r="AH289" s="1"/>
      <c r="AI289" s="1"/>
    </row>
    <row r="290" spans="1:35" ht="19.2" x14ac:dyDescent="0.2">
      <c r="A290" s="1"/>
      <c r="B290" s="1"/>
      <c r="C290" s="1"/>
      <c r="D290" s="1"/>
      <c r="E290" s="1"/>
      <c r="F290" s="1"/>
      <c r="G290" s="1"/>
      <c r="H290" s="1"/>
      <c r="I290" s="1"/>
      <c r="J290" s="1"/>
      <c r="K290" s="1"/>
      <c r="L290" s="1"/>
      <c r="M290" s="1"/>
      <c r="N290" s="1"/>
      <c r="O290" s="1"/>
      <c r="P290" s="1"/>
      <c r="Q290" s="1"/>
      <c r="R290" s="1"/>
      <c r="S290" s="1"/>
      <c r="T290" s="1"/>
      <c r="U290" s="5"/>
      <c r="V290" s="1"/>
      <c r="W290" s="1"/>
      <c r="X290" s="1"/>
      <c r="Y290" s="1"/>
      <c r="Z290" s="1"/>
      <c r="AA290" s="1"/>
      <c r="AB290" s="1"/>
      <c r="AC290" s="1"/>
      <c r="AD290" s="1"/>
      <c r="AE290" s="1"/>
      <c r="AF290" s="1"/>
      <c r="AG290" s="1"/>
      <c r="AH290" s="1"/>
      <c r="AI290" s="1"/>
    </row>
    <row r="291" spans="1:35" ht="19.2" x14ac:dyDescent="0.2">
      <c r="A291" s="1"/>
      <c r="B291" s="1"/>
      <c r="C291" s="1"/>
      <c r="D291" s="1"/>
      <c r="E291" s="1"/>
      <c r="F291" s="1"/>
      <c r="G291" s="1"/>
      <c r="H291" s="1"/>
      <c r="I291" s="1"/>
      <c r="J291" s="1"/>
      <c r="K291" s="1"/>
      <c r="L291" s="1"/>
      <c r="M291" s="1"/>
      <c r="N291" s="1"/>
      <c r="O291" s="1"/>
      <c r="P291" s="1"/>
      <c r="Q291" s="1"/>
      <c r="R291" s="1"/>
      <c r="S291" s="1"/>
      <c r="T291" s="1"/>
      <c r="U291" s="5"/>
      <c r="V291" s="1"/>
      <c r="W291" s="1"/>
      <c r="X291" s="1"/>
      <c r="Y291" s="1"/>
      <c r="Z291" s="1"/>
      <c r="AA291" s="1"/>
      <c r="AB291" s="1"/>
      <c r="AC291" s="1"/>
      <c r="AD291" s="1"/>
      <c r="AE291" s="1"/>
      <c r="AF291" s="1"/>
      <c r="AG291" s="1"/>
      <c r="AH291" s="1"/>
      <c r="AI291" s="1"/>
    </row>
    <row r="292" spans="1:35" ht="19.2" x14ac:dyDescent="0.2">
      <c r="A292" s="1"/>
      <c r="B292" s="1"/>
      <c r="C292" s="1"/>
      <c r="D292" s="1"/>
      <c r="E292" s="1"/>
      <c r="F292" s="1"/>
      <c r="G292" s="1"/>
      <c r="H292" s="1"/>
      <c r="I292" s="1"/>
      <c r="J292" s="1"/>
      <c r="K292" s="1"/>
      <c r="L292" s="1"/>
      <c r="M292" s="1"/>
      <c r="N292" s="1"/>
      <c r="O292" s="1"/>
      <c r="P292" s="1"/>
      <c r="Q292" s="1"/>
      <c r="R292" s="1"/>
      <c r="S292" s="1"/>
      <c r="T292" s="1"/>
      <c r="U292" s="5"/>
      <c r="V292" s="1"/>
      <c r="W292" s="1"/>
      <c r="X292" s="1"/>
      <c r="Y292" s="1"/>
      <c r="Z292" s="1"/>
      <c r="AA292" s="1"/>
      <c r="AB292" s="1"/>
      <c r="AC292" s="1"/>
      <c r="AD292" s="1"/>
      <c r="AE292" s="1"/>
      <c r="AF292" s="1"/>
      <c r="AG292" s="1"/>
      <c r="AH292" s="1"/>
      <c r="AI292" s="1"/>
    </row>
    <row r="293" spans="1:35" ht="19.2" x14ac:dyDescent="0.2">
      <c r="A293" s="1"/>
      <c r="B293" s="1"/>
      <c r="C293" s="1"/>
      <c r="D293" s="1"/>
      <c r="E293" s="1"/>
      <c r="F293" s="1"/>
      <c r="G293" s="1"/>
      <c r="H293" s="1"/>
      <c r="I293" s="1"/>
      <c r="J293" s="1"/>
      <c r="K293" s="1"/>
      <c r="L293" s="1"/>
      <c r="M293" s="1"/>
      <c r="N293" s="1"/>
      <c r="O293" s="1"/>
      <c r="P293" s="1"/>
      <c r="Q293" s="1"/>
      <c r="R293" s="1"/>
      <c r="S293" s="1"/>
      <c r="T293" s="1"/>
      <c r="U293" s="5"/>
      <c r="V293" s="1"/>
      <c r="W293" s="1"/>
      <c r="X293" s="1"/>
      <c r="Y293" s="1"/>
      <c r="Z293" s="1"/>
      <c r="AA293" s="1"/>
      <c r="AB293" s="1"/>
      <c r="AC293" s="1"/>
      <c r="AD293" s="1"/>
      <c r="AE293" s="1"/>
      <c r="AF293" s="1"/>
      <c r="AG293" s="1"/>
      <c r="AH293" s="1"/>
      <c r="AI293" s="1"/>
    </row>
    <row r="294" spans="1:35" ht="19.2" x14ac:dyDescent="0.2">
      <c r="A294" s="1"/>
      <c r="B294" s="1"/>
      <c r="C294" s="1"/>
      <c r="D294" s="1"/>
      <c r="E294" s="1"/>
      <c r="F294" s="1"/>
      <c r="G294" s="1"/>
      <c r="H294" s="1"/>
      <c r="I294" s="1"/>
      <c r="J294" s="1"/>
      <c r="K294" s="1"/>
      <c r="L294" s="1"/>
      <c r="M294" s="1"/>
      <c r="N294" s="1"/>
      <c r="O294" s="1"/>
      <c r="P294" s="1"/>
      <c r="Q294" s="1"/>
      <c r="R294" s="1"/>
      <c r="S294" s="1"/>
      <c r="T294" s="1"/>
      <c r="U294" s="5"/>
      <c r="V294" s="1"/>
      <c r="W294" s="1"/>
      <c r="X294" s="1"/>
      <c r="Y294" s="1"/>
      <c r="Z294" s="1"/>
      <c r="AA294" s="1"/>
      <c r="AB294" s="1"/>
      <c r="AC294" s="1"/>
      <c r="AD294" s="1"/>
      <c r="AE294" s="1"/>
      <c r="AF294" s="1"/>
      <c r="AG294" s="1"/>
      <c r="AH294" s="1"/>
      <c r="AI294" s="1"/>
    </row>
    <row r="295" spans="1:35" ht="19.2" x14ac:dyDescent="0.2">
      <c r="A295" s="1"/>
      <c r="B295" s="1"/>
      <c r="C295" s="1"/>
      <c r="D295" s="1"/>
      <c r="E295" s="1"/>
      <c r="F295" s="1"/>
      <c r="G295" s="1"/>
      <c r="H295" s="1"/>
      <c r="I295" s="1"/>
      <c r="J295" s="1"/>
      <c r="K295" s="1"/>
      <c r="L295" s="1"/>
      <c r="M295" s="1"/>
      <c r="N295" s="1"/>
      <c r="O295" s="1"/>
      <c r="P295" s="1"/>
      <c r="Q295" s="1"/>
      <c r="R295" s="1"/>
      <c r="S295" s="1"/>
      <c r="T295" s="1"/>
      <c r="U295" s="15"/>
      <c r="V295" s="1"/>
      <c r="W295" s="1"/>
      <c r="X295" s="1"/>
      <c r="Y295" s="1"/>
      <c r="Z295" s="1"/>
      <c r="AA295" s="1"/>
      <c r="AB295" s="1"/>
      <c r="AC295" s="1"/>
      <c r="AD295" s="1"/>
      <c r="AE295" s="1"/>
      <c r="AF295" s="1"/>
      <c r="AG295" s="1"/>
      <c r="AH295" s="1"/>
      <c r="AI295" s="1"/>
    </row>
    <row r="296" spans="1:35" ht="14.4" x14ac:dyDescent="0.2">
      <c r="M296" s="1"/>
      <c r="N296" s="1"/>
      <c r="O296" s="1"/>
      <c r="P296" s="1"/>
      <c r="Q296" s="1"/>
      <c r="R296" s="1"/>
      <c r="S296" s="1"/>
      <c r="AD296" s="1"/>
      <c r="AE296" s="1"/>
      <c r="AF296" s="1"/>
      <c r="AG296" s="1"/>
      <c r="AH296" s="1"/>
      <c r="AI296" s="1"/>
    </row>
    <row r="297" spans="1:35" ht="14.4" x14ac:dyDescent="0.2">
      <c r="M297" s="1"/>
      <c r="N297" s="1"/>
      <c r="O297" s="1"/>
      <c r="P297" s="1"/>
      <c r="Q297" s="1"/>
      <c r="R297" s="1"/>
      <c r="S297" s="1"/>
      <c r="AD297" s="1"/>
      <c r="AE297" s="1"/>
      <c r="AF297" s="1"/>
      <c r="AG297" s="1"/>
      <c r="AH297" s="1"/>
      <c r="AI297" s="1"/>
    </row>
    <row r="298" spans="1:35" ht="14.4" x14ac:dyDescent="0.2">
      <c r="M298" s="1"/>
      <c r="N298" s="1"/>
      <c r="O298" s="1"/>
      <c r="P298" s="1"/>
      <c r="Q298" s="1"/>
      <c r="R298" s="1"/>
      <c r="S298" s="1"/>
      <c r="AD298" s="1"/>
      <c r="AE298" s="1"/>
      <c r="AF298" s="1"/>
      <c r="AG298" s="1"/>
      <c r="AH298" s="1"/>
      <c r="AI298" s="1"/>
    </row>
    <row r="299" spans="1:35" ht="14.4" x14ac:dyDescent="0.2">
      <c r="M299" s="1"/>
      <c r="N299" s="1"/>
      <c r="O299" s="1"/>
      <c r="P299" s="1"/>
      <c r="Q299" s="1"/>
      <c r="R299" s="1"/>
      <c r="S299" s="1"/>
      <c r="AD299" s="1"/>
      <c r="AE299" s="1"/>
      <c r="AF299" s="1"/>
      <c r="AG299" s="1"/>
      <c r="AH299" s="1"/>
      <c r="AI299" s="1"/>
    </row>
    <row r="300" spans="1:35" ht="14.4" x14ac:dyDescent="0.2">
      <c r="M300" s="1"/>
      <c r="N300" s="1"/>
      <c r="O300" s="1"/>
      <c r="P300" s="1"/>
      <c r="Q300" s="1"/>
      <c r="R300" s="1"/>
      <c r="S300" s="1"/>
    </row>
  </sheetData>
  <mergeCells count="9">
    <mergeCell ref="A1:V1"/>
    <mergeCell ref="O159:S159"/>
    <mergeCell ref="A202:E202"/>
    <mergeCell ref="P40:R40"/>
    <mergeCell ref="B159:B160"/>
    <mergeCell ref="C159:C160"/>
    <mergeCell ref="D159:H159"/>
    <mergeCell ref="M159:M160"/>
    <mergeCell ref="N159:N160"/>
  </mergeCells>
  <phoneticPr fontId="23"/>
  <dataValidations count="1">
    <dataValidation allowBlank="1" showInputMessage="1" showErrorMessage="1" promptTitle="月分＠" sqref="AE186:AE208 AE4:AE52 A10:A33 M10:M33 B165:B185 M161:M179 E204" xr:uid="{00000000-0002-0000-0000-000000000000}"/>
  </dataValidations>
  <pageMargins left="0.59055118110236227" right="0.11811023622047245" top="0.74803149606299213" bottom="0.74803149606299213" header="0.31496062992125984" footer="0.31496062992125984"/>
  <pageSetup paperSize="8" scale="25" fitToHeight="0" orientation="portrait" r:id="rId1"/>
  <headerFooter>
    <oddFooter>&amp;C&amp;36&amp;P</oddFooter>
  </headerFooter>
  <rowBreaks count="1" manualBreakCount="1">
    <brk id="153"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762-0892-4BDF-AAF3-71C46005D346}">
  <sheetPr>
    <pageSetUpPr fitToPage="1"/>
  </sheetPr>
  <dimension ref="A1:K23"/>
  <sheetViews>
    <sheetView showGridLines="0" tabSelected="1" view="pageBreakPreview" zoomScale="50" zoomScaleNormal="50" zoomScaleSheetLayoutView="50" zoomScalePageLayoutView="33" workbookViewId="0">
      <pane xSplit="1" ySplit="9" topLeftCell="B10" activePane="bottomRight" state="frozen"/>
      <selection pane="topRight"/>
      <selection pane="bottomLeft"/>
      <selection pane="bottomRight" sqref="A1:K1"/>
    </sheetView>
  </sheetViews>
  <sheetFormatPr defaultColWidth="9" defaultRowHeight="13.2" x14ac:dyDescent="0.2"/>
  <cols>
    <col min="1" max="1" width="33" style="185" customWidth="1"/>
    <col min="2" max="6" width="27.88671875" style="185" customWidth="1"/>
    <col min="7" max="8" width="27.44140625" style="185" customWidth="1"/>
    <col min="9" max="9" width="26" style="185" customWidth="1"/>
    <col min="10" max="10" width="9.88671875" style="185" customWidth="1"/>
    <col min="11" max="11" width="33.77734375" style="185" customWidth="1"/>
    <col min="12" max="16384" width="9" style="185"/>
  </cols>
  <sheetData>
    <row r="1" spans="1:11" ht="55.5" customHeight="1" x14ac:dyDescent="0.2">
      <c r="A1" s="511" t="s">
        <v>0</v>
      </c>
      <c r="B1" s="511"/>
      <c r="C1" s="511"/>
      <c r="D1" s="511"/>
      <c r="E1" s="511"/>
      <c r="F1" s="511"/>
      <c r="G1" s="511"/>
      <c r="H1" s="511"/>
      <c r="I1" s="511"/>
      <c r="J1" s="511"/>
      <c r="K1" s="511"/>
    </row>
    <row r="2" spans="1:11" ht="24.6" x14ac:dyDescent="0.3">
      <c r="A2" s="467" t="s">
        <v>229</v>
      </c>
      <c r="B2" s="187"/>
      <c r="C2" s="186"/>
      <c r="D2" s="186"/>
      <c r="E2" s="186"/>
      <c r="F2" s="186"/>
      <c r="G2" s="186"/>
      <c r="H2" s="186"/>
      <c r="I2" s="186"/>
      <c r="J2" s="186"/>
      <c r="K2" s="468">
        <v>46077</v>
      </c>
    </row>
    <row r="3" spans="1:11" ht="24.6" x14ac:dyDescent="0.2">
      <c r="A3" s="188" t="s">
        <v>230</v>
      </c>
      <c r="B3" s="189"/>
      <c r="C3" s="188"/>
      <c r="D3" s="188"/>
      <c r="E3" s="188"/>
      <c r="F3" s="188"/>
      <c r="G3" s="188"/>
      <c r="H3" s="188"/>
      <c r="I3" s="188"/>
      <c r="J3" s="188"/>
      <c r="K3" s="188"/>
    </row>
    <row r="4" spans="1:11" ht="24.6" x14ac:dyDescent="0.2">
      <c r="A4" s="188" t="s">
        <v>231</v>
      </c>
      <c r="B4" s="189"/>
      <c r="C4" s="188"/>
      <c r="D4" s="188"/>
      <c r="E4" s="188"/>
      <c r="F4" s="188"/>
      <c r="G4" s="188"/>
      <c r="H4" s="188"/>
      <c r="I4" s="188"/>
      <c r="J4" s="188"/>
      <c r="K4" s="188"/>
    </row>
    <row r="5" spans="1:11" ht="24.6" x14ac:dyDescent="0.2">
      <c r="A5" s="188" t="s">
        <v>232</v>
      </c>
      <c r="B5" s="189"/>
      <c r="C5" s="188"/>
      <c r="D5" s="188"/>
      <c r="E5" s="188"/>
      <c r="F5" s="188"/>
      <c r="G5" s="188"/>
      <c r="H5" s="188"/>
      <c r="I5" s="188"/>
      <c r="J5" s="188"/>
      <c r="K5" s="188"/>
    </row>
    <row r="6" spans="1:11" ht="21" x14ac:dyDescent="0.2">
      <c r="A6" s="192"/>
      <c r="B6" s="196"/>
      <c r="C6" s="192"/>
      <c r="D6" s="196"/>
      <c r="E6" s="196"/>
      <c r="F6" s="196"/>
      <c r="G6" s="196"/>
      <c r="H6" s="196"/>
      <c r="I6" s="196"/>
      <c r="J6" s="196"/>
      <c r="K6" s="196"/>
    </row>
    <row r="7" spans="1:11" ht="39.75" customHeight="1" x14ac:dyDescent="0.2">
      <c r="A7" s="209" t="s">
        <v>221</v>
      </c>
      <c r="B7" s="210"/>
      <c r="C7" s="210"/>
      <c r="D7" s="210"/>
      <c r="E7" s="211"/>
      <c r="F7" s="211"/>
      <c r="G7" s="211"/>
      <c r="H7" s="211"/>
      <c r="K7" s="211"/>
    </row>
    <row r="8" spans="1:11" ht="42.75" customHeight="1" x14ac:dyDescent="0.2">
      <c r="A8" s="211" t="s">
        <v>220</v>
      </c>
      <c r="B8" s="211"/>
      <c r="C8" s="211"/>
      <c r="D8" s="211"/>
      <c r="E8" s="211"/>
      <c r="F8" s="211"/>
      <c r="G8" s="211"/>
      <c r="H8" s="211"/>
      <c r="J8" s="211"/>
      <c r="K8" s="192"/>
    </row>
    <row r="9" spans="1:11" ht="81.75" customHeight="1" thickBot="1" x14ac:dyDescent="0.25">
      <c r="A9" s="212" t="s">
        <v>2</v>
      </c>
      <c r="B9" s="212" t="s">
        <v>3</v>
      </c>
      <c r="C9" s="212" t="s">
        <v>4</v>
      </c>
      <c r="D9" s="212" t="s">
        <v>5</v>
      </c>
      <c r="E9" s="212" t="s">
        <v>6</v>
      </c>
      <c r="F9" s="212" t="s">
        <v>18</v>
      </c>
      <c r="G9" s="212" t="s">
        <v>19</v>
      </c>
      <c r="H9" s="212" t="s">
        <v>20</v>
      </c>
      <c r="I9" s="212" t="s">
        <v>7</v>
      </c>
      <c r="J9" s="211"/>
      <c r="K9" s="192"/>
    </row>
    <row r="10" spans="1:11" ht="48.75" customHeight="1" thickTop="1" thickBot="1" x14ac:dyDescent="0.25">
      <c r="A10" s="219" t="s">
        <v>214</v>
      </c>
      <c r="B10" s="213">
        <v>94.58371666666666</v>
      </c>
      <c r="C10" s="214">
        <v>2098.1615916741666</v>
      </c>
      <c r="D10" s="214">
        <v>2092.486294365</v>
      </c>
      <c r="E10" s="214">
        <v>5.1675232416666663</v>
      </c>
      <c r="F10" s="215">
        <v>0</v>
      </c>
      <c r="G10" s="216">
        <v>2.4644267617222847E-3</v>
      </c>
      <c r="H10" s="217">
        <v>26.229400320833332</v>
      </c>
      <c r="I10" s="218">
        <v>22.181493830065502</v>
      </c>
      <c r="J10" s="186"/>
      <c r="K10" s="203"/>
    </row>
    <row r="11" spans="1:11" ht="48.75" customHeight="1" thickTop="1" thickBot="1" x14ac:dyDescent="0.25">
      <c r="A11" s="219" t="s">
        <v>222</v>
      </c>
      <c r="B11" s="213">
        <v>98.235883333333334</v>
      </c>
      <c r="C11" s="214">
        <v>2225.2156430441664</v>
      </c>
      <c r="D11" s="214">
        <v>2219.1956370350003</v>
      </c>
      <c r="E11" s="214">
        <v>5.5224592550000002</v>
      </c>
      <c r="F11" s="215">
        <v>0</v>
      </c>
      <c r="G11" s="216">
        <v>2.4824243020630265E-3</v>
      </c>
      <c r="H11" s="217">
        <v>26.378375614166668</v>
      </c>
      <c r="I11" s="218">
        <v>22.649651479698719</v>
      </c>
      <c r="J11" s="186"/>
      <c r="K11" s="203"/>
    </row>
    <row r="12" spans="1:11" ht="48.75" customHeight="1" thickTop="1" thickBot="1" x14ac:dyDescent="0.25">
      <c r="A12" s="219" t="s">
        <v>223</v>
      </c>
      <c r="B12" s="213">
        <v>102.67961666666666</v>
      </c>
      <c r="C12" s="214">
        <v>2397.5593873225002</v>
      </c>
      <c r="D12" s="214">
        <v>2390.851960775</v>
      </c>
      <c r="E12" s="214">
        <v>6.1838736683333337</v>
      </c>
      <c r="F12" s="215">
        <v>0</v>
      </c>
      <c r="G12" s="216">
        <v>2.5795680652655629E-3</v>
      </c>
      <c r="H12" s="217">
        <v>27.651122460000007</v>
      </c>
      <c r="I12" s="218">
        <v>23.350307978508923</v>
      </c>
      <c r="J12" s="186"/>
      <c r="K12" s="203"/>
    </row>
    <row r="13" spans="1:11" ht="48.75" customHeight="1" thickTop="1" thickBot="1" x14ac:dyDescent="0.25">
      <c r="A13" s="219" t="s">
        <v>224</v>
      </c>
      <c r="B13" s="213">
        <v>106.95470833333331</v>
      </c>
      <c r="C13" s="214">
        <v>2666.712171519167</v>
      </c>
      <c r="D13" s="214">
        <v>2659.1759715733338</v>
      </c>
      <c r="E13" s="214">
        <v>7.0171398383333328</v>
      </c>
      <c r="F13" s="215">
        <v>0</v>
      </c>
      <c r="G13" s="216">
        <v>2.6329568280132783E-3</v>
      </c>
      <c r="H13" s="217">
        <v>30.035142003333334</v>
      </c>
      <c r="I13" s="218">
        <v>24.932726538944792</v>
      </c>
      <c r="J13" s="186"/>
      <c r="K13" s="203"/>
    </row>
    <row r="14" spans="1:11" ht="48.75" customHeight="1" thickTop="1" x14ac:dyDescent="0.2">
      <c r="A14" s="469" t="s">
        <v>215</v>
      </c>
      <c r="B14" s="470">
        <v>109.70829999999999</v>
      </c>
      <c r="C14" s="471">
        <v>2836.13212135</v>
      </c>
      <c r="D14" s="471">
        <v>2828.0216175300002</v>
      </c>
      <c r="E14" s="471">
        <v>7.5844207800000003</v>
      </c>
      <c r="F14" s="472">
        <v>0</v>
      </c>
      <c r="G14" s="473">
        <v>2.6742127854007779E-3</v>
      </c>
      <c r="H14" s="474">
        <v>30.46852955</v>
      </c>
      <c r="I14" s="475">
        <v>25.851572956193834</v>
      </c>
      <c r="J14" s="186"/>
      <c r="K14" s="203"/>
    </row>
    <row r="15" spans="1:11" ht="48.75" customHeight="1" x14ac:dyDescent="0.2">
      <c r="A15" s="492" t="s">
        <v>233</v>
      </c>
      <c r="B15" s="493">
        <v>110.405</v>
      </c>
      <c r="C15" s="494">
        <v>2887.78947505</v>
      </c>
      <c r="D15" s="494">
        <v>2879.4733387299998</v>
      </c>
      <c r="E15" s="494">
        <v>7.7794035199999998</v>
      </c>
      <c r="F15" s="495">
        <v>0</v>
      </c>
      <c r="G15" s="496">
        <v>2.6938956552105672E-3</v>
      </c>
      <c r="H15" s="497">
        <v>31.053763360000001</v>
      </c>
      <c r="I15" s="498">
        <v>26.156328744622073</v>
      </c>
      <c r="J15" s="186"/>
      <c r="K15" s="203"/>
    </row>
    <row r="16" spans="1:11" ht="48.75" customHeight="1" x14ac:dyDescent="0.2">
      <c r="A16" s="291" t="s">
        <v>234</v>
      </c>
      <c r="B16" s="224">
        <v>110.86190000000001</v>
      </c>
      <c r="C16" s="225">
        <v>2865.18254174</v>
      </c>
      <c r="D16" s="220">
        <v>2856.7671415700001</v>
      </c>
      <c r="E16" s="224">
        <v>7.8823969299999996</v>
      </c>
      <c r="F16" s="224">
        <v>0</v>
      </c>
      <c r="G16" s="221">
        <v>2.7510976404362319E-3</v>
      </c>
      <c r="H16" s="222">
        <v>30.831295000000001</v>
      </c>
      <c r="I16" s="223">
        <v>25.844609750870227</v>
      </c>
      <c r="J16" s="186"/>
      <c r="K16" s="203"/>
    </row>
    <row r="17" spans="1:11" ht="48.75" customHeight="1" x14ac:dyDescent="0.2">
      <c r="A17" s="291" t="s">
        <v>235</v>
      </c>
      <c r="B17" s="224">
        <v>111.27</v>
      </c>
      <c r="C17" s="225">
        <v>2999.3028832300001</v>
      </c>
      <c r="D17" s="220">
        <v>2990.8031657199999</v>
      </c>
      <c r="E17" s="224">
        <v>7.9488556399999997</v>
      </c>
      <c r="F17" s="224">
        <v>0</v>
      </c>
      <c r="G17" s="221">
        <v>2.6502343876120115E-3</v>
      </c>
      <c r="H17" s="222">
        <v>29.92999623</v>
      </c>
      <c r="I17" s="223">
        <v>26.9551800416105</v>
      </c>
      <c r="J17" s="186"/>
      <c r="K17" s="203"/>
    </row>
    <row r="18" spans="1:11" ht="48.75" customHeight="1" x14ac:dyDescent="0.2">
      <c r="A18" s="291" t="s">
        <v>236</v>
      </c>
      <c r="B18" s="224">
        <v>111.4329</v>
      </c>
      <c r="C18" s="225">
        <v>2814.3267376899998</v>
      </c>
      <c r="D18" s="220">
        <v>2806.0379473500002</v>
      </c>
      <c r="E18" s="224">
        <v>7.7571976100000004</v>
      </c>
      <c r="F18" s="224">
        <v>0</v>
      </c>
      <c r="G18" s="221">
        <v>2.7563244544828902E-3</v>
      </c>
      <c r="H18" s="222">
        <v>30.14824969</v>
      </c>
      <c r="I18" s="223">
        <v>25.255797324578285</v>
      </c>
      <c r="J18" s="186"/>
      <c r="K18" s="203"/>
    </row>
    <row r="19" spans="1:11" ht="48.75" customHeight="1" x14ac:dyDescent="0.2">
      <c r="A19" s="291" t="s">
        <v>237</v>
      </c>
      <c r="B19" s="224">
        <v>111.9439</v>
      </c>
      <c r="C19" s="225">
        <v>2885.1220011</v>
      </c>
      <c r="D19" s="220">
        <v>2876.6385182899999</v>
      </c>
      <c r="E19" s="224">
        <v>7.9463336499999997</v>
      </c>
      <c r="F19" s="224">
        <v>0</v>
      </c>
      <c r="G19" s="221">
        <v>2.7542452786989005E-3</v>
      </c>
      <c r="H19" s="222">
        <v>29.970935279999999</v>
      </c>
      <c r="I19" s="223">
        <v>25.772927342177645</v>
      </c>
      <c r="J19" s="186"/>
      <c r="K19" s="203"/>
    </row>
    <row r="20" spans="1:11" ht="48.75" customHeight="1" x14ac:dyDescent="0.2">
      <c r="A20" s="291" t="s">
        <v>238</v>
      </c>
      <c r="B20" s="224">
        <v>112.3777</v>
      </c>
      <c r="C20" s="225">
        <v>3042.3672224900001</v>
      </c>
      <c r="D20" s="220">
        <v>3033.59924697</v>
      </c>
      <c r="E20" s="224">
        <v>8.2177935699999995</v>
      </c>
      <c r="F20" s="224">
        <v>0</v>
      </c>
      <c r="G20" s="221">
        <v>2.7011182309787754E-3</v>
      </c>
      <c r="H20" s="222">
        <v>30.437843709999999</v>
      </c>
      <c r="I20" s="223">
        <v>27.072695227700869</v>
      </c>
      <c r="J20" s="186"/>
      <c r="K20" s="203"/>
    </row>
    <row r="21" spans="1:11" ht="19.2" x14ac:dyDescent="0.2">
      <c r="A21" s="226"/>
      <c r="B21" s="227"/>
      <c r="C21" s="228"/>
      <c r="D21" s="228"/>
      <c r="E21" s="228"/>
      <c r="F21" s="229"/>
      <c r="G21" s="230"/>
      <c r="H21" s="231"/>
      <c r="I21" s="232"/>
    </row>
    <row r="22" spans="1:11" ht="24.6" x14ac:dyDescent="0.2">
      <c r="A22" s="198" t="s">
        <v>50</v>
      </c>
      <c r="B22" s="199"/>
      <c r="C22" s="199"/>
      <c r="D22" s="199"/>
      <c r="E22" s="199"/>
      <c r="F22" s="199"/>
      <c r="G22" s="200"/>
      <c r="H22" s="199"/>
      <c r="I22" s="203"/>
    </row>
    <row r="23" spans="1:11" ht="24.6" x14ac:dyDescent="0.2">
      <c r="A23" s="198" t="s">
        <v>52</v>
      </c>
      <c r="B23" s="199"/>
      <c r="C23" s="199"/>
      <c r="D23" s="199"/>
      <c r="E23" s="199"/>
      <c r="F23" s="199"/>
      <c r="G23" s="200"/>
      <c r="H23" s="199"/>
      <c r="I23" s="186"/>
    </row>
  </sheetData>
  <mergeCells count="1">
    <mergeCell ref="A1:K1"/>
  </mergeCells>
  <phoneticPr fontId="23"/>
  <dataValidations count="1">
    <dataValidation allowBlank="1" showInputMessage="1" showErrorMessage="1" promptTitle="月分＠" sqref="A10:A21" xr:uid="{9F4C3AC7-D720-4429-A241-1F66B95AADD6}"/>
  </dataValidations>
  <pageMargins left="0.59055118110236227" right="0.11811023622047245" top="0.74803149606299213" bottom="0.74803149606299213" header="0.31496062992125984" footer="0.31496062992125984"/>
  <pageSetup paperSize="8" scale="47" orientation="portrait" r:id="rId1"/>
  <headerFooter>
    <oddFooter>&amp;C&amp;36&amp;P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1E80-6C2D-407F-AA1E-88FD6222A902}">
  <sheetPr>
    <pageSetUpPr fitToPage="1"/>
  </sheetPr>
  <dimension ref="A1:W119"/>
  <sheetViews>
    <sheetView showGridLines="0" view="pageBreakPreview" zoomScale="50" zoomScaleNormal="50" zoomScaleSheetLayoutView="50" zoomScalePageLayoutView="33" workbookViewId="0">
      <selection sqref="A1:V1"/>
    </sheetView>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3" ht="55.5" customHeight="1" x14ac:dyDescent="0.2">
      <c r="A1" s="511" t="s">
        <v>0</v>
      </c>
      <c r="B1" s="511"/>
      <c r="C1" s="511"/>
      <c r="D1" s="511"/>
      <c r="E1" s="511"/>
      <c r="F1" s="511"/>
      <c r="G1" s="511"/>
      <c r="H1" s="511"/>
      <c r="I1" s="511"/>
      <c r="J1" s="511"/>
      <c r="K1" s="511"/>
      <c r="L1" s="511"/>
      <c r="M1" s="511"/>
      <c r="N1" s="511"/>
      <c r="O1" s="511"/>
      <c r="P1" s="511"/>
      <c r="Q1" s="511"/>
      <c r="R1" s="511"/>
      <c r="S1" s="511"/>
      <c r="T1" s="511"/>
      <c r="U1" s="511"/>
      <c r="V1" s="511"/>
      <c r="W1" s="184"/>
    </row>
    <row r="2" spans="1:23" ht="19.2" x14ac:dyDescent="0.2">
      <c r="A2" s="186"/>
      <c r="B2" s="187"/>
      <c r="C2" s="186"/>
      <c r="D2" s="186"/>
      <c r="E2" s="186"/>
      <c r="F2" s="186"/>
      <c r="G2" s="186"/>
      <c r="H2" s="186"/>
      <c r="I2" s="186"/>
      <c r="J2" s="186"/>
      <c r="K2" s="186"/>
      <c r="L2" s="186"/>
      <c r="M2" s="186"/>
      <c r="N2" s="186"/>
      <c r="O2" s="186"/>
      <c r="P2" s="186"/>
      <c r="Q2" s="187"/>
      <c r="R2" s="187"/>
      <c r="S2" s="187"/>
      <c r="T2" s="187"/>
      <c r="U2" s="187"/>
    </row>
    <row r="3" spans="1:23" ht="24.6" x14ac:dyDescent="0.2">
      <c r="A3" s="188" t="s">
        <v>105</v>
      </c>
      <c r="B3" s="189"/>
      <c r="C3" s="188"/>
      <c r="D3" s="188"/>
      <c r="E3" s="188"/>
      <c r="F3" s="188"/>
      <c r="G3" s="188"/>
      <c r="H3" s="188"/>
      <c r="I3" s="188"/>
      <c r="J3" s="188"/>
      <c r="K3" s="188"/>
      <c r="L3" s="188"/>
      <c r="M3" s="188"/>
      <c r="N3" s="190"/>
      <c r="O3" s="191"/>
      <c r="P3" s="192"/>
      <c r="Q3" s="192"/>
      <c r="R3" s="192"/>
      <c r="U3" s="193">
        <v>46077</v>
      </c>
    </row>
    <row r="4" spans="1:23" ht="32.25" customHeight="1" x14ac:dyDescent="0.2">
      <c r="A4" s="188" t="s">
        <v>106</v>
      </c>
      <c r="B4" s="189"/>
      <c r="C4" s="188"/>
      <c r="D4" s="188"/>
      <c r="E4" s="188"/>
      <c r="F4" s="188"/>
      <c r="G4" s="188"/>
      <c r="H4" s="188"/>
      <c r="I4" s="188"/>
      <c r="J4" s="188"/>
      <c r="K4" s="188"/>
      <c r="L4" s="188"/>
      <c r="M4" s="188"/>
      <c r="N4" s="190"/>
      <c r="O4" s="191"/>
      <c r="P4" s="192"/>
      <c r="Q4" s="192"/>
      <c r="R4" s="192"/>
      <c r="S4" s="192"/>
      <c r="T4" s="192"/>
      <c r="U4" s="192"/>
    </row>
    <row r="5" spans="1:23" ht="35.25" customHeight="1" x14ac:dyDescent="0.2">
      <c r="A5" s="188"/>
      <c r="B5" s="189"/>
      <c r="C5" s="188"/>
      <c r="D5" s="188"/>
      <c r="E5" s="188"/>
      <c r="F5" s="188"/>
      <c r="G5" s="188"/>
      <c r="H5" s="188"/>
      <c r="I5" s="188"/>
      <c r="J5" s="188"/>
      <c r="K5" s="188"/>
      <c r="L5" s="188"/>
      <c r="M5" s="194"/>
      <c r="N5" s="194"/>
      <c r="O5" s="195"/>
      <c r="R5" s="192"/>
      <c r="S5" s="192"/>
      <c r="T5" s="192"/>
      <c r="U5" s="192"/>
    </row>
    <row r="6" spans="1:23" ht="21" x14ac:dyDescent="0.2">
      <c r="A6" s="192"/>
      <c r="B6" s="196"/>
      <c r="C6" s="192"/>
      <c r="D6" s="196"/>
      <c r="E6" s="196"/>
      <c r="F6" s="196"/>
      <c r="G6" s="196"/>
      <c r="H6" s="196"/>
      <c r="I6" s="196"/>
      <c r="J6" s="196"/>
      <c r="K6" s="196"/>
      <c r="L6" s="196"/>
      <c r="M6" s="196"/>
      <c r="N6" s="196"/>
      <c r="O6" s="196"/>
      <c r="P6" s="192"/>
      <c r="Q6" s="192"/>
      <c r="R6" s="192"/>
      <c r="S6" s="192"/>
      <c r="T6" s="192"/>
      <c r="U6" s="192"/>
    </row>
    <row r="7" spans="1:23" ht="33.75" customHeight="1" x14ac:dyDescent="0.2">
      <c r="A7" s="197" t="s">
        <v>108</v>
      </c>
      <c r="B7" s="198"/>
      <c r="C7" s="199"/>
      <c r="D7" s="199"/>
      <c r="E7" s="199"/>
      <c r="F7" s="199"/>
      <c r="G7" s="200"/>
      <c r="H7" s="199"/>
      <c r="I7" s="186"/>
      <c r="J7" s="186"/>
      <c r="K7" s="186"/>
      <c r="L7" s="186"/>
      <c r="M7" s="186"/>
      <c r="N7" s="186"/>
      <c r="O7" s="186"/>
      <c r="P7" s="201"/>
      <c r="Q7" s="201"/>
      <c r="R7" s="201"/>
      <c r="S7" s="201"/>
      <c r="T7" s="201"/>
      <c r="U7" s="201"/>
    </row>
    <row r="8" spans="1:23" ht="35.25" customHeight="1" x14ac:dyDescent="0.2">
      <c r="A8" s="202" t="s">
        <v>59</v>
      </c>
      <c r="B8" s="198"/>
      <c r="C8" s="199"/>
      <c r="D8" s="199"/>
      <c r="E8" s="199"/>
      <c r="F8" s="199"/>
      <c r="G8" s="200"/>
      <c r="H8" s="199"/>
      <c r="I8" s="186"/>
      <c r="J8" s="186"/>
      <c r="K8" s="186"/>
      <c r="L8" s="203"/>
      <c r="N8" s="201"/>
      <c r="O8" s="201"/>
      <c r="P8" s="512"/>
      <c r="Q8" s="512"/>
      <c r="R8" s="512"/>
      <c r="S8" s="201"/>
      <c r="T8" s="201"/>
      <c r="U8" s="201"/>
    </row>
    <row r="9" spans="1:23" ht="35.25" customHeight="1" x14ac:dyDescent="0.3">
      <c r="A9" s="205" t="s">
        <v>61</v>
      </c>
      <c r="B9" s="198"/>
      <c r="C9" s="199"/>
      <c r="D9" s="199"/>
      <c r="E9" s="199"/>
      <c r="F9" s="199"/>
      <c r="G9" s="200"/>
      <c r="H9" s="199"/>
      <c r="I9" s="186"/>
      <c r="J9" s="186"/>
      <c r="K9" s="186"/>
      <c r="L9" s="203"/>
      <c r="N9" s="201"/>
      <c r="O9" s="201"/>
      <c r="P9" s="204"/>
      <c r="Q9" s="204"/>
      <c r="R9" s="204"/>
      <c r="S9" s="201"/>
      <c r="T9" s="201"/>
      <c r="U9" s="201"/>
    </row>
    <row r="10" spans="1:23" ht="30.75" customHeight="1" x14ac:dyDescent="0.2">
      <c r="A10" s="201"/>
      <c r="B10" s="201"/>
      <c r="C10" s="201"/>
      <c r="D10" s="201"/>
      <c r="E10" s="201"/>
      <c r="F10" s="201"/>
      <c r="G10" s="201"/>
      <c r="H10" s="201"/>
      <c r="I10" s="201"/>
      <c r="J10" s="201"/>
      <c r="K10" s="201"/>
      <c r="L10" s="201"/>
      <c r="M10" s="201"/>
      <c r="N10" s="201"/>
      <c r="O10" s="201"/>
      <c r="P10" s="201"/>
      <c r="Q10" s="201"/>
      <c r="R10" s="201"/>
      <c r="S10" s="201"/>
      <c r="T10" s="201"/>
      <c r="U10" s="201"/>
    </row>
    <row r="11" spans="1:23" ht="30.75" customHeight="1" x14ac:dyDescent="0.2">
      <c r="A11" s="201"/>
      <c r="B11" s="201"/>
      <c r="C11" s="201"/>
      <c r="D11" s="201"/>
      <c r="E11" s="201"/>
      <c r="F11" s="201"/>
      <c r="G11" s="201"/>
      <c r="H11" s="201"/>
      <c r="I11" s="201"/>
      <c r="J11" s="201"/>
      <c r="K11" s="201"/>
      <c r="L11" s="201"/>
      <c r="M11" s="201"/>
      <c r="N11" s="201"/>
      <c r="O11" s="201"/>
      <c r="P11" s="201"/>
      <c r="Q11" s="201"/>
      <c r="R11" s="201"/>
      <c r="S11" s="201"/>
      <c r="T11" s="201"/>
      <c r="U11" s="201"/>
    </row>
    <row r="12" spans="1:23" ht="30.75" customHeight="1" x14ac:dyDescent="0.2">
      <c r="A12" s="201"/>
      <c r="B12" s="201"/>
      <c r="C12" s="201"/>
      <c r="D12" s="201"/>
      <c r="E12" s="201"/>
      <c r="F12" s="201"/>
      <c r="G12" s="201"/>
      <c r="H12" s="201"/>
      <c r="I12" s="201"/>
      <c r="J12" s="201"/>
      <c r="K12" s="201"/>
      <c r="L12" s="201"/>
      <c r="M12" s="201"/>
      <c r="N12" s="201"/>
      <c r="O12" s="201"/>
      <c r="P12" s="201"/>
      <c r="Q12" s="201"/>
      <c r="R12" s="201"/>
      <c r="S12" s="201"/>
      <c r="T12" s="201"/>
      <c r="U12" s="201"/>
    </row>
    <row r="13" spans="1:23" ht="30.75" customHeight="1" x14ac:dyDescent="0.2">
      <c r="A13" s="201"/>
      <c r="B13" s="201"/>
      <c r="C13" s="201"/>
      <c r="D13" s="201"/>
      <c r="E13" s="201"/>
      <c r="F13" s="201"/>
      <c r="G13" s="201"/>
      <c r="H13" s="201"/>
      <c r="I13" s="201"/>
      <c r="J13" s="201"/>
      <c r="K13" s="201"/>
      <c r="L13" s="201"/>
      <c r="M13" s="201"/>
      <c r="N13" s="201"/>
      <c r="O13" s="201"/>
      <c r="P13" s="201"/>
      <c r="Q13" s="201"/>
      <c r="R13" s="201"/>
      <c r="S13" s="201"/>
      <c r="T13" s="201"/>
      <c r="U13" s="201"/>
    </row>
    <row r="14" spans="1:23" ht="30.75" customHeight="1" x14ac:dyDescent="0.2">
      <c r="A14" s="201"/>
      <c r="B14" s="201"/>
      <c r="C14" s="201"/>
      <c r="D14" s="201"/>
      <c r="E14" s="201"/>
      <c r="F14" s="201"/>
      <c r="G14" s="201"/>
      <c r="H14" s="201"/>
      <c r="I14" s="201"/>
      <c r="J14" s="201"/>
      <c r="K14" s="201"/>
      <c r="L14" s="201"/>
      <c r="M14" s="201"/>
      <c r="N14" s="201"/>
      <c r="O14" s="201"/>
      <c r="P14" s="201"/>
      <c r="Q14" s="201"/>
      <c r="R14" s="201"/>
      <c r="S14" s="201"/>
      <c r="T14" s="201"/>
      <c r="U14" s="201"/>
    </row>
    <row r="15" spans="1:23" ht="30.75" customHeight="1" x14ac:dyDescent="0.2">
      <c r="A15" s="201"/>
      <c r="B15" s="201"/>
      <c r="C15" s="201"/>
      <c r="D15" s="201"/>
      <c r="E15" s="201"/>
      <c r="F15" s="201"/>
      <c r="G15" s="201"/>
      <c r="H15" s="201"/>
      <c r="I15" s="201"/>
      <c r="J15" s="201"/>
      <c r="K15" s="201"/>
      <c r="L15" s="201"/>
      <c r="M15" s="201"/>
      <c r="N15" s="201"/>
      <c r="O15" s="201"/>
      <c r="P15" s="201"/>
      <c r="Q15" s="201"/>
      <c r="R15" s="201"/>
      <c r="S15" s="201"/>
      <c r="T15" s="201"/>
      <c r="U15" s="201"/>
    </row>
    <row r="16" spans="1:23" ht="30.75" customHeight="1" x14ac:dyDescent="0.2">
      <c r="A16" s="201"/>
      <c r="B16" s="201"/>
      <c r="C16" s="201"/>
      <c r="D16" s="201"/>
      <c r="E16" s="201"/>
      <c r="F16" s="201"/>
      <c r="G16" s="201"/>
      <c r="H16" s="201"/>
      <c r="I16" s="201"/>
      <c r="J16" s="201"/>
      <c r="K16" s="201"/>
      <c r="L16" s="201"/>
      <c r="M16" s="201"/>
      <c r="N16" s="201"/>
      <c r="O16" s="201"/>
      <c r="P16" s="201"/>
      <c r="Q16" s="201"/>
      <c r="R16" s="201"/>
      <c r="S16" s="201"/>
      <c r="T16" s="201"/>
      <c r="U16" s="201"/>
    </row>
    <row r="17" spans="1:21" ht="30.75" customHeight="1" x14ac:dyDescent="0.2">
      <c r="A17" s="201"/>
      <c r="B17" s="201"/>
      <c r="C17" s="201"/>
      <c r="D17" s="201"/>
      <c r="E17" s="201"/>
      <c r="F17" s="201"/>
      <c r="G17" s="201"/>
      <c r="H17" s="201"/>
      <c r="I17" s="201"/>
      <c r="J17" s="201"/>
      <c r="K17" s="201"/>
      <c r="L17" s="201"/>
      <c r="M17" s="201"/>
      <c r="N17" s="201"/>
      <c r="O17" s="201"/>
      <c r="P17" s="201"/>
      <c r="Q17" s="201"/>
      <c r="R17" s="201"/>
      <c r="S17" s="201"/>
      <c r="T17" s="201"/>
      <c r="U17" s="201"/>
    </row>
    <row r="18" spans="1:21" ht="30.75" customHeight="1" x14ac:dyDescent="0.2">
      <c r="A18" s="201"/>
      <c r="B18" s="201"/>
      <c r="C18" s="201"/>
      <c r="D18" s="201"/>
      <c r="E18" s="201"/>
      <c r="F18" s="201"/>
      <c r="G18" s="201"/>
      <c r="H18" s="201"/>
      <c r="I18" s="201"/>
      <c r="J18" s="201"/>
      <c r="K18" s="201"/>
      <c r="L18" s="201"/>
      <c r="M18" s="201"/>
      <c r="N18" s="201"/>
      <c r="O18" s="201"/>
      <c r="P18" s="201"/>
      <c r="Q18" s="201"/>
      <c r="R18" s="201"/>
      <c r="S18" s="201"/>
      <c r="T18" s="201"/>
      <c r="U18" s="201"/>
    </row>
    <row r="19" spans="1:21" ht="41.25" customHeight="1" x14ac:dyDescent="0.2">
      <c r="A19" s="201"/>
      <c r="B19" s="201"/>
      <c r="C19" s="201"/>
      <c r="D19" s="201"/>
      <c r="E19" s="201"/>
      <c r="F19" s="201"/>
      <c r="G19" s="201"/>
      <c r="H19" s="201"/>
      <c r="I19" s="201"/>
      <c r="J19" s="201"/>
      <c r="K19" s="201"/>
      <c r="L19" s="201"/>
      <c r="M19" s="201"/>
      <c r="N19" s="201"/>
      <c r="O19" s="201"/>
      <c r="P19" s="201"/>
      <c r="Q19" s="201"/>
      <c r="R19" s="201"/>
      <c r="S19" s="201"/>
      <c r="T19" s="201"/>
      <c r="U19" s="201"/>
    </row>
    <row r="20" spans="1:21" ht="19.2" x14ac:dyDescent="0.2">
      <c r="A20" s="201"/>
      <c r="B20" s="201"/>
      <c r="C20" s="201"/>
      <c r="D20" s="201"/>
      <c r="E20" s="201"/>
      <c r="F20" s="201"/>
      <c r="G20" s="201"/>
      <c r="H20" s="201"/>
      <c r="I20" s="201"/>
      <c r="J20" s="201"/>
      <c r="K20" s="201"/>
      <c r="L20" s="201"/>
      <c r="M20" s="201"/>
      <c r="N20" s="201"/>
      <c r="O20" s="201"/>
      <c r="P20" s="201"/>
      <c r="Q20" s="201"/>
      <c r="R20" s="201"/>
      <c r="S20" s="201"/>
      <c r="T20" s="201"/>
      <c r="U20" s="201"/>
    </row>
    <row r="21" spans="1:21" ht="19.2" x14ac:dyDescent="0.2">
      <c r="A21" s="201"/>
      <c r="B21" s="201"/>
      <c r="C21" s="201"/>
      <c r="D21" s="201"/>
      <c r="E21" s="201"/>
      <c r="F21" s="201"/>
      <c r="G21" s="201"/>
      <c r="H21" s="201"/>
      <c r="I21" s="201"/>
      <c r="J21" s="201"/>
      <c r="K21" s="201"/>
      <c r="L21" s="201"/>
      <c r="M21" s="201"/>
      <c r="N21" s="201"/>
      <c r="O21" s="201"/>
      <c r="P21" s="201"/>
      <c r="Q21" s="201"/>
      <c r="R21" s="201"/>
      <c r="S21" s="201"/>
      <c r="T21" s="201"/>
      <c r="U21" s="201"/>
    </row>
    <row r="22" spans="1:21" ht="19.2" x14ac:dyDescent="0.2">
      <c r="A22" s="201"/>
      <c r="B22" s="201"/>
      <c r="C22" s="201"/>
      <c r="D22" s="201"/>
      <c r="E22" s="201"/>
      <c r="F22" s="201"/>
      <c r="G22" s="201"/>
      <c r="H22" s="201"/>
      <c r="I22" s="201"/>
      <c r="J22" s="201"/>
      <c r="K22" s="201"/>
      <c r="L22" s="201"/>
      <c r="M22" s="201"/>
      <c r="N22" s="201"/>
      <c r="O22" s="201"/>
      <c r="P22" s="201"/>
      <c r="Q22" s="201"/>
      <c r="R22" s="201"/>
      <c r="S22" s="201"/>
      <c r="T22" s="201"/>
      <c r="U22" s="201"/>
    </row>
    <row r="23" spans="1:21" ht="19.2" x14ac:dyDescent="0.2">
      <c r="A23" s="201"/>
      <c r="B23" s="201"/>
      <c r="C23" s="201"/>
      <c r="D23" s="201"/>
      <c r="E23" s="201"/>
      <c r="F23" s="201"/>
      <c r="G23" s="201"/>
      <c r="H23" s="201"/>
      <c r="I23" s="201"/>
      <c r="J23" s="201"/>
      <c r="K23" s="201"/>
      <c r="L23" s="201"/>
      <c r="M23" s="201"/>
      <c r="N23" s="201"/>
      <c r="O23" s="201"/>
      <c r="P23" s="201"/>
      <c r="Q23" s="201"/>
      <c r="R23" s="201"/>
      <c r="S23" s="201"/>
      <c r="T23" s="201"/>
      <c r="U23" s="201"/>
    </row>
    <row r="24" spans="1:21" ht="19.2" x14ac:dyDescent="0.2">
      <c r="A24" s="201"/>
      <c r="B24" s="201"/>
      <c r="C24" s="201"/>
      <c r="D24" s="201"/>
      <c r="E24" s="201"/>
      <c r="F24" s="201"/>
      <c r="G24" s="201"/>
      <c r="H24" s="201"/>
      <c r="I24" s="201"/>
      <c r="J24" s="201"/>
      <c r="K24" s="201"/>
      <c r="L24" s="201"/>
      <c r="M24" s="201"/>
      <c r="N24" s="201"/>
      <c r="O24" s="201"/>
      <c r="P24" s="201"/>
      <c r="Q24" s="201"/>
      <c r="R24" s="201"/>
      <c r="S24" s="201"/>
      <c r="T24" s="201"/>
      <c r="U24" s="201"/>
    </row>
    <row r="25" spans="1:21" ht="19.2" x14ac:dyDescent="0.2">
      <c r="A25" s="201"/>
      <c r="B25" s="201"/>
      <c r="C25" s="201"/>
      <c r="D25" s="201"/>
      <c r="E25" s="201"/>
      <c r="F25" s="201"/>
      <c r="G25" s="201"/>
      <c r="H25" s="201"/>
      <c r="I25" s="201"/>
      <c r="J25" s="201"/>
      <c r="K25" s="201"/>
      <c r="L25" s="201"/>
      <c r="M25" s="201"/>
      <c r="N25" s="201"/>
      <c r="O25" s="201"/>
      <c r="P25" s="201"/>
      <c r="Q25" s="201"/>
      <c r="R25" s="201"/>
      <c r="S25" s="201"/>
      <c r="T25" s="201"/>
      <c r="U25" s="201"/>
    </row>
    <row r="26" spans="1:21" ht="19.2" x14ac:dyDescent="0.2">
      <c r="A26" s="201"/>
      <c r="B26" s="201"/>
      <c r="C26" s="201"/>
      <c r="D26" s="201"/>
      <c r="E26" s="201"/>
      <c r="F26" s="201"/>
      <c r="G26" s="201"/>
      <c r="H26" s="201"/>
      <c r="I26" s="201"/>
      <c r="J26" s="201"/>
      <c r="K26" s="201"/>
      <c r="L26" s="201"/>
      <c r="M26" s="201"/>
      <c r="N26" s="201"/>
      <c r="O26" s="201"/>
      <c r="P26" s="201"/>
      <c r="Q26" s="201"/>
      <c r="R26" s="201"/>
      <c r="S26" s="201"/>
      <c r="T26" s="201"/>
      <c r="U26" s="201"/>
    </row>
    <row r="27" spans="1:21" ht="19.2" x14ac:dyDescent="0.2">
      <c r="A27" s="201"/>
      <c r="B27" s="201"/>
      <c r="C27" s="201"/>
      <c r="D27" s="201"/>
      <c r="E27" s="201"/>
      <c r="F27" s="201"/>
      <c r="G27" s="201"/>
      <c r="H27" s="201"/>
      <c r="I27" s="201"/>
      <c r="J27" s="201"/>
      <c r="K27" s="201"/>
      <c r="L27" s="201"/>
      <c r="M27" s="201"/>
      <c r="N27" s="201"/>
      <c r="O27" s="201"/>
      <c r="P27" s="201"/>
      <c r="Q27" s="201"/>
      <c r="R27" s="201"/>
      <c r="S27" s="201"/>
      <c r="T27" s="201"/>
      <c r="U27" s="201"/>
    </row>
    <row r="28" spans="1:21" ht="19.2" x14ac:dyDescent="0.2">
      <c r="A28" s="201"/>
      <c r="B28" s="201"/>
      <c r="C28" s="201"/>
      <c r="D28" s="201"/>
      <c r="E28" s="201"/>
      <c r="F28" s="201"/>
      <c r="G28" s="201"/>
      <c r="H28" s="201"/>
      <c r="I28" s="201"/>
      <c r="J28" s="201"/>
      <c r="K28" s="201"/>
      <c r="L28" s="201"/>
      <c r="M28" s="201"/>
      <c r="N28" s="201"/>
      <c r="O28" s="201"/>
      <c r="P28" s="201"/>
      <c r="Q28" s="201"/>
      <c r="R28" s="201"/>
      <c r="S28" s="201"/>
      <c r="T28" s="201"/>
      <c r="U28" s="201"/>
    </row>
    <row r="29" spans="1:21" ht="19.2" x14ac:dyDescent="0.2">
      <c r="A29" s="201"/>
      <c r="B29" s="201"/>
      <c r="C29" s="201"/>
      <c r="D29" s="201"/>
      <c r="E29" s="201"/>
      <c r="F29" s="201"/>
      <c r="G29" s="201"/>
      <c r="H29" s="201"/>
      <c r="I29" s="201"/>
      <c r="J29" s="201"/>
      <c r="K29" s="201"/>
      <c r="L29" s="201"/>
      <c r="M29" s="201"/>
      <c r="N29" s="201"/>
      <c r="O29" s="201"/>
      <c r="P29" s="201"/>
      <c r="Q29" s="201"/>
      <c r="R29" s="201"/>
      <c r="S29" s="201"/>
      <c r="T29" s="201"/>
      <c r="U29" s="201"/>
    </row>
    <row r="30" spans="1:21" ht="19.2" x14ac:dyDescent="0.2">
      <c r="A30" s="201"/>
      <c r="B30" s="201"/>
      <c r="C30" s="201"/>
      <c r="D30" s="201"/>
      <c r="E30" s="201"/>
      <c r="F30" s="201"/>
      <c r="G30" s="201"/>
      <c r="H30" s="201"/>
      <c r="I30" s="201"/>
      <c r="J30" s="201"/>
      <c r="K30" s="201"/>
      <c r="L30" s="201"/>
      <c r="M30" s="201"/>
      <c r="N30" s="201"/>
      <c r="O30" s="201"/>
      <c r="P30" s="201"/>
      <c r="Q30" s="201"/>
      <c r="R30" s="201"/>
      <c r="S30" s="201"/>
      <c r="T30" s="201"/>
      <c r="U30" s="201"/>
    </row>
    <row r="31" spans="1:21" ht="19.2" x14ac:dyDescent="0.2">
      <c r="A31" s="201"/>
      <c r="B31" s="201"/>
      <c r="C31" s="201"/>
      <c r="D31" s="201"/>
      <c r="E31" s="201"/>
      <c r="F31" s="201"/>
      <c r="G31" s="201"/>
      <c r="H31" s="201"/>
      <c r="I31" s="201"/>
      <c r="J31" s="201"/>
      <c r="K31" s="201"/>
      <c r="L31" s="201"/>
      <c r="M31" s="201"/>
      <c r="N31" s="201"/>
      <c r="O31" s="201"/>
      <c r="P31" s="201"/>
      <c r="Q31" s="201"/>
      <c r="R31" s="201"/>
      <c r="S31" s="201"/>
      <c r="T31" s="201"/>
      <c r="U31" s="201"/>
    </row>
    <row r="32" spans="1:21" ht="19.2" x14ac:dyDescent="0.2">
      <c r="A32" s="201"/>
      <c r="B32" s="201"/>
      <c r="C32" s="201"/>
      <c r="D32" s="201"/>
      <c r="E32" s="201"/>
      <c r="F32" s="201"/>
      <c r="G32" s="201"/>
      <c r="H32" s="201"/>
      <c r="I32" s="201"/>
      <c r="J32" s="201"/>
      <c r="K32" s="201"/>
      <c r="L32" s="201"/>
      <c r="M32" s="201"/>
      <c r="N32" s="201"/>
      <c r="O32" s="201"/>
      <c r="P32" s="201"/>
      <c r="Q32" s="201"/>
      <c r="R32" s="201"/>
      <c r="S32" s="201"/>
      <c r="T32" s="201"/>
      <c r="U32" s="201"/>
    </row>
    <row r="33" spans="1:21" ht="19.2" x14ac:dyDescent="0.2">
      <c r="A33" s="201"/>
      <c r="B33" s="201"/>
      <c r="C33" s="201"/>
      <c r="D33" s="201"/>
      <c r="E33" s="201"/>
      <c r="F33" s="201"/>
      <c r="G33" s="201"/>
      <c r="H33" s="201"/>
      <c r="I33" s="201"/>
      <c r="J33" s="201"/>
      <c r="K33" s="201"/>
      <c r="L33" s="201"/>
      <c r="M33" s="201"/>
      <c r="N33" s="201"/>
      <c r="O33" s="201"/>
      <c r="P33" s="201"/>
      <c r="Q33" s="201"/>
      <c r="R33" s="201"/>
      <c r="S33" s="201"/>
      <c r="T33" s="201"/>
      <c r="U33" s="201"/>
    </row>
    <row r="34" spans="1:21" ht="19.2" x14ac:dyDescent="0.2">
      <c r="A34" s="201"/>
      <c r="B34" s="201"/>
      <c r="C34" s="201"/>
      <c r="D34" s="201"/>
      <c r="E34" s="201"/>
      <c r="F34" s="201"/>
      <c r="G34" s="201"/>
      <c r="H34" s="201"/>
      <c r="I34" s="201"/>
      <c r="J34" s="201"/>
      <c r="K34" s="201"/>
      <c r="L34" s="201"/>
      <c r="M34" s="201"/>
      <c r="N34" s="201"/>
      <c r="O34" s="201"/>
      <c r="P34" s="201"/>
      <c r="Q34" s="201"/>
      <c r="R34" s="201"/>
      <c r="S34" s="201"/>
      <c r="T34" s="201"/>
      <c r="U34" s="201"/>
    </row>
    <row r="35" spans="1:21" ht="19.2" x14ac:dyDescent="0.2">
      <c r="A35" s="201"/>
      <c r="B35" s="201"/>
      <c r="C35" s="201"/>
      <c r="D35" s="201"/>
      <c r="E35" s="201"/>
      <c r="F35" s="201"/>
      <c r="G35" s="201"/>
      <c r="H35" s="201"/>
      <c r="I35" s="201"/>
      <c r="J35" s="201"/>
      <c r="K35" s="201"/>
      <c r="L35" s="201"/>
      <c r="M35" s="201"/>
      <c r="N35" s="201"/>
      <c r="O35" s="201"/>
      <c r="P35" s="201"/>
      <c r="Q35" s="201"/>
      <c r="R35" s="201"/>
      <c r="S35" s="201"/>
      <c r="T35" s="201"/>
      <c r="U35" s="201"/>
    </row>
    <row r="36" spans="1:21" ht="19.2" x14ac:dyDescent="0.2">
      <c r="A36" s="201"/>
      <c r="B36" s="201"/>
      <c r="C36" s="201"/>
      <c r="D36" s="201"/>
      <c r="E36" s="201"/>
      <c r="F36" s="201"/>
      <c r="G36" s="201"/>
      <c r="H36" s="201"/>
      <c r="I36" s="201"/>
      <c r="J36" s="201"/>
      <c r="K36" s="201"/>
      <c r="L36" s="201"/>
      <c r="M36" s="201"/>
      <c r="N36" s="201"/>
      <c r="O36" s="201"/>
      <c r="P36" s="201"/>
      <c r="Q36" s="201"/>
      <c r="R36" s="201"/>
      <c r="S36" s="201"/>
      <c r="T36" s="201"/>
      <c r="U36" s="201"/>
    </row>
    <row r="37" spans="1:21" ht="19.2" x14ac:dyDescent="0.2">
      <c r="A37" s="201"/>
      <c r="B37" s="201"/>
      <c r="C37" s="201"/>
      <c r="D37" s="201"/>
      <c r="E37" s="201"/>
      <c r="F37" s="201"/>
      <c r="G37" s="201"/>
      <c r="H37" s="201"/>
      <c r="I37" s="201"/>
      <c r="J37" s="201"/>
      <c r="K37" s="201"/>
      <c r="L37" s="201"/>
      <c r="M37" s="201"/>
      <c r="N37" s="201"/>
      <c r="O37" s="201"/>
      <c r="P37" s="201"/>
      <c r="Q37" s="201"/>
      <c r="R37" s="201"/>
      <c r="S37" s="201"/>
      <c r="T37" s="201"/>
      <c r="U37" s="201"/>
    </row>
    <row r="38" spans="1:21" ht="19.2" x14ac:dyDescent="0.2">
      <c r="A38" s="201"/>
      <c r="B38" s="201"/>
      <c r="C38" s="201"/>
      <c r="D38" s="201"/>
      <c r="E38" s="201"/>
      <c r="F38" s="201"/>
      <c r="G38" s="201"/>
      <c r="H38" s="201"/>
      <c r="I38" s="201"/>
      <c r="J38" s="201"/>
      <c r="K38" s="201"/>
      <c r="L38" s="201"/>
      <c r="M38" s="201"/>
      <c r="N38" s="201"/>
      <c r="O38" s="201"/>
      <c r="P38" s="201"/>
      <c r="Q38" s="201"/>
      <c r="R38" s="201"/>
      <c r="S38" s="201"/>
      <c r="T38" s="201"/>
      <c r="U38" s="201"/>
    </row>
    <row r="39" spans="1:21" ht="19.2" x14ac:dyDescent="0.2">
      <c r="A39" s="201"/>
      <c r="B39" s="201"/>
      <c r="C39" s="201"/>
      <c r="D39" s="201"/>
      <c r="E39" s="201"/>
      <c r="F39" s="201"/>
      <c r="G39" s="201"/>
      <c r="H39" s="201"/>
      <c r="I39" s="201"/>
      <c r="J39" s="201"/>
      <c r="K39" s="201"/>
      <c r="L39" s="201"/>
      <c r="M39" s="201"/>
      <c r="N39" s="201"/>
      <c r="O39" s="201"/>
      <c r="P39" s="201"/>
      <c r="Q39" s="201"/>
      <c r="R39" s="201"/>
      <c r="S39" s="201"/>
      <c r="T39" s="201"/>
      <c r="U39" s="201"/>
    </row>
    <row r="40" spans="1:21" ht="19.2" x14ac:dyDescent="0.2">
      <c r="A40" s="201"/>
      <c r="B40" s="201"/>
      <c r="C40" s="201"/>
      <c r="D40" s="201"/>
      <c r="E40" s="201"/>
      <c r="F40" s="201"/>
      <c r="G40" s="201"/>
      <c r="H40" s="201"/>
      <c r="I40" s="201"/>
      <c r="J40" s="201"/>
      <c r="K40" s="201"/>
      <c r="L40" s="201"/>
      <c r="M40" s="201"/>
      <c r="N40" s="201"/>
      <c r="O40" s="201"/>
      <c r="P40" s="201"/>
      <c r="Q40" s="201"/>
      <c r="R40" s="201"/>
      <c r="S40" s="201"/>
      <c r="T40" s="201"/>
      <c r="U40" s="201"/>
    </row>
    <row r="41" spans="1:21" ht="19.2" x14ac:dyDescent="0.2">
      <c r="A41" s="201"/>
      <c r="B41" s="201"/>
      <c r="C41" s="201"/>
      <c r="D41" s="201"/>
      <c r="E41" s="201"/>
      <c r="F41" s="201"/>
      <c r="G41" s="201"/>
      <c r="H41" s="201"/>
      <c r="I41" s="201"/>
      <c r="J41" s="201"/>
      <c r="K41" s="201"/>
      <c r="L41" s="201"/>
      <c r="M41" s="201"/>
      <c r="N41" s="201"/>
      <c r="O41" s="201"/>
      <c r="P41" s="201"/>
      <c r="Q41" s="201"/>
      <c r="R41" s="201"/>
      <c r="S41" s="201"/>
      <c r="T41" s="201"/>
      <c r="U41" s="201"/>
    </row>
    <row r="42" spans="1:21" ht="19.2" x14ac:dyDescent="0.2">
      <c r="A42" s="201"/>
      <c r="B42" s="201"/>
      <c r="C42" s="201"/>
      <c r="D42" s="201"/>
      <c r="E42" s="201"/>
      <c r="F42" s="201"/>
      <c r="G42" s="201"/>
      <c r="H42" s="201"/>
      <c r="I42" s="201"/>
      <c r="J42" s="201"/>
      <c r="K42" s="201"/>
      <c r="L42" s="201"/>
      <c r="M42" s="201"/>
      <c r="N42" s="201"/>
      <c r="O42" s="201"/>
      <c r="P42" s="201"/>
      <c r="Q42" s="201"/>
      <c r="R42" s="201"/>
      <c r="S42" s="201"/>
      <c r="T42" s="201"/>
      <c r="U42" s="201"/>
    </row>
    <row r="43" spans="1:21" ht="19.2" x14ac:dyDescent="0.2">
      <c r="A43" s="201"/>
      <c r="B43" s="201"/>
      <c r="C43" s="201"/>
      <c r="D43" s="201"/>
      <c r="E43" s="201"/>
      <c r="F43" s="201"/>
      <c r="G43" s="201"/>
      <c r="H43" s="201"/>
      <c r="I43" s="201"/>
      <c r="J43" s="201"/>
      <c r="K43" s="201"/>
      <c r="L43" s="201"/>
      <c r="M43" s="201"/>
      <c r="N43" s="201"/>
      <c r="O43" s="201"/>
      <c r="P43" s="201"/>
      <c r="Q43" s="201"/>
      <c r="R43" s="201"/>
      <c r="S43" s="201"/>
      <c r="T43" s="201"/>
      <c r="U43" s="201"/>
    </row>
    <row r="44" spans="1:21" ht="19.2" x14ac:dyDescent="0.2">
      <c r="A44" s="201"/>
      <c r="B44" s="201"/>
      <c r="C44" s="201"/>
      <c r="D44" s="201"/>
      <c r="E44" s="201"/>
      <c r="F44" s="201"/>
      <c r="G44" s="201"/>
      <c r="H44" s="201"/>
      <c r="I44" s="201"/>
      <c r="J44" s="201"/>
      <c r="K44" s="201"/>
      <c r="L44" s="201"/>
      <c r="M44" s="201"/>
      <c r="N44" s="201"/>
      <c r="O44" s="201"/>
      <c r="P44" s="201"/>
      <c r="Q44" s="201"/>
      <c r="R44" s="201"/>
      <c r="S44" s="201"/>
      <c r="T44" s="201"/>
      <c r="U44" s="201"/>
    </row>
    <row r="45" spans="1:21" ht="19.2" x14ac:dyDescent="0.2">
      <c r="A45" s="201"/>
      <c r="B45" s="201"/>
      <c r="C45" s="201"/>
      <c r="D45" s="201"/>
      <c r="E45" s="201"/>
      <c r="F45" s="201"/>
      <c r="G45" s="201"/>
      <c r="H45" s="201"/>
      <c r="I45" s="201"/>
      <c r="J45" s="201"/>
      <c r="K45" s="201"/>
      <c r="L45" s="201"/>
      <c r="M45" s="201"/>
      <c r="N45" s="201"/>
      <c r="O45" s="201"/>
      <c r="P45" s="201"/>
      <c r="Q45" s="201"/>
      <c r="R45" s="201"/>
      <c r="S45" s="201"/>
      <c r="T45" s="201"/>
      <c r="U45" s="201"/>
    </row>
    <row r="46" spans="1:21" ht="19.2" x14ac:dyDescent="0.2">
      <c r="A46" s="201"/>
      <c r="B46" s="201"/>
      <c r="C46" s="201"/>
      <c r="D46" s="201"/>
      <c r="E46" s="201"/>
      <c r="F46" s="201"/>
      <c r="G46" s="201"/>
      <c r="H46" s="201"/>
      <c r="I46" s="201"/>
      <c r="J46" s="201"/>
      <c r="K46" s="201"/>
      <c r="L46" s="201"/>
      <c r="M46" s="201"/>
      <c r="N46" s="201"/>
      <c r="O46" s="201"/>
      <c r="P46" s="201"/>
      <c r="Q46" s="201"/>
      <c r="R46" s="201"/>
      <c r="S46" s="201"/>
      <c r="T46" s="201"/>
      <c r="U46" s="201"/>
    </row>
    <row r="47" spans="1:21" ht="19.2" x14ac:dyDescent="0.2">
      <c r="A47" s="201"/>
      <c r="B47" s="201"/>
      <c r="C47" s="201"/>
      <c r="D47" s="201"/>
      <c r="E47" s="201"/>
      <c r="F47" s="201"/>
      <c r="G47" s="201"/>
      <c r="H47" s="201"/>
      <c r="I47" s="201"/>
      <c r="J47" s="201"/>
      <c r="K47" s="201"/>
      <c r="L47" s="201"/>
      <c r="M47" s="201"/>
      <c r="N47" s="201"/>
      <c r="O47" s="201"/>
      <c r="P47" s="201"/>
      <c r="Q47" s="201"/>
      <c r="R47" s="201"/>
      <c r="S47" s="201"/>
      <c r="T47" s="201"/>
      <c r="U47" s="201"/>
    </row>
    <row r="48" spans="1:21" ht="19.2" x14ac:dyDescent="0.2">
      <c r="A48" s="201"/>
      <c r="B48" s="201"/>
      <c r="C48" s="201"/>
      <c r="D48" s="201"/>
      <c r="E48" s="201"/>
      <c r="F48" s="201"/>
      <c r="G48" s="201"/>
      <c r="H48" s="201"/>
      <c r="I48" s="201"/>
      <c r="J48" s="201"/>
      <c r="K48" s="201"/>
      <c r="L48" s="201"/>
      <c r="M48" s="201"/>
      <c r="N48" s="201"/>
      <c r="O48" s="201"/>
      <c r="P48" s="201"/>
      <c r="Q48" s="201"/>
      <c r="R48" s="201"/>
      <c r="S48" s="201"/>
      <c r="T48" s="201"/>
      <c r="U48" s="201"/>
    </row>
    <row r="49" spans="1:21" ht="19.2" x14ac:dyDescent="0.2">
      <c r="A49" s="201"/>
      <c r="B49" s="201"/>
      <c r="C49" s="201"/>
      <c r="D49" s="201"/>
      <c r="E49" s="201"/>
      <c r="F49" s="201"/>
      <c r="G49" s="201"/>
      <c r="H49" s="201"/>
      <c r="I49" s="201"/>
      <c r="J49" s="201"/>
      <c r="K49" s="201"/>
      <c r="L49" s="201"/>
      <c r="M49" s="201"/>
      <c r="N49" s="201"/>
      <c r="O49" s="201"/>
      <c r="P49" s="201"/>
      <c r="Q49" s="201"/>
      <c r="R49" s="201"/>
      <c r="S49" s="201"/>
      <c r="T49" s="201"/>
      <c r="U49" s="201"/>
    </row>
    <row r="50" spans="1:21" ht="19.2" x14ac:dyDescent="0.2">
      <c r="A50" s="201"/>
      <c r="B50" s="201"/>
      <c r="C50" s="201"/>
      <c r="D50" s="201"/>
      <c r="E50" s="201"/>
      <c r="F50" s="201"/>
      <c r="G50" s="201"/>
      <c r="H50" s="201"/>
      <c r="I50" s="201"/>
      <c r="J50" s="201"/>
      <c r="K50" s="201"/>
      <c r="L50" s="201"/>
      <c r="M50" s="201"/>
      <c r="N50" s="201"/>
      <c r="O50" s="201"/>
      <c r="P50" s="201"/>
      <c r="Q50" s="201"/>
      <c r="R50" s="201"/>
      <c r="S50" s="201"/>
      <c r="T50" s="201"/>
      <c r="U50" s="201"/>
    </row>
    <row r="51" spans="1:21" ht="24.6" x14ac:dyDescent="0.3">
      <c r="A51" s="206" t="s">
        <v>69</v>
      </c>
      <c r="B51" s="201"/>
      <c r="C51" s="201"/>
      <c r="D51" s="201"/>
      <c r="E51" s="201"/>
      <c r="F51" s="201"/>
      <c r="G51" s="201"/>
      <c r="H51" s="201"/>
      <c r="I51" s="201"/>
      <c r="J51" s="201"/>
      <c r="K51" s="201"/>
      <c r="L51" s="201"/>
      <c r="M51" s="201"/>
      <c r="N51" s="201"/>
      <c r="O51" s="201"/>
      <c r="P51" s="201"/>
      <c r="Q51" s="201"/>
      <c r="R51" s="201"/>
      <c r="S51" s="201"/>
      <c r="T51" s="201"/>
      <c r="U51" s="201"/>
    </row>
    <row r="52" spans="1:21" ht="30" customHeight="1" x14ac:dyDescent="0.2">
      <c r="A52" s="201"/>
      <c r="B52" s="201"/>
      <c r="C52" s="201"/>
      <c r="D52" s="201"/>
      <c r="E52" s="201"/>
      <c r="F52" s="201"/>
      <c r="G52" s="201"/>
      <c r="H52" s="201"/>
      <c r="I52" s="201"/>
      <c r="J52" s="201"/>
      <c r="K52" s="201"/>
      <c r="L52" s="201"/>
      <c r="M52" s="201"/>
      <c r="N52" s="201"/>
      <c r="O52" s="201"/>
      <c r="P52" s="201"/>
      <c r="Q52" s="201"/>
      <c r="R52" s="201"/>
      <c r="S52" s="201"/>
      <c r="T52" s="201"/>
      <c r="U52" s="201"/>
    </row>
    <row r="53" spans="1:21" ht="30" customHeight="1" x14ac:dyDescent="0.2">
      <c r="A53" s="201"/>
      <c r="B53" s="201"/>
      <c r="C53" s="201"/>
      <c r="D53" s="201"/>
      <c r="E53" s="201"/>
      <c r="F53" s="201"/>
      <c r="G53" s="201"/>
      <c r="H53" s="201"/>
      <c r="I53" s="201"/>
      <c r="J53" s="201"/>
      <c r="K53" s="201"/>
      <c r="L53" s="201"/>
      <c r="M53" s="201"/>
      <c r="N53" s="201"/>
      <c r="O53" s="201"/>
      <c r="P53" s="201"/>
      <c r="Q53" s="201"/>
      <c r="R53" s="201"/>
      <c r="S53" s="201"/>
      <c r="T53" s="201"/>
      <c r="U53" s="201"/>
    </row>
    <row r="54" spans="1:21" ht="30" customHeight="1" x14ac:dyDescent="0.2">
      <c r="A54" s="201"/>
      <c r="B54" s="201"/>
      <c r="C54" s="201"/>
      <c r="D54" s="201"/>
      <c r="E54" s="201"/>
      <c r="F54" s="201"/>
      <c r="G54" s="201"/>
      <c r="H54" s="201"/>
      <c r="I54" s="201"/>
      <c r="J54" s="201"/>
      <c r="K54" s="201"/>
      <c r="L54" s="201"/>
      <c r="M54" s="201"/>
      <c r="N54" s="201"/>
      <c r="O54" s="201"/>
      <c r="P54" s="201"/>
      <c r="Q54" s="201"/>
      <c r="R54" s="201"/>
      <c r="S54" s="201"/>
      <c r="T54" s="201"/>
      <c r="U54" s="201"/>
    </row>
    <row r="55" spans="1:21" ht="30" customHeight="1" x14ac:dyDescent="0.2">
      <c r="A55" s="201"/>
      <c r="B55" s="201"/>
      <c r="C55" s="201"/>
      <c r="D55" s="201"/>
      <c r="E55" s="201"/>
      <c r="F55" s="201"/>
      <c r="G55" s="201"/>
      <c r="H55" s="201"/>
      <c r="I55" s="201"/>
      <c r="J55" s="201"/>
      <c r="K55" s="201"/>
      <c r="L55" s="201"/>
      <c r="M55" s="201"/>
      <c r="N55" s="201"/>
      <c r="O55" s="201"/>
      <c r="P55" s="201"/>
      <c r="Q55" s="201"/>
      <c r="R55" s="201"/>
      <c r="S55" s="201"/>
      <c r="T55" s="201"/>
      <c r="U55" s="201"/>
    </row>
    <row r="56" spans="1:21" ht="30" customHeight="1" x14ac:dyDescent="0.2">
      <c r="A56" s="201"/>
      <c r="B56" s="201"/>
      <c r="C56" s="201"/>
      <c r="D56" s="201"/>
      <c r="E56" s="201"/>
      <c r="F56" s="201"/>
      <c r="G56" s="201"/>
      <c r="H56" s="201"/>
      <c r="I56" s="201"/>
      <c r="J56" s="201"/>
      <c r="K56" s="201"/>
      <c r="L56" s="201"/>
      <c r="M56" s="201"/>
      <c r="N56" s="201"/>
      <c r="O56" s="201"/>
      <c r="P56" s="201"/>
      <c r="Q56" s="201"/>
      <c r="R56" s="201"/>
      <c r="S56" s="201"/>
      <c r="T56" s="201"/>
      <c r="U56" s="201"/>
    </row>
    <row r="57" spans="1:21" ht="30" customHeight="1" x14ac:dyDescent="0.2">
      <c r="A57" s="201"/>
      <c r="B57" s="201"/>
      <c r="C57" s="201"/>
      <c r="D57" s="201"/>
      <c r="E57" s="201"/>
      <c r="F57" s="201"/>
      <c r="G57" s="201"/>
      <c r="H57" s="201"/>
      <c r="I57" s="201"/>
      <c r="J57" s="201"/>
      <c r="K57" s="201"/>
      <c r="L57" s="201"/>
      <c r="M57" s="201"/>
      <c r="N57" s="201"/>
      <c r="O57" s="201"/>
      <c r="P57" s="201"/>
      <c r="Q57" s="201"/>
      <c r="R57" s="201"/>
      <c r="S57" s="201"/>
      <c r="T57" s="201"/>
      <c r="U57" s="201"/>
    </row>
    <row r="58" spans="1:21" ht="30" customHeight="1" x14ac:dyDescent="0.2">
      <c r="A58" s="201"/>
      <c r="B58" s="201"/>
      <c r="C58" s="201"/>
      <c r="D58" s="201"/>
      <c r="E58" s="201"/>
      <c r="F58" s="201"/>
      <c r="G58" s="201"/>
      <c r="H58" s="201"/>
      <c r="I58" s="201"/>
      <c r="J58" s="201"/>
      <c r="K58" s="201"/>
      <c r="L58" s="201"/>
      <c r="M58" s="201"/>
      <c r="N58" s="201"/>
      <c r="O58" s="201"/>
      <c r="P58" s="201"/>
      <c r="Q58" s="201"/>
      <c r="R58" s="201"/>
      <c r="S58" s="201"/>
      <c r="T58" s="201"/>
      <c r="U58" s="201"/>
    </row>
    <row r="59" spans="1:21" ht="30" customHeight="1" x14ac:dyDescent="0.2">
      <c r="A59" s="201"/>
      <c r="B59" s="201"/>
      <c r="C59" s="201"/>
      <c r="D59" s="201"/>
      <c r="E59" s="201"/>
      <c r="F59" s="201"/>
      <c r="G59" s="201"/>
      <c r="H59" s="201"/>
      <c r="I59" s="201"/>
      <c r="J59" s="201"/>
      <c r="K59" s="201"/>
      <c r="L59" s="201"/>
      <c r="M59" s="201"/>
      <c r="N59" s="201"/>
      <c r="O59" s="201"/>
      <c r="P59" s="201"/>
      <c r="Q59" s="201"/>
      <c r="R59" s="201"/>
      <c r="S59" s="201"/>
      <c r="T59" s="201"/>
      <c r="U59" s="201"/>
    </row>
    <row r="60" spans="1:21" ht="30" customHeight="1" x14ac:dyDescent="0.2">
      <c r="A60" s="201"/>
      <c r="B60" s="201"/>
      <c r="C60" s="201"/>
      <c r="D60" s="201"/>
      <c r="E60" s="201"/>
      <c r="F60" s="201"/>
      <c r="G60" s="201"/>
      <c r="H60" s="201"/>
      <c r="I60" s="201"/>
      <c r="J60" s="201"/>
      <c r="K60" s="201"/>
      <c r="L60" s="201"/>
      <c r="M60" s="201"/>
      <c r="N60" s="201"/>
      <c r="O60" s="201"/>
      <c r="P60" s="201"/>
      <c r="Q60" s="201"/>
      <c r="R60" s="201"/>
      <c r="S60" s="201"/>
      <c r="T60" s="201"/>
      <c r="U60" s="201"/>
    </row>
    <row r="61" spans="1:21" ht="30" customHeight="1" x14ac:dyDescent="0.2">
      <c r="A61" s="201"/>
      <c r="B61" s="201"/>
      <c r="C61" s="201"/>
      <c r="D61" s="201"/>
      <c r="E61" s="201"/>
      <c r="F61" s="201"/>
      <c r="G61" s="201"/>
      <c r="H61" s="201"/>
      <c r="I61" s="201"/>
      <c r="J61" s="201"/>
      <c r="K61" s="201"/>
      <c r="L61" s="201"/>
      <c r="M61" s="201"/>
      <c r="N61" s="201"/>
      <c r="O61" s="201"/>
      <c r="P61" s="201"/>
      <c r="Q61" s="201"/>
      <c r="R61" s="201"/>
      <c r="S61" s="201"/>
      <c r="T61" s="201"/>
      <c r="U61" s="201"/>
    </row>
    <row r="62" spans="1:21" ht="30" customHeight="1" x14ac:dyDescent="0.2">
      <c r="A62" s="201"/>
      <c r="B62" s="201"/>
      <c r="C62" s="201"/>
      <c r="D62" s="201"/>
      <c r="E62" s="201"/>
      <c r="F62" s="201"/>
      <c r="G62" s="201"/>
      <c r="H62" s="201"/>
      <c r="I62" s="201"/>
      <c r="J62" s="201"/>
      <c r="K62" s="201"/>
      <c r="L62" s="201"/>
      <c r="M62" s="201"/>
      <c r="N62" s="201"/>
      <c r="O62" s="201"/>
      <c r="P62" s="201"/>
      <c r="Q62" s="201"/>
      <c r="R62" s="201"/>
      <c r="S62" s="201"/>
      <c r="T62" s="201"/>
      <c r="U62" s="201"/>
    </row>
    <row r="63" spans="1:21" ht="25.5" customHeight="1" x14ac:dyDescent="0.2">
      <c r="A63" s="201"/>
      <c r="B63" s="201"/>
      <c r="C63" s="201"/>
      <c r="D63" s="201"/>
      <c r="E63" s="201"/>
      <c r="F63" s="201"/>
      <c r="G63" s="201"/>
      <c r="H63" s="201"/>
      <c r="I63" s="201"/>
      <c r="J63" s="201"/>
      <c r="K63" s="201"/>
      <c r="L63" s="201"/>
      <c r="M63" s="201"/>
      <c r="N63" s="201"/>
      <c r="O63" s="201"/>
      <c r="P63" s="201"/>
      <c r="Q63" s="201"/>
      <c r="R63" s="201"/>
      <c r="S63" s="201"/>
      <c r="T63" s="201"/>
      <c r="U63" s="201"/>
    </row>
    <row r="64" spans="1:21" ht="21" customHeight="1" x14ac:dyDescent="0.2"/>
    <row r="65" spans="2:20" ht="15.75" customHeight="1" x14ac:dyDescent="0.2"/>
    <row r="66" spans="2:20" ht="15.75" customHeight="1" x14ac:dyDescent="0.2"/>
    <row r="67" spans="2:20" ht="15.75" customHeight="1" x14ac:dyDescent="0.2">
      <c r="B67" s="201"/>
      <c r="C67" s="201"/>
      <c r="D67" s="201"/>
      <c r="E67" s="201"/>
      <c r="F67" s="201"/>
      <c r="G67" s="201"/>
      <c r="H67" s="201"/>
      <c r="I67" s="201"/>
      <c r="J67" s="201"/>
      <c r="K67" s="201"/>
      <c r="L67" s="201"/>
      <c r="M67" s="201"/>
      <c r="N67" s="201"/>
      <c r="O67" s="201"/>
      <c r="P67" s="201"/>
      <c r="Q67" s="201"/>
      <c r="R67" s="201"/>
      <c r="S67" s="201"/>
      <c r="T67" s="201"/>
    </row>
    <row r="68" spans="2:20" ht="15.75" customHeight="1" x14ac:dyDescent="0.2">
      <c r="B68" s="201"/>
      <c r="C68" s="201"/>
      <c r="D68" s="201"/>
      <c r="E68" s="201"/>
      <c r="F68" s="201"/>
      <c r="G68" s="201"/>
      <c r="H68" s="201"/>
      <c r="I68" s="201"/>
      <c r="J68" s="201"/>
      <c r="K68" s="201"/>
      <c r="L68" s="201"/>
      <c r="M68" s="201"/>
      <c r="N68" s="201"/>
      <c r="O68" s="201"/>
      <c r="P68" s="201"/>
      <c r="Q68" s="201"/>
      <c r="R68" s="201"/>
      <c r="S68" s="201"/>
      <c r="T68" s="201"/>
    </row>
    <row r="69" spans="2:20" ht="15.75" customHeight="1" x14ac:dyDescent="0.2">
      <c r="B69" s="201"/>
      <c r="C69" s="201"/>
      <c r="D69" s="201"/>
      <c r="E69" s="201"/>
      <c r="F69" s="201"/>
      <c r="G69" s="201"/>
      <c r="H69" s="201"/>
      <c r="I69" s="201"/>
      <c r="J69" s="201"/>
      <c r="K69" s="201"/>
      <c r="L69" s="201"/>
      <c r="M69" s="201"/>
      <c r="N69" s="201"/>
      <c r="O69" s="201"/>
      <c r="P69" s="201"/>
      <c r="Q69" s="201"/>
      <c r="R69" s="201"/>
      <c r="S69" s="201"/>
      <c r="T69" s="201"/>
    </row>
    <row r="70" spans="2:20" ht="15.75" customHeight="1" x14ac:dyDescent="0.2">
      <c r="B70" s="201"/>
      <c r="C70" s="201"/>
      <c r="D70" s="201"/>
      <c r="E70" s="201"/>
      <c r="F70" s="201"/>
      <c r="G70" s="201"/>
      <c r="H70" s="201"/>
      <c r="I70" s="201"/>
      <c r="J70" s="201"/>
      <c r="K70" s="201"/>
      <c r="L70" s="201"/>
      <c r="M70" s="201"/>
      <c r="N70" s="201"/>
      <c r="O70" s="201"/>
      <c r="P70" s="201"/>
      <c r="Q70" s="201"/>
      <c r="R70" s="201"/>
      <c r="S70" s="201"/>
      <c r="T70" s="201"/>
    </row>
    <row r="71" spans="2:20" ht="15.75" customHeight="1" x14ac:dyDescent="0.2">
      <c r="B71" s="201"/>
      <c r="C71" s="201"/>
      <c r="D71" s="201"/>
      <c r="E71" s="201"/>
      <c r="F71" s="201"/>
      <c r="G71" s="201"/>
      <c r="H71" s="201"/>
      <c r="I71" s="201"/>
      <c r="J71" s="201"/>
      <c r="K71" s="201"/>
      <c r="L71" s="201"/>
      <c r="M71" s="201"/>
      <c r="N71" s="201"/>
      <c r="O71" s="201"/>
      <c r="P71" s="201"/>
      <c r="Q71" s="201"/>
      <c r="R71" s="201"/>
      <c r="S71" s="201"/>
      <c r="T71" s="201"/>
    </row>
    <row r="72" spans="2:20" ht="15.75" customHeight="1" x14ac:dyDescent="0.2">
      <c r="B72" s="201"/>
      <c r="C72" s="201"/>
      <c r="D72" s="201"/>
      <c r="E72" s="201"/>
      <c r="F72" s="201"/>
      <c r="G72" s="201"/>
      <c r="H72" s="201"/>
      <c r="I72" s="201"/>
      <c r="J72" s="201"/>
      <c r="K72" s="201"/>
      <c r="L72" s="201"/>
      <c r="M72" s="201"/>
      <c r="N72" s="201"/>
      <c r="O72" s="201"/>
      <c r="P72" s="201"/>
      <c r="Q72" s="201"/>
      <c r="R72" s="201"/>
      <c r="S72" s="201"/>
      <c r="T72" s="201"/>
    </row>
    <row r="73" spans="2:20" ht="15.75" customHeight="1" x14ac:dyDescent="0.2">
      <c r="B73" s="201"/>
      <c r="C73" s="201"/>
      <c r="D73" s="201"/>
      <c r="E73" s="201"/>
      <c r="F73" s="201"/>
      <c r="G73" s="201"/>
      <c r="H73" s="201"/>
      <c r="I73" s="201"/>
      <c r="J73" s="201"/>
      <c r="K73" s="201"/>
      <c r="L73" s="201"/>
      <c r="M73" s="201"/>
      <c r="N73" s="201"/>
      <c r="O73" s="201"/>
      <c r="P73" s="201"/>
      <c r="Q73" s="201"/>
      <c r="R73" s="201"/>
      <c r="S73" s="201"/>
      <c r="T73" s="201"/>
    </row>
    <row r="74" spans="2:20" ht="15.75" customHeight="1" x14ac:dyDescent="0.2">
      <c r="B74" s="201"/>
      <c r="C74" s="201"/>
      <c r="D74" s="201"/>
      <c r="E74" s="201"/>
      <c r="F74" s="201"/>
      <c r="G74" s="201"/>
      <c r="H74" s="201"/>
      <c r="I74" s="201"/>
      <c r="J74" s="201"/>
      <c r="K74" s="201"/>
      <c r="L74" s="201"/>
      <c r="M74" s="201"/>
      <c r="N74" s="201"/>
      <c r="O74" s="201"/>
      <c r="P74" s="201"/>
      <c r="Q74" s="201"/>
      <c r="R74" s="201"/>
      <c r="S74" s="201"/>
      <c r="T74" s="201"/>
    </row>
    <row r="75" spans="2:20" ht="15.75" customHeight="1" x14ac:dyDescent="0.2">
      <c r="B75" s="201"/>
      <c r="C75" s="201"/>
      <c r="D75" s="201"/>
      <c r="E75" s="201"/>
      <c r="F75" s="201"/>
      <c r="G75" s="201"/>
      <c r="H75" s="201"/>
      <c r="I75" s="201"/>
      <c r="J75" s="201"/>
      <c r="K75" s="201"/>
      <c r="L75" s="201"/>
      <c r="M75" s="201"/>
      <c r="N75" s="201"/>
      <c r="O75" s="201"/>
      <c r="P75" s="201"/>
      <c r="Q75" s="201"/>
      <c r="R75" s="201"/>
      <c r="S75" s="201"/>
      <c r="T75" s="201"/>
    </row>
    <row r="76" spans="2:20" ht="15.75" customHeight="1" x14ac:dyDescent="0.2">
      <c r="B76" s="201"/>
      <c r="C76" s="201"/>
      <c r="D76" s="201"/>
      <c r="E76" s="201"/>
      <c r="F76" s="201"/>
      <c r="G76" s="201"/>
      <c r="H76" s="201"/>
      <c r="I76" s="201"/>
      <c r="J76" s="201"/>
      <c r="K76" s="201"/>
      <c r="L76" s="201"/>
      <c r="M76" s="201"/>
      <c r="N76" s="201"/>
      <c r="O76" s="201"/>
      <c r="P76" s="201"/>
      <c r="Q76" s="201"/>
      <c r="R76" s="201"/>
      <c r="S76" s="201"/>
      <c r="T76" s="201"/>
    </row>
    <row r="77" spans="2:20" ht="15.75" customHeight="1" x14ac:dyDescent="0.2">
      <c r="B77" s="201"/>
      <c r="C77" s="201"/>
      <c r="D77" s="201"/>
      <c r="E77" s="201"/>
      <c r="F77" s="201"/>
      <c r="G77" s="201"/>
      <c r="H77" s="201"/>
      <c r="I77" s="201"/>
      <c r="J77" s="201"/>
      <c r="K77" s="201"/>
      <c r="L77" s="201"/>
      <c r="M77" s="201"/>
      <c r="N77" s="201"/>
      <c r="O77" s="201"/>
      <c r="P77" s="201"/>
      <c r="Q77" s="201"/>
      <c r="R77" s="201"/>
      <c r="S77" s="201"/>
      <c r="T77" s="201"/>
    </row>
    <row r="78" spans="2:20" ht="15.75" customHeight="1" x14ac:dyDescent="0.2">
      <c r="B78" s="201"/>
      <c r="C78" s="201"/>
      <c r="D78" s="201"/>
      <c r="E78" s="201"/>
      <c r="F78" s="201"/>
      <c r="G78" s="201"/>
      <c r="H78" s="201"/>
      <c r="I78" s="201"/>
      <c r="J78" s="201"/>
      <c r="K78" s="201"/>
      <c r="L78" s="201"/>
      <c r="M78" s="201"/>
      <c r="N78" s="201"/>
      <c r="O78" s="201"/>
      <c r="P78" s="201"/>
      <c r="Q78" s="201"/>
      <c r="R78" s="201"/>
      <c r="S78" s="201"/>
      <c r="T78" s="201"/>
    </row>
    <row r="79" spans="2:20" ht="15.75" customHeight="1" x14ac:dyDescent="0.2">
      <c r="B79" s="201"/>
      <c r="C79" s="201"/>
      <c r="D79" s="201"/>
      <c r="E79" s="201"/>
      <c r="F79" s="201"/>
      <c r="G79" s="201"/>
      <c r="H79" s="201"/>
      <c r="I79" s="201"/>
      <c r="J79" s="201"/>
      <c r="K79" s="201"/>
      <c r="L79" s="201"/>
      <c r="M79" s="201"/>
      <c r="N79" s="201"/>
      <c r="O79" s="201"/>
      <c r="P79" s="201"/>
      <c r="Q79" s="201"/>
      <c r="R79" s="201"/>
      <c r="S79" s="201"/>
      <c r="T79" s="201"/>
    </row>
    <row r="80" spans="2:20" ht="15.75" customHeight="1" x14ac:dyDescent="0.2">
      <c r="B80" s="201"/>
      <c r="C80" s="201"/>
      <c r="D80" s="201"/>
      <c r="E80" s="201"/>
      <c r="F80" s="201"/>
      <c r="G80" s="201"/>
      <c r="H80" s="201"/>
      <c r="I80" s="201"/>
      <c r="J80" s="201"/>
      <c r="K80" s="201"/>
      <c r="L80" s="201"/>
      <c r="M80" s="201"/>
      <c r="N80" s="201"/>
      <c r="O80" s="201"/>
      <c r="P80" s="201"/>
      <c r="Q80" s="201"/>
      <c r="R80" s="201"/>
      <c r="S80" s="201"/>
      <c r="T80" s="201"/>
    </row>
    <row r="81" spans="1:20" ht="15.75" customHeight="1" x14ac:dyDescent="0.2">
      <c r="B81" s="201"/>
      <c r="C81" s="201"/>
      <c r="D81" s="201"/>
      <c r="E81" s="201"/>
      <c r="F81" s="201"/>
      <c r="G81" s="201"/>
      <c r="H81" s="201"/>
      <c r="I81" s="201"/>
      <c r="J81" s="201"/>
      <c r="K81" s="201"/>
      <c r="L81" s="201"/>
      <c r="M81" s="201"/>
      <c r="N81" s="201"/>
      <c r="O81" s="201"/>
      <c r="P81" s="201"/>
      <c r="Q81" s="201"/>
      <c r="R81" s="201"/>
      <c r="S81" s="201"/>
      <c r="T81" s="201"/>
    </row>
    <row r="82" spans="1:20" ht="15.75" customHeight="1" x14ac:dyDescent="0.2">
      <c r="B82" s="201"/>
      <c r="C82" s="201"/>
      <c r="D82" s="201"/>
      <c r="E82" s="201"/>
      <c r="F82" s="201"/>
      <c r="G82" s="201"/>
      <c r="H82" s="201"/>
      <c r="I82" s="201"/>
      <c r="J82" s="201"/>
      <c r="K82" s="201"/>
      <c r="L82" s="201"/>
      <c r="M82" s="201"/>
      <c r="N82" s="201"/>
      <c r="O82" s="201"/>
      <c r="P82" s="201"/>
      <c r="Q82" s="201"/>
      <c r="R82" s="201"/>
      <c r="S82" s="201"/>
      <c r="T82" s="201"/>
    </row>
    <row r="83" spans="1:20" ht="15.75" customHeight="1" x14ac:dyDescent="0.2">
      <c r="B83" s="201"/>
      <c r="C83" s="201"/>
      <c r="D83" s="201"/>
      <c r="E83" s="201"/>
      <c r="F83" s="201"/>
      <c r="G83" s="201"/>
      <c r="H83" s="201"/>
      <c r="I83" s="201"/>
      <c r="J83" s="201"/>
      <c r="K83" s="201"/>
      <c r="L83" s="201"/>
      <c r="M83" s="201"/>
      <c r="N83" s="201"/>
      <c r="O83" s="201"/>
      <c r="P83" s="201"/>
      <c r="Q83" s="201"/>
      <c r="R83" s="201"/>
      <c r="S83" s="201"/>
      <c r="T83" s="201"/>
    </row>
    <row r="84" spans="1:20" ht="15.75" customHeight="1" x14ac:dyDescent="0.2">
      <c r="B84" s="201"/>
      <c r="C84" s="201"/>
      <c r="D84" s="201"/>
      <c r="E84" s="201"/>
      <c r="F84" s="201"/>
      <c r="G84" s="201"/>
      <c r="H84" s="201"/>
      <c r="I84" s="201"/>
      <c r="J84" s="201"/>
      <c r="K84" s="201"/>
      <c r="L84" s="201"/>
      <c r="M84" s="201"/>
      <c r="N84" s="201"/>
      <c r="O84" s="201"/>
      <c r="P84" s="201"/>
      <c r="Q84" s="201"/>
      <c r="R84" s="201"/>
      <c r="S84" s="201"/>
      <c r="T84" s="201"/>
    </row>
    <row r="85" spans="1:20" ht="15.75" customHeight="1" x14ac:dyDescent="0.2">
      <c r="B85" s="201"/>
      <c r="C85" s="201"/>
      <c r="D85" s="201"/>
      <c r="E85" s="201"/>
      <c r="F85" s="201"/>
      <c r="G85" s="201"/>
      <c r="H85" s="201"/>
      <c r="I85" s="201"/>
      <c r="J85" s="201"/>
      <c r="K85" s="201"/>
      <c r="L85" s="201"/>
      <c r="M85" s="201"/>
      <c r="N85" s="201"/>
      <c r="O85" s="201"/>
      <c r="P85" s="201"/>
      <c r="Q85" s="201"/>
      <c r="R85" s="201"/>
      <c r="S85" s="201"/>
      <c r="T85" s="201"/>
    </row>
    <row r="86" spans="1:20" ht="15.75" customHeight="1" x14ac:dyDescent="0.2">
      <c r="B86" s="201"/>
      <c r="C86" s="201"/>
      <c r="D86" s="201"/>
      <c r="E86" s="201"/>
      <c r="F86" s="201"/>
      <c r="G86" s="201"/>
      <c r="H86" s="201"/>
      <c r="I86" s="201"/>
      <c r="J86" s="201"/>
      <c r="K86" s="201"/>
      <c r="L86" s="201"/>
      <c r="M86" s="201"/>
      <c r="N86" s="201"/>
      <c r="O86" s="201"/>
      <c r="P86" s="201"/>
      <c r="Q86" s="201"/>
      <c r="R86" s="201"/>
      <c r="S86" s="201"/>
      <c r="T86" s="201"/>
    </row>
    <row r="87" spans="1:20" ht="15.75" customHeight="1" x14ac:dyDescent="0.2">
      <c r="B87" s="201"/>
      <c r="C87" s="201"/>
      <c r="D87" s="201"/>
      <c r="E87" s="201"/>
      <c r="F87" s="201"/>
      <c r="G87" s="201"/>
      <c r="H87" s="201"/>
      <c r="I87" s="201"/>
      <c r="J87" s="201"/>
      <c r="K87" s="201"/>
      <c r="L87" s="201"/>
      <c r="M87" s="201"/>
      <c r="N87" s="201"/>
      <c r="O87" s="201"/>
      <c r="P87" s="201"/>
      <c r="Q87" s="201"/>
      <c r="R87" s="201"/>
      <c r="S87" s="201"/>
      <c r="T87" s="201"/>
    </row>
    <row r="88" spans="1:20" ht="15.75" customHeight="1" x14ac:dyDescent="0.2">
      <c r="B88" s="201"/>
      <c r="C88" s="201"/>
      <c r="D88" s="201"/>
      <c r="E88" s="201"/>
      <c r="F88" s="201"/>
      <c r="G88" s="201"/>
      <c r="H88" s="201"/>
      <c r="I88" s="201"/>
      <c r="J88" s="201"/>
      <c r="K88" s="201"/>
      <c r="L88" s="201"/>
      <c r="M88" s="201"/>
      <c r="N88" s="201"/>
      <c r="O88" s="201"/>
      <c r="P88" s="201"/>
      <c r="Q88" s="201"/>
      <c r="R88" s="201"/>
      <c r="S88" s="201"/>
      <c r="T88" s="201"/>
    </row>
    <row r="89" spans="1:20" ht="15.75" customHeight="1" x14ac:dyDescent="0.2">
      <c r="B89" s="201"/>
      <c r="C89" s="201"/>
      <c r="D89" s="201"/>
      <c r="E89" s="201"/>
      <c r="F89" s="201"/>
      <c r="G89" s="201"/>
      <c r="H89" s="201"/>
      <c r="I89" s="201"/>
      <c r="J89" s="201"/>
      <c r="K89" s="201"/>
      <c r="L89" s="201"/>
      <c r="M89" s="201"/>
      <c r="N89" s="201"/>
      <c r="O89" s="201"/>
      <c r="P89" s="201"/>
      <c r="Q89" s="201"/>
      <c r="R89" s="201"/>
      <c r="S89" s="201"/>
      <c r="T89" s="201"/>
    </row>
    <row r="90" spans="1:20" ht="15.75" customHeight="1" x14ac:dyDescent="0.2">
      <c r="B90" s="201"/>
      <c r="C90" s="201"/>
      <c r="D90" s="201"/>
      <c r="E90" s="201"/>
      <c r="F90" s="201"/>
      <c r="G90" s="201"/>
      <c r="H90" s="201"/>
      <c r="I90" s="201"/>
      <c r="J90" s="201"/>
      <c r="K90" s="201"/>
      <c r="L90" s="201"/>
      <c r="M90" s="201"/>
      <c r="N90" s="201"/>
      <c r="O90" s="201"/>
      <c r="P90" s="201"/>
      <c r="Q90" s="201"/>
      <c r="R90" s="201"/>
      <c r="S90" s="201"/>
      <c r="T90" s="201"/>
    </row>
    <row r="91" spans="1:20" ht="23.25" customHeight="1" x14ac:dyDescent="0.3">
      <c r="A91" s="207" t="s">
        <v>70</v>
      </c>
      <c r="B91" s="201"/>
      <c r="C91" s="201"/>
      <c r="D91" s="201"/>
      <c r="E91" s="201"/>
      <c r="F91" s="201"/>
      <c r="G91" s="201"/>
      <c r="H91" s="201"/>
      <c r="I91" s="201"/>
      <c r="J91" s="201"/>
      <c r="K91" s="201"/>
      <c r="L91" s="201"/>
      <c r="M91" s="201"/>
      <c r="N91" s="201"/>
      <c r="O91" s="201"/>
      <c r="P91" s="201"/>
      <c r="Q91" s="201"/>
      <c r="R91" s="201"/>
      <c r="S91" s="201"/>
      <c r="T91" s="201"/>
    </row>
    <row r="92" spans="1:20" ht="19.2" x14ac:dyDescent="0.2">
      <c r="A92" s="201"/>
      <c r="B92" s="201"/>
      <c r="C92" s="201"/>
      <c r="D92" s="201"/>
      <c r="E92" s="201"/>
      <c r="F92" s="201"/>
      <c r="G92" s="201"/>
      <c r="H92" s="201"/>
      <c r="I92" s="201"/>
      <c r="J92" s="201"/>
      <c r="K92" s="201"/>
      <c r="L92" s="201"/>
      <c r="M92" s="201"/>
      <c r="N92" s="201"/>
      <c r="O92" s="201"/>
      <c r="P92" s="201"/>
      <c r="Q92" s="201"/>
      <c r="R92" s="201"/>
      <c r="S92" s="201"/>
      <c r="T92" s="201"/>
    </row>
    <row r="93" spans="1:20" ht="19.2" x14ac:dyDescent="0.2">
      <c r="A93" s="201"/>
      <c r="B93" s="201"/>
      <c r="C93" s="201"/>
      <c r="D93" s="201"/>
      <c r="E93" s="201"/>
      <c r="F93" s="201"/>
      <c r="G93" s="201"/>
      <c r="H93" s="201"/>
      <c r="I93" s="201"/>
      <c r="J93" s="201"/>
      <c r="K93" s="201"/>
      <c r="L93" s="201"/>
      <c r="M93" s="201"/>
      <c r="N93" s="201"/>
      <c r="O93" s="201"/>
      <c r="P93" s="201"/>
      <c r="Q93" s="201"/>
      <c r="R93" s="201"/>
      <c r="S93" s="201"/>
      <c r="T93" s="201"/>
    </row>
    <row r="94" spans="1:20" ht="19.2" x14ac:dyDescent="0.2">
      <c r="A94" s="201"/>
      <c r="B94" s="201"/>
      <c r="C94" s="201"/>
      <c r="D94" s="201"/>
      <c r="E94" s="201"/>
      <c r="F94" s="201"/>
      <c r="G94" s="201"/>
      <c r="H94" s="201"/>
      <c r="I94" s="201"/>
      <c r="J94" s="201"/>
      <c r="K94" s="201"/>
      <c r="L94" s="201"/>
      <c r="M94" s="201"/>
      <c r="N94" s="201"/>
      <c r="O94" s="201"/>
      <c r="P94" s="201"/>
      <c r="Q94" s="201"/>
      <c r="R94" s="201"/>
      <c r="S94" s="201"/>
      <c r="T94" s="201"/>
    </row>
    <row r="95" spans="1:20" ht="19.2" x14ac:dyDescent="0.2">
      <c r="A95" s="201"/>
      <c r="B95" s="201"/>
      <c r="C95" s="201"/>
      <c r="D95" s="201"/>
      <c r="E95" s="201"/>
      <c r="F95" s="201"/>
      <c r="G95" s="201"/>
      <c r="H95" s="201"/>
      <c r="I95" s="201"/>
      <c r="J95" s="201"/>
      <c r="K95" s="201"/>
      <c r="L95" s="201"/>
      <c r="M95" s="201"/>
      <c r="N95" s="201"/>
      <c r="O95" s="201"/>
      <c r="P95" s="201"/>
      <c r="Q95" s="201"/>
      <c r="R95" s="201"/>
      <c r="S95" s="201"/>
      <c r="T95" s="201"/>
    </row>
    <row r="96" spans="1:20" ht="19.2" x14ac:dyDescent="0.2">
      <c r="A96" s="201"/>
      <c r="B96" s="201"/>
      <c r="C96" s="201"/>
      <c r="D96" s="201"/>
      <c r="E96" s="201"/>
      <c r="F96" s="201"/>
      <c r="G96" s="201"/>
      <c r="H96" s="201"/>
      <c r="I96" s="201"/>
      <c r="J96" s="201"/>
      <c r="K96" s="201"/>
      <c r="L96" s="201"/>
      <c r="M96" s="201"/>
      <c r="N96" s="201"/>
      <c r="O96" s="201"/>
      <c r="P96" s="201"/>
      <c r="Q96" s="201"/>
      <c r="R96" s="201"/>
      <c r="S96" s="201"/>
      <c r="T96" s="201"/>
    </row>
    <row r="97" spans="1:20" ht="19.2" x14ac:dyDescent="0.2">
      <c r="A97" s="201"/>
      <c r="B97" s="201"/>
      <c r="C97" s="201"/>
      <c r="D97" s="201"/>
      <c r="E97" s="201"/>
      <c r="F97" s="201"/>
      <c r="G97" s="201"/>
      <c r="H97" s="201"/>
      <c r="I97" s="201"/>
      <c r="J97" s="201"/>
      <c r="K97" s="201"/>
      <c r="L97" s="201"/>
      <c r="M97" s="201"/>
      <c r="N97" s="201"/>
      <c r="O97" s="201"/>
      <c r="P97" s="201"/>
      <c r="Q97" s="201"/>
      <c r="R97" s="201"/>
      <c r="S97" s="201"/>
      <c r="T97" s="201"/>
    </row>
    <row r="98" spans="1:20" ht="19.2" x14ac:dyDescent="0.2">
      <c r="A98" s="201"/>
      <c r="B98" s="201"/>
      <c r="C98" s="201"/>
      <c r="D98" s="201"/>
      <c r="E98" s="201"/>
      <c r="F98" s="201"/>
      <c r="G98" s="201"/>
      <c r="H98" s="201"/>
      <c r="I98" s="201"/>
      <c r="J98" s="201"/>
      <c r="K98" s="201"/>
      <c r="L98" s="201"/>
      <c r="M98" s="201"/>
      <c r="N98" s="201"/>
      <c r="O98" s="201"/>
      <c r="P98" s="201"/>
      <c r="Q98" s="201"/>
      <c r="R98" s="201"/>
      <c r="S98" s="201"/>
      <c r="T98" s="201"/>
    </row>
    <row r="99" spans="1:20" ht="19.2" x14ac:dyDescent="0.2">
      <c r="A99" s="201"/>
      <c r="B99" s="201"/>
      <c r="C99" s="201"/>
      <c r="D99" s="201"/>
      <c r="E99" s="201"/>
      <c r="F99" s="201"/>
      <c r="G99" s="201"/>
      <c r="H99" s="201"/>
      <c r="I99" s="201"/>
      <c r="J99" s="201"/>
      <c r="K99" s="201"/>
      <c r="L99" s="201"/>
      <c r="M99" s="201"/>
      <c r="N99" s="201"/>
      <c r="O99" s="201"/>
      <c r="P99" s="201"/>
      <c r="Q99" s="201"/>
      <c r="R99" s="201"/>
      <c r="S99" s="201"/>
      <c r="T99" s="201"/>
    </row>
    <row r="100" spans="1:20" ht="19.2" x14ac:dyDescent="0.2">
      <c r="A100" s="201"/>
      <c r="B100" s="201"/>
      <c r="C100" s="201"/>
      <c r="D100" s="201"/>
      <c r="E100" s="201"/>
      <c r="F100" s="201"/>
      <c r="G100" s="201"/>
      <c r="H100" s="201"/>
      <c r="I100" s="201"/>
      <c r="J100" s="201"/>
      <c r="K100" s="201"/>
      <c r="L100" s="201"/>
      <c r="M100" s="201"/>
      <c r="N100" s="201"/>
      <c r="O100" s="201"/>
      <c r="P100" s="201"/>
      <c r="Q100" s="201"/>
      <c r="R100" s="201"/>
      <c r="S100" s="201"/>
      <c r="T100" s="201"/>
    </row>
    <row r="101" spans="1:20" ht="19.2" x14ac:dyDescent="0.2">
      <c r="A101" s="201"/>
      <c r="B101" s="201"/>
      <c r="C101" s="201"/>
      <c r="D101" s="201"/>
      <c r="E101" s="201"/>
      <c r="F101" s="201"/>
      <c r="G101" s="201"/>
      <c r="H101" s="201"/>
      <c r="I101" s="201"/>
      <c r="J101" s="201"/>
      <c r="K101" s="201"/>
      <c r="L101" s="201"/>
      <c r="M101" s="201"/>
      <c r="N101" s="201"/>
      <c r="O101" s="201"/>
      <c r="P101" s="201"/>
      <c r="Q101" s="201"/>
      <c r="R101" s="201"/>
      <c r="S101" s="201"/>
      <c r="T101" s="201"/>
    </row>
    <row r="102" spans="1:20" ht="19.2" x14ac:dyDescent="0.2">
      <c r="A102" s="201"/>
      <c r="B102" s="201"/>
      <c r="C102" s="201"/>
      <c r="D102" s="201"/>
      <c r="E102" s="201"/>
      <c r="F102" s="201"/>
      <c r="G102" s="201"/>
      <c r="H102" s="201"/>
      <c r="I102" s="201"/>
      <c r="J102" s="201"/>
      <c r="K102" s="201"/>
      <c r="L102" s="201"/>
      <c r="M102" s="201"/>
      <c r="N102" s="201"/>
      <c r="O102" s="201"/>
      <c r="P102" s="201"/>
      <c r="Q102" s="201"/>
      <c r="R102" s="201"/>
      <c r="S102" s="201"/>
      <c r="T102" s="201"/>
    </row>
    <row r="103" spans="1:20" ht="19.2" x14ac:dyDescent="0.2">
      <c r="A103" s="201"/>
      <c r="B103" s="201"/>
      <c r="C103" s="201"/>
      <c r="D103" s="201"/>
      <c r="E103" s="201"/>
      <c r="F103" s="201"/>
      <c r="G103" s="201"/>
      <c r="H103" s="201"/>
      <c r="I103" s="201"/>
      <c r="J103" s="201"/>
      <c r="K103" s="201"/>
      <c r="L103" s="201"/>
      <c r="M103" s="201"/>
      <c r="N103" s="201"/>
      <c r="O103" s="201"/>
      <c r="P103" s="201"/>
      <c r="Q103" s="201"/>
      <c r="R103" s="201"/>
      <c r="S103" s="201"/>
      <c r="T103" s="201"/>
    </row>
    <row r="104" spans="1:20" ht="19.2" x14ac:dyDescent="0.2">
      <c r="A104" s="201"/>
      <c r="B104" s="201"/>
      <c r="C104" s="201"/>
      <c r="D104" s="201"/>
      <c r="E104" s="201"/>
      <c r="F104" s="201"/>
      <c r="G104" s="201"/>
      <c r="H104" s="201"/>
      <c r="I104" s="201"/>
      <c r="J104" s="201"/>
      <c r="K104" s="201"/>
      <c r="L104" s="201"/>
      <c r="M104" s="201"/>
      <c r="N104" s="201"/>
      <c r="O104" s="201"/>
      <c r="P104" s="201"/>
      <c r="Q104" s="201"/>
      <c r="R104" s="201"/>
      <c r="S104" s="201"/>
      <c r="T104" s="201"/>
    </row>
    <row r="105" spans="1:20" ht="19.2" x14ac:dyDescent="0.2">
      <c r="A105" s="201"/>
      <c r="B105" s="201"/>
      <c r="C105" s="201"/>
      <c r="D105" s="201"/>
      <c r="E105" s="201"/>
      <c r="F105" s="201"/>
      <c r="G105" s="201"/>
      <c r="H105" s="201"/>
      <c r="I105" s="201"/>
      <c r="J105" s="201"/>
      <c r="K105" s="201"/>
      <c r="L105" s="201"/>
      <c r="M105" s="201"/>
      <c r="N105" s="201"/>
      <c r="O105" s="201"/>
      <c r="P105" s="201"/>
      <c r="Q105" s="201"/>
      <c r="R105" s="201"/>
      <c r="S105" s="201"/>
      <c r="T105" s="201"/>
    </row>
    <row r="106" spans="1:20" ht="19.2" x14ac:dyDescent="0.2">
      <c r="A106" s="201"/>
      <c r="B106" s="201"/>
      <c r="C106" s="201"/>
      <c r="D106" s="201"/>
      <c r="E106" s="201"/>
      <c r="F106" s="201"/>
      <c r="G106" s="201"/>
      <c r="H106" s="201"/>
      <c r="I106" s="201"/>
      <c r="J106" s="201"/>
      <c r="K106" s="201"/>
      <c r="L106" s="201"/>
      <c r="M106" s="201"/>
      <c r="N106" s="201"/>
      <c r="O106" s="201"/>
      <c r="P106" s="201"/>
      <c r="Q106" s="201"/>
      <c r="R106" s="201"/>
      <c r="S106" s="201"/>
      <c r="T106" s="201"/>
    </row>
    <row r="107" spans="1:20" ht="19.2" x14ac:dyDescent="0.2">
      <c r="A107" s="201"/>
      <c r="B107" s="201"/>
      <c r="C107" s="201"/>
      <c r="D107" s="201"/>
      <c r="E107" s="201"/>
      <c r="F107" s="201"/>
      <c r="G107" s="201"/>
      <c r="H107" s="201"/>
      <c r="I107" s="201"/>
      <c r="J107" s="201"/>
      <c r="K107" s="201"/>
      <c r="L107" s="201"/>
      <c r="M107" s="201"/>
      <c r="N107" s="201"/>
      <c r="O107" s="201"/>
      <c r="P107" s="201"/>
      <c r="Q107" s="201"/>
      <c r="R107" s="201"/>
      <c r="S107" s="201"/>
      <c r="T107" s="201"/>
    </row>
    <row r="108" spans="1:20" ht="19.2" x14ac:dyDescent="0.2">
      <c r="A108" s="201"/>
      <c r="B108" s="201"/>
      <c r="C108" s="201"/>
      <c r="D108" s="201"/>
      <c r="E108" s="201"/>
      <c r="F108" s="201"/>
      <c r="G108" s="201"/>
      <c r="H108" s="201"/>
      <c r="I108" s="201"/>
      <c r="J108" s="201"/>
      <c r="K108" s="201"/>
      <c r="L108" s="201"/>
      <c r="M108" s="201"/>
      <c r="N108" s="201"/>
      <c r="O108" s="201"/>
      <c r="P108" s="201"/>
      <c r="Q108" s="201"/>
      <c r="R108" s="201"/>
      <c r="S108" s="201"/>
      <c r="T108" s="201"/>
    </row>
    <row r="109" spans="1:20" ht="19.2" x14ac:dyDescent="0.2">
      <c r="A109" s="201"/>
      <c r="B109" s="201"/>
      <c r="C109" s="201"/>
      <c r="D109" s="201"/>
      <c r="E109" s="201"/>
      <c r="F109" s="201"/>
      <c r="G109" s="201"/>
      <c r="H109" s="201"/>
      <c r="I109" s="201"/>
      <c r="J109" s="201"/>
      <c r="K109" s="201"/>
      <c r="L109" s="201"/>
      <c r="M109" s="201"/>
      <c r="N109" s="201"/>
      <c r="O109" s="201"/>
      <c r="P109" s="201"/>
      <c r="Q109" s="201"/>
      <c r="R109" s="201"/>
      <c r="S109" s="201"/>
      <c r="T109" s="201"/>
    </row>
    <row r="110" spans="1:20" ht="19.2" x14ac:dyDescent="0.2">
      <c r="A110" s="201"/>
      <c r="B110" s="201"/>
      <c r="C110" s="201"/>
      <c r="D110" s="201"/>
      <c r="E110" s="201"/>
      <c r="F110" s="201"/>
      <c r="G110" s="201"/>
      <c r="H110" s="201"/>
      <c r="I110" s="201"/>
      <c r="J110" s="201"/>
      <c r="K110" s="201"/>
      <c r="L110" s="201"/>
      <c r="M110" s="201"/>
      <c r="N110" s="201"/>
      <c r="O110" s="201"/>
      <c r="P110" s="201"/>
      <c r="Q110" s="201"/>
      <c r="R110" s="201"/>
      <c r="S110" s="201"/>
      <c r="T110" s="201"/>
    </row>
    <row r="111" spans="1:20" ht="19.2" x14ac:dyDescent="0.2">
      <c r="A111" s="201"/>
      <c r="B111" s="201"/>
      <c r="C111" s="201"/>
      <c r="D111" s="201"/>
      <c r="E111" s="201"/>
      <c r="F111" s="201"/>
      <c r="G111" s="201"/>
      <c r="H111" s="201"/>
      <c r="I111" s="201"/>
      <c r="J111" s="201"/>
      <c r="K111" s="201"/>
      <c r="L111" s="201"/>
      <c r="M111" s="201"/>
      <c r="N111" s="201"/>
      <c r="O111" s="201"/>
      <c r="P111" s="201"/>
      <c r="Q111" s="201"/>
      <c r="R111" s="201"/>
      <c r="S111" s="201"/>
      <c r="T111" s="201"/>
    </row>
    <row r="112" spans="1:20" ht="19.2" x14ac:dyDescent="0.2">
      <c r="A112" s="201"/>
      <c r="B112" s="201"/>
      <c r="C112" s="201"/>
      <c r="D112" s="201"/>
      <c r="E112" s="201"/>
      <c r="F112" s="201"/>
      <c r="G112" s="201"/>
      <c r="H112" s="201"/>
      <c r="I112" s="201"/>
      <c r="J112" s="201"/>
      <c r="K112" s="201"/>
      <c r="L112" s="201"/>
      <c r="M112" s="201"/>
      <c r="N112" s="201"/>
      <c r="O112" s="201"/>
      <c r="P112" s="201"/>
      <c r="Q112" s="201"/>
      <c r="R112" s="201"/>
      <c r="S112" s="201"/>
      <c r="T112" s="201"/>
    </row>
    <row r="113" spans="1:20" ht="19.2" x14ac:dyDescent="0.2">
      <c r="A113" s="201"/>
      <c r="B113" s="201"/>
      <c r="C113" s="201"/>
      <c r="D113" s="201"/>
      <c r="E113" s="201"/>
      <c r="F113" s="201"/>
      <c r="G113" s="201"/>
      <c r="H113" s="201"/>
      <c r="I113" s="201"/>
      <c r="J113" s="201"/>
      <c r="K113" s="201"/>
      <c r="L113" s="201"/>
      <c r="M113" s="201"/>
      <c r="N113" s="201"/>
      <c r="O113" s="201"/>
      <c r="P113" s="201"/>
      <c r="Q113" s="201"/>
      <c r="R113" s="201"/>
      <c r="S113" s="201"/>
      <c r="T113" s="201"/>
    </row>
    <row r="114" spans="1:20" ht="19.2" x14ac:dyDescent="0.2">
      <c r="A114" s="201"/>
      <c r="B114" s="201"/>
      <c r="C114" s="201"/>
      <c r="D114" s="201"/>
      <c r="E114" s="201"/>
      <c r="F114" s="201"/>
      <c r="G114" s="201"/>
      <c r="H114" s="201"/>
      <c r="I114" s="201"/>
      <c r="J114" s="201"/>
      <c r="K114" s="201"/>
      <c r="L114" s="201"/>
      <c r="M114" s="201"/>
      <c r="N114" s="201"/>
      <c r="O114" s="201"/>
      <c r="P114" s="201"/>
      <c r="Q114" s="201"/>
      <c r="R114" s="201"/>
      <c r="S114" s="201"/>
      <c r="T114" s="201"/>
    </row>
    <row r="115" spans="1:20" ht="48.75" customHeight="1" x14ac:dyDescent="0.2">
      <c r="A115" s="201"/>
      <c r="B115" s="201"/>
      <c r="C115" s="201"/>
      <c r="D115" s="201"/>
      <c r="E115" s="201"/>
      <c r="F115" s="201"/>
      <c r="G115" s="201"/>
      <c r="H115" s="201"/>
      <c r="I115" s="201"/>
      <c r="J115" s="201"/>
      <c r="K115" s="201"/>
      <c r="L115" s="201"/>
      <c r="M115" s="201"/>
      <c r="N115" s="201"/>
      <c r="O115" s="201"/>
      <c r="P115" s="201"/>
      <c r="Q115" s="201"/>
      <c r="R115" s="201"/>
      <c r="S115" s="201"/>
      <c r="T115" s="201"/>
    </row>
    <row r="116" spans="1:20" ht="48.75" customHeight="1" x14ac:dyDescent="0.2">
      <c r="A116" s="201"/>
      <c r="B116" s="201"/>
      <c r="C116" s="201"/>
      <c r="D116" s="201"/>
      <c r="E116" s="201"/>
      <c r="F116" s="201"/>
      <c r="G116" s="201"/>
      <c r="H116" s="201"/>
      <c r="I116" s="201"/>
      <c r="J116" s="201"/>
      <c r="K116" s="201"/>
      <c r="L116" s="201"/>
      <c r="M116" s="201"/>
      <c r="N116" s="201"/>
      <c r="O116" s="201"/>
      <c r="P116" s="201"/>
      <c r="Q116" s="201"/>
      <c r="R116" s="201"/>
      <c r="S116" s="201"/>
      <c r="T116" s="201"/>
    </row>
    <row r="117" spans="1:20" ht="48.75" customHeight="1" x14ac:dyDescent="0.2">
      <c r="A117" s="201"/>
      <c r="B117" s="201"/>
      <c r="C117" s="201"/>
      <c r="D117" s="201"/>
      <c r="E117" s="201"/>
      <c r="F117" s="201"/>
      <c r="G117" s="201"/>
      <c r="H117" s="201"/>
      <c r="I117" s="201"/>
      <c r="J117" s="201"/>
      <c r="K117" s="201"/>
      <c r="L117" s="201"/>
      <c r="M117" s="201"/>
      <c r="N117" s="201"/>
      <c r="O117" s="201"/>
      <c r="P117" s="201"/>
      <c r="Q117" s="201"/>
      <c r="R117" s="201"/>
      <c r="S117" s="201"/>
      <c r="T117" s="201"/>
    </row>
    <row r="118" spans="1:20" ht="48.75" customHeight="1" x14ac:dyDescent="0.2">
      <c r="A118" s="201"/>
      <c r="B118" s="201"/>
      <c r="C118" s="201"/>
      <c r="D118" s="201"/>
      <c r="E118" s="201"/>
      <c r="F118" s="201"/>
      <c r="G118" s="201"/>
      <c r="H118" s="201"/>
      <c r="I118" s="201"/>
      <c r="J118" s="201"/>
      <c r="K118" s="201"/>
      <c r="L118" s="201"/>
      <c r="M118" s="201"/>
      <c r="N118" s="201"/>
      <c r="O118" s="201"/>
      <c r="P118" s="201"/>
      <c r="Q118" s="201"/>
      <c r="R118" s="201"/>
      <c r="S118" s="201"/>
      <c r="T118" s="201"/>
    </row>
    <row r="119" spans="1:20" ht="48.75" customHeight="1" x14ac:dyDescent="0.2">
      <c r="A119" s="201"/>
      <c r="B119" s="201"/>
      <c r="C119" s="201"/>
      <c r="D119" s="201"/>
      <c r="E119" s="201"/>
      <c r="F119" s="201"/>
      <c r="G119" s="201"/>
      <c r="H119" s="201"/>
      <c r="I119" s="201"/>
      <c r="J119" s="201"/>
      <c r="K119" s="201"/>
      <c r="L119" s="201"/>
      <c r="M119" s="201"/>
      <c r="N119" s="201"/>
      <c r="O119" s="201"/>
      <c r="P119" s="201"/>
      <c r="Q119" s="201"/>
      <c r="R119" s="201"/>
      <c r="S119" s="201"/>
      <c r="T119" s="201"/>
    </row>
  </sheetData>
  <mergeCells count="2">
    <mergeCell ref="A1:V1"/>
    <mergeCell ref="P8:R8"/>
  </mergeCells>
  <phoneticPr fontId="23"/>
  <pageMargins left="0.59055118110236227" right="0.11811023622047245" top="0.74803149606299213" bottom="0.74803149606299213" header="0.31496062992125984" footer="0.31496062992125984"/>
  <pageSetup paperSize="8" scale="26" orientation="portrait" r:id="rId1"/>
  <headerFooter>
    <oddFooter>&amp;C&amp;36&amp;P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7E0E9-8EAD-4930-97B5-313A1F4A7F28}">
  <sheetPr>
    <pageSetUpPr fitToPage="1"/>
  </sheetPr>
  <dimension ref="A1:S52"/>
  <sheetViews>
    <sheetView showGridLines="0" view="pageBreakPreview" zoomScale="50" zoomScaleNormal="50" zoomScaleSheetLayoutView="50" zoomScalePageLayoutView="33" workbookViewId="0">
      <selection sqref="A1:S1"/>
    </sheetView>
  </sheetViews>
  <sheetFormatPr defaultColWidth="9" defaultRowHeight="13.2" x14ac:dyDescent="0.2"/>
  <cols>
    <col min="1" max="1" width="25.44140625" style="185" customWidth="1"/>
    <col min="2" max="2" width="38.44140625" style="185" customWidth="1"/>
    <col min="3" max="6" width="27.88671875" style="185" customWidth="1"/>
    <col min="7" max="8" width="27.44140625" style="185" customWidth="1"/>
    <col min="9" max="9" width="36.109375" style="185" customWidth="1"/>
    <col min="10" max="10" width="9.109375" style="185" customWidth="1"/>
    <col min="11" max="11" width="28.109375" style="185" customWidth="1"/>
    <col min="12" max="16" width="27.5546875" style="185" customWidth="1"/>
    <col min="17" max="17" width="24.88671875" style="185" customWidth="1"/>
    <col min="18" max="18" width="39.5546875" style="185" customWidth="1"/>
    <col min="19" max="19" width="15.88671875" style="185" customWidth="1"/>
    <col min="20" max="16384" width="9" style="185"/>
  </cols>
  <sheetData>
    <row r="1" spans="1:19" ht="55.5" customHeight="1" x14ac:dyDescent="0.2">
      <c r="A1" s="511" t="s">
        <v>0</v>
      </c>
      <c r="B1" s="511"/>
      <c r="C1" s="511"/>
      <c r="D1" s="511"/>
      <c r="E1" s="511"/>
      <c r="F1" s="511"/>
      <c r="G1" s="511"/>
      <c r="H1" s="511"/>
      <c r="I1" s="511"/>
      <c r="J1" s="511"/>
      <c r="K1" s="511"/>
      <c r="L1" s="511"/>
      <c r="M1" s="511"/>
      <c r="N1" s="511"/>
      <c r="O1" s="511"/>
      <c r="P1" s="511"/>
      <c r="Q1" s="511"/>
      <c r="R1" s="511"/>
      <c r="S1" s="511"/>
    </row>
    <row r="2" spans="1:19" ht="19.2" x14ac:dyDescent="0.2">
      <c r="A2" s="186"/>
      <c r="B2" s="187"/>
      <c r="C2" s="186"/>
      <c r="D2" s="186"/>
      <c r="E2" s="186"/>
      <c r="F2" s="186"/>
      <c r="G2" s="186"/>
      <c r="H2" s="186"/>
      <c r="I2" s="186"/>
      <c r="J2" s="186"/>
      <c r="K2" s="186"/>
      <c r="L2" s="186"/>
      <c r="M2" s="186"/>
      <c r="N2" s="186"/>
      <c r="O2" s="187"/>
      <c r="P2" s="187"/>
      <c r="Q2" s="187"/>
      <c r="R2" s="187"/>
      <c r="S2" s="187"/>
    </row>
    <row r="3" spans="1:19" ht="24.6" x14ac:dyDescent="0.2">
      <c r="A3" s="188" t="s">
        <v>105</v>
      </c>
      <c r="B3" s="189"/>
      <c r="C3" s="188"/>
      <c r="D3" s="188"/>
      <c r="E3" s="188"/>
      <c r="F3" s="188"/>
      <c r="G3" s="188"/>
      <c r="H3" s="188"/>
      <c r="I3" s="188"/>
      <c r="J3" s="188"/>
      <c r="K3" s="188"/>
      <c r="L3" s="190"/>
      <c r="M3" s="191"/>
      <c r="N3" s="192"/>
      <c r="O3" s="192"/>
      <c r="P3" s="192"/>
      <c r="R3" s="193">
        <v>46077</v>
      </c>
    </row>
    <row r="4" spans="1:19" ht="32.25" customHeight="1" x14ac:dyDescent="0.2">
      <c r="A4" s="188" t="s">
        <v>106</v>
      </c>
      <c r="B4" s="189"/>
      <c r="C4" s="188"/>
      <c r="D4" s="188"/>
      <c r="E4" s="188"/>
      <c r="F4" s="188"/>
      <c r="G4" s="188"/>
      <c r="H4" s="188"/>
      <c r="I4" s="188"/>
      <c r="J4" s="188"/>
      <c r="K4" s="188"/>
      <c r="L4" s="190"/>
      <c r="M4" s="191"/>
      <c r="N4" s="192"/>
      <c r="O4" s="192"/>
      <c r="P4" s="192"/>
      <c r="Q4" s="192"/>
      <c r="R4" s="192"/>
      <c r="S4" s="192"/>
    </row>
    <row r="5" spans="1:19" ht="35.25" customHeight="1" x14ac:dyDescent="0.2">
      <c r="A5" s="188"/>
      <c r="B5" s="189"/>
      <c r="C5" s="188"/>
      <c r="D5" s="188"/>
      <c r="E5" s="188"/>
      <c r="F5" s="188"/>
      <c r="G5" s="188"/>
      <c r="H5" s="188"/>
      <c r="I5" s="188"/>
      <c r="J5" s="188"/>
      <c r="K5" s="194"/>
      <c r="L5" s="195"/>
      <c r="M5" s="191"/>
      <c r="N5" s="192"/>
      <c r="O5" s="192"/>
      <c r="P5" s="192"/>
      <c r="Q5" s="192"/>
      <c r="R5" s="192"/>
      <c r="S5" s="192"/>
    </row>
    <row r="6" spans="1:19" ht="21" x14ac:dyDescent="0.2">
      <c r="A6" s="192"/>
      <c r="B6" s="196"/>
      <c r="C6" s="192"/>
      <c r="D6" s="196"/>
      <c r="E6" s="196"/>
      <c r="F6" s="196"/>
      <c r="G6" s="196"/>
      <c r="H6" s="196"/>
      <c r="I6" s="196"/>
      <c r="J6" s="196"/>
      <c r="K6" s="196"/>
      <c r="L6" s="196"/>
      <c r="M6" s="196"/>
      <c r="N6" s="192"/>
      <c r="O6" s="192"/>
      <c r="P6" s="192"/>
      <c r="Q6" s="192"/>
      <c r="R6" s="192"/>
      <c r="S6" s="192"/>
    </row>
    <row r="7" spans="1:19" ht="19.2" x14ac:dyDescent="0.2">
      <c r="A7" s="201"/>
      <c r="B7" s="201"/>
      <c r="C7" s="201"/>
      <c r="D7" s="201"/>
      <c r="E7" s="201"/>
      <c r="F7" s="201"/>
      <c r="G7" s="201"/>
      <c r="H7" s="201"/>
      <c r="I7" s="201"/>
      <c r="J7" s="201"/>
      <c r="K7" s="201"/>
      <c r="L7" s="201"/>
      <c r="M7" s="201"/>
      <c r="N7" s="201"/>
      <c r="O7" s="201"/>
      <c r="P7" s="201"/>
      <c r="Q7" s="201"/>
      <c r="R7" s="201"/>
    </row>
    <row r="8" spans="1:19" ht="33.75" customHeight="1" x14ac:dyDescent="0.2">
      <c r="A8" s="197" t="s">
        <v>225</v>
      </c>
      <c r="B8" s="186"/>
      <c r="C8" s="186"/>
      <c r="D8" s="186"/>
      <c r="E8" s="186"/>
      <c r="F8" s="186"/>
      <c r="G8" s="186"/>
      <c r="H8" s="186"/>
      <c r="I8" s="201"/>
      <c r="J8" s="201"/>
      <c r="K8" s="201"/>
      <c r="L8" s="201"/>
      <c r="M8" s="201"/>
      <c r="N8" s="201"/>
      <c r="O8" s="201"/>
      <c r="P8" s="201"/>
      <c r="Q8" s="201"/>
      <c r="R8" s="201"/>
    </row>
    <row r="9" spans="1:19" ht="33.75" customHeight="1" x14ac:dyDescent="0.2">
      <c r="A9" s="202" t="s">
        <v>59</v>
      </c>
      <c r="B9" s="186"/>
      <c r="C9" s="186"/>
      <c r="D9" s="186"/>
      <c r="E9" s="186"/>
      <c r="F9" s="186"/>
      <c r="G9" s="186"/>
      <c r="H9" s="186"/>
      <c r="I9" s="201"/>
      <c r="J9" s="201"/>
      <c r="K9" s="201"/>
      <c r="L9" s="201"/>
      <c r="M9" s="201"/>
      <c r="N9" s="201"/>
      <c r="O9" s="201"/>
      <c r="P9" s="201"/>
      <c r="Q9" s="201"/>
      <c r="R9" s="201"/>
    </row>
    <row r="10" spans="1:19" ht="17.25" customHeight="1" x14ac:dyDescent="0.2">
      <c r="A10" s="233"/>
      <c r="B10" s="186"/>
      <c r="C10" s="186"/>
      <c r="D10" s="186"/>
      <c r="E10" s="186"/>
      <c r="F10" s="186"/>
      <c r="G10" s="186"/>
      <c r="H10" s="186"/>
      <c r="I10" s="201"/>
      <c r="J10" s="201"/>
      <c r="K10" s="201"/>
      <c r="L10" s="201"/>
      <c r="M10" s="201"/>
      <c r="N10" s="201"/>
      <c r="O10" s="201"/>
      <c r="P10" s="201"/>
      <c r="Q10" s="201"/>
      <c r="R10" s="201"/>
    </row>
    <row r="11" spans="1:19" ht="33.75" customHeight="1" x14ac:dyDescent="0.2">
      <c r="B11" s="234" t="s">
        <v>220</v>
      </c>
      <c r="C11" s="186"/>
      <c r="D11" s="186"/>
      <c r="E11" s="186"/>
      <c r="F11" s="235"/>
      <c r="G11" s="203"/>
      <c r="H11" s="236" t="s">
        <v>72</v>
      </c>
      <c r="I11" s="186"/>
      <c r="Q11" s="237"/>
      <c r="R11" s="201"/>
    </row>
    <row r="12" spans="1:19" ht="33" customHeight="1" x14ac:dyDescent="0.2">
      <c r="A12" s="201"/>
      <c r="B12" s="514" t="s">
        <v>2</v>
      </c>
      <c r="C12" s="514" t="s">
        <v>73</v>
      </c>
      <c r="D12" s="516" t="s">
        <v>74</v>
      </c>
      <c r="E12" s="516"/>
      <c r="F12" s="516"/>
      <c r="G12" s="516"/>
      <c r="H12" s="516"/>
      <c r="I12" s="201"/>
      <c r="J12" s="238"/>
      <c r="K12" s="517"/>
      <c r="L12" s="517"/>
      <c r="M12" s="518"/>
      <c r="N12" s="518"/>
      <c r="O12" s="518"/>
      <c r="P12" s="518"/>
      <c r="Q12" s="518"/>
      <c r="R12" s="203"/>
    </row>
    <row r="13" spans="1:19" ht="37.5" customHeight="1" thickBot="1" x14ac:dyDescent="0.25">
      <c r="A13" s="201"/>
      <c r="B13" s="515"/>
      <c r="C13" s="515"/>
      <c r="D13" s="460" t="s">
        <v>75</v>
      </c>
      <c r="E13" s="460" t="s">
        <v>76</v>
      </c>
      <c r="F13" s="460" t="s">
        <v>77</v>
      </c>
      <c r="G13" s="460" t="s">
        <v>78</v>
      </c>
      <c r="H13" s="460" t="s">
        <v>79</v>
      </c>
      <c r="I13" s="201"/>
      <c r="J13" s="203"/>
      <c r="K13" s="518"/>
      <c r="L13" s="518"/>
      <c r="M13" s="461"/>
      <c r="N13" s="461"/>
      <c r="O13" s="461"/>
      <c r="P13" s="461"/>
      <c r="Q13" s="461"/>
      <c r="R13" s="203"/>
    </row>
    <row r="14" spans="1:19" ht="47.25" customHeight="1" thickTop="1" thickBot="1" x14ac:dyDescent="0.25">
      <c r="A14" s="201"/>
      <c r="B14" s="239" t="s">
        <v>214</v>
      </c>
      <c r="C14" s="240">
        <v>945837.16666666663</v>
      </c>
      <c r="D14" s="240">
        <v>223295.91666666666</v>
      </c>
      <c r="E14" s="240">
        <v>429093.5</v>
      </c>
      <c r="F14" s="240">
        <v>275226.33333333331</v>
      </c>
      <c r="G14" s="240">
        <v>14393.333333333334</v>
      </c>
      <c r="H14" s="241">
        <v>3828.0833333333335</v>
      </c>
      <c r="I14" s="201"/>
      <c r="J14" s="203"/>
      <c r="R14" s="203"/>
    </row>
    <row r="15" spans="1:19" ht="47.25" customHeight="1" thickTop="1" thickBot="1" x14ac:dyDescent="0.25">
      <c r="A15" s="201"/>
      <c r="B15" s="239" t="s">
        <v>222</v>
      </c>
      <c r="C15" s="240">
        <v>982358.83333333337</v>
      </c>
      <c r="D15" s="240">
        <v>226339.75</v>
      </c>
      <c r="E15" s="240">
        <v>439593.58333333331</v>
      </c>
      <c r="F15" s="240">
        <v>297169.75</v>
      </c>
      <c r="G15" s="240">
        <v>15092.25</v>
      </c>
      <c r="H15" s="241">
        <v>4163.5</v>
      </c>
      <c r="I15" s="201"/>
      <c r="J15" s="203"/>
    </row>
    <row r="16" spans="1:19" ht="47.25" customHeight="1" thickTop="1" thickBot="1" x14ac:dyDescent="0.25">
      <c r="A16" s="201"/>
      <c r="B16" s="239" t="s">
        <v>223</v>
      </c>
      <c r="C16" s="240">
        <v>1026796.1666666666</v>
      </c>
      <c r="D16" s="240">
        <v>230203.33333333334</v>
      </c>
      <c r="E16" s="240">
        <v>451543.91666666669</v>
      </c>
      <c r="F16" s="240">
        <v>323447.5</v>
      </c>
      <c r="G16" s="240">
        <v>17024</v>
      </c>
      <c r="H16" s="241">
        <v>4577.416666666667</v>
      </c>
      <c r="I16" s="201"/>
      <c r="J16" s="203"/>
    </row>
    <row r="17" spans="1:19" ht="47.25" customHeight="1" thickTop="1" thickBot="1" x14ac:dyDescent="0.25">
      <c r="A17" s="201"/>
      <c r="B17" s="239" t="s">
        <v>224</v>
      </c>
      <c r="C17" s="240">
        <v>1069547.0833333333</v>
      </c>
      <c r="D17" s="240">
        <v>232870.58333333334</v>
      </c>
      <c r="E17" s="240">
        <v>461276.58333333331</v>
      </c>
      <c r="F17" s="240">
        <v>351327</v>
      </c>
      <c r="G17" s="240">
        <v>19027.833333333332</v>
      </c>
      <c r="H17" s="241">
        <v>5045.083333333333</v>
      </c>
      <c r="I17" s="201"/>
      <c r="J17" s="203"/>
    </row>
    <row r="18" spans="1:19" ht="47.25" hidden="1" customHeight="1" thickTop="1" thickBot="1" x14ac:dyDescent="0.25">
      <c r="A18" s="201"/>
      <c r="B18" s="304" t="s">
        <v>107</v>
      </c>
      <c r="C18" s="305">
        <v>1055817</v>
      </c>
      <c r="D18" s="242">
        <v>232594</v>
      </c>
      <c r="E18" s="242">
        <v>460584</v>
      </c>
      <c r="F18" s="242">
        <v>339738</v>
      </c>
      <c r="G18" s="242">
        <v>18084</v>
      </c>
      <c r="H18" s="243">
        <v>4817</v>
      </c>
      <c r="I18" s="201"/>
      <c r="J18" s="203"/>
    </row>
    <row r="19" spans="1:19" ht="47.25" customHeight="1" thickTop="1" x14ac:dyDescent="0.2">
      <c r="A19" s="201"/>
      <c r="B19" s="304" t="s">
        <v>215</v>
      </c>
      <c r="C19" s="242">
        <v>1097083</v>
      </c>
      <c r="D19" s="242">
        <v>234601</v>
      </c>
      <c r="E19" s="242">
        <v>470102</v>
      </c>
      <c r="F19" s="242">
        <v>367317</v>
      </c>
      <c r="G19" s="242">
        <v>19686</v>
      </c>
      <c r="H19" s="243">
        <v>5377</v>
      </c>
      <c r="I19" s="201"/>
      <c r="J19" s="203"/>
    </row>
    <row r="20" spans="1:19" ht="47.25" customHeight="1" x14ac:dyDescent="0.2">
      <c r="A20" s="201"/>
      <c r="B20" s="304" t="s">
        <v>233</v>
      </c>
      <c r="C20" s="242">
        <v>1104050</v>
      </c>
      <c r="D20" s="242">
        <v>235757</v>
      </c>
      <c r="E20" s="242">
        <v>471401</v>
      </c>
      <c r="F20" s="242">
        <v>371760</v>
      </c>
      <c r="G20" s="242">
        <v>19688</v>
      </c>
      <c r="H20" s="243">
        <v>5444</v>
      </c>
      <c r="I20" s="201"/>
      <c r="J20" s="203"/>
    </row>
    <row r="21" spans="1:19" ht="47.25" customHeight="1" x14ac:dyDescent="0.2">
      <c r="A21" s="201"/>
      <c r="B21" s="304" t="s">
        <v>234</v>
      </c>
      <c r="C21" s="242">
        <v>1108619</v>
      </c>
      <c r="D21" s="242">
        <v>236166</v>
      </c>
      <c r="E21" s="242">
        <v>472199</v>
      </c>
      <c r="F21" s="242">
        <v>374788</v>
      </c>
      <c r="G21" s="242">
        <v>19972</v>
      </c>
      <c r="H21" s="243">
        <v>5494</v>
      </c>
      <c r="I21" s="201"/>
      <c r="J21" s="203"/>
    </row>
    <row r="22" spans="1:19" ht="47.25" customHeight="1" x14ac:dyDescent="0.2">
      <c r="A22" s="201"/>
      <c r="B22" s="304" t="s">
        <v>235</v>
      </c>
      <c r="C22" s="242">
        <v>1112700</v>
      </c>
      <c r="D22" s="242">
        <v>236177</v>
      </c>
      <c r="E22" s="242">
        <v>471922</v>
      </c>
      <c r="F22" s="242">
        <v>377797</v>
      </c>
      <c r="G22" s="242">
        <v>21271</v>
      </c>
      <c r="H22" s="243">
        <v>5533</v>
      </c>
      <c r="I22" s="201"/>
      <c r="J22" s="203"/>
    </row>
    <row r="23" spans="1:19" ht="47.25" customHeight="1" x14ac:dyDescent="0.2">
      <c r="A23" s="201"/>
      <c r="B23" s="304" t="s">
        <v>236</v>
      </c>
      <c r="C23" s="242">
        <v>1114329</v>
      </c>
      <c r="D23" s="242">
        <v>235540</v>
      </c>
      <c r="E23" s="242">
        <v>472419</v>
      </c>
      <c r="F23" s="242">
        <v>379238</v>
      </c>
      <c r="G23" s="242">
        <v>21555</v>
      </c>
      <c r="H23" s="243">
        <v>5577</v>
      </c>
      <c r="I23" s="201"/>
      <c r="J23" s="203"/>
    </row>
    <row r="24" spans="1:19" ht="47.25" customHeight="1" x14ac:dyDescent="0.2">
      <c r="A24" s="201"/>
      <c r="B24" s="304" t="s">
        <v>237</v>
      </c>
      <c r="C24" s="242">
        <v>1119439</v>
      </c>
      <c r="D24" s="242">
        <v>236686</v>
      </c>
      <c r="E24" s="242">
        <v>472524</v>
      </c>
      <c r="F24" s="242">
        <v>383819</v>
      </c>
      <c r="G24" s="242">
        <v>20780</v>
      </c>
      <c r="H24" s="243">
        <v>5630</v>
      </c>
      <c r="I24" s="201"/>
      <c r="J24" s="203"/>
    </row>
    <row r="25" spans="1:19" ht="47.25" customHeight="1" thickBot="1" x14ac:dyDescent="0.25">
      <c r="A25" s="201"/>
      <c r="B25" s="304" t="s">
        <v>238</v>
      </c>
      <c r="C25" s="242">
        <v>1123777</v>
      </c>
      <c r="D25" s="242">
        <v>237760</v>
      </c>
      <c r="E25" s="242">
        <v>472635</v>
      </c>
      <c r="F25" s="242">
        <v>386639</v>
      </c>
      <c r="G25" s="242">
        <v>21091</v>
      </c>
      <c r="H25" s="243">
        <v>5652</v>
      </c>
      <c r="I25" s="201"/>
      <c r="J25" s="201"/>
      <c r="K25" s="245"/>
      <c r="L25" s="246"/>
      <c r="M25" s="246"/>
      <c r="N25" s="246"/>
      <c r="O25" s="246"/>
      <c r="P25" s="246"/>
      <c r="Q25" s="247"/>
      <c r="R25" s="203"/>
    </row>
    <row r="26" spans="1:19" ht="47.25" customHeight="1" thickTop="1" thickBot="1" x14ac:dyDescent="0.25">
      <c r="A26" s="201"/>
      <c r="B26" s="248" t="s">
        <v>84</v>
      </c>
      <c r="C26" s="249">
        <f>C25/C25</f>
        <v>1</v>
      </c>
      <c r="D26" s="249">
        <f>D25/C25</f>
        <v>0.21157222473853798</v>
      </c>
      <c r="E26" s="249">
        <f>E25/C25</f>
        <v>0.4205772141625963</v>
      </c>
      <c r="F26" s="249">
        <f>F25/C25</f>
        <v>0.34405313509708779</v>
      </c>
      <c r="G26" s="249">
        <f>G25/C25</f>
        <v>1.8767958411677763E-2</v>
      </c>
      <c r="H26" s="249">
        <f>H25/C25</f>
        <v>5.0294675901001711E-3</v>
      </c>
      <c r="I26" s="201"/>
      <c r="J26" s="201"/>
      <c r="K26" s="245"/>
      <c r="L26" s="246"/>
      <c r="M26" s="246"/>
      <c r="N26" s="246"/>
      <c r="O26" s="246"/>
      <c r="P26" s="246"/>
      <c r="Q26" s="247"/>
      <c r="R26" s="203"/>
    </row>
    <row r="27" spans="1:19" ht="40.200000000000003" thickTop="1" x14ac:dyDescent="0.25">
      <c r="A27" s="201"/>
      <c r="B27" s="250" t="s">
        <v>239</v>
      </c>
      <c r="C27" s="251">
        <v>1.0478498032560655</v>
      </c>
      <c r="D27" s="251">
        <v>1.0161248274476786</v>
      </c>
      <c r="E27" s="251">
        <v>1.0232409612470232</v>
      </c>
      <c r="F27" s="251">
        <v>1.097181272045699</v>
      </c>
      <c r="G27" s="251">
        <v>1.1029127228991267</v>
      </c>
      <c r="H27" s="251">
        <v>1.1176586909234725</v>
      </c>
      <c r="I27" s="201"/>
      <c r="J27" s="201"/>
      <c r="K27" s="245"/>
      <c r="L27" s="246"/>
      <c r="M27" s="246"/>
      <c r="N27" s="246"/>
      <c r="O27" s="246"/>
      <c r="P27" s="246"/>
      <c r="Q27" s="247"/>
      <c r="R27" s="244" t="s">
        <v>85</v>
      </c>
      <c r="S27" s="187"/>
    </row>
    <row r="28" spans="1:19" ht="28.2" x14ac:dyDescent="0.2">
      <c r="A28" s="201"/>
      <c r="B28" s="252" t="str">
        <f>TEXT(E33,"ggge年m月")&amp;"の比較）"</f>
        <v>令和７年１０月の比較）</v>
      </c>
      <c r="C28" s="253"/>
      <c r="D28" s="253"/>
      <c r="E28" s="253"/>
      <c r="F28" s="253"/>
      <c r="G28" s="253"/>
      <c r="H28" s="253"/>
      <c r="I28" s="201"/>
      <c r="J28" s="201"/>
      <c r="K28" s="245"/>
      <c r="L28" s="246"/>
      <c r="M28" s="246"/>
      <c r="N28" s="246"/>
      <c r="O28" s="246"/>
      <c r="P28" s="246"/>
      <c r="Q28" s="247"/>
      <c r="R28" s="284">
        <f ca="1">INDIRECT(ADDRESS(ROW(H26)-1,COLUMN(H26)))</f>
        <v>5652</v>
      </c>
      <c r="S28" s="187"/>
    </row>
    <row r="29" spans="1:19" ht="47.25" customHeight="1" x14ac:dyDescent="0.2">
      <c r="A29" s="201"/>
      <c r="B29" s="254"/>
      <c r="C29" s="255"/>
      <c r="D29" s="255"/>
      <c r="E29" s="255"/>
      <c r="F29" s="255"/>
      <c r="G29" s="255"/>
      <c r="H29" s="255"/>
      <c r="I29" s="201"/>
      <c r="J29" s="201"/>
      <c r="K29" s="245"/>
      <c r="L29" s="246"/>
      <c r="M29" s="246"/>
      <c r="N29" s="246"/>
      <c r="O29" s="246"/>
      <c r="P29" s="246"/>
      <c r="Q29" s="247"/>
      <c r="R29" s="203"/>
    </row>
    <row r="30" spans="1:19" ht="47.25" customHeight="1" x14ac:dyDescent="0.2">
      <c r="A30" s="201"/>
      <c r="B30" s="254"/>
      <c r="C30" s="255"/>
      <c r="D30" s="255"/>
      <c r="E30" s="255"/>
      <c r="F30" s="255"/>
      <c r="G30" s="255"/>
      <c r="H30" s="255"/>
      <c r="I30" s="201"/>
      <c r="J30" s="201"/>
      <c r="K30" s="245"/>
      <c r="L30" s="246"/>
      <c r="M30" s="246"/>
      <c r="N30" s="246"/>
      <c r="O30" s="246"/>
      <c r="P30" s="246"/>
      <c r="Q30" s="247"/>
      <c r="R30" s="203"/>
    </row>
    <row r="31" spans="1:19" ht="39" customHeight="1" x14ac:dyDescent="0.2">
      <c r="A31" s="513" t="str">
        <f>"（参考３）　利用者負担額等の状況（"&amp;TEXT(E33,"[DBNum3]ggge年m月")&amp;"）"</f>
        <v>（参考３）　利用者負担額等の状況（令和７年１０月）</v>
      </c>
      <c r="B31" s="513"/>
      <c r="C31" s="513"/>
      <c r="D31" s="513"/>
      <c r="E31" s="513"/>
      <c r="F31" s="203"/>
      <c r="G31" s="203"/>
      <c r="H31" s="203"/>
      <c r="I31" s="203"/>
      <c r="J31" s="203"/>
    </row>
    <row r="32" spans="1:19" ht="39" customHeight="1" x14ac:dyDescent="0.2">
      <c r="A32" s="238"/>
      <c r="B32" s="203"/>
      <c r="C32" s="203"/>
      <c r="D32" s="203"/>
      <c r="E32" s="203"/>
      <c r="F32" s="201"/>
      <c r="G32" s="201"/>
      <c r="H32" s="256"/>
      <c r="I32" s="201"/>
      <c r="J32" s="203"/>
    </row>
    <row r="33" spans="1:19" ht="52.5" customHeight="1" thickBot="1" x14ac:dyDescent="0.25">
      <c r="B33" s="257"/>
      <c r="C33" s="258"/>
      <c r="D33" s="259"/>
      <c r="E33" s="306" t="s">
        <v>240</v>
      </c>
      <c r="F33" s="260"/>
      <c r="G33" s="261"/>
      <c r="H33" s="201"/>
      <c r="J33" s="203"/>
    </row>
    <row r="34" spans="1:19" ht="52.5" customHeight="1" thickTop="1" x14ac:dyDescent="0.2">
      <c r="B34" s="262" t="s">
        <v>87</v>
      </c>
      <c r="C34" s="263" t="s">
        <v>88</v>
      </c>
      <c r="D34" s="264" t="s">
        <v>89</v>
      </c>
      <c r="E34" s="265" t="s">
        <v>109</v>
      </c>
      <c r="F34" s="266" t="s">
        <v>91</v>
      </c>
      <c r="G34" s="264" t="s">
        <v>110</v>
      </c>
      <c r="H34" s="201"/>
      <c r="J34" s="203"/>
    </row>
    <row r="35" spans="1:19" ht="52.5" customHeight="1" x14ac:dyDescent="0.2">
      <c r="B35" s="258" t="s">
        <v>93</v>
      </c>
      <c r="C35" s="267">
        <v>2.3281999999999998</v>
      </c>
      <c r="D35" s="307">
        <f>IFERROR(C35/$C$39,"-")</f>
        <v>2.0717633480663869E-2</v>
      </c>
      <c r="E35" s="155">
        <v>50.17592921</v>
      </c>
      <c r="F35" s="156">
        <v>3.71191877</v>
      </c>
      <c r="G35" s="308">
        <f>IF(ISERROR(F35/E35),"－",F35/E35)</f>
        <v>7.3978077306044568E-2</v>
      </c>
      <c r="H35" s="201"/>
      <c r="J35" s="203"/>
      <c r="R35" s="208"/>
      <c r="S35" s="208"/>
    </row>
    <row r="36" spans="1:19" ht="52.5" customHeight="1" x14ac:dyDescent="0.2">
      <c r="B36" s="258" t="s">
        <v>94</v>
      </c>
      <c r="C36" s="267">
        <v>7.351</v>
      </c>
      <c r="D36" s="307">
        <f t="shared" ref="D36:D38" si="0">IFERROR(C36/$C$39,"-")</f>
        <v>6.5413333784193839E-2</v>
      </c>
      <c r="E36" s="155">
        <v>134.14309982</v>
      </c>
      <c r="F36" s="156">
        <v>4.4880822199999999</v>
      </c>
      <c r="G36" s="308">
        <f>IF(ISERROR(F36/E36),"－",F36/E36)</f>
        <v>3.3457421410585678E-2</v>
      </c>
      <c r="H36" s="201"/>
      <c r="J36" s="203"/>
      <c r="L36" s="268"/>
      <c r="M36" s="269"/>
      <c r="N36" s="269"/>
      <c r="O36" s="269"/>
      <c r="P36" s="270"/>
      <c r="Q36" s="269"/>
      <c r="R36" s="208"/>
      <c r="S36" s="208"/>
    </row>
    <row r="37" spans="1:19" ht="52.5" customHeight="1" x14ac:dyDescent="0.2">
      <c r="B37" s="258" t="s">
        <v>95</v>
      </c>
      <c r="C37" s="267">
        <v>84.224699999999999</v>
      </c>
      <c r="D37" s="307">
        <f t="shared" si="0"/>
        <v>0.74947876669481583</v>
      </c>
      <c r="E37" s="155">
        <v>2429.7962801899998</v>
      </c>
      <c r="F37" s="309" t="s">
        <v>96</v>
      </c>
      <c r="G37" s="308" t="str">
        <f>IF(ISERROR(F37/E37),"－",F37/E37)</f>
        <v>－</v>
      </c>
      <c r="H37" s="201"/>
      <c r="J37" s="203"/>
      <c r="L37" s="271"/>
      <c r="M37" s="272"/>
      <c r="N37" s="272"/>
      <c r="O37" s="272"/>
      <c r="P37" s="272"/>
      <c r="Q37" s="272"/>
      <c r="R37" s="208"/>
      <c r="S37" s="208"/>
    </row>
    <row r="38" spans="1:19" ht="52.5" customHeight="1" x14ac:dyDescent="0.2">
      <c r="B38" s="258" t="s">
        <v>98</v>
      </c>
      <c r="C38" s="267">
        <v>18.473800000000001</v>
      </c>
      <c r="D38" s="307">
        <f t="shared" si="0"/>
        <v>0.16439026604032653</v>
      </c>
      <c r="E38" s="155">
        <v>428.25191326999999</v>
      </c>
      <c r="F38" s="309" t="s">
        <v>96</v>
      </c>
      <c r="G38" s="308" t="str">
        <f>IF(ISERROR(F38/E38),"－",F38/E38)</f>
        <v>－</v>
      </c>
      <c r="H38" s="201"/>
      <c r="I38" s="201"/>
      <c r="J38" s="208"/>
      <c r="L38" s="271"/>
      <c r="M38" s="272"/>
      <c r="N38" s="272"/>
      <c r="O38" s="272"/>
      <c r="P38" s="272"/>
      <c r="Q38" s="272"/>
      <c r="R38" s="208"/>
      <c r="S38" s="208"/>
    </row>
    <row r="39" spans="1:19" ht="52.5" customHeight="1" thickBot="1" x14ac:dyDescent="0.25">
      <c r="B39" s="258" t="s">
        <v>99</v>
      </c>
      <c r="C39" s="310">
        <v>112.37769999999999</v>
      </c>
      <c r="D39" s="464">
        <f>SUM(D35:D38)</f>
        <v>1</v>
      </c>
      <c r="E39" s="311">
        <v>3042.3672224899997</v>
      </c>
      <c r="F39" s="310">
        <v>8.2177935699999995</v>
      </c>
      <c r="G39" s="312">
        <f>IF(ISERROR(F39/E39),"－",F39/E39)</f>
        <v>2.7011182309787758E-3</v>
      </c>
      <c r="H39" s="201"/>
      <c r="I39" s="201"/>
      <c r="J39" s="208"/>
      <c r="L39" s="268"/>
      <c r="M39" s="273"/>
      <c r="N39" s="273"/>
      <c r="O39" s="273"/>
      <c r="P39" s="273"/>
      <c r="Q39" s="273"/>
      <c r="R39" s="208"/>
      <c r="S39" s="208"/>
    </row>
    <row r="40" spans="1:19" ht="45" customHeight="1" thickTop="1" x14ac:dyDescent="0.2">
      <c r="A40" s="201"/>
      <c r="B40" s="201"/>
      <c r="C40" s="201"/>
      <c r="D40" s="201"/>
      <c r="E40" s="201"/>
      <c r="F40" s="201"/>
      <c r="G40" s="201"/>
      <c r="H40" s="201"/>
      <c r="J40" s="208"/>
      <c r="L40" s="268"/>
      <c r="M40" s="273"/>
      <c r="N40" s="273"/>
      <c r="O40" s="273"/>
      <c r="P40" s="273"/>
      <c r="Q40" s="273"/>
      <c r="R40" s="201"/>
      <c r="S40" s="201"/>
    </row>
    <row r="41" spans="1:19" ht="45" customHeight="1" x14ac:dyDescent="0.2">
      <c r="A41" s="201"/>
      <c r="B41" s="201"/>
      <c r="C41" s="201"/>
      <c r="D41" s="201"/>
      <c r="E41" s="201"/>
      <c r="F41" s="201"/>
      <c r="G41" s="201"/>
      <c r="H41" s="201"/>
      <c r="I41" s="201"/>
      <c r="J41" s="208"/>
      <c r="L41" s="274"/>
      <c r="M41" s="272"/>
      <c r="N41" s="272"/>
      <c r="O41" s="272"/>
      <c r="P41" s="272"/>
      <c r="Q41" s="272"/>
      <c r="R41" s="201"/>
    </row>
    <row r="42" spans="1:19" ht="45" customHeight="1" x14ac:dyDescent="0.2">
      <c r="A42" s="201"/>
      <c r="B42" s="201"/>
      <c r="C42" s="201"/>
      <c r="D42" s="201"/>
      <c r="E42" s="201"/>
      <c r="F42" s="201"/>
      <c r="H42" s="275" t="s">
        <v>100</v>
      </c>
      <c r="I42" s="276"/>
      <c r="J42" s="201"/>
      <c r="L42" s="274"/>
      <c r="M42" s="272"/>
      <c r="N42" s="277"/>
      <c r="O42" s="272"/>
      <c r="P42" s="272"/>
      <c r="Q42" s="272"/>
      <c r="R42" s="201"/>
      <c r="S42" s="201"/>
    </row>
    <row r="43" spans="1:19" ht="39" customHeight="1" x14ac:dyDescent="0.2">
      <c r="A43" s="201"/>
      <c r="B43" s="201"/>
      <c r="C43" s="201"/>
      <c r="D43" s="201"/>
      <c r="E43" s="201"/>
      <c r="F43" s="201"/>
      <c r="H43" s="278" t="s">
        <v>111</v>
      </c>
      <c r="I43" s="279">
        <v>14.1997</v>
      </c>
      <c r="Q43" s="208"/>
    </row>
    <row r="44" spans="1:19" ht="39" customHeight="1" x14ac:dyDescent="0.2">
      <c r="A44" s="201"/>
      <c r="B44" s="201"/>
      <c r="C44" s="201"/>
      <c r="D44" s="201"/>
      <c r="E44" s="201"/>
      <c r="F44" s="201"/>
      <c r="H44" s="278" t="s">
        <v>112</v>
      </c>
      <c r="I44" s="279">
        <v>21.6188</v>
      </c>
      <c r="M44" s="203"/>
      <c r="N44" s="203"/>
      <c r="O44" s="203"/>
      <c r="P44" s="203"/>
      <c r="Q44" s="203"/>
    </row>
    <row r="45" spans="1:19" ht="39" customHeight="1" x14ac:dyDescent="0.2">
      <c r="A45" s="201"/>
      <c r="B45" s="201"/>
      <c r="C45" s="201"/>
      <c r="D45" s="201"/>
      <c r="E45" s="201"/>
      <c r="F45" s="201"/>
      <c r="H45" s="278" t="s">
        <v>113</v>
      </c>
      <c r="I45" s="279">
        <v>24.604199999999999</v>
      </c>
      <c r="M45" s="203"/>
      <c r="N45" s="201"/>
      <c r="O45" s="201"/>
      <c r="P45" s="201"/>
      <c r="Q45" s="201"/>
    </row>
    <row r="46" spans="1:19" ht="33" x14ac:dyDescent="0.2">
      <c r="A46" s="201"/>
      <c r="B46" s="201"/>
      <c r="C46" s="201"/>
      <c r="D46" s="201"/>
      <c r="E46" s="201"/>
      <c r="F46" s="201"/>
      <c r="H46" s="280" t="s">
        <v>114</v>
      </c>
      <c r="I46" s="279">
        <v>51.954999999999998</v>
      </c>
      <c r="M46" s="273"/>
      <c r="N46" s="281"/>
      <c r="O46" s="281"/>
      <c r="P46" s="281"/>
      <c r="Q46" s="281"/>
    </row>
    <row r="47" spans="1:19" ht="19.2" x14ac:dyDescent="0.2">
      <c r="A47" s="208"/>
      <c r="B47" s="208"/>
      <c r="C47" s="208"/>
      <c r="D47" s="208"/>
      <c r="E47" s="208"/>
      <c r="F47" s="208"/>
      <c r="H47" s="282"/>
      <c r="I47" s="283"/>
    </row>
    <row r="48" spans="1:19" ht="14.4" x14ac:dyDescent="0.2">
      <c r="A48" s="208"/>
      <c r="B48" s="208"/>
      <c r="C48" s="208"/>
      <c r="D48" s="208"/>
      <c r="E48" s="208"/>
      <c r="F48" s="208"/>
      <c r="G48" s="208"/>
      <c r="H48" s="208"/>
      <c r="I48" s="208"/>
    </row>
    <row r="49" spans="1:10" ht="19.2" x14ac:dyDescent="0.2">
      <c r="A49" s="208"/>
      <c r="B49" s="208"/>
      <c r="C49" s="208"/>
      <c r="D49" s="208"/>
      <c r="E49" s="208"/>
      <c r="F49" s="208"/>
      <c r="G49" s="208"/>
      <c r="H49" s="208"/>
      <c r="I49" s="208"/>
      <c r="J49" s="201"/>
    </row>
    <row r="50" spans="1:10" ht="19.2" x14ac:dyDescent="0.2">
      <c r="A50" s="208"/>
      <c r="B50" s="208"/>
      <c r="C50" s="208"/>
      <c r="D50" s="208"/>
      <c r="E50" s="208"/>
      <c r="F50" s="208"/>
      <c r="G50" s="208"/>
      <c r="H50" s="208"/>
      <c r="I50" s="208"/>
      <c r="J50" s="201"/>
    </row>
    <row r="51" spans="1:10" ht="19.2" x14ac:dyDescent="0.2">
      <c r="A51" s="208"/>
      <c r="B51" s="208"/>
      <c r="C51" s="208"/>
      <c r="D51" s="208"/>
      <c r="E51" s="208"/>
      <c r="F51" s="208"/>
      <c r="G51" s="208"/>
      <c r="H51" s="208"/>
      <c r="I51" s="208"/>
      <c r="J51" s="201"/>
    </row>
    <row r="52" spans="1:10" ht="19.2" x14ac:dyDescent="0.2">
      <c r="A52" s="208"/>
      <c r="B52" s="208"/>
      <c r="C52" s="208"/>
      <c r="D52" s="208"/>
      <c r="E52" s="208"/>
      <c r="F52" s="208"/>
      <c r="G52" s="208"/>
      <c r="H52" s="208"/>
      <c r="I52" s="208"/>
      <c r="J52" s="201"/>
    </row>
  </sheetData>
  <mergeCells count="8">
    <mergeCell ref="A31:E31"/>
    <mergeCell ref="A1:S1"/>
    <mergeCell ref="B12:B13"/>
    <mergeCell ref="C12:C13"/>
    <mergeCell ref="D12:H12"/>
    <mergeCell ref="K12:K13"/>
    <mergeCell ref="L12:L13"/>
    <mergeCell ref="M12:Q12"/>
  </mergeCells>
  <phoneticPr fontId="23"/>
  <dataValidations count="1">
    <dataValidation allowBlank="1" showInputMessage="1" showErrorMessage="1" promptTitle="月分＠" sqref="E33 B18:B25" xr:uid="{4FCA5C96-2B3B-4BA7-A1C9-7E4D30AE0E60}"/>
  </dataValidations>
  <pageMargins left="0.59055118110236227" right="0.11811023622047245" top="0.74803149606299213" bottom="0.74803149606299213" header="0.31496062992125984" footer="0.31496062992125984"/>
  <pageSetup paperSize="8" scale="27" fitToHeight="0" orientation="portrait" r:id="rId1"/>
  <headerFooter>
    <oddFooter>&amp;C&amp;36&amp;P</oddFooter>
  </headerFooter>
  <rowBreaks count="1" manualBreakCount="1">
    <brk id="29"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FCE7-6065-42B3-A1D0-4CF623907D31}">
  <sheetPr>
    <pageSetUpPr fitToPage="1"/>
  </sheetPr>
  <dimension ref="A1:M19"/>
  <sheetViews>
    <sheetView showGridLines="0" view="pageBreakPreview" zoomScale="50" zoomScaleNormal="50" zoomScaleSheetLayoutView="50" zoomScalePageLayoutView="52" workbookViewId="0"/>
  </sheetViews>
  <sheetFormatPr defaultRowHeight="13.2" x14ac:dyDescent="0.2"/>
  <cols>
    <col min="1" max="1" width="26.88671875" customWidth="1"/>
    <col min="2" max="2" width="27" customWidth="1"/>
    <col min="3" max="8" width="22.44140625" customWidth="1"/>
    <col min="9" max="9" width="25.109375" customWidth="1"/>
    <col min="10" max="12" width="9.109375" customWidth="1"/>
    <col min="13" max="13" width="25.88671875" customWidth="1"/>
  </cols>
  <sheetData>
    <row r="1" spans="1:13" ht="32.25" customHeight="1" x14ac:dyDescent="0.2">
      <c r="A1" s="12" t="s">
        <v>226</v>
      </c>
    </row>
    <row r="2" spans="1:13" ht="32.25" customHeight="1" x14ac:dyDescent="0.2">
      <c r="A2" s="12"/>
    </row>
    <row r="3" spans="1:13" ht="115.35" customHeight="1" thickBot="1" x14ac:dyDescent="0.25">
      <c r="A3" s="107" t="s">
        <v>2</v>
      </c>
      <c r="B3" s="107" t="s">
        <v>3</v>
      </c>
      <c r="C3" s="107" t="s">
        <v>4</v>
      </c>
      <c r="D3" s="107" t="s">
        <v>5</v>
      </c>
      <c r="E3" s="107" t="s">
        <v>6</v>
      </c>
      <c r="F3" s="107" t="s">
        <v>115</v>
      </c>
      <c r="G3" s="107" t="s">
        <v>19</v>
      </c>
      <c r="H3" s="107" t="s">
        <v>20</v>
      </c>
      <c r="I3" s="107" t="s">
        <v>116</v>
      </c>
      <c r="J3" s="5"/>
      <c r="K3" s="5"/>
      <c r="L3" s="5"/>
    </row>
    <row r="4" spans="1:13" ht="45.6" customHeight="1" thickTop="1" thickBot="1" x14ac:dyDescent="0.25">
      <c r="A4" s="134" t="s">
        <v>216</v>
      </c>
      <c r="B4" s="130">
        <v>41.684241666666665</v>
      </c>
      <c r="C4" s="131">
        <v>504.54437090416673</v>
      </c>
      <c r="D4" s="132">
        <v>492.53681536083337</v>
      </c>
      <c r="E4" s="130">
        <v>12.000269905000001</v>
      </c>
      <c r="F4" s="130">
        <v>0</v>
      </c>
      <c r="G4" s="133">
        <v>2.3831168770831909E-2</v>
      </c>
      <c r="H4" s="85">
        <v>0.58740517083333332</v>
      </c>
      <c r="I4" s="86">
        <v>12.109315630197367</v>
      </c>
      <c r="J4" s="5"/>
      <c r="K4" s="5"/>
      <c r="L4" s="5"/>
    </row>
    <row r="5" spans="1:13" ht="45.6" customHeight="1" thickTop="1" thickBot="1" x14ac:dyDescent="0.25">
      <c r="A5" s="134" t="s">
        <v>217</v>
      </c>
      <c r="B5" s="130">
        <v>46.420033333333343</v>
      </c>
      <c r="C5" s="131">
        <v>574.8983203416667</v>
      </c>
      <c r="D5" s="132">
        <v>561.38386758249999</v>
      </c>
      <c r="E5" s="130">
        <v>13.507090034166666</v>
      </c>
      <c r="F5" s="130">
        <v>0</v>
      </c>
      <c r="G5" s="133">
        <v>2.352524066091552E-2</v>
      </c>
      <c r="H5" s="85">
        <v>0.57301300499999996</v>
      </c>
      <c r="I5" s="86">
        <v>12.383395766999501</v>
      </c>
      <c r="J5" s="5"/>
      <c r="K5" s="5"/>
      <c r="L5" s="5"/>
    </row>
    <row r="6" spans="1:13" ht="45.6" customHeight="1" thickTop="1" thickBot="1" x14ac:dyDescent="0.25">
      <c r="A6" s="134" t="s">
        <v>218</v>
      </c>
      <c r="B6" s="130">
        <v>51.663058333333339</v>
      </c>
      <c r="C6" s="131">
        <v>656.41423820833336</v>
      </c>
      <c r="D6" s="132">
        <v>641.08509795833334</v>
      </c>
      <c r="E6" s="130">
        <v>15.321725958333337</v>
      </c>
      <c r="F6" s="130">
        <v>0</v>
      </c>
      <c r="G6" s="133">
        <v>2.3351475617843658E-2</v>
      </c>
      <c r="H6" s="85">
        <v>0.55400105833333335</v>
      </c>
      <c r="I6" s="86">
        <v>12.713997408932199</v>
      </c>
      <c r="J6" s="5"/>
      <c r="K6" s="5"/>
      <c r="L6" s="5"/>
    </row>
    <row r="7" spans="1:13" ht="45.6" customHeight="1" thickTop="1" thickBot="1" x14ac:dyDescent="0.25">
      <c r="A7" s="134" t="s">
        <v>219</v>
      </c>
      <c r="B7" s="130">
        <v>56.323666666666668</v>
      </c>
      <c r="C7" s="131">
        <v>752.59979709250001</v>
      </c>
      <c r="D7" s="132">
        <v>735.68186189083337</v>
      </c>
      <c r="E7" s="130">
        <v>16.911320679166668</v>
      </c>
      <c r="F7" s="130">
        <v>0</v>
      </c>
      <c r="G7" s="133">
        <v>2.2494336022829551E-2</v>
      </c>
      <c r="H7" s="85">
        <v>0.55252459416666666</v>
      </c>
      <c r="I7" s="86">
        <v>13.368174297412507</v>
      </c>
      <c r="J7" s="5"/>
      <c r="K7" s="5"/>
      <c r="L7" s="5"/>
    </row>
    <row r="8" spans="1:13" ht="45.6" customHeight="1" thickTop="1" x14ac:dyDescent="0.2">
      <c r="A8" s="483" t="s">
        <v>215</v>
      </c>
      <c r="B8" s="484">
        <v>56.914200000000001</v>
      </c>
      <c r="C8" s="485">
        <v>797.95206781000002</v>
      </c>
      <c r="D8" s="486">
        <v>780.00962718999995</v>
      </c>
      <c r="E8" s="484">
        <v>17.936659259999999</v>
      </c>
      <c r="F8" s="484">
        <v>0</v>
      </c>
      <c r="G8" s="487">
        <v>2.2478366788656393E-2</v>
      </c>
      <c r="H8" s="488">
        <v>0.53986610000000002</v>
      </c>
      <c r="I8" s="489">
        <v>14.020263270150508</v>
      </c>
      <c r="J8" s="5"/>
      <c r="K8" s="5"/>
      <c r="L8" s="5"/>
    </row>
    <row r="9" spans="1:13" ht="45.6" customHeight="1" x14ac:dyDescent="0.2">
      <c r="A9" s="499" t="s">
        <v>233</v>
      </c>
      <c r="B9" s="477">
        <v>57.875100000000003</v>
      </c>
      <c r="C9" s="478">
        <v>795.61244956999997</v>
      </c>
      <c r="D9" s="479">
        <v>777.79201078999995</v>
      </c>
      <c r="E9" s="477">
        <v>17.81438073</v>
      </c>
      <c r="F9" s="477">
        <v>0</v>
      </c>
      <c r="G9" s="500">
        <v>2.2390776740142809E-2</v>
      </c>
      <c r="H9" s="481">
        <v>0.54915004000000001</v>
      </c>
      <c r="I9" s="501">
        <v>13.747059608881884</v>
      </c>
      <c r="J9" s="5"/>
      <c r="K9" s="5"/>
      <c r="L9" s="5"/>
    </row>
    <row r="10" spans="1:13" ht="45.6" customHeight="1" x14ac:dyDescent="0.2">
      <c r="A10" s="499" t="s">
        <v>234</v>
      </c>
      <c r="B10" s="477">
        <v>58.709600000000002</v>
      </c>
      <c r="C10" s="478">
        <v>817.36544601000003</v>
      </c>
      <c r="D10" s="479">
        <v>799.29401672999995</v>
      </c>
      <c r="E10" s="477">
        <v>18.065368769999999</v>
      </c>
      <c r="F10" s="477">
        <v>0</v>
      </c>
      <c r="G10" s="500">
        <v>2.2101948226691957E-2</v>
      </c>
      <c r="H10" s="481">
        <v>0.54348346999999997</v>
      </c>
      <c r="I10" s="501">
        <v>13.922177054689524</v>
      </c>
      <c r="J10" s="5"/>
      <c r="K10" s="5"/>
      <c r="L10" s="5"/>
    </row>
    <row r="11" spans="1:13" ht="45.6" customHeight="1" x14ac:dyDescent="0.2">
      <c r="A11" s="499" t="s">
        <v>235</v>
      </c>
      <c r="B11" s="477">
        <v>60.028300000000002</v>
      </c>
      <c r="C11" s="478">
        <v>897.78570022999997</v>
      </c>
      <c r="D11" s="479">
        <v>878.76201973000002</v>
      </c>
      <c r="E11" s="477">
        <v>19.017066710000002</v>
      </c>
      <c r="F11" s="477">
        <v>0</v>
      </c>
      <c r="G11" s="500">
        <v>2.1182189363372683E-2</v>
      </c>
      <c r="H11" s="481">
        <v>0.56112050000000002</v>
      </c>
      <c r="I11" s="501">
        <v>14.956040737951932</v>
      </c>
      <c r="J11" s="5"/>
      <c r="K11" s="5"/>
      <c r="L11" s="5"/>
    </row>
    <row r="12" spans="1:13" ht="45.6" customHeight="1" x14ac:dyDescent="0.2">
      <c r="A12" s="476" t="s">
        <v>236</v>
      </c>
      <c r="B12" s="477">
        <v>59.6083</v>
      </c>
      <c r="C12" s="478">
        <v>796.31683347000001</v>
      </c>
      <c r="D12" s="479">
        <v>778.28649960999996</v>
      </c>
      <c r="E12" s="477">
        <v>18.025196390000001</v>
      </c>
      <c r="F12" s="477">
        <v>0</v>
      </c>
      <c r="G12" s="480">
        <v>2.2635709346308919E-2</v>
      </c>
      <c r="H12" s="481">
        <v>0.56333738</v>
      </c>
      <c r="I12" s="482">
        <v>13.35916027583407</v>
      </c>
      <c r="J12" s="5"/>
      <c r="K12" s="5"/>
      <c r="L12" s="5"/>
    </row>
    <row r="13" spans="1:13" ht="45.75" customHeight="1" x14ac:dyDescent="0.2">
      <c r="A13" s="476" t="s">
        <v>237</v>
      </c>
      <c r="B13" s="477">
        <v>60.815300000000001</v>
      </c>
      <c r="C13" s="478">
        <v>840.06209903000001</v>
      </c>
      <c r="D13" s="479">
        <v>821.33812947000001</v>
      </c>
      <c r="E13" s="477">
        <v>18.718595990000001</v>
      </c>
      <c r="F13" s="477">
        <v>0</v>
      </c>
      <c r="G13" s="480">
        <v>2.2282395565296809E-2</v>
      </c>
      <c r="H13" s="481">
        <v>0.54127164999999999</v>
      </c>
      <c r="I13" s="482">
        <v>13.813334786311998</v>
      </c>
      <c r="J13" s="5"/>
      <c r="K13" s="5"/>
      <c r="L13" s="5"/>
    </row>
    <row r="14" spans="1:13" ht="45.75" customHeight="1" x14ac:dyDescent="0.2">
      <c r="A14" s="476" t="s">
        <v>238</v>
      </c>
      <c r="B14" s="477">
        <v>61.5261</v>
      </c>
      <c r="C14" s="478">
        <v>886.40933022000002</v>
      </c>
      <c r="D14" s="479">
        <v>867.17179947</v>
      </c>
      <c r="E14" s="477">
        <v>19.231467859999999</v>
      </c>
      <c r="F14" s="477">
        <v>0</v>
      </c>
      <c r="G14" s="480">
        <v>2.169592219344859E-2</v>
      </c>
      <c r="H14" s="481">
        <v>0.55647880999999999</v>
      </c>
      <c r="I14" s="482">
        <v>14.4070456313662</v>
      </c>
      <c r="J14" s="5"/>
      <c r="K14" s="5"/>
      <c r="L14" s="5"/>
      <c r="M14" s="64"/>
    </row>
    <row r="15" spans="1:13" ht="45.75" customHeight="1" x14ac:dyDescent="0.2">
      <c r="A15" s="313"/>
      <c r="B15" s="285"/>
      <c r="C15" s="286"/>
      <c r="D15" s="287"/>
      <c r="E15" s="285"/>
      <c r="F15" s="285"/>
      <c r="G15" s="288"/>
      <c r="H15" s="289"/>
      <c r="I15" s="290"/>
      <c r="J15" s="5"/>
      <c r="K15" s="5"/>
      <c r="L15" s="5"/>
      <c r="M15" s="64"/>
    </row>
    <row r="16" spans="1:13" ht="66.75" customHeight="1" x14ac:dyDescent="0.2">
      <c r="A16" s="64"/>
      <c r="B16" s="65"/>
      <c r="C16" s="66"/>
      <c r="D16" s="67"/>
      <c r="E16" s="65"/>
      <c r="F16" s="65"/>
      <c r="G16" s="8"/>
      <c r="H16" s="68"/>
      <c r="I16" s="33"/>
      <c r="J16" s="5"/>
      <c r="K16" s="5"/>
      <c r="L16" s="5"/>
      <c r="M16" s="64"/>
    </row>
    <row r="17" spans="1:13" ht="32.25" customHeight="1" x14ac:dyDescent="0.2">
      <c r="A17" s="109" t="s">
        <v>50</v>
      </c>
      <c r="J17" s="5"/>
      <c r="K17" s="5"/>
      <c r="L17" s="5"/>
      <c r="M17" s="5"/>
    </row>
    <row r="18" spans="1:13" ht="30" customHeight="1" x14ac:dyDescent="0.2">
      <c r="A18" s="109" t="s">
        <v>52</v>
      </c>
      <c r="J18" s="5"/>
      <c r="K18" s="5"/>
      <c r="L18" s="5"/>
      <c r="M18" s="5"/>
    </row>
    <row r="19" spans="1:13" ht="19.2" x14ac:dyDescent="0.2">
      <c r="A19" s="7"/>
      <c r="J19" s="5"/>
      <c r="K19" s="5"/>
      <c r="L19" s="5"/>
      <c r="M19" s="5"/>
    </row>
  </sheetData>
  <phoneticPr fontId="23"/>
  <dataValidations count="1">
    <dataValidation allowBlank="1" showInputMessage="1" showErrorMessage="1" promptTitle="月分＠" sqref="A12:A15" xr:uid="{F3A4A960-4811-43C5-A694-D57CB233C074}"/>
  </dataValidations>
  <pageMargins left="0.59055118110236227" right="0" top="0.74803149606299213" bottom="0.74803149606299213" header="0.31496062992125984" footer="0.31496062992125984"/>
  <pageSetup paperSize="8" scale="53" orientation="portrait" r:id="rId1"/>
  <headerFooter>
    <oddFooter>&amp;C&amp;36&amp;P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0080-EE78-41C1-BB64-15B3694FD46A}">
  <sheetPr>
    <pageSetUpPr fitToPage="1"/>
  </sheetPr>
  <dimension ref="A1:Y187"/>
  <sheetViews>
    <sheetView showGridLines="0" view="pageBreakPreview" zoomScale="50" zoomScaleNormal="50" zoomScaleSheetLayoutView="50" zoomScalePageLayoutView="33" workbookViewId="0"/>
  </sheetViews>
  <sheetFormatPr defaultColWidth="9" defaultRowHeight="13.2" x14ac:dyDescent="0.2"/>
  <cols>
    <col min="1" max="1" width="25.44140625" style="185" customWidth="1"/>
    <col min="2" max="6" width="27.88671875" style="185" customWidth="1"/>
    <col min="7" max="8" width="27.44140625" style="185" customWidth="1"/>
    <col min="9" max="9" width="22.44140625" style="185" customWidth="1"/>
    <col min="10" max="11" width="6.44140625" style="185" customWidth="1"/>
    <col min="12" max="12" width="8.44140625" style="185" customWidth="1"/>
    <col min="13" max="13" width="28.109375" style="185" customWidth="1"/>
    <col min="14" max="19" width="27.5546875" style="185" customWidth="1"/>
    <col min="20" max="20" width="22.44140625" style="185" customWidth="1"/>
    <col min="21" max="21" width="34.109375" style="185" customWidth="1"/>
    <col min="22" max="22" width="14.109375" style="185" customWidth="1"/>
    <col min="23" max="23" width="17.88671875" style="185" customWidth="1"/>
    <col min="24" max="16384" width="9" style="185"/>
  </cols>
  <sheetData>
    <row r="1" spans="1:25" customFormat="1" ht="32.25" customHeight="1" x14ac:dyDescent="0.2">
      <c r="A1" s="12" t="s">
        <v>226</v>
      </c>
    </row>
    <row r="2" spans="1:25" customFormat="1" ht="32.25" customHeight="1" x14ac:dyDescent="0.2">
      <c r="A2" s="12"/>
    </row>
    <row r="3" spans="1:25" customFormat="1" ht="24.6" x14ac:dyDescent="0.2">
      <c r="A3" s="135" t="s">
        <v>117</v>
      </c>
      <c r="J3" s="5"/>
      <c r="K3" s="5"/>
      <c r="L3" s="5"/>
      <c r="M3" s="5"/>
      <c r="N3" s="5"/>
      <c r="O3" s="5"/>
      <c r="P3" s="5"/>
      <c r="Q3" s="5"/>
      <c r="R3" s="5"/>
      <c r="S3" s="5"/>
      <c r="T3" s="5"/>
      <c r="U3" s="5"/>
      <c r="V3" s="5"/>
      <c r="W3" s="5"/>
      <c r="X3" s="5"/>
      <c r="Y3" s="5"/>
    </row>
    <row r="4" spans="1:25" customFormat="1" ht="24.6" x14ac:dyDescent="0.3">
      <c r="A4" s="112" t="s">
        <v>61</v>
      </c>
      <c r="J4" s="5"/>
      <c r="K4" s="5"/>
      <c r="L4" s="5"/>
      <c r="M4" s="5"/>
      <c r="N4" s="5"/>
      <c r="O4" s="5"/>
      <c r="P4" s="5"/>
      <c r="Q4" s="5"/>
      <c r="R4" s="5"/>
      <c r="S4" s="5"/>
      <c r="T4" s="5"/>
      <c r="U4" s="5"/>
      <c r="V4" s="5"/>
      <c r="W4" s="5"/>
      <c r="X4" s="5"/>
      <c r="Y4" s="5"/>
    </row>
    <row r="5" spans="1:25" customFormat="1" ht="19.2" x14ac:dyDescent="0.2">
      <c r="J5" s="5"/>
      <c r="K5" s="5"/>
      <c r="L5" s="5"/>
      <c r="M5" s="5"/>
      <c r="N5" s="5"/>
      <c r="O5" s="5"/>
      <c r="P5" s="5"/>
      <c r="Q5" s="5"/>
      <c r="R5" s="5"/>
      <c r="S5" s="5"/>
      <c r="T5" s="5"/>
      <c r="U5" s="5"/>
      <c r="V5" s="5"/>
      <c r="W5" s="5"/>
      <c r="X5" s="5"/>
      <c r="Y5" s="5"/>
    </row>
    <row r="6" spans="1:25" customFormat="1" ht="19.2" x14ac:dyDescent="0.2">
      <c r="J6" s="5"/>
      <c r="K6" s="5"/>
      <c r="L6" s="5"/>
      <c r="M6" s="5"/>
      <c r="N6" s="5"/>
      <c r="O6" s="5"/>
      <c r="P6" s="5"/>
      <c r="Q6" s="5"/>
      <c r="R6" s="5"/>
      <c r="S6" s="5"/>
      <c r="T6" s="5"/>
      <c r="U6" s="5"/>
      <c r="V6" s="5"/>
      <c r="W6" s="5"/>
      <c r="X6" s="5"/>
      <c r="Y6" s="5"/>
    </row>
    <row r="7" spans="1:25" customFormat="1" ht="19.2" x14ac:dyDescent="0.2">
      <c r="J7" s="5"/>
      <c r="K7" s="5"/>
      <c r="L7" s="5"/>
      <c r="M7" s="5"/>
      <c r="N7" s="5"/>
      <c r="O7" s="5"/>
      <c r="P7" s="5"/>
      <c r="Q7" s="5"/>
      <c r="R7" s="5"/>
      <c r="S7" s="5"/>
      <c r="T7" s="5"/>
      <c r="U7" s="5"/>
      <c r="V7" s="5"/>
      <c r="W7" s="5"/>
      <c r="X7" s="5"/>
      <c r="Y7" s="5"/>
    </row>
    <row r="8" spans="1:25" customFormat="1" ht="19.2" x14ac:dyDescent="0.2">
      <c r="J8" s="5"/>
      <c r="K8" s="5"/>
      <c r="L8" s="5"/>
      <c r="M8" s="5"/>
      <c r="N8" s="5"/>
      <c r="O8" s="5"/>
      <c r="P8" s="5"/>
      <c r="Q8" s="5"/>
      <c r="R8" s="5"/>
      <c r="S8" s="5"/>
      <c r="T8" s="5"/>
      <c r="U8" s="5"/>
      <c r="V8" s="5"/>
      <c r="W8" s="5"/>
      <c r="X8" s="5"/>
      <c r="Y8" s="5"/>
    </row>
    <row r="9" spans="1:25" customFormat="1" ht="19.2" x14ac:dyDescent="0.2">
      <c r="A9" s="5"/>
      <c r="B9" s="5"/>
      <c r="C9" s="5"/>
      <c r="D9" s="5"/>
      <c r="E9" s="5"/>
      <c r="F9" s="5"/>
      <c r="G9" s="5"/>
      <c r="H9" s="5"/>
      <c r="I9" s="5"/>
      <c r="J9" s="5"/>
      <c r="K9" s="5"/>
      <c r="L9" s="5"/>
      <c r="M9" s="5"/>
      <c r="N9" s="5"/>
      <c r="O9" s="5"/>
      <c r="P9" s="5"/>
      <c r="Q9" s="5"/>
      <c r="R9" s="5"/>
      <c r="S9" s="5"/>
      <c r="T9" s="5"/>
      <c r="U9" s="5"/>
      <c r="V9" s="5"/>
      <c r="W9" s="5"/>
      <c r="X9" s="5"/>
      <c r="Y9" s="5"/>
    </row>
    <row r="10" spans="1:25" customFormat="1" ht="19.2" x14ac:dyDescent="0.2">
      <c r="A10" s="5"/>
      <c r="B10" s="5"/>
      <c r="C10" s="5"/>
      <c r="D10" s="5"/>
      <c r="E10" s="5"/>
      <c r="F10" s="5"/>
      <c r="G10" s="5"/>
      <c r="H10" s="5"/>
      <c r="I10" s="5"/>
      <c r="J10" s="5"/>
      <c r="K10" s="5"/>
      <c r="L10" s="5"/>
      <c r="M10" s="5"/>
      <c r="N10" s="5"/>
      <c r="O10" s="5"/>
      <c r="P10" s="5"/>
      <c r="Q10" s="5"/>
      <c r="R10" s="5"/>
      <c r="S10" s="5"/>
      <c r="T10" s="5"/>
      <c r="U10" s="5"/>
      <c r="V10" s="5"/>
      <c r="W10" s="5"/>
      <c r="X10" s="5"/>
      <c r="Y10" s="5"/>
    </row>
    <row r="11" spans="1:25" customFormat="1" ht="19.2" x14ac:dyDescent="0.2">
      <c r="A11" s="5"/>
      <c r="B11" s="5"/>
      <c r="C11" s="5"/>
      <c r="D11" s="5"/>
      <c r="E11" s="5"/>
      <c r="F11" s="5"/>
      <c r="G11" s="5"/>
      <c r="H11" s="5"/>
      <c r="I11" s="5"/>
      <c r="J11" s="5"/>
      <c r="K11" s="5"/>
      <c r="L11" s="5"/>
      <c r="M11" s="5"/>
      <c r="N11" s="5"/>
      <c r="O11" s="5"/>
      <c r="P11" s="5"/>
      <c r="Q11" s="5"/>
      <c r="R11" s="5"/>
      <c r="S11" s="5"/>
      <c r="T11" s="5"/>
      <c r="U11" s="5"/>
      <c r="V11" s="5"/>
      <c r="W11" s="5"/>
      <c r="X11" s="5"/>
      <c r="Y11" s="5"/>
    </row>
    <row r="12" spans="1:25" customFormat="1" ht="19.2" x14ac:dyDescent="0.2">
      <c r="A12" s="5"/>
      <c r="B12" s="5"/>
      <c r="C12" s="5"/>
      <c r="D12" s="5"/>
      <c r="E12" s="5"/>
      <c r="F12" s="5"/>
      <c r="G12" s="5"/>
      <c r="H12" s="5"/>
      <c r="I12" s="5"/>
      <c r="J12" s="5"/>
      <c r="K12" s="5"/>
      <c r="L12" s="5"/>
      <c r="M12" s="5"/>
      <c r="N12" s="5"/>
      <c r="O12" s="5"/>
      <c r="P12" s="5"/>
      <c r="Q12" s="5"/>
      <c r="R12" s="5"/>
      <c r="S12" s="5"/>
      <c r="T12" s="5"/>
      <c r="U12" s="5"/>
      <c r="V12" s="5"/>
      <c r="W12" s="5"/>
      <c r="X12" s="5"/>
      <c r="Y12" s="5"/>
    </row>
    <row r="13" spans="1:25" customFormat="1" ht="19.2"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customFormat="1" ht="19.2"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customFormat="1" ht="19.2"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customFormat="1" ht="19.2"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customFormat="1" ht="19.2" x14ac:dyDescent="0.2">
      <c r="A17" s="5"/>
      <c r="B17" s="5"/>
      <c r="C17" s="5"/>
      <c r="D17" s="5"/>
      <c r="E17" s="5"/>
      <c r="F17" s="5"/>
      <c r="G17" s="5"/>
      <c r="H17" s="5"/>
      <c r="I17" s="5"/>
      <c r="J17" s="5"/>
      <c r="K17" s="5"/>
      <c r="L17" s="5"/>
      <c r="M17" s="5"/>
      <c r="N17" s="5"/>
      <c r="O17" s="5"/>
      <c r="P17" s="5"/>
      <c r="Q17" s="5"/>
      <c r="R17" s="5"/>
      <c r="S17" s="5"/>
      <c r="T17" s="5"/>
      <c r="U17" s="15"/>
      <c r="V17" s="15"/>
      <c r="W17" s="15"/>
      <c r="X17" s="15"/>
      <c r="Y17" s="15"/>
    </row>
    <row r="18" spans="1:25" customFormat="1" ht="19.2" x14ac:dyDescent="0.2">
      <c r="A18" s="5"/>
      <c r="B18" s="5"/>
      <c r="C18" s="5"/>
      <c r="D18" s="5"/>
      <c r="E18" s="5"/>
      <c r="F18" s="5"/>
      <c r="G18" s="5"/>
      <c r="H18" s="5"/>
      <c r="I18" s="5"/>
      <c r="J18" s="5"/>
      <c r="K18" s="5"/>
      <c r="L18" s="5"/>
      <c r="M18" s="5"/>
      <c r="N18" s="5"/>
      <c r="O18" s="5"/>
      <c r="P18" s="5"/>
      <c r="Q18" s="5"/>
      <c r="R18" s="5"/>
      <c r="S18" s="5"/>
      <c r="T18" s="5"/>
      <c r="U18" s="15"/>
      <c r="V18" s="15"/>
      <c r="W18" s="15"/>
      <c r="X18" s="15"/>
      <c r="Y18" s="15"/>
    </row>
    <row r="19" spans="1:25" customFormat="1" ht="19.2" x14ac:dyDescent="0.2">
      <c r="A19" s="5"/>
      <c r="B19" s="5"/>
      <c r="C19" s="5"/>
      <c r="D19" s="5"/>
      <c r="E19" s="5"/>
      <c r="F19" s="5"/>
      <c r="G19" s="5"/>
      <c r="H19" s="5"/>
      <c r="I19" s="5"/>
      <c r="J19" s="5"/>
      <c r="K19" s="5"/>
      <c r="L19" s="5"/>
      <c r="M19" s="5"/>
      <c r="N19" s="5"/>
      <c r="O19" s="5"/>
      <c r="P19" s="5"/>
      <c r="Q19" s="5"/>
      <c r="R19" s="5"/>
      <c r="S19" s="5"/>
      <c r="T19" s="5"/>
      <c r="U19" s="15"/>
      <c r="V19" s="15"/>
      <c r="W19" s="15"/>
      <c r="X19" s="15"/>
      <c r="Y19" s="15"/>
    </row>
    <row r="20" spans="1:25" customFormat="1" ht="19.2" x14ac:dyDescent="0.2">
      <c r="B20" s="5"/>
      <c r="C20" s="5"/>
      <c r="D20" s="5"/>
      <c r="E20" s="5"/>
      <c r="F20" s="5"/>
      <c r="G20" s="5"/>
      <c r="H20" s="5"/>
      <c r="I20" s="5"/>
      <c r="J20" s="5"/>
      <c r="K20" s="5"/>
      <c r="L20" s="5"/>
      <c r="M20" s="5"/>
      <c r="N20" s="5"/>
      <c r="O20" s="5"/>
      <c r="P20" s="5"/>
      <c r="Q20" s="5"/>
      <c r="R20" s="5"/>
      <c r="S20" s="5"/>
      <c r="T20" s="5"/>
      <c r="U20" s="15"/>
      <c r="V20" s="15"/>
      <c r="W20" s="15"/>
      <c r="X20" s="15"/>
      <c r="Y20" s="15"/>
    </row>
    <row r="21" spans="1:25" customFormat="1" ht="19.2" x14ac:dyDescent="0.2">
      <c r="A21" s="5"/>
      <c r="B21" s="5"/>
      <c r="C21" s="5"/>
      <c r="D21" s="5"/>
      <c r="E21" s="5"/>
      <c r="F21" s="5"/>
      <c r="G21" s="5"/>
      <c r="H21" s="5"/>
      <c r="I21" s="5"/>
      <c r="J21" s="5"/>
      <c r="K21" s="5"/>
      <c r="L21" s="5"/>
      <c r="M21" s="5"/>
      <c r="N21" s="5"/>
      <c r="O21" s="5"/>
      <c r="P21" s="5"/>
      <c r="Q21" s="5"/>
      <c r="R21" s="5"/>
      <c r="S21" s="5"/>
      <c r="T21" s="5"/>
      <c r="U21" s="15"/>
      <c r="V21" s="15"/>
      <c r="W21" s="15"/>
      <c r="X21" s="15"/>
      <c r="Y21" s="15"/>
    </row>
    <row r="22" spans="1:25" customFormat="1" ht="19.2" x14ac:dyDescent="0.2">
      <c r="A22" s="5"/>
      <c r="B22" s="5"/>
      <c r="C22" s="5"/>
      <c r="D22" s="5"/>
      <c r="E22" s="5"/>
      <c r="F22" s="5"/>
      <c r="G22" s="5"/>
      <c r="H22" s="5"/>
      <c r="I22" s="5"/>
      <c r="J22" s="5"/>
      <c r="K22" s="5"/>
      <c r="L22" s="5"/>
      <c r="M22" s="5"/>
      <c r="N22" s="5"/>
      <c r="O22" s="5"/>
      <c r="P22" s="5"/>
      <c r="Q22" s="5"/>
      <c r="R22" s="5"/>
      <c r="S22" s="5"/>
      <c r="T22" s="5"/>
      <c r="U22" s="15"/>
      <c r="V22" s="15"/>
      <c r="W22" s="15"/>
      <c r="X22" s="15"/>
      <c r="Y22" s="15"/>
    </row>
    <row r="23" spans="1:25" customFormat="1" ht="19.2" x14ac:dyDescent="0.2">
      <c r="A23" s="5"/>
      <c r="B23" s="5"/>
      <c r="C23" s="5"/>
      <c r="D23" s="5"/>
      <c r="E23" s="5"/>
      <c r="F23" s="5"/>
      <c r="G23" s="5"/>
      <c r="H23" s="5"/>
      <c r="I23" s="5"/>
      <c r="J23" s="5"/>
      <c r="K23" s="5"/>
      <c r="L23" s="5"/>
      <c r="M23" s="5"/>
      <c r="N23" s="5"/>
      <c r="O23" s="5"/>
      <c r="P23" s="5"/>
      <c r="Q23" s="5"/>
      <c r="R23" s="5"/>
      <c r="S23" s="5"/>
      <c r="T23" s="5"/>
      <c r="U23" s="15"/>
      <c r="V23" s="15"/>
      <c r="W23" s="15"/>
      <c r="X23" s="15"/>
      <c r="Y23" s="15"/>
    </row>
    <row r="24" spans="1:25" customFormat="1" ht="19.2" x14ac:dyDescent="0.2">
      <c r="B24" s="5"/>
      <c r="C24" s="5"/>
      <c r="D24" s="5"/>
      <c r="E24" s="5"/>
      <c r="F24" s="5"/>
      <c r="G24" s="5"/>
      <c r="H24" s="5"/>
      <c r="I24" s="5"/>
      <c r="J24" s="5"/>
      <c r="K24" s="5"/>
      <c r="L24" s="5"/>
      <c r="M24" s="5"/>
      <c r="N24" s="5"/>
      <c r="O24" s="5"/>
      <c r="P24" s="5"/>
      <c r="Q24" s="5"/>
      <c r="R24" s="5"/>
      <c r="S24" s="5"/>
      <c r="T24" s="5"/>
      <c r="U24" s="15"/>
      <c r="V24" s="15"/>
      <c r="W24" s="15"/>
      <c r="X24" s="15"/>
      <c r="Y24" s="15"/>
    </row>
    <row r="25" spans="1:25" customFormat="1" ht="19.2" x14ac:dyDescent="0.2">
      <c r="A25" s="5"/>
      <c r="B25" s="5"/>
      <c r="C25" s="5"/>
      <c r="D25" s="5"/>
      <c r="E25" s="5"/>
      <c r="F25" s="5"/>
      <c r="G25" s="5"/>
      <c r="H25" s="5"/>
      <c r="I25" s="5"/>
      <c r="J25" s="5"/>
      <c r="K25" s="5"/>
      <c r="L25" s="5"/>
      <c r="M25" s="5"/>
      <c r="N25" s="5"/>
      <c r="O25" s="5"/>
      <c r="P25" s="5"/>
      <c r="Q25" s="5"/>
      <c r="R25" s="5"/>
      <c r="S25" s="5"/>
      <c r="T25" s="5"/>
      <c r="U25" s="15"/>
      <c r="V25" s="15"/>
      <c r="W25" s="15"/>
      <c r="X25" s="15"/>
      <c r="Y25" s="15"/>
    </row>
    <row r="26" spans="1:25" customFormat="1" ht="19.2" x14ac:dyDescent="0.2">
      <c r="B26" s="5"/>
      <c r="C26" s="5"/>
      <c r="D26" s="5"/>
      <c r="E26" s="5"/>
      <c r="F26" s="5"/>
      <c r="G26" s="5"/>
      <c r="H26" s="5"/>
      <c r="I26" s="5"/>
      <c r="J26" s="5"/>
      <c r="K26" s="5"/>
      <c r="L26" s="5"/>
      <c r="M26" s="5"/>
      <c r="N26" s="5"/>
      <c r="O26" s="5"/>
      <c r="P26" s="5"/>
      <c r="Q26" s="5"/>
      <c r="R26" s="5"/>
      <c r="S26" s="5"/>
      <c r="T26" s="5"/>
      <c r="U26" s="15"/>
      <c r="V26" s="15"/>
      <c r="W26" s="15"/>
      <c r="X26" s="15"/>
      <c r="Y26" s="15"/>
    </row>
    <row r="27" spans="1:25" customFormat="1" ht="19.2" x14ac:dyDescent="0.2">
      <c r="B27" s="5"/>
      <c r="C27" s="5"/>
      <c r="D27" s="5"/>
      <c r="E27" s="5"/>
      <c r="F27" s="5"/>
      <c r="G27" s="5"/>
      <c r="H27" s="5"/>
      <c r="I27" s="5"/>
      <c r="J27" s="5"/>
      <c r="K27" s="5"/>
      <c r="L27" s="5"/>
      <c r="M27" s="5"/>
      <c r="N27" s="5"/>
      <c r="O27" s="5"/>
      <c r="P27" s="5"/>
      <c r="Q27" s="5"/>
      <c r="R27" s="5"/>
      <c r="S27" s="5"/>
      <c r="T27" s="5"/>
      <c r="U27" s="15"/>
      <c r="V27" s="15"/>
      <c r="W27" s="15"/>
      <c r="X27" s="15"/>
      <c r="Y27" s="15"/>
    </row>
    <row r="28" spans="1:25" customFormat="1" ht="19.2" x14ac:dyDescent="0.2">
      <c r="A28" s="5"/>
      <c r="B28" s="5"/>
      <c r="C28" s="5"/>
      <c r="D28" s="5"/>
      <c r="E28" s="5"/>
      <c r="F28" s="5"/>
      <c r="G28" s="5"/>
      <c r="H28" s="5"/>
      <c r="I28" s="5"/>
      <c r="J28" s="5"/>
      <c r="K28" s="5"/>
      <c r="L28" s="5"/>
      <c r="M28" s="5"/>
      <c r="N28" s="5"/>
      <c r="O28" s="5"/>
      <c r="P28" s="5"/>
      <c r="Q28" s="5"/>
      <c r="R28" s="5"/>
      <c r="S28" s="5"/>
      <c r="T28" s="5"/>
      <c r="U28" s="15"/>
      <c r="V28" s="15"/>
      <c r="W28" s="15"/>
      <c r="X28" s="15"/>
      <c r="Y28" s="15"/>
    </row>
    <row r="29" spans="1:25" customFormat="1" ht="19.2" x14ac:dyDescent="0.2">
      <c r="A29" s="5"/>
      <c r="B29" s="5"/>
      <c r="C29" s="5"/>
      <c r="D29" s="5"/>
      <c r="E29" s="5"/>
      <c r="F29" s="5"/>
      <c r="G29" s="5"/>
      <c r="H29" s="5"/>
      <c r="I29" s="5"/>
      <c r="J29" s="5"/>
      <c r="K29" s="5"/>
      <c r="L29" s="5"/>
      <c r="M29" s="5"/>
      <c r="N29" s="5"/>
      <c r="O29" s="5"/>
      <c r="P29" s="5"/>
      <c r="Q29" s="5"/>
      <c r="R29" s="5"/>
      <c r="S29" s="5"/>
      <c r="T29" s="5"/>
      <c r="U29" s="15"/>
      <c r="V29" s="15"/>
      <c r="W29" s="15"/>
      <c r="X29" s="15"/>
      <c r="Y29" s="15"/>
    </row>
    <row r="30" spans="1:25" customFormat="1" ht="19.2" x14ac:dyDescent="0.2">
      <c r="A30" s="5"/>
      <c r="B30" s="5"/>
      <c r="C30" s="5"/>
      <c r="D30" s="5"/>
      <c r="E30" s="5"/>
      <c r="F30" s="5"/>
      <c r="G30" s="5"/>
      <c r="H30" s="5"/>
      <c r="I30" s="5"/>
      <c r="J30" s="5"/>
      <c r="K30" s="5"/>
      <c r="L30" s="5"/>
      <c r="M30" s="5"/>
      <c r="N30" s="5"/>
      <c r="O30" s="5"/>
      <c r="P30" s="5"/>
      <c r="Q30" s="5"/>
      <c r="R30" s="5"/>
      <c r="S30" s="5"/>
      <c r="T30" s="5"/>
      <c r="U30" s="15"/>
      <c r="V30" s="15"/>
      <c r="W30" s="15"/>
      <c r="X30" s="15"/>
      <c r="Y30" s="15"/>
    </row>
    <row r="31" spans="1:25" customFormat="1" ht="19.2" x14ac:dyDescent="0.2">
      <c r="A31" s="5"/>
      <c r="B31" s="5"/>
      <c r="C31" s="5"/>
      <c r="D31" s="5"/>
      <c r="E31" s="5"/>
      <c r="F31" s="5"/>
      <c r="G31" s="5"/>
      <c r="H31" s="5"/>
      <c r="I31" s="5"/>
      <c r="J31" s="5"/>
      <c r="K31" s="5"/>
      <c r="L31" s="5"/>
      <c r="M31" s="5"/>
      <c r="N31" s="5"/>
      <c r="O31" s="5"/>
      <c r="P31" s="5"/>
      <c r="Q31" s="5"/>
      <c r="R31" s="5"/>
      <c r="S31" s="5"/>
      <c r="T31" s="5"/>
      <c r="U31" s="15"/>
      <c r="V31" s="15"/>
      <c r="W31" s="15"/>
      <c r="X31" s="15"/>
      <c r="Y31" s="15"/>
    </row>
    <row r="32" spans="1:25" customFormat="1" ht="19.2" x14ac:dyDescent="0.2">
      <c r="A32" s="5"/>
      <c r="B32" s="5"/>
      <c r="C32" s="5"/>
      <c r="D32" s="5"/>
      <c r="E32" s="5"/>
      <c r="F32" s="5"/>
      <c r="G32" s="5"/>
      <c r="H32" s="5"/>
      <c r="I32" s="5"/>
      <c r="J32" s="5"/>
      <c r="K32" s="5"/>
      <c r="L32" s="5"/>
      <c r="M32" s="5"/>
      <c r="N32" s="5"/>
      <c r="O32" s="5"/>
      <c r="P32" s="5"/>
      <c r="Q32" s="5"/>
      <c r="R32" s="5"/>
      <c r="S32" s="5"/>
      <c r="T32" s="5"/>
      <c r="U32" s="15"/>
      <c r="V32" s="15"/>
      <c r="W32" s="15"/>
      <c r="X32" s="15"/>
      <c r="Y32" s="15"/>
    </row>
    <row r="33" spans="1:25" customFormat="1" ht="19.2" x14ac:dyDescent="0.2">
      <c r="A33" s="5"/>
      <c r="B33" s="5"/>
      <c r="C33" s="5"/>
      <c r="D33" s="5"/>
      <c r="E33" s="5"/>
      <c r="F33" s="5"/>
      <c r="G33" s="5"/>
      <c r="H33" s="5"/>
      <c r="I33" s="5"/>
      <c r="J33" s="5"/>
      <c r="K33" s="5"/>
      <c r="L33" s="5"/>
      <c r="M33" s="5"/>
      <c r="N33" s="5"/>
      <c r="O33" s="5"/>
      <c r="P33" s="5"/>
      <c r="Q33" s="5"/>
      <c r="R33" s="5"/>
      <c r="S33" s="5"/>
      <c r="T33" s="5"/>
      <c r="U33" s="15"/>
      <c r="V33" s="15"/>
      <c r="W33" s="15"/>
      <c r="X33" s="15"/>
      <c r="Y33" s="15"/>
    </row>
    <row r="34" spans="1:25" customFormat="1" ht="19.2" x14ac:dyDescent="0.2">
      <c r="A34" s="5"/>
      <c r="B34" s="5"/>
      <c r="C34" s="5"/>
      <c r="D34" s="5"/>
      <c r="E34" s="5"/>
      <c r="F34" s="5"/>
      <c r="G34" s="5"/>
      <c r="H34" s="5"/>
      <c r="I34" s="5"/>
      <c r="J34" s="5"/>
      <c r="K34" s="5"/>
      <c r="L34" s="5"/>
      <c r="M34" s="5"/>
      <c r="N34" s="5"/>
      <c r="O34" s="5"/>
      <c r="P34" s="5"/>
      <c r="Q34" s="5"/>
      <c r="R34" s="5"/>
      <c r="S34" s="5"/>
      <c r="T34" s="5"/>
      <c r="U34" s="15"/>
      <c r="V34" s="15"/>
      <c r="W34" s="15"/>
      <c r="X34" s="15"/>
      <c r="Y34" s="15"/>
    </row>
    <row r="35" spans="1:25" customFormat="1" ht="19.2" x14ac:dyDescent="0.2">
      <c r="A35" s="5"/>
      <c r="B35" s="5"/>
      <c r="C35" s="5"/>
      <c r="D35" s="5"/>
      <c r="E35" s="5"/>
      <c r="F35" s="5"/>
      <c r="G35" s="5"/>
      <c r="H35" s="5"/>
      <c r="I35" s="5"/>
      <c r="J35" s="5"/>
      <c r="K35" s="5"/>
      <c r="L35" s="5"/>
      <c r="M35" s="5"/>
      <c r="N35" s="5"/>
      <c r="O35" s="5"/>
      <c r="P35" s="5"/>
      <c r="Q35" s="5"/>
      <c r="R35" s="5"/>
      <c r="S35" s="5"/>
      <c r="T35" s="5"/>
      <c r="U35" s="15"/>
      <c r="V35" s="15"/>
      <c r="W35" s="15"/>
      <c r="X35" s="15"/>
      <c r="Y35" s="15"/>
    </row>
    <row r="36" spans="1:25" customFormat="1" ht="19.2" x14ac:dyDescent="0.2">
      <c r="A36" s="5"/>
      <c r="B36" s="5"/>
      <c r="C36" s="5"/>
      <c r="D36" s="5"/>
      <c r="E36" s="5"/>
      <c r="F36" s="5"/>
      <c r="G36" s="5"/>
      <c r="H36" s="5"/>
      <c r="I36" s="5"/>
      <c r="J36" s="5"/>
      <c r="K36" s="5"/>
      <c r="L36" s="5"/>
      <c r="M36" s="5"/>
      <c r="N36" s="5"/>
      <c r="O36" s="5"/>
      <c r="P36" s="5"/>
      <c r="Q36" s="5"/>
      <c r="R36" s="5"/>
      <c r="S36" s="5"/>
      <c r="T36" s="5"/>
      <c r="U36" s="15"/>
      <c r="V36" s="15"/>
      <c r="W36" s="15"/>
      <c r="X36" s="15"/>
      <c r="Y36" s="15"/>
    </row>
    <row r="37" spans="1:25" customFormat="1" ht="75.75" customHeight="1" x14ac:dyDescent="0.2">
      <c r="A37" s="5"/>
      <c r="B37" s="5"/>
      <c r="C37" s="5"/>
      <c r="D37" s="5"/>
      <c r="E37" s="5"/>
      <c r="F37" s="5"/>
      <c r="G37" s="5"/>
      <c r="H37" s="5"/>
      <c r="I37" s="5"/>
      <c r="J37" s="5"/>
      <c r="K37" s="5"/>
      <c r="L37" s="5"/>
      <c r="M37" s="5"/>
      <c r="N37" s="5"/>
      <c r="O37" s="5"/>
      <c r="P37" s="5"/>
      <c r="Q37" s="5"/>
      <c r="R37" s="5"/>
      <c r="S37" s="5"/>
      <c r="T37" s="5"/>
      <c r="U37" s="15"/>
      <c r="V37" s="15"/>
      <c r="W37" s="15"/>
      <c r="X37" s="15"/>
      <c r="Y37" s="15"/>
    </row>
    <row r="38" spans="1:25" customFormat="1" ht="19.2" x14ac:dyDescent="0.2">
      <c r="A38" s="5"/>
      <c r="B38" s="5"/>
      <c r="C38" s="5"/>
      <c r="D38" s="5"/>
      <c r="E38" s="5"/>
      <c r="F38" s="5"/>
      <c r="G38" s="5"/>
      <c r="H38" s="5"/>
      <c r="I38" s="5"/>
      <c r="J38" s="5"/>
      <c r="K38" s="5"/>
      <c r="L38" s="5"/>
      <c r="M38" s="5"/>
      <c r="N38" s="5"/>
      <c r="O38" s="5"/>
      <c r="P38" s="5"/>
      <c r="Q38" s="5"/>
      <c r="R38" s="5"/>
      <c r="S38" s="5"/>
      <c r="T38" s="5"/>
      <c r="U38" s="15"/>
      <c r="V38" s="15"/>
      <c r="W38" s="15"/>
      <c r="X38" s="15"/>
      <c r="Y38" s="15"/>
    </row>
    <row r="39" spans="1:25" customFormat="1" ht="19.2" x14ac:dyDescent="0.2">
      <c r="A39" s="5"/>
      <c r="B39" s="5"/>
      <c r="C39" s="5"/>
      <c r="D39" s="5"/>
      <c r="E39" s="5"/>
      <c r="F39" s="5"/>
      <c r="G39" s="5"/>
      <c r="H39" s="5"/>
      <c r="I39" s="5"/>
      <c r="J39" s="5"/>
      <c r="K39" s="5"/>
      <c r="L39" s="5"/>
      <c r="M39" s="5"/>
      <c r="N39" s="5"/>
      <c r="O39" s="5"/>
      <c r="P39" s="5"/>
      <c r="Q39" s="5"/>
      <c r="R39" s="5"/>
      <c r="S39" s="5"/>
      <c r="T39" s="5"/>
      <c r="U39" s="15"/>
      <c r="V39" s="15"/>
      <c r="W39" s="15"/>
      <c r="X39" s="15"/>
      <c r="Y39" s="15"/>
    </row>
    <row r="40" spans="1:25" customFormat="1" ht="19.2" x14ac:dyDescent="0.2">
      <c r="A40" s="5"/>
      <c r="B40" s="5"/>
      <c r="C40" s="5"/>
      <c r="D40" s="5"/>
      <c r="E40" s="5"/>
      <c r="F40" s="5"/>
      <c r="G40" s="5"/>
      <c r="H40" s="5"/>
      <c r="I40" s="5"/>
      <c r="J40" s="5"/>
      <c r="K40" s="5"/>
      <c r="L40" s="5"/>
      <c r="M40" s="5"/>
      <c r="N40" s="5"/>
      <c r="O40" s="5"/>
      <c r="P40" s="5"/>
      <c r="Q40" s="5"/>
      <c r="R40" s="5"/>
      <c r="S40" s="5"/>
      <c r="T40" s="5"/>
      <c r="U40" s="15"/>
      <c r="V40" s="15"/>
      <c r="W40" s="15"/>
      <c r="X40" s="15"/>
      <c r="Y40" s="15"/>
    </row>
    <row r="41" spans="1:25" customFormat="1" ht="19.2" x14ac:dyDescent="0.2">
      <c r="A41" s="5"/>
      <c r="B41" s="5"/>
      <c r="C41" s="5"/>
      <c r="D41" s="5"/>
      <c r="E41" s="5"/>
      <c r="F41" s="5"/>
      <c r="G41" s="5"/>
      <c r="H41" s="5"/>
      <c r="I41" s="5"/>
      <c r="J41" s="5"/>
      <c r="K41" s="5"/>
      <c r="L41" s="5"/>
      <c r="M41" s="5"/>
      <c r="N41" s="5"/>
      <c r="O41" s="5"/>
      <c r="P41" s="5"/>
      <c r="Q41" s="5"/>
      <c r="R41" s="5"/>
      <c r="S41" s="5"/>
      <c r="T41" s="5"/>
      <c r="U41" s="15"/>
      <c r="V41" s="15"/>
      <c r="W41" s="15"/>
      <c r="X41" s="15"/>
      <c r="Y41" s="15"/>
    </row>
    <row r="42" spans="1:25" customFormat="1" ht="19.2" x14ac:dyDescent="0.2">
      <c r="A42" s="5"/>
      <c r="B42" s="5"/>
      <c r="C42" s="5"/>
      <c r="D42" s="5"/>
      <c r="E42" s="5"/>
      <c r="F42" s="5"/>
      <c r="G42" s="5"/>
      <c r="H42" s="5"/>
      <c r="I42" s="5"/>
      <c r="J42" s="5"/>
      <c r="K42" s="5"/>
      <c r="L42" s="5"/>
      <c r="M42" s="5"/>
      <c r="N42" s="5"/>
      <c r="O42" s="5"/>
      <c r="P42" s="5"/>
      <c r="Q42" s="5"/>
      <c r="R42" s="5"/>
      <c r="S42" s="5"/>
      <c r="T42" s="5"/>
      <c r="U42" s="15"/>
      <c r="V42" s="15"/>
      <c r="W42" s="15"/>
      <c r="X42" s="15"/>
      <c r="Y42" s="15"/>
    </row>
    <row r="43" spans="1:25" customFormat="1" ht="19.2" x14ac:dyDescent="0.2">
      <c r="A43" s="5"/>
      <c r="B43" s="5"/>
      <c r="C43" s="5"/>
      <c r="D43" s="5"/>
      <c r="E43" s="5"/>
      <c r="F43" s="5"/>
      <c r="G43" s="5"/>
      <c r="H43" s="5"/>
      <c r="I43" s="5"/>
      <c r="J43" s="5"/>
      <c r="K43" s="5"/>
      <c r="L43" s="5"/>
      <c r="M43" s="5"/>
      <c r="N43" s="5"/>
      <c r="O43" s="5"/>
      <c r="P43" s="5"/>
      <c r="Q43" s="5"/>
      <c r="R43" s="5"/>
      <c r="S43" s="5"/>
      <c r="T43" s="5"/>
      <c r="U43" s="15"/>
      <c r="V43" s="15"/>
      <c r="W43" s="15"/>
      <c r="X43" s="15"/>
      <c r="Y43" s="15"/>
    </row>
    <row r="44" spans="1:25" customFormat="1" ht="19.2" x14ac:dyDescent="0.2">
      <c r="A44" s="5"/>
      <c r="B44" s="5"/>
      <c r="C44" s="5"/>
      <c r="D44" s="5"/>
      <c r="E44" s="5"/>
      <c r="F44" s="5"/>
      <c r="G44" s="5"/>
      <c r="H44" s="5"/>
      <c r="I44" s="5"/>
      <c r="J44" s="5"/>
      <c r="K44" s="5"/>
      <c r="L44" s="5"/>
      <c r="M44" s="5"/>
      <c r="N44" s="5"/>
      <c r="O44" s="5"/>
      <c r="P44" s="5"/>
      <c r="Q44" s="5"/>
      <c r="R44" s="5"/>
      <c r="S44" s="5"/>
      <c r="T44" s="5"/>
      <c r="U44" s="15"/>
      <c r="V44" s="15"/>
      <c r="W44" s="15"/>
      <c r="X44" s="15"/>
      <c r="Y44" s="15"/>
    </row>
    <row r="45" spans="1:25" customFormat="1" ht="19.2" x14ac:dyDescent="0.2">
      <c r="A45" s="5"/>
      <c r="B45" s="5"/>
      <c r="C45" s="5"/>
      <c r="D45" s="5"/>
      <c r="E45" s="5"/>
      <c r="F45" s="5"/>
      <c r="G45" s="5"/>
      <c r="H45" s="5"/>
      <c r="I45" s="5"/>
      <c r="J45" s="5"/>
      <c r="K45" s="5"/>
      <c r="L45" s="5"/>
      <c r="M45" s="5"/>
      <c r="N45" s="5"/>
      <c r="O45" s="5"/>
      <c r="P45" s="5"/>
      <c r="Q45" s="5"/>
      <c r="R45" s="5"/>
      <c r="S45" s="5"/>
      <c r="T45" s="5"/>
      <c r="U45" s="15"/>
      <c r="V45" s="15"/>
      <c r="W45" s="15"/>
      <c r="X45" s="15"/>
      <c r="Y45" s="15"/>
    </row>
    <row r="46" spans="1:25" customFormat="1" ht="19.2" x14ac:dyDescent="0.2">
      <c r="A46" s="5"/>
      <c r="B46" s="5"/>
      <c r="C46" s="5"/>
      <c r="D46" s="5"/>
      <c r="E46" s="5"/>
      <c r="F46" s="5"/>
      <c r="G46" s="5"/>
      <c r="H46" s="5"/>
      <c r="I46" s="5"/>
      <c r="J46" s="5"/>
      <c r="K46" s="5"/>
      <c r="L46" s="5"/>
      <c r="M46" s="5"/>
      <c r="N46" s="5"/>
      <c r="O46" s="5"/>
      <c r="P46" s="5"/>
      <c r="Q46" s="5"/>
      <c r="R46" s="5"/>
      <c r="S46" s="5"/>
      <c r="T46" s="5"/>
      <c r="U46" s="15"/>
      <c r="V46" s="15"/>
      <c r="W46" s="15"/>
      <c r="X46" s="15"/>
      <c r="Y46" s="15"/>
    </row>
    <row r="47" spans="1:25" customFormat="1" ht="19.2" x14ac:dyDescent="0.2">
      <c r="A47" s="5"/>
      <c r="B47" s="5"/>
      <c r="C47" s="5"/>
      <c r="D47" s="5"/>
      <c r="E47" s="5"/>
      <c r="F47" s="5"/>
      <c r="G47" s="5"/>
      <c r="H47" s="5"/>
      <c r="I47" s="5"/>
      <c r="J47" s="5"/>
      <c r="K47" s="5"/>
      <c r="L47" s="5"/>
      <c r="M47" s="5"/>
      <c r="N47" s="5"/>
      <c r="O47" s="5"/>
      <c r="P47" s="5"/>
      <c r="Q47" s="5"/>
      <c r="R47" s="5"/>
      <c r="S47" s="5"/>
      <c r="T47" s="5"/>
      <c r="U47" s="15"/>
      <c r="V47" s="15"/>
      <c r="W47" s="15"/>
      <c r="X47" s="15"/>
      <c r="Y47" s="15"/>
    </row>
    <row r="48" spans="1:25" customFormat="1" ht="19.2" x14ac:dyDescent="0.2">
      <c r="A48" s="5"/>
      <c r="B48" s="5"/>
      <c r="C48" s="5"/>
      <c r="D48" s="5"/>
      <c r="E48" s="5"/>
      <c r="F48" s="5"/>
      <c r="G48" s="5"/>
      <c r="H48" s="5"/>
      <c r="I48" s="5"/>
      <c r="J48" s="5"/>
      <c r="K48" s="5"/>
      <c r="L48" s="5"/>
      <c r="M48" s="5"/>
      <c r="N48" s="5"/>
      <c r="O48" s="5"/>
      <c r="P48" s="5"/>
      <c r="Q48" s="5"/>
      <c r="R48" s="5"/>
      <c r="S48" s="5"/>
      <c r="T48" s="5"/>
      <c r="U48" s="15"/>
      <c r="V48" s="15"/>
      <c r="W48" s="15"/>
      <c r="X48" s="15"/>
      <c r="Y48" s="15"/>
    </row>
    <row r="49" spans="1:25" customFormat="1" ht="19.2" x14ac:dyDescent="0.2">
      <c r="A49" s="5"/>
      <c r="B49" s="5"/>
      <c r="C49" s="5"/>
      <c r="D49" s="5"/>
      <c r="E49" s="5"/>
      <c r="F49" s="5"/>
      <c r="G49" s="5"/>
      <c r="H49" s="5"/>
      <c r="I49" s="5"/>
      <c r="J49" s="5"/>
      <c r="K49" s="5"/>
      <c r="L49" s="5"/>
      <c r="M49" s="5"/>
      <c r="N49" s="5"/>
      <c r="O49" s="5"/>
      <c r="P49" s="5"/>
      <c r="Q49" s="5"/>
      <c r="R49" s="5"/>
      <c r="S49" s="5"/>
      <c r="T49" s="5"/>
      <c r="U49" s="15"/>
      <c r="V49" s="15"/>
      <c r="W49" s="15"/>
      <c r="X49" s="15"/>
      <c r="Y49" s="15"/>
    </row>
    <row r="50" spans="1:25" customFormat="1" ht="19.2" x14ac:dyDescent="0.2">
      <c r="A50" s="5"/>
      <c r="B50" s="5"/>
      <c r="C50" s="5"/>
      <c r="D50" s="5"/>
      <c r="E50" s="5"/>
      <c r="F50" s="5"/>
      <c r="G50" s="5"/>
      <c r="H50" s="5"/>
      <c r="I50" s="5"/>
      <c r="J50" s="5"/>
      <c r="K50" s="5"/>
      <c r="L50" s="5"/>
      <c r="M50" s="5"/>
      <c r="N50" s="5"/>
      <c r="O50" s="5"/>
      <c r="P50" s="5"/>
      <c r="Q50" s="5"/>
      <c r="R50" s="5"/>
      <c r="S50" s="5"/>
      <c r="T50" s="5"/>
      <c r="U50" s="15"/>
      <c r="V50" s="15"/>
      <c r="W50" s="15"/>
      <c r="X50" s="15"/>
      <c r="Y50" s="15"/>
    </row>
    <row r="51" spans="1:25" customFormat="1" ht="19.2" x14ac:dyDescent="0.2">
      <c r="A51" s="5"/>
      <c r="B51" s="5"/>
      <c r="C51" s="5"/>
      <c r="D51" s="5"/>
      <c r="E51" s="5"/>
      <c r="F51" s="5"/>
      <c r="G51" s="5"/>
      <c r="H51" s="5"/>
      <c r="I51" s="5"/>
      <c r="J51" s="5"/>
      <c r="K51" s="5"/>
      <c r="L51" s="5"/>
      <c r="M51" s="5"/>
      <c r="N51" s="5"/>
      <c r="O51" s="5"/>
      <c r="P51" s="5"/>
      <c r="Q51" s="5"/>
      <c r="R51" s="5"/>
      <c r="S51" s="5"/>
      <c r="T51" s="5"/>
      <c r="U51" s="15"/>
      <c r="V51" s="15"/>
      <c r="W51" s="15"/>
      <c r="X51" s="15"/>
      <c r="Y51" s="15"/>
    </row>
    <row r="52" spans="1:25" customFormat="1" ht="19.2" x14ac:dyDescent="0.2">
      <c r="A52" s="5"/>
      <c r="B52" s="5"/>
      <c r="C52" s="5"/>
      <c r="D52" s="5"/>
      <c r="E52" s="5"/>
      <c r="F52" s="5"/>
      <c r="G52" s="5"/>
      <c r="H52" s="5"/>
      <c r="I52" s="5"/>
      <c r="J52" s="5"/>
      <c r="K52" s="5"/>
      <c r="L52" s="5"/>
      <c r="M52" s="5"/>
      <c r="N52" s="5"/>
      <c r="O52" s="5"/>
      <c r="P52" s="5"/>
      <c r="Q52" s="5"/>
      <c r="R52" s="5"/>
      <c r="S52" s="5"/>
      <c r="T52" s="5"/>
      <c r="U52" s="15"/>
      <c r="V52" s="15"/>
      <c r="W52" s="15"/>
      <c r="X52" s="15"/>
      <c r="Y52" s="15"/>
    </row>
    <row r="53" spans="1:25" customFormat="1" ht="19.2" x14ac:dyDescent="0.2">
      <c r="A53" s="5"/>
      <c r="B53" s="5"/>
      <c r="C53" s="5"/>
      <c r="D53" s="5"/>
      <c r="E53" s="5"/>
      <c r="F53" s="5"/>
      <c r="G53" s="5"/>
      <c r="H53" s="5"/>
      <c r="I53" s="5"/>
      <c r="J53" s="5"/>
      <c r="K53" s="5"/>
      <c r="L53" s="5"/>
      <c r="M53" s="5"/>
      <c r="N53" s="5"/>
      <c r="O53" s="5"/>
      <c r="P53" s="5"/>
      <c r="Q53" s="5"/>
      <c r="R53" s="5"/>
      <c r="S53" s="5"/>
      <c r="T53" s="5"/>
      <c r="U53" s="15"/>
      <c r="V53" s="15"/>
      <c r="W53" s="15"/>
      <c r="X53" s="15"/>
      <c r="Y53" s="15"/>
    </row>
    <row r="54" spans="1:25" customFormat="1" ht="24.6" x14ac:dyDescent="0.3">
      <c r="A54" s="112" t="s">
        <v>69</v>
      </c>
      <c r="B54" s="5"/>
      <c r="C54" s="5"/>
      <c r="D54" s="5"/>
      <c r="E54" s="5"/>
      <c r="F54" s="5"/>
      <c r="G54" s="5"/>
      <c r="H54" s="5"/>
      <c r="I54" s="5"/>
      <c r="J54" s="5"/>
      <c r="K54" s="5"/>
      <c r="L54" s="5"/>
      <c r="M54" s="5"/>
      <c r="N54" s="5"/>
      <c r="O54" s="5"/>
      <c r="P54" s="5"/>
      <c r="Q54" s="5"/>
      <c r="R54" s="5"/>
      <c r="S54" s="5"/>
      <c r="T54" s="5"/>
      <c r="U54" s="15"/>
      <c r="V54" s="15"/>
      <c r="W54" s="15"/>
      <c r="X54" s="15"/>
      <c r="Y54" s="15"/>
    </row>
    <row r="55" spans="1:25" customFormat="1" ht="19.2" x14ac:dyDescent="0.2">
      <c r="B55" s="5"/>
      <c r="C55" s="5"/>
      <c r="D55" s="5"/>
      <c r="E55" s="5"/>
      <c r="F55" s="5"/>
      <c r="G55" s="5"/>
      <c r="H55" s="5"/>
      <c r="I55" s="5"/>
      <c r="J55" s="5"/>
      <c r="K55" s="5"/>
      <c r="L55" s="5"/>
      <c r="M55" s="5"/>
      <c r="N55" s="5"/>
      <c r="O55" s="5"/>
      <c r="P55" s="5"/>
      <c r="Q55" s="5"/>
      <c r="R55" s="5"/>
      <c r="S55" s="5"/>
      <c r="T55" s="5"/>
      <c r="U55" s="15"/>
      <c r="V55" s="15"/>
      <c r="W55" s="15"/>
      <c r="X55" s="15"/>
      <c r="Y55" s="15"/>
    </row>
    <row r="56" spans="1:25" customFormat="1" x14ac:dyDescent="0.2"/>
    <row r="57" spans="1:25" customFormat="1" x14ac:dyDescent="0.2"/>
    <row r="58" spans="1:25" customFormat="1" x14ac:dyDescent="0.2"/>
    <row r="59" spans="1:25" customFormat="1" x14ac:dyDescent="0.2"/>
    <row r="60" spans="1:25" customFormat="1" x14ac:dyDescent="0.2"/>
    <row r="61" spans="1:25" customFormat="1" x14ac:dyDescent="0.2"/>
    <row r="62" spans="1:25" customFormat="1" x14ac:dyDescent="0.2"/>
    <row r="63" spans="1:25" customFormat="1" x14ac:dyDescent="0.2"/>
    <row r="64" spans="1:25"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ht="67.5" customHeigh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ht="30.75" customHeight="1" x14ac:dyDescent="0.2"/>
    <row r="107" customFormat="1" ht="30.75" customHeight="1" x14ac:dyDescent="0.2"/>
    <row r="108" customFormat="1" ht="30.75" customHeight="1" x14ac:dyDescent="0.2"/>
    <row r="109" customFormat="1" ht="30.75" customHeight="1" x14ac:dyDescent="0.2"/>
    <row r="110" customFormat="1" ht="42.75" customHeight="1" x14ac:dyDescent="0.2"/>
    <row r="111" customFormat="1" ht="42.75" customHeight="1" x14ac:dyDescent="0.2"/>
    <row r="112" customFormat="1" ht="42.75" customHeight="1" x14ac:dyDescent="0.2"/>
    <row r="113" spans="1:1" customFormat="1" x14ac:dyDescent="0.2"/>
    <row r="114" spans="1:1" customFormat="1" x14ac:dyDescent="0.2"/>
    <row r="115" spans="1:1" customFormat="1" x14ac:dyDescent="0.2"/>
    <row r="116" spans="1:1" customFormat="1" x14ac:dyDescent="0.2"/>
    <row r="117" spans="1:1" customFormat="1" ht="24.6" x14ac:dyDescent="0.2">
      <c r="A117" s="110" t="s">
        <v>118</v>
      </c>
    </row>
    <row r="118" spans="1:1" customFormat="1" ht="19.2" x14ac:dyDescent="0.2">
      <c r="A118" s="10"/>
    </row>
    <row r="119" spans="1:1" customFormat="1" x14ac:dyDescent="0.2"/>
    <row r="120" spans="1:1" customFormat="1" x14ac:dyDescent="0.2"/>
    <row r="121" spans="1:1" customFormat="1" x14ac:dyDescent="0.2"/>
    <row r="122" spans="1:1" customFormat="1" x14ac:dyDescent="0.2"/>
    <row r="123" spans="1:1" customFormat="1" x14ac:dyDescent="0.2"/>
    <row r="124" spans="1:1" customFormat="1" x14ac:dyDescent="0.2"/>
    <row r="125" spans="1:1" customFormat="1" x14ac:dyDescent="0.2"/>
    <row r="126" spans="1:1" customFormat="1" x14ac:dyDescent="0.2"/>
    <row r="127" spans="1:1" customFormat="1" x14ac:dyDescent="0.2"/>
    <row r="128" spans="1:1"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spans="1:21" customFormat="1" x14ac:dyDescent="0.2"/>
    <row r="178" spans="1:21" customFormat="1" x14ac:dyDescent="0.2"/>
    <row r="179" spans="1:21" customFormat="1" x14ac:dyDescent="0.2"/>
    <row r="180" spans="1:21" customFormat="1" x14ac:dyDescent="0.2"/>
    <row r="181" spans="1:21" customFormat="1" x14ac:dyDescent="0.2"/>
    <row r="182" spans="1:21" customFormat="1" x14ac:dyDescent="0.2"/>
    <row r="183" spans="1:21" customFormat="1" x14ac:dyDescent="0.2"/>
    <row r="184" spans="1:21" customFormat="1" x14ac:dyDescent="0.2"/>
    <row r="185" spans="1:21" customFormat="1" x14ac:dyDescent="0.2"/>
    <row r="186" spans="1:21" customFormat="1" x14ac:dyDescent="0.2"/>
    <row r="187" spans="1:21" ht="24.6" x14ac:dyDescent="0.2">
      <c r="A187" s="188"/>
      <c r="B187" s="189"/>
      <c r="C187" s="188"/>
      <c r="D187" s="188"/>
      <c r="E187" s="188"/>
      <c r="F187" s="188"/>
      <c r="G187" s="188"/>
      <c r="H187" s="188"/>
      <c r="I187" s="188"/>
      <c r="J187" s="188"/>
      <c r="K187" s="188"/>
      <c r="L187" s="188"/>
      <c r="M187" s="188"/>
      <c r="N187" s="190"/>
      <c r="O187" s="191"/>
      <c r="P187" s="192"/>
      <c r="Q187" s="192"/>
      <c r="R187" s="192"/>
      <c r="U187" s="193"/>
    </row>
  </sheetData>
  <phoneticPr fontId="23"/>
  <pageMargins left="0.59055118110236227" right="0.11811023622047245" top="0.74803149606299213" bottom="0.74803149606299213" header="0.31496062992125984" footer="0.31496062992125984"/>
  <pageSetup paperSize="8" scale="24" orientation="portrait" r:id="rId1"/>
  <headerFooter>
    <oddFooter>&amp;C&amp;36&amp;P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B1D3-D541-4228-8FDA-D765E7BBA4A3}">
  <sheetPr>
    <pageSetUpPr fitToPage="1"/>
  </sheetPr>
  <dimension ref="A1:O47"/>
  <sheetViews>
    <sheetView showGridLines="0" view="pageBreakPreview" zoomScale="50" zoomScaleNormal="50" zoomScaleSheetLayoutView="50" zoomScalePageLayoutView="52" workbookViewId="0"/>
  </sheetViews>
  <sheetFormatPr defaultColWidth="8.88671875" defaultRowHeight="13.2" x14ac:dyDescent="0.2"/>
  <cols>
    <col min="1" max="1" width="26.88671875" style="315" customWidth="1"/>
    <col min="2" max="2" width="27" style="315" customWidth="1"/>
    <col min="3" max="8" width="22.44140625" style="315" customWidth="1"/>
    <col min="9" max="9" width="25.109375" style="315" customWidth="1"/>
    <col min="10" max="12" width="9.109375" style="315" customWidth="1"/>
    <col min="13" max="13" width="25.88671875" style="315" customWidth="1"/>
    <col min="14" max="14" width="25.44140625" style="315" customWidth="1"/>
    <col min="15" max="15" width="22.44140625" style="315" customWidth="1"/>
    <col min="16" max="16" width="17.109375" style="315" customWidth="1"/>
    <col min="17" max="16384" width="8.88671875" style="315"/>
  </cols>
  <sheetData>
    <row r="1" spans="1:8" ht="32.25" customHeight="1" x14ac:dyDescent="0.2">
      <c r="A1" s="314" t="s">
        <v>227</v>
      </c>
    </row>
    <row r="2" spans="1:8" ht="32.25" customHeight="1" x14ac:dyDescent="0.2">
      <c r="A2" s="314"/>
    </row>
    <row r="3" spans="1:8" ht="31.5" customHeight="1" x14ac:dyDescent="0.2">
      <c r="A3" s="316" t="s">
        <v>225</v>
      </c>
    </row>
    <row r="4" spans="1:8" ht="31.5" customHeight="1" x14ac:dyDescent="0.2">
      <c r="A4" s="317"/>
    </row>
    <row r="5" spans="1:8" ht="27.75" customHeight="1" x14ac:dyDescent="0.2">
      <c r="A5" s="318"/>
      <c r="B5" s="319" t="s">
        <v>220</v>
      </c>
      <c r="C5" s="320"/>
      <c r="D5" s="320"/>
      <c r="E5" s="320"/>
      <c r="F5" s="321"/>
      <c r="H5" s="322" t="s">
        <v>119</v>
      </c>
    </row>
    <row r="6" spans="1:8" ht="33" customHeight="1" x14ac:dyDescent="0.2">
      <c r="B6" s="519" t="s">
        <v>2</v>
      </c>
      <c r="C6" s="519" t="s">
        <v>73</v>
      </c>
      <c r="D6" s="521" t="s">
        <v>74</v>
      </c>
      <c r="E6" s="522"/>
      <c r="F6" s="522"/>
      <c r="G6" s="522"/>
      <c r="H6" s="523"/>
    </row>
    <row r="7" spans="1:8" ht="33" customHeight="1" thickBot="1" x14ac:dyDescent="0.25">
      <c r="B7" s="520"/>
      <c r="C7" s="520"/>
      <c r="D7" s="323" t="s">
        <v>75</v>
      </c>
      <c r="E7" s="323" t="s">
        <v>76</v>
      </c>
      <c r="F7" s="323" t="s">
        <v>77</v>
      </c>
      <c r="G7" s="323" t="s">
        <v>78</v>
      </c>
      <c r="H7" s="323" t="s">
        <v>79</v>
      </c>
    </row>
    <row r="8" spans="1:8" ht="46.5" customHeight="1" thickTop="1" thickBot="1" x14ac:dyDescent="0.25">
      <c r="B8" s="324" t="s">
        <v>214</v>
      </c>
      <c r="C8" s="325">
        <v>416842.41666666669</v>
      </c>
      <c r="D8" s="325">
        <v>127.5</v>
      </c>
      <c r="E8" s="325">
        <v>815.58333333333337</v>
      </c>
      <c r="F8" s="325">
        <v>47.5</v>
      </c>
      <c r="G8" s="325">
        <v>415754.41666666669</v>
      </c>
      <c r="H8" s="325">
        <v>97.416666666666671</v>
      </c>
    </row>
    <row r="9" spans="1:8" ht="46.5" customHeight="1" thickTop="1" thickBot="1" x14ac:dyDescent="0.25">
      <c r="B9" s="324" t="s">
        <v>222</v>
      </c>
      <c r="C9" s="325">
        <v>464200.33333333331</v>
      </c>
      <c r="D9" s="325">
        <v>83.75</v>
      </c>
      <c r="E9" s="325">
        <v>392.83333333333331</v>
      </c>
      <c r="F9" s="325">
        <v>57.416666666666664</v>
      </c>
      <c r="G9" s="325">
        <v>463553.58333333331</v>
      </c>
      <c r="H9" s="325">
        <v>112.75</v>
      </c>
    </row>
    <row r="10" spans="1:8" ht="46.5" customHeight="1" thickTop="1" thickBot="1" x14ac:dyDescent="0.25">
      <c r="B10" s="324" t="s">
        <v>223</v>
      </c>
      <c r="C10" s="325">
        <v>516630.58333333331</v>
      </c>
      <c r="D10" s="325">
        <v>83.416666666666671</v>
      </c>
      <c r="E10" s="325">
        <v>446.75</v>
      </c>
      <c r="F10" s="325">
        <v>56.916666666666664</v>
      </c>
      <c r="G10" s="325">
        <v>515924.83333333331</v>
      </c>
      <c r="H10" s="325">
        <v>118.66666666666667</v>
      </c>
    </row>
    <row r="11" spans="1:8" ht="46.2" customHeight="1" thickTop="1" thickBot="1" x14ac:dyDescent="0.25">
      <c r="B11" s="324" t="s">
        <v>224</v>
      </c>
      <c r="C11" s="325">
        <v>563236.66666666663</v>
      </c>
      <c r="D11" s="325">
        <v>79.416666666666671</v>
      </c>
      <c r="E11" s="325">
        <v>452.75</v>
      </c>
      <c r="F11" s="325">
        <v>65.833333333333329</v>
      </c>
      <c r="G11" s="325">
        <v>562507.83333333337</v>
      </c>
      <c r="H11" s="325">
        <v>130.83333333333334</v>
      </c>
    </row>
    <row r="12" spans="1:8" ht="46.2" customHeight="1" thickTop="1" x14ac:dyDescent="0.2">
      <c r="B12" s="490" t="s">
        <v>215</v>
      </c>
      <c r="C12" s="491">
        <v>569142</v>
      </c>
      <c r="D12" s="491">
        <v>34</v>
      </c>
      <c r="E12" s="491">
        <v>320</v>
      </c>
      <c r="F12" s="491">
        <v>62</v>
      </c>
      <c r="G12" s="491">
        <v>568590</v>
      </c>
      <c r="H12" s="491">
        <v>136</v>
      </c>
    </row>
    <row r="13" spans="1:8" ht="46.2" customHeight="1" x14ac:dyDescent="0.2">
      <c r="B13" s="293" t="s">
        <v>233</v>
      </c>
      <c r="C13" s="328">
        <v>578751</v>
      </c>
      <c r="D13" s="294">
        <v>45</v>
      </c>
      <c r="E13" s="294">
        <v>386</v>
      </c>
      <c r="F13" s="294">
        <v>69</v>
      </c>
      <c r="G13" s="294">
        <v>578114</v>
      </c>
      <c r="H13" s="294">
        <v>137</v>
      </c>
    </row>
    <row r="14" spans="1:8" ht="46.2" customHeight="1" x14ac:dyDescent="0.2">
      <c r="B14" s="293" t="s">
        <v>234</v>
      </c>
      <c r="C14" s="328">
        <v>587096</v>
      </c>
      <c r="D14" s="294">
        <v>57</v>
      </c>
      <c r="E14" s="294">
        <v>430</v>
      </c>
      <c r="F14" s="294">
        <v>75</v>
      </c>
      <c r="G14" s="294">
        <v>586397</v>
      </c>
      <c r="H14" s="294">
        <v>137</v>
      </c>
    </row>
    <row r="15" spans="1:8" ht="46.2" customHeight="1" x14ac:dyDescent="0.2">
      <c r="B15" s="293" t="s">
        <v>235</v>
      </c>
      <c r="C15" s="328">
        <v>600283</v>
      </c>
      <c r="D15" s="294">
        <v>74</v>
      </c>
      <c r="E15" s="294">
        <v>474</v>
      </c>
      <c r="F15" s="294">
        <v>76</v>
      </c>
      <c r="G15" s="294">
        <v>599511</v>
      </c>
      <c r="H15" s="294">
        <v>148</v>
      </c>
    </row>
    <row r="16" spans="1:8" ht="46.2" customHeight="1" x14ac:dyDescent="0.2">
      <c r="B16" s="293" t="s">
        <v>236</v>
      </c>
      <c r="C16" s="328">
        <v>596083</v>
      </c>
      <c r="D16" s="294">
        <v>78</v>
      </c>
      <c r="E16" s="294">
        <v>511</v>
      </c>
      <c r="F16" s="294">
        <v>84</v>
      </c>
      <c r="G16" s="294">
        <v>595266</v>
      </c>
      <c r="H16" s="294">
        <v>144</v>
      </c>
    </row>
    <row r="17" spans="1:15" ht="46.2" customHeight="1" x14ac:dyDescent="0.2">
      <c r="B17" s="293" t="s">
        <v>237</v>
      </c>
      <c r="C17" s="328">
        <v>608153</v>
      </c>
      <c r="D17" s="294">
        <v>89</v>
      </c>
      <c r="E17" s="294">
        <v>566</v>
      </c>
      <c r="F17" s="294">
        <v>98</v>
      </c>
      <c r="G17" s="294">
        <v>607249</v>
      </c>
      <c r="H17" s="294">
        <v>151</v>
      </c>
    </row>
    <row r="18" spans="1:15" s="292" customFormat="1" ht="46.5" customHeight="1" x14ac:dyDescent="0.2">
      <c r="B18" s="293" t="s">
        <v>238</v>
      </c>
      <c r="C18" s="328">
        <v>615261</v>
      </c>
      <c r="D18" s="294">
        <v>101</v>
      </c>
      <c r="E18" s="294">
        <v>635</v>
      </c>
      <c r="F18" s="294">
        <v>103</v>
      </c>
      <c r="G18" s="294">
        <v>614271</v>
      </c>
      <c r="H18" s="294">
        <v>151</v>
      </c>
      <c r="N18" s="295"/>
      <c r="O18" s="296"/>
    </row>
    <row r="19" spans="1:15" ht="46.5" customHeight="1" x14ac:dyDescent="0.2">
      <c r="B19" s="329"/>
      <c r="C19" s="330"/>
      <c r="D19" s="330"/>
      <c r="E19" s="330"/>
      <c r="F19" s="330"/>
      <c r="G19" s="330"/>
      <c r="H19" s="330"/>
      <c r="N19" s="327"/>
      <c r="O19" s="326"/>
    </row>
    <row r="20" spans="1:15" ht="39.9" customHeight="1" x14ac:dyDescent="0.2"/>
    <row r="21" spans="1:15" ht="39.9" customHeight="1" x14ac:dyDescent="0.2">
      <c r="A21" s="524" t="str">
        <f>"（参考３）　利用者負担額等の状況（"&amp;TEXT(E24,"[DBNum3]ggge年m月")&amp;"）"</f>
        <v>（参考３）　利用者負担額等の状況（令和７年１０月）</v>
      </c>
      <c r="B21" s="525"/>
      <c r="C21" s="525"/>
      <c r="D21" s="525"/>
      <c r="E21" s="525"/>
    </row>
    <row r="22" spans="1:15" ht="39.9" customHeight="1" x14ac:dyDescent="0.2">
      <c r="A22" s="376" t="s">
        <v>268</v>
      </c>
      <c r="B22" s="466"/>
      <c r="C22" s="466"/>
      <c r="D22" s="466"/>
      <c r="E22" s="466"/>
    </row>
    <row r="23" spans="1:15" ht="39.9" customHeight="1" x14ac:dyDescent="0.2">
      <c r="B23" s="462" t="s">
        <v>120</v>
      </c>
      <c r="C23" s="331"/>
      <c r="D23" s="331"/>
      <c r="E23" s="331"/>
      <c r="F23" s="331"/>
      <c r="G23" s="327"/>
      <c r="H23" s="327"/>
      <c r="I23" s="327"/>
      <c r="N23" s="332"/>
      <c r="O23" s="332"/>
    </row>
    <row r="24" spans="1:15" ht="45.75" customHeight="1" thickBot="1" x14ac:dyDescent="0.25">
      <c r="B24" s="333"/>
      <c r="C24" s="334"/>
      <c r="D24" s="335"/>
      <c r="E24" s="336" t="s">
        <v>240</v>
      </c>
      <c r="F24" s="337"/>
      <c r="G24" s="338"/>
      <c r="H24" s="327"/>
      <c r="I24" s="327"/>
      <c r="M24" s="321"/>
    </row>
    <row r="25" spans="1:15" ht="45.6" customHeight="1" thickTop="1" x14ac:dyDescent="0.2">
      <c r="B25" s="339" t="s">
        <v>87</v>
      </c>
      <c r="C25" s="340" t="s">
        <v>121</v>
      </c>
      <c r="D25" s="341" t="s">
        <v>89</v>
      </c>
      <c r="E25" s="342" t="s">
        <v>122</v>
      </c>
      <c r="F25" s="343" t="s">
        <v>91</v>
      </c>
      <c r="G25" s="341" t="s">
        <v>110</v>
      </c>
      <c r="H25" s="327"/>
      <c r="I25" s="327"/>
      <c r="M25" s="321"/>
      <c r="N25" s="344"/>
      <c r="O25" s="344"/>
    </row>
    <row r="26" spans="1:15" ht="45.75" customHeight="1" x14ac:dyDescent="0.2">
      <c r="B26" s="334" t="s">
        <v>93</v>
      </c>
      <c r="C26" s="346">
        <v>79992</v>
      </c>
      <c r="D26" s="347">
        <f>IFERROR(C26/$C$31,"-")</f>
        <v>0.1300131163847538</v>
      </c>
      <c r="E26" s="348">
        <v>101.41185013</v>
      </c>
      <c r="F26" s="349">
        <v>6.61367715</v>
      </c>
      <c r="G26" s="350">
        <f>IF(ISERROR(F26/E26),"－",F26/E26)</f>
        <v>6.5216019050258103E-2</v>
      </c>
      <c r="H26" s="327"/>
      <c r="I26" s="327"/>
      <c r="M26" s="321"/>
      <c r="N26" s="344"/>
      <c r="O26" s="345"/>
    </row>
    <row r="27" spans="1:15" ht="45.75" customHeight="1" x14ac:dyDescent="0.2">
      <c r="B27" s="334" t="s">
        <v>94</v>
      </c>
      <c r="C27" s="346">
        <v>450883</v>
      </c>
      <c r="D27" s="347">
        <f t="shared" ref="D27:D28" si="0">IFERROR(C27/$C$31,"-")</f>
        <v>0.7328320826446012</v>
      </c>
      <c r="E27" s="348">
        <v>652.37396463000005</v>
      </c>
      <c r="F27" s="349">
        <v>12.61369037</v>
      </c>
      <c r="G27" s="350">
        <f>IF(ISERROR(F27/E27),"－",F27/E27)</f>
        <v>1.933506095258411E-2</v>
      </c>
      <c r="H27" s="327"/>
      <c r="I27" s="327"/>
      <c r="M27" s="321"/>
      <c r="N27" s="344"/>
      <c r="O27" s="345"/>
    </row>
    <row r="28" spans="1:15" ht="45.75" customHeight="1" x14ac:dyDescent="0.2">
      <c r="B28" s="334" t="s">
        <v>95</v>
      </c>
      <c r="C28" s="346">
        <v>64399</v>
      </c>
      <c r="D28" s="347">
        <f t="shared" si="0"/>
        <v>0.10466940046581857</v>
      </c>
      <c r="E28" s="348">
        <v>102.08935716000001</v>
      </c>
      <c r="F28" s="351" t="s">
        <v>96</v>
      </c>
      <c r="G28" s="350" t="str">
        <f t="shared" ref="G28:G29" si="1">IF(ISERROR(F28/E28),"－",F28/E28)</f>
        <v>－</v>
      </c>
      <c r="H28" s="327"/>
      <c r="I28" s="327"/>
      <c r="M28" s="321"/>
      <c r="N28" s="344"/>
      <c r="O28" s="344"/>
    </row>
    <row r="29" spans="1:15" ht="39.9" customHeight="1" x14ac:dyDescent="0.2">
      <c r="B29" s="334" t="s">
        <v>98</v>
      </c>
      <c r="C29" s="346">
        <v>13320</v>
      </c>
      <c r="D29" s="347">
        <f>IFERROR(C29/$C$31,"-")</f>
        <v>2.1649348812942799E-2</v>
      </c>
      <c r="E29" s="348">
        <v>22.232223009999998</v>
      </c>
      <c r="F29" s="351" t="s">
        <v>96</v>
      </c>
      <c r="G29" s="350" t="str">
        <f t="shared" si="1"/>
        <v>－</v>
      </c>
      <c r="H29" s="327"/>
      <c r="I29" s="327"/>
      <c r="M29" s="321"/>
      <c r="N29" s="344"/>
      <c r="O29" s="344"/>
    </row>
    <row r="30" spans="1:15" ht="39.9" customHeight="1" x14ac:dyDescent="0.2">
      <c r="B30" s="334" t="s">
        <v>241</v>
      </c>
      <c r="C30" s="346">
        <v>6667</v>
      </c>
      <c r="D30" s="347">
        <f>IFERROR(C30/$C$31,"-")</f>
        <v>1.0836051691883607E-2</v>
      </c>
      <c r="E30" s="348">
        <v>8.3019352899999994</v>
      </c>
      <c r="F30" s="351" t="s">
        <v>96</v>
      </c>
      <c r="G30" s="350" t="str">
        <f t="shared" ref="G30" si="2">IF(ISERROR(F30/E30),"－",F30/E30)</f>
        <v>－</v>
      </c>
      <c r="H30" s="327"/>
      <c r="I30" s="327"/>
      <c r="M30" s="321"/>
      <c r="N30" s="344"/>
      <c r="O30" s="344"/>
    </row>
    <row r="31" spans="1:15" ht="39.9" customHeight="1" thickBot="1" x14ac:dyDescent="0.25">
      <c r="B31" s="352" t="s">
        <v>99</v>
      </c>
      <c r="C31" s="353">
        <v>615261</v>
      </c>
      <c r="D31" s="463">
        <f>SUM(D26:D30)</f>
        <v>0.99999999999999989</v>
      </c>
      <c r="E31" s="354">
        <v>886.4093302199999</v>
      </c>
      <c r="F31" s="355">
        <v>19.231467860000002</v>
      </c>
      <c r="G31" s="356">
        <f>IF(ISERROR(F31/E31),"－",F31/E31)</f>
        <v>2.1695922193448597E-2</v>
      </c>
      <c r="H31" s="327"/>
      <c r="I31" s="327"/>
      <c r="M31" s="321"/>
      <c r="N31" s="344"/>
      <c r="O31" s="357"/>
    </row>
    <row r="32" spans="1:15" ht="27" customHeight="1" thickTop="1" x14ac:dyDescent="0.2">
      <c r="A32" s="327"/>
      <c r="B32" s="327"/>
      <c r="C32" s="327"/>
      <c r="D32" s="327"/>
      <c r="E32" s="327"/>
      <c r="F32" s="327"/>
      <c r="G32" s="327"/>
      <c r="H32" s="327"/>
      <c r="I32" s="327"/>
      <c r="M32" s="321"/>
      <c r="N32" s="344"/>
      <c r="O32" s="357"/>
    </row>
    <row r="33" spans="1:15" ht="39.9" customHeight="1" x14ac:dyDescent="0.2">
      <c r="A33" s="327"/>
      <c r="B33" s="327"/>
      <c r="C33" s="327"/>
      <c r="D33" s="327"/>
      <c r="E33" s="327"/>
      <c r="F33" s="327"/>
      <c r="G33" s="327"/>
      <c r="H33" s="327"/>
      <c r="I33" s="327"/>
      <c r="M33" s="321"/>
    </row>
    <row r="34" spans="1:15" ht="39.9" customHeight="1" x14ac:dyDescent="0.2">
      <c r="A34" s="327"/>
      <c r="B34" s="327"/>
      <c r="C34" s="327"/>
      <c r="D34" s="327"/>
      <c r="E34" s="327"/>
      <c r="F34" s="327"/>
      <c r="G34" s="327"/>
      <c r="H34" s="327"/>
      <c r="I34" s="327"/>
      <c r="M34" s="321"/>
      <c r="N34" s="344"/>
      <c r="O34" s="344"/>
    </row>
    <row r="35" spans="1:15" ht="39.9" customHeight="1" x14ac:dyDescent="0.2">
      <c r="A35" s="327"/>
      <c r="B35" s="327"/>
      <c r="C35" s="327"/>
      <c r="D35" s="327"/>
      <c r="E35" s="327"/>
      <c r="F35" s="327"/>
      <c r="G35" s="327"/>
      <c r="H35" s="327"/>
      <c r="I35" s="327"/>
      <c r="M35" s="321"/>
      <c r="N35" s="344"/>
      <c r="O35" s="344"/>
    </row>
    <row r="36" spans="1:15" ht="39.9" customHeight="1" x14ac:dyDescent="0.2">
      <c r="A36" s="327"/>
      <c r="B36" s="327"/>
      <c r="C36" s="327"/>
      <c r="D36" s="327"/>
      <c r="E36" s="327"/>
      <c r="F36" s="327"/>
      <c r="G36" s="327"/>
      <c r="H36" s="327"/>
      <c r="I36" s="327"/>
      <c r="M36" s="358" t="s">
        <v>100</v>
      </c>
      <c r="N36" s="359"/>
      <c r="O36" s="360"/>
    </row>
    <row r="37" spans="1:15" ht="39.9" customHeight="1" x14ac:dyDescent="0.2">
      <c r="A37" s="327"/>
      <c r="B37" s="327"/>
      <c r="C37" s="327"/>
      <c r="D37" s="327"/>
      <c r="E37" s="327"/>
      <c r="F37" s="327"/>
      <c r="G37" s="327"/>
      <c r="H37" s="327"/>
      <c r="I37" s="321"/>
      <c r="M37" s="361" t="s">
        <v>123</v>
      </c>
      <c r="N37" s="362">
        <v>0.29060000000000002</v>
      </c>
      <c r="O37" s="363"/>
    </row>
    <row r="38" spans="1:15" ht="39.9" customHeight="1" x14ac:dyDescent="0.2">
      <c r="A38" s="327"/>
      <c r="B38" s="327"/>
      <c r="C38" s="327"/>
      <c r="D38" s="327"/>
      <c r="E38" s="327"/>
      <c r="F38" s="327"/>
      <c r="G38" s="327"/>
      <c r="H38" s="327"/>
      <c r="I38" s="327"/>
      <c r="M38" s="361"/>
      <c r="N38" s="362"/>
      <c r="O38" s="363"/>
    </row>
    <row r="39" spans="1:15" ht="39.9" customHeight="1" x14ac:dyDescent="0.2">
      <c r="A39" s="327"/>
      <c r="B39" s="327"/>
      <c r="C39" s="327"/>
      <c r="D39" s="327"/>
      <c r="E39" s="327"/>
      <c r="F39" s="327"/>
      <c r="G39" s="327"/>
      <c r="H39" s="327"/>
      <c r="I39" s="327"/>
      <c r="M39" s="361" t="s">
        <v>124</v>
      </c>
      <c r="N39" s="465">
        <v>61.235500000000002</v>
      </c>
      <c r="O39" s="363"/>
    </row>
    <row r="40" spans="1:15" ht="39.9" customHeight="1" x14ac:dyDescent="0.2">
      <c r="A40" s="364"/>
      <c r="B40" s="364"/>
      <c r="C40" s="364"/>
      <c r="D40" s="327"/>
      <c r="E40" s="327"/>
      <c r="F40" s="327"/>
      <c r="G40" s="327"/>
      <c r="H40" s="327"/>
      <c r="I40" s="327"/>
      <c r="M40" s="361"/>
      <c r="N40" s="365"/>
      <c r="O40" s="363"/>
    </row>
    <row r="41" spans="1:15" ht="39.9" customHeight="1" x14ac:dyDescent="0.2">
      <c r="A41" s="364"/>
      <c r="B41" s="364"/>
      <c r="C41" s="364"/>
      <c r="D41" s="327"/>
      <c r="E41" s="327"/>
      <c r="F41" s="327"/>
      <c r="G41" s="327"/>
      <c r="H41" s="327"/>
      <c r="I41" s="327"/>
      <c r="M41" s="366"/>
      <c r="N41" s="367"/>
      <c r="O41" s="368"/>
    </row>
    <row r="42" spans="1:15" ht="39.9" customHeight="1" x14ac:dyDescent="0.2">
      <c r="A42" s="364"/>
      <c r="B42" s="364"/>
      <c r="C42" s="364"/>
      <c r="D42" s="327"/>
      <c r="E42" s="327"/>
      <c r="F42" s="327"/>
      <c r="G42" s="327"/>
      <c r="H42" s="327"/>
      <c r="I42" s="327"/>
    </row>
    <row r="43" spans="1:15" ht="39.9" customHeight="1" x14ac:dyDescent="0.2">
      <c r="A43" s="364"/>
      <c r="B43" s="364"/>
      <c r="C43" s="364"/>
      <c r="D43" s="327"/>
      <c r="E43" s="327"/>
      <c r="F43" s="327"/>
      <c r="G43" s="327"/>
      <c r="H43" s="327"/>
      <c r="I43" s="327"/>
    </row>
    <row r="44" spans="1:15" ht="39.9" customHeight="1" x14ac:dyDescent="0.2">
      <c r="A44" s="364"/>
      <c r="B44" s="364"/>
      <c r="C44" s="364"/>
      <c r="D44" s="327"/>
      <c r="E44" s="327"/>
      <c r="F44" s="327"/>
      <c r="G44" s="327"/>
      <c r="H44" s="327"/>
      <c r="I44" s="327"/>
    </row>
    <row r="45" spans="1:15" ht="39.9" customHeight="1" x14ac:dyDescent="0.2">
      <c r="A45" s="364"/>
      <c r="B45" s="364"/>
      <c r="C45" s="364"/>
      <c r="D45" s="327"/>
      <c r="E45" s="327"/>
      <c r="F45" s="327"/>
      <c r="G45" s="327"/>
      <c r="H45" s="327"/>
      <c r="I45" s="327"/>
    </row>
    <row r="46" spans="1:15" ht="19.2" x14ac:dyDescent="0.2">
      <c r="A46" s="364"/>
      <c r="B46" s="364"/>
      <c r="C46" s="364"/>
      <c r="D46" s="327"/>
      <c r="E46" s="327"/>
      <c r="F46" s="327"/>
      <c r="G46" s="327"/>
      <c r="H46" s="327"/>
      <c r="I46" s="327"/>
    </row>
    <row r="47" spans="1:15" ht="19.2" x14ac:dyDescent="0.2">
      <c r="A47" s="364"/>
      <c r="B47" s="364"/>
      <c r="C47" s="364"/>
      <c r="D47" s="327"/>
      <c r="E47" s="327"/>
      <c r="F47" s="327"/>
      <c r="G47" s="327"/>
      <c r="H47" s="327"/>
      <c r="I47" s="327"/>
    </row>
  </sheetData>
  <mergeCells count="4">
    <mergeCell ref="B6:B7"/>
    <mergeCell ref="C6:C7"/>
    <mergeCell ref="D6:H6"/>
    <mergeCell ref="A21:E21"/>
  </mergeCells>
  <phoneticPr fontId="23"/>
  <dataValidations count="1">
    <dataValidation allowBlank="1" showInputMessage="1" showErrorMessage="1" promptTitle="月分＠" sqref="E24 B8:B19" xr:uid="{CAEED03E-71F6-4BE1-97C1-9764B40F76E1}"/>
  </dataValidations>
  <pageMargins left="0.59055118110236227" right="0" top="0.74803149606299213" bottom="0.74803149606299213" header="0.31496062992125984" footer="0.31496062992125984"/>
  <pageSetup paperSize="8" scale="42" orientation="portrait" r:id="rId1"/>
  <headerFooter>
    <oddFooter>&amp;C&amp;36&amp;P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1CC3-F096-4AC0-A8C8-7BEB79679CE7}">
  <sheetPr>
    <pageSetUpPr fitToPage="1"/>
  </sheetPr>
  <dimension ref="A1:AL36"/>
  <sheetViews>
    <sheetView showGridLines="0" view="pageBreakPreview" zoomScale="50" zoomScaleNormal="50" zoomScaleSheetLayoutView="50" workbookViewId="0">
      <pane xSplit="2" ySplit="5" topLeftCell="C6" activePane="bottomRight" state="frozen"/>
      <selection pane="topRight"/>
      <selection pane="bottomLeft"/>
      <selection pane="bottomRight"/>
    </sheetView>
  </sheetViews>
  <sheetFormatPr defaultColWidth="8.88671875" defaultRowHeight="13.2" x14ac:dyDescent="0.2"/>
  <cols>
    <col min="1" max="1" width="34.88671875" style="315" customWidth="1"/>
    <col min="2" max="2" width="1.44140625" style="315" customWidth="1"/>
    <col min="3" max="17" width="29.109375" style="315" customWidth="1"/>
    <col min="18" max="18" width="29.109375" style="369" customWidth="1"/>
    <col min="19" max="38" width="29.109375" style="315" customWidth="1"/>
    <col min="39" max="16384" width="8.88671875" style="315"/>
  </cols>
  <sheetData>
    <row r="1" spans="1:38" ht="16.5" customHeight="1" x14ac:dyDescent="0.2"/>
    <row r="3" spans="1:38" ht="24.6" x14ac:dyDescent="0.2">
      <c r="A3" s="370" t="s">
        <v>269</v>
      </c>
      <c r="B3" s="371"/>
      <c r="C3" s="371"/>
      <c r="D3" s="371"/>
      <c r="E3" s="371"/>
      <c r="F3" s="372"/>
      <c r="G3" s="372"/>
      <c r="H3" s="372"/>
      <c r="I3" s="373"/>
      <c r="J3" s="373"/>
      <c r="K3" s="373"/>
      <c r="L3" s="320"/>
      <c r="M3" s="373"/>
      <c r="N3" s="373"/>
      <c r="O3" s="373"/>
      <c r="P3" s="374"/>
      <c r="Q3" s="374"/>
      <c r="R3" s="375"/>
      <c r="S3" s="374"/>
      <c r="T3" s="374"/>
      <c r="U3" s="374"/>
      <c r="V3" s="374"/>
      <c r="W3" s="374"/>
      <c r="X3" s="374"/>
      <c r="Y3" s="373"/>
      <c r="Z3" s="373"/>
    </row>
    <row r="4" spans="1:38" ht="33.75" customHeight="1" x14ac:dyDescent="0.2">
      <c r="A4" s="376" t="s">
        <v>125</v>
      </c>
      <c r="B4" s="377"/>
      <c r="C4" s="377"/>
      <c r="D4" s="377"/>
      <c r="E4" s="377"/>
      <c r="F4" s="320"/>
      <c r="G4" s="377"/>
      <c r="H4" s="374"/>
      <c r="I4" s="378"/>
      <c r="J4" s="374"/>
      <c r="K4" s="374"/>
      <c r="L4" s="378"/>
      <c r="M4" s="374"/>
      <c r="O4" s="364"/>
      <c r="P4" s="379"/>
      <c r="Q4" s="380"/>
      <c r="R4" s="381"/>
      <c r="S4" s="380"/>
      <c r="T4" s="380"/>
      <c r="U4" s="380"/>
      <c r="V4" s="364"/>
      <c r="W4" s="364"/>
      <c r="X4" s="364"/>
      <c r="Y4" s="364"/>
      <c r="Z4" s="364"/>
    </row>
    <row r="5" spans="1:38" ht="45.75" customHeight="1" x14ac:dyDescent="0.2">
      <c r="A5" s="319" t="s">
        <v>220</v>
      </c>
      <c r="B5" s="377"/>
      <c r="C5" s="377"/>
      <c r="D5" s="377"/>
      <c r="E5" s="364"/>
      <c r="F5" s="320"/>
      <c r="G5" s="364"/>
      <c r="H5" s="374"/>
      <c r="I5" s="378"/>
      <c r="J5" s="374"/>
      <c r="K5" s="374"/>
      <c r="L5" s="378"/>
      <c r="M5" s="374"/>
      <c r="O5" s="320"/>
      <c r="P5" s="320"/>
      <c r="Q5" s="320"/>
      <c r="R5" s="382"/>
      <c r="S5" s="374"/>
      <c r="T5" s="374"/>
      <c r="U5" s="374"/>
      <c r="V5" s="383"/>
      <c r="W5" s="383"/>
      <c r="X5" s="383"/>
      <c r="Y5" s="384"/>
      <c r="AK5" s="385"/>
      <c r="AL5" s="386" t="s">
        <v>126</v>
      </c>
    </row>
    <row r="6" spans="1:38" ht="43.5" customHeight="1" thickBot="1" x14ac:dyDescent="0.25">
      <c r="A6" s="387"/>
      <c r="B6" s="388"/>
      <c r="C6" s="389" t="s">
        <v>127</v>
      </c>
      <c r="D6" s="389" t="s">
        <v>128</v>
      </c>
      <c r="E6" s="389" t="s">
        <v>129</v>
      </c>
      <c r="F6" s="389" t="s">
        <v>130</v>
      </c>
      <c r="G6" s="389" t="s">
        <v>131</v>
      </c>
      <c r="H6" s="389" t="s">
        <v>132</v>
      </c>
      <c r="I6" s="390" t="s">
        <v>133</v>
      </c>
      <c r="J6" s="390" t="s">
        <v>134</v>
      </c>
      <c r="K6" s="390" t="s">
        <v>135</v>
      </c>
      <c r="L6" s="390" t="s">
        <v>136</v>
      </c>
      <c r="M6" s="390" t="s">
        <v>137</v>
      </c>
      <c r="N6" s="390" t="s">
        <v>138</v>
      </c>
      <c r="O6" s="390" t="s">
        <v>139</v>
      </c>
      <c r="P6" s="391" t="s">
        <v>140</v>
      </c>
      <c r="Q6" s="391" t="s">
        <v>141</v>
      </c>
      <c r="R6" s="391" t="s">
        <v>142</v>
      </c>
      <c r="S6" s="391" t="s">
        <v>143</v>
      </c>
      <c r="T6" s="392" t="s">
        <v>144</v>
      </c>
      <c r="U6" s="392" t="s">
        <v>145</v>
      </c>
      <c r="V6" s="392" t="s">
        <v>146</v>
      </c>
      <c r="W6" s="393" t="s">
        <v>147</v>
      </c>
      <c r="X6" s="393" t="s">
        <v>243</v>
      </c>
      <c r="Y6" s="394" t="s">
        <v>148</v>
      </c>
      <c r="Z6" s="395" t="s">
        <v>149</v>
      </c>
      <c r="AA6" s="391" t="s">
        <v>150</v>
      </c>
      <c r="AB6" s="391" t="s">
        <v>151</v>
      </c>
      <c r="AC6" s="391" t="s">
        <v>152</v>
      </c>
      <c r="AD6" s="394" t="s">
        <v>153</v>
      </c>
      <c r="AE6" s="391" t="s">
        <v>154</v>
      </c>
      <c r="AF6" s="391" t="s">
        <v>155</v>
      </c>
      <c r="AG6" s="391" t="s">
        <v>156</v>
      </c>
      <c r="AH6" s="391" t="s">
        <v>157</v>
      </c>
      <c r="AI6" s="391" t="s">
        <v>158</v>
      </c>
      <c r="AJ6" s="391" t="s">
        <v>159</v>
      </c>
      <c r="AK6" s="392" t="s">
        <v>160</v>
      </c>
      <c r="AL6" s="394" t="s">
        <v>161</v>
      </c>
    </row>
    <row r="7" spans="1:38" ht="39.9" customHeight="1" thickTop="1" thickBot="1" x14ac:dyDescent="0.25">
      <c r="A7" s="396" t="s">
        <v>216</v>
      </c>
      <c r="B7" s="397"/>
      <c r="C7" s="398">
        <v>192418.66666666666</v>
      </c>
      <c r="D7" s="398">
        <v>11766.583333333334</v>
      </c>
      <c r="E7" s="398">
        <v>24977.416666666668</v>
      </c>
      <c r="F7" s="399">
        <v>11755.916666666666</v>
      </c>
      <c r="G7" s="399">
        <v>38.166666666666664</v>
      </c>
      <c r="H7" s="399">
        <v>43400.75</v>
      </c>
      <c r="I7" s="399">
        <v>20946.916666666668</v>
      </c>
      <c r="J7" s="399">
        <v>295252.91666666669</v>
      </c>
      <c r="K7" s="399">
        <v>126072.91666666667</v>
      </c>
      <c r="L7" s="399">
        <v>1197.9166666666667</v>
      </c>
      <c r="M7" s="399">
        <v>129518.5</v>
      </c>
      <c r="N7" s="399">
        <v>15442.666666666666</v>
      </c>
      <c r="O7" s="399">
        <v>6017.25</v>
      </c>
      <c r="P7" s="399">
        <v>2090.3333333333335</v>
      </c>
      <c r="Q7" s="399">
        <v>13562.916666666666</v>
      </c>
      <c r="R7" s="399">
        <v>3016.4166666666665</v>
      </c>
      <c r="S7" s="399">
        <v>35606.666666666664</v>
      </c>
      <c r="T7" s="399">
        <v>101.5</v>
      </c>
      <c r="U7" s="399">
        <v>78256.25</v>
      </c>
      <c r="V7" s="399">
        <v>297895.58333333331</v>
      </c>
      <c r="W7" s="400">
        <v>13716</v>
      </c>
      <c r="X7" s="400" t="s">
        <v>242</v>
      </c>
      <c r="Y7" s="401">
        <v>1323052.25</v>
      </c>
      <c r="Z7" s="402">
        <v>213046.33333333334</v>
      </c>
      <c r="AA7" s="399">
        <v>538.25</v>
      </c>
      <c r="AB7" s="399">
        <v>4029.3333333333335</v>
      </c>
      <c r="AC7" s="399">
        <v>73163.166666666672</v>
      </c>
      <c r="AD7" s="401">
        <v>290777.08333333331</v>
      </c>
      <c r="AE7" s="399">
        <v>136422.33333333334</v>
      </c>
      <c r="AF7" s="399">
        <v>1713.8333333333333</v>
      </c>
      <c r="AG7" s="399">
        <v>274413.66666666669</v>
      </c>
      <c r="AH7" s="399">
        <v>266.25</v>
      </c>
      <c r="AI7" s="399">
        <v>10065.333333333334</v>
      </c>
      <c r="AJ7" s="399">
        <v>1343.9166666666667</v>
      </c>
      <c r="AK7" s="399">
        <v>1781.1666666666667</v>
      </c>
      <c r="AL7" s="401">
        <v>426006.5</v>
      </c>
    </row>
    <row r="8" spans="1:38" ht="37.799999999999997" customHeight="1" thickTop="1" thickBot="1" x14ac:dyDescent="0.25">
      <c r="A8" s="396" t="s">
        <v>217</v>
      </c>
      <c r="B8" s="397"/>
      <c r="C8" s="398">
        <v>197343.5</v>
      </c>
      <c r="D8" s="398">
        <v>12159.666666666666</v>
      </c>
      <c r="E8" s="398">
        <v>25804.75</v>
      </c>
      <c r="F8" s="399">
        <v>12993.75</v>
      </c>
      <c r="G8" s="399">
        <v>45.833333333333336</v>
      </c>
      <c r="H8" s="399">
        <v>46954.083333333336</v>
      </c>
      <c r="I8" s="399">
        <v>21020.833333333332</v>
      </c>
      <c r="J8" s="399">
        <v>298890.66666666669</v>
      </c>
      <c r="K8" s="399">
        <v>124755.33333333333</v>
      </c>
      <c r="L8" s="399">
        <v>1276.75</v>
      </c>
      <c r="M8" s="399">
        <v>140030.41666666666</v>
      </c>
      <c r="N8" s="399">
        <v>15068.916666666666</v>
      </c>
      <c r="O8" s="399">
        <v>9526.9166666666661</v>
      </c>
      <c r="P8" s="399">
        <v>2156.8333333333335</v>
      </c>
      <c r="Q8" s="399">
        <v>14030</v>
      </c>
      <c r="R8" s="399">
        <v>2983.5833333333335</v>
      </c>
      <c r="S8" s="399">
        <v>35856.833333333336</v>
      </c>
      <c r="T8" s="399">
        <v>76.583333333333329</v>
      </c>
      <c r="U8" s="399">
        <v>82329.166666666672</v>
      </c>
      <c r="V8" s="399">
        <v>319115.66666666669</v>
      </c>
      <c r="W8" s="400">
        <v>14918.583333333334</v>
      </c>
      <c r="X8" s="400" t="s">
        <v>242</v>
      </c>
      <c r="Y8" s="401">
        <v>1377338.6666666667</v>
      </c>
      <c r="Z8" s="402">
        <v>224355.66666666666</v>
      </c>
      <c r="AA8" s="399">
        <v>574.16666666666663</v>
      </c>
      <c r="AB8" s="399">
        <v>4039.0833333333335</v>
      </c>
      <c r="AC8" s="399">
        <v>81008.833333333328</v>
      </c>
      <c r="AD8" s="401">
        <v>309977.75</v>
      </c>
      <c r="AE8" s="399">
        <v>151159.75</v>
      </c>
      <c r="AF8" s="399">
        <v>1632.1666666666667</v>
      </c>
      <c r="AG8" s="399">
        <v>306725.25</v>
      </c>
      <c r="AH8" s="399">
        <v>321.08333333333331</v>
      </c>
      <c r="AI8" s="399">
        <v>14462.666666666666</v>
      </c>
      <c r="AJ8" s="399">
        <v>1309.5</v>
      </c>
      <c r="AK8" s="399">
        <v>1737.8333333333333</v>
      </c>
      <c r="AL8" s="401">
        <v>477348.25</v>
      </c>
    </row>
    <row r="9" spans="1:38" ht="37.799999999999997" customHeight="1" thickTop="1" thickBot="1" x14ac:dyDescent="0.25">
      <c r="A9" s="396" t="s">
        <v>218</v>
      </c>
      <c r="B9" s="397"/>
      <c r="C9" s="398">
        <v>204022.83333333334</v>
      </c>
      <c r="D9" s="398">
        <v>12815.083333333334</v>
      </c>
      <c r="E9" s="398">
        <v>26539.166666666668</v>
      </c>
      <c r="F9" s="399">
        <v>14625.583333333334</v>
      </c>
      <c r="G9" s="399">
        <v>45.5</v>
      </c>
      <c r="H9" s="399">
        <v>56320.166666666664</v>
      </c>
      <c r="I9" s="399">
        <v>21092.5</v>
      </c>
      <c r="J9" s="399">
        <v>303181.33333333331</v>
      </c>
      <c r="K9" s="399">
        <v>123726.41666666667</v>
      </c>
      <c r="L9" s="399">
        <v>1229.9166666666667</v>
      </c>
      <c r="M9" s="399">
        <v>151856.83333333334</v>
      </c>
      <c r="N9" s="399">
        <v>14834.666666666666</v>
      </c>
      <c r="O9" s="399">
        <v>13592.916666666666</v>
      </c>
      <c r="P9" s="399">
        <v>2259.25</v>
      </c>
      <c r="Q9" s="399">
        <v>14596</v>
      </c>
      <c r="R9" s="399">
        <v>2912.25</v>
      </c>
      <c r="S9" s="399">
        <v>36881.916666666664</v>
      </c>
      <c r="T9" s="399">
        <v>72.083333333333329</v>
      </c>
      <c r="U9" s="399">
        <v>87942.333333333328</v>
      </c>
      <c r="V9" s="399">
        <v>343441.16666666669</v>
      </c>
      <c r="W9" s="400">
        <v>16238.583333333334</v>
      </c>
      <c r="X9" s="400" t="s">
        <v>242</v>
      </c>
      <c r="Y9" s="401">
        <v>1448226.5</v>
      </c>
      <c r="Z9" s="402">
        <v>238327.58333333334</v>
      </c>
      <c r="AA9" s="399">
        <v>648.16666666666663</v>
      </c>
      <c r="AB9" s="399">
        <v>4302.666666666667</v>
      </c>
      <c r="AC9" s="399">
        <v>89729.666666666672</v>
      </c>
      <c r="AD9" s="401">
        <v>333008.08333333331</v>
      </c>
      <c r="AE9" s="399">
        <v>168617.41666666666</v>
      </c>
      <c r="AF9" s="399">
        <v>1592.25</v>
      </c>
      <c r="AG9" s="399">
        <v>341377.33333333331</v>
      </c>
      <c r="AH9" s="399">
        <v>354.16666666666669</v>
      </c>
      <c r="AI9" s="399">
        <v>19463.333333333332</v>
      </c>
      <c r="AJ9" s="399">
        <v>1280.1666666666667</v>
      </c>
      <c r="AK9" s="399">
        <v>1750.5</v>
      </c>
      <c r="AL9" s="401">
        <v>534435.16666666663</v>
      </c>
    </row>
    <row r="10" spans="1:38" ht="37.799999999999997" customHeight="1" thickTop="1" thickBot="1" x14ac:dyDescent="0.25">
      <c r="A10" s="396" t="s">
        <v>219</v>
      </c>
      <c r="B10" s="397"/>
      <c r="C10" s="398">
        <v>210471.83333333334</v>
      </c>
      <c r="D10" s="398">
        <v>13579.916666666666</v>
      </c>
      <c r="E10" s="398">
        <v>27027.5</v>
      </c>
      <c r="F10" s="399">
        <v>16179.416666666666</v>
      </c>
      <c r="G10" s="399">
        <v>41.916666666666664</v>
      </c>
      <c r="H10" s="399">
        <v>62193.833333333336</v>
      </c>
      <c r="I10" s="399">
        <v>21161.5</v>
      </c>
      <c r="J10" s="399">
        <v>304949.5</v>
      </c>
      <c r="K10" s="399">
        <v>121882.16666666667</v>
      </c>
      <c r="L10" s="399">
        <v>1195.1666666666667</v>
      </c>
      <c r="M10" s="399">
        <v>164250.75</v>
      </c>
      <c r="N10" s="399">
        <v>14217.916666666666</v>
      </c>
      <c r="O10" s="399">
        <v>17646.083333333332</v>
      </c>
      <c r="P10" s="399">
        <v>2183</v>
      </c>
      <c r="Q10" s="399">
        <v>15368.75</v>
      </c>
      <c r="R10" s="399">
        <v>2837.3333333333335</v>
      </c>
      <c r="S10" s="399">
        <v>37410.25</v>
      </c>
      <c r="T10" s="399">
        <v>63.583333333333336</v>
      </c>
      <c r="U10" s="399">
        <v>86572.833333333328</v>
      </c>
      <c r="V10" s="399">
        <v>374626.33333333331</v>
      </c>
      <c r="W10" s="400">
        <v>18027.583333333332</v>
      </c>
      <c r="X10" s="400" t="s">
        <v>242</v>
      </c>
      <c r="Y10" s="401">
        <v>1511887.1666666667</v>
      </c>
      <c r="Z10" s="402">
        <v>254492.08333333334</v>
      </c>
      <c r="AA10" s="399">
        <v>701.75</v>
      </c>
      <c r="AB10" s="399">
        <v>4545.666666666667</v>
      </c>
      <c r="AC10" s="399">
        <v>98839.666666666672</v>
      </c>
      <c r="AD10" s="401">
        <v>358579.16666666669</v>
      </c>
      <c r="AE10" s="399">
        <v>183079.75</v>
      </c>
      <c r="AF10" s="399">
        <v>803.08333333333337</v>
      </c>
      <c r="AG10" s="399">
        <v>373614.83333333331</v>
      </c>
      <c r="AH10" s="399">
        <v>378.33333333333331</v>
      </c>
      <c r="AI10" s="399">
        <v>24723.583333333332</v>
      </c>
      <c r="AJ10" s="399">
        <v>1250.0833333333333</v>
      </c>
      <c r="AK10" s="399">
        <v>1704.4166666666667</v>
      </c>
      <c r="AL10" s="401">
        <v>585554.08333333337</v>
      </c>
    </row>
    <row r="11" spans="1:38" ht="39.9" customHeight="1" thickTop="1" x14ac:dyDescent="0.2">
      <c r="A11" s="297" t="s">
        <v>215</v>
      </c>
      <c r="B11" s="298"/>
      <c r="C11" s="405">
        <v>213877</v>
      </c>
      <c r="D11" s="404">
        <v>13990</v>
      </c>
      <c r="E11" s="404">
        <v>27515</v>
      </c>
      <c r="F11" s="404">
        <v>17212</v>
      </c>
      <c r="G11" s="404">
        <v>38</v>
      </c>
      <c r="H11" s="404">
        <v>64060</v>
      </c>
      <c r="I11" s="404">
        <v>21151</v>
      </c>
      <c r="J11" s="404">
        <v>307540</v>
      </c>
      <c r="K11" s="404">
        <v>121213</v>
      </c>
      <c r="L11" s="404">
        <v>1249</v>
      </c>
      <c r="M11" s="300">
        <v>170541</v>
      </c>
      <c r="N11" s="300">
        <v>13873</v>
      </c>
      <c r="O11" s="300">
        <v>19855</v>
      </c>
      <c r="P11" s="300">
        <v>2159</v>
      </c>
      <c r="Q11" s="300">
        <v>15732</v>
      </c>
      <c r="R11" s="300">
        <v>2785</v>
      </c>
      <c r="S11" s="300">
        <v>37803</v>
      </c>
      <c r="T11" s="300">
        <v>63</v>
      </c>
      <c r="U11" s="300">
        <v>85445</v>
      </c>
      <c r="V11" s="300">
        <v>395856</v>
      </c>
      <c r="W11" s="301">
        <v>18800</v>
      </c>
      <c r="X11" s="502" t="s">
        <v>242</v>
      </c>
      <c r="Y11" s="302">
        <v>1550757</v>
      </c>
      <c r="Z11" s="303">
        <v>272303</v>
      </c>
      <c r="AA11" s="300">
        <v>755</v>
      </c>
      <c r="AB11" s="300">
        <v>4562</v>
      </c>
      <c r="AC11" s="301">
        <v>128350</v>
      </c>
      <c r="AD11" s="403">
        <v>405970</v>
      </c>
      <c r="AE11" s="303">
        <v>159294</v>
      </c>
      <c r="AF11" s="300">
        <v>414</v>
      </c>
      <c r="AG11" s="300">
        <v>404227</v>
      </c>
      <c r="AH11" s="300">
        <v>346</v>
      </c>
      <c r="AI11" s="300">
        <v>19848</v>
      </c>
      <c r="AJ11" s="300">
        <v>1202</v>
      </c>
      <c r="AK11" s="300">
        <v>1540</v>
      </c>
      <c r="AL11" s="302">
        <v>586871</v>
      </c>
    </row>
    <row r="12" spans="1:38" ht="39.9" customHeight="1" x14ac:dyDescent="0.2">
      <c r="A12" s="297" t="s">
        <v>233</v>
      </c>
      <c r="B12" s="298"/>
      <c r="C12" s="405">
        <v>214578</v>
      </c>
      <c r="D12" s="404">
        <v>14068</v>
      </c>
      <c r="E12" s="404">
        <v>27526</v>
      </c>
      <c r="F12" s="404">
        <v>17458</v>
      </c>
      <c r="G12" s="404">
        <v>40</v>
      </c>
      <c r="H12" s="404">
        <v>66049</v>
      </c>
      <c r="I12" s="404">
        <v>21243</v>
      </c>
      <c r="J12" s="404">
        <v>308437</v>
      </c>
      <c r="K12" s="404">
        <v>121361</v>
      </c>
      <c r="L12" s="404">
        <v>1256</v>
      </c>
      <c r="M12" s="300">
        <v>172228</v>
      </c>
      <c r="N12" s="300">
        <v>13875</v>
      </c>
      <c r="O12" s="300">
        <v>20513</v>
      </c>
      <c r="P12" s="300">
        <v>2174</v>
      </c>
      <c r="Q12" s="300">
        <v>15856</v>
      </c>
      <c r="R12" s="300">
        <v>2787</v>
      </c>
      <c r="S12" s="300">
        <v>38313</v>
      </c>
      <c r="T12" s="300">
        <v>64</v>
      </c>
      <c r="U12" s="300">
        <v>86260</v>
      </c>
      <c r="V12" s="300">
        <v>400091</v>
      </c>
      <c r="W12" s="301">
        <v>18985</v>
      </c>
      <c r="X12" s="502" t="s">
        <v>242</v>
      </c>
      <c r="Y12" s="302">
        <v>1563162</v>
      </c>
      <c r="Z12" s="303">
        <v>258047</v>
      </c>
      <c r="AA12" s="300">
        <v>739</v>
      </c>
      <c r="AB12" s="300">
        <v>4552</v>
      </c>
      <c r="AC12" s="301">
        <v>105469</v>
      </c>
      <c r="AD12" s="403">
        <v>368807</v>
      </c>
      <c r="AE12" s="303">
        <v>167718</v>
      </c>
      <c r="AF12" s="300">
        <v>436</v>
      </c>
      <c r="AG12" s="300">
        <v>404208</v>
      </c>
      <c r="AH12" s="300">
        <v>375</v>
      </c>
      <c r="AI12" s="300">
        <v>29569</v>
      </c>
      <c r="AJ12" s="300">
        <v>1226</v>
      </c>
      <c r="AK12" s="300">
        <v>1575</v>
      </c>
      <c r="AL12" s="302">
        <v>605107</v>
      </c>
    </row>
    <row r="13" spans="1:38" ht="39.9" customHeight="1" x14ac:dyDescent="0.2">
      <c r="A13" s="297" t="s">
        <v>234</v>
      </c>
      <c r="B13" s="298"/>
      <c r="C13" s="405">
        <v>215506</v>
      </c>
      <c r="D13" s="404">
        <v>14151</v>
      </c>
      <c r="E13" s="404">
        <v>27615</v>
      </c>
      <c r="F13" s="404">
        <v>17551</v>
      </c>
      <c r="G13" s="404">
        <v>39</v>
      </c>
      <c r="H13" s="404">
        <v>67104</v>
      </c>
      <c r="I13" s="404">
        <v>21251</v>
      </c>
      <c r="J13" s="404">
        <v>307994</v>
      </c>
      <c r="K13" s="404">
        <v>121180</v>
      </c>
      <c r="L13" s="404">
        <v>1281</v>
      </c>
      <c r="M13" s="300">
        <v>173476</v>
      </c>
      <c r="N13" s="300">
        <v>13877</v>
      </c>
      <c r="O13" s="300">
        <v>20825</v>
      </c>
      <c r="P13" s="300">
        <v>2191</v>
      </c>
      <c r="Q13" s="300">
        <v>15961</v>
      </c>
      <c r="R13" s="300">
        <v>2773</v>
      </c>
      <c r="S13" s="300">
        <v>38561</v>
      </c>
      <c r="T13" s="300">
        <v>64</v>
      </c>
      <c r="U13" s="300">
        <v>86611</v>
      </c>
      <c r="V13" s="300">
        <v>403060</v>
      </c>
      <c r="W13" s="301">
        <v>19075</v>
      </c>
      <c r="X13" s="502" t="s">
        <v>242</v>
      </c>
      <c r="Y13" s="302">
        <v>1570146</v>
      </c>
      <c r="Z13" s="303">
        <v>276361</v>
      </c>
      <c r="AA13" s="300">
        <v>740</v>
      </c>
      <c r="AB13" s="300">
        <v>4570</v>
      </c>
      <c r="AC13" s="301">
        <v>112677</v>
      </c>
      <c r="AD13" s="403">
        <v>394348</v>
      </c>
      <c r="AE13" s="303">
        <v>174670</v>
      </c>
      <c r="AF13" s="300">
        <v>441</v>
      </c>
      <c r="AG13" s="300">
        <v>405206</v>
      </c>
      <c r="AH13" s="300">
        <v>378</v>
      </c>
      <c r="AI13" s="300">
        <v>33625</v>
      </c>
      <c r="AJ13" s="300">
        <v>1243</v>
      </c>
      <c r="AK13" s="300">
        <v>1637</v>
      </c>
      <c r="AL13" s="302">
        <v>617200</v>
      </c>
    </row>
    <row r="14" spans="1:38" ht="39.9" customHeight="1" x14ac:dyDescent="0.2">
      <c r="A14" s="297" t="s">
        <v>235</v>
      </c>
      <c r="B14" s="298"/>
      <c r="C14" s="405">
        <v>216865</v>
      </c>
      <c r="D14" s="404">
        <v>14252</v>
      </c>
      <c r="E14" s="404">
        <v>27315</v>
      </c>
      <c r="F14" s="404">
        <v>17921</v>
      </c>
      <c r="G14" s="404">
        <v>39</v>
      </c>
      <c r="H14" s="404">
        <v>68472</v>
      </c>
      <c r="I14" s="404">
        <v>21045</v>
      </c>
      <c r="J14" s="404">
        <v>307486</v>
      </c>
      <c r="K14" s="404">
        <v>120569</v>
      </c>
      <c r="L14" s="404">
        <v>1266</v>
      </c>
      <c r="M14" s="300">
        <v>173920</v>
      </c>
      <c r="N14" s="300">
        <v>13739</v>
      </c>
      <c r="O14" s="300">
        <v>21050</v>
      </c>
      <c r="P14" s="300">
        <v>2221</v>
      </c>
      <c r="Q14" s="300">
        <v>15989</v>
      </c>
      <c r="R14" s="300">
        <v>2756</v>
      </c>
      <c r="S14" s="300">
        <v>39299</v>
      </c>
      <c r="T14" s="300">
        <v>63</v>
      </c>
      <c r="U14" s="300">
        <v>86737</v>
      </c>
      <c r="V14" s="300">
        <v>405621</v>
      </c>
      <c r="W14" s="301">
        <v>19177</v>
      </c>
      <c r="X14" s="502" t="s">
        <v>242</v>
      </c>
      <c r="Y14" s="302">
        <v>1575802</v>
      </c>
      <c r="Z14" s="303">
        <v>266493</v>
      </c>
      <c r="AA14" s="300">
        <v>763</v>
      </c>
      <c r="AB14" s="300">
        <v>4553</v>
      </c>
      <c r="AC14" s="301">
        <v>103911</v>
      </c>
      <c r="AD14" s="403">
        <v>375720</v>
      </c>
      <c r="AE14" s="303">
        <v>181849</v>
      </c>
      <c r="AF14" s="300">
        <v>455</v>
      </c>
      <c r="AG14" s="300">
        <v>411627</v>
      </c>
      <c r="AH14" s="300">
        <v>389</v>
      </c>
      <c r="AI14" s="300">
        <v>31642</v>
      </c>
      <c r="AJ14" s="300">
        <v>1223</v>
      </c>
      <c r="AK14" s="300">
        <v>1605</v>
      </c>
      <c r="AL14" s="302">
        <v>628790</v>
      </c>
    </row>
    <row r="15" spans="1:38" ht="39.9" customHeight="1" x14ac:dyDescent="0.2">
      <c r="A15" s="297" t="s">
        <v>236</v>
      </c>
      <c r="B15" s="298"/>
      <c r="C15" s="405">
        <v>215155</v>
      </c>
      <c r="D15" s="404">
        <v>14277</v>
      </c>
      <c r="E15" s="404">
        <v>26559</v>
      </c>
      <c r="F15" s="404">
        <v>17745</v>
      </c>
      <c r="G15" s="404">
        <v>39</v>
      </c>
      <c r="H15" s="404">
        <v>67335</v>
      </c>
      <c r="I15" s="404">
        <v>21060</v>
      </c>
      <c r="J15" s="404">
        <v>307561</v>
      </c>
      <c r="K15" s="404">
        <v>120911</v>
      </c>
      <c r="L15" s="404">
        <v>1270</v>
      </c>
      <c r="M15" s="300">
        <v>175200</v>
      </c>
      <c r="N15" s="300">
        <v>13786</v>
      </c>
      <c r="O15" s="300">
        <v>21605</v>
      </c>
      <c r="P15" s="300">
        <v>2206</v>
      </c>
      <c r="Q15" s="300">
        <v>15972</v>
      </c>
      <c r="R15" s="300">
        <v>2755</v>
      </c>
      <c r="S15" s="300">
        <v>39804</v>
      </c>
      <c r="T15" s="300">
        <v>62</v>
      </c>
      <c r="U15" s="300">
        <v>86755</v>
      </c>
      <c r="V15" s="300">
        <v>406933</v>
      </c>
      <c r="W15" s="301">
        <v>19119</v>
      </c>
      <c r="X15" s="502" t="s">
        <v>242</v>
      </c>
      <c r="Y15" s="302">
        <v>1576109</v>
      </c>
      <c r="Z15" s="303">
        <v>258950</v>
      </c>
      <c r="AA15" s="300">
        <v>735</v>
      </c>
      <c r="AB15" s="300">
        <v>4549</v>
      </c>
      <c r="AC15" s="301">
        <v>95710</v>
      </c>
      <c r="AD15" s="403">
        <v>359944</v>
      </c>
      <c r="AE15" s="303">
        <v>185658</v>
      </c>
      <c r="AF15" s="300">
        <v>454</v>
      </c>
      <c r="AG15" s="300">
        <v>405294</v>
      </c>
      <c r="AH15" s="300">
        <v>385</v>
      </c>
      <c r="AI15" s="300">
        <v>15001</v>
      </c>
      <c r="AJ15" s="300">
        <v>1248</v>
      </c>
      <c r="AK15" s="300">
        <v>1655</v>
      </c>
      <c r="AL15" s="302">
        <v>609695</v>
      </c>
    </row>
    <row r="16" spans="1:38" ht="39.9" customHeight="1" x14ac:dyDescent="0.2">
      <c r="A16" s="297" t="s">
        <v>237</v>
      </c>
      <c r="B16" s="298"/>
      <c r="C16" s="405">
        <v>217316</v>
      </c>
      <c r="D16" s="404">
        <v>14387</v>
      </c>
      <c r="E16" s="404">
        <v>27199</v>
      </c>
      <c r="F16" s="404">
        <v>18056</v>
      </c>
      <c r="G16" s="404">
        <v>39</v>
      </c>
      <c r="H16" s="404">
        <v>67377</v>
      </c>
      <c r="I16" s="404">
        <v>21124</v>
      </c>
      <c r="J16" s="404">
        <v>307509</v>
      </c>
      <c r="K16" s="404">
        <v>120689</v>
      </c>
      <c r="L16" s="404">
        <v>1248</v>
      </c>
      <c r="M16" s="300">
        <v>176419</v>
      </c>
      <c r="N16" s="300">
        <v>13699</v>
      </c>
      <c r="O16" s="300">
        <v>22118</v>
      </c>
      <c r="P16" s="300">
        <v>2255</v>
      </c>
      <c r="Q16" s="300">
        <v>16124</v>
      </c>
      <c r="R16" s="300">
        <v>2762</v>
      </c>
      <c r="S16" s="300">
        <v>39504</v>
      </c>
      <c r="T16" s="300">
        <v>62</v>
      </c>
      <c r="U16" s="300">
        <v>86891</v>
      </c>
      <c r="V16" s="300">
        <v>411021</v>
      </c>
      <c r="W16" s="301">
        <v>19441</v>
      </c>
      <c r="X16" s="502" t="s">
        <v>242</v>
      </c>
      <c r="Y16" s="302">
        <v>1585240</v>
      </c>
      <c r="Z16" s="303">
        <v>291713</v>
      </c>
      <c r="AA16" s="300">
        <v>763</v>
      </c>
      <c r="AB16" s="300">
        <v>4547</v>
      </c>
      <c r="AC16" s="301">
        <v>124373</v>
      </c>
      <c r="AD16" s="403">
        <v>421396</v>
      </c>
      <c r="AE16" s="303">
        <v>193007</v>
      </c>
      <c r="AF16" s="300">
        <v>470</v>
      </c>
      <c r="AG16" s="300">
        <v>408180</v>
      </c>
      <c r="AH16" s="300">
        <v>388</v>
      </c>
      <c r="AI16" s="300">
        <v>34206</v>
      </c>
      <c r="AJ16" s="300">
        <v>1232</v>
      </c>
      <c r="AK16" s="300">
        <v>1623</v>
      </c>
      <c r="AL16" s="302">
        <v>639106</v>
      </c>
    </row>
    <row r="17" spans="1:38" ht="39.9" customHeight="1" x14ac:dyDescent="0.2">
      <c r="A17" s="297" t="s">
        <v>238</v>
      </c>
      <c r="B17" s="298"/>
      <c r="C17" s="405">
        <v>219033</v>
      </c>
      <c r="D17" s="404">
        <v>14568</v>
      </c>
      <c r="E17" s="404">
        <v>28039</v>
      </c>
      <c r="F17" s="404">
        <v>18342</v>
      </c>
      <c r="G17" s="404">
        <v>39</v>
      </c>
      <c r="H17" s="404">
        <v>69342</v>
      </c>
      <c r="I17" s="404">
        <v>21133</v>
      </c>
      <c r="J17" s="404">
        <v>308066</v>
      </c>
      <c r="K17" s="404">
        <v>120870</v>
      </c>
      <c r="L17" s="404">
        <v>1267</v>
      </c>
      <c r="M17" s="300">
        <v>177508</v>
      </c>
      <c r="N17" s="300">
        <v>13640</v>
      </c>
      <c r="O17" s="300">
        <v>22614</v>
      </c>
      <c r="P17" s="300">
        <v>2283</v>
      </c>
      <c r="Q17" s="300">
        <v>16124</v>
      </c>
      <c r="R17" s="300">
        <v>2735</v>
      </c>
      <c r="S17" s="300">
        <v>38243</v>
      </c>
      <c r="T17" s="300">
        <v>60</v>
      </c>
      <c r="U17" s="300">
        <v>85715</v>
      </c>
      <c r="V17" s="300">
        <v>414637</v>
      </c>
      <c r="W17" s="301">
        <v>19728</v>
      </c>
      <c r="X17" s="502">
        <v>227</v>
      </c>
      <c r="Y17" s="302">
        <v>1594213</v>
      </c>
      <c r="Z17" s="303">
        <v>264433</v>
      </c>
      <c r="AA17" s="300">
        <v>774</v>
      </c>
      <c r="AB17" s="300">
        <v>4637</v>
      </c>
      <c r="AC17" s="301">
        <v>100318</v>
      </c>
      <c r="AD17" s="403">
        <v>370162</v>
      </c>
      <c r="AE17" s="303">
        <v>199658</v>
      </c>
      <c r="AF17" s="300">
        <v>497</v>
      </c>
      <c r="AG17" s="300">
        <v>408416</v>
      </c>
      <c r="AH17" s="300">
        <v>400</v>
      </c>
      <c r="AI17" s="300">
        <v>35561</v>
      </c>
      <c r="AJ17" s="300">
        <v>1249</v>
      </c>
      <c r="AK17" s="300">
        <v>1657</v>
      </c>
      <c r="AL17" s="302">
        <v>647438</v>
      </c>
    </row>
    <row r="18" spans="1:38" ht="39.75" customHeight="1" x14ac:dyDescent="0.2">
      <c r="A18" s="376" t="s">
        <v>162</v>
      </c>
      <c r="B18" s="320"/>
      <c r="C18" s="406"/>
      <c r="D18" s="406"/>
      <c r="E18" s="406"/>
      <c r="F18" s="406"/>
      <c r="G18" s="406"/>
      <c r="H18" s="406"/>
      <c r="I18" s="406"/>
      <c r="J18" s="406"/>
      <c r="K18" s="406"/>
      <c r="L18" s="406"/>
      <c r="M18" s="407"/>
      <c r="N18" s="407"/>
      <c r="O18" s="321"/>
      <c r="P18" s="321"/>
      <c r="Q18" s="321"/>
      <c r="R18" s="408"/>
    </row>
    <row r="19" spans="1:38" ht="19.2" x14ac:dyDescent="0.2">
      <c r="A19" s="409"/>
      <c r="B19" s="410"/>
      <c r="C19" s="411"/>
      <c r="D19" s="378"/>
      <c r="E19" s="378"/>
      <c r="F19" s="378"/>
      <c r="G19" s="378"/>
      <c r="H19" s="378"/>
      <c r="I19" s="378"/>
      <c r="J19" s="378"/>
      <c r="K19" s="378"/>
      <c r="L19" s="374"/>
      <c r="M19" s="374"/>
      <c r="N19" s="320"/>
      <c r="O19" s="320"/>
      <c r="P19" s="320"/>
      <c r="Q19" s="320"/>
      <c r="R19" s="382"/>
      <c r="S19" s="374"/>
      <c r="T19" s="374"/>
      <c r="U19" s="374"/>
      <c r="V19" s="383"/>
      <c r="W19" s="383"/>
      <c r="X19" s="383"/>
    </row>
    <row r="20" spans="1:38" ht="41.25" customHeight="1" x14ac:dyDescent="0.2">
      <c r="A20" s="412"/>
      <c r="B20" s="412"/>
      <c r="C20" s="413"/>
      <c r="D20" s="413"/>
      <c r="E20" s="413"/>
      <c r="F20" s="413"/>
      <c r="G20" s="413"/>
      <c r="H20" s="413"/>
      <c r="I20" s="413"/>
      <c r="J20" s="413"/>
      <c r="K20" s="413"/>
      <c r="L20" s="413"/>
      <c r="M20" s="413"/>
      <c r="N20" s="413"/>
      <c r="O20" s="320"/>
      <c r="P20" s="414"/>
      <c r="Q20" s="415"/>
      <c r="R20" s="416"/>
      <c r="S20" s="415"/>
      <c r="T20" s="374"/>
      <c r="U20" s="374"/>
      <c r="V20" s="383"/>
      <c r="W20" s="383"/>
      <c r="X20" s="383"/>
    </row>
    <row r="21" spans="1:38" ht="24.6" x14ac:dyDescent="0.3">
      <c r="A21" s="417" t="s">
        <v>228</v>
      </c>
      <c r="B21" s="410"/>
      <c r="C21" s="411"/>
      <c r="D21" s="378"/>
      <c r="E21" s="378"/>
      <c r="F21" s="378"/>
      <c r="G21" s="378"/>
      <c r="H21" s="378"/>
      <c r="I21" s="378"/>
      <c r="J21" s="378"/>
      <c r="K21" s="378"/>
      <c r="L21" s="374"/>
      <c r="M21" s="383"/>
      <c r="N21" s="320"/>
      <c r="O21" s="320"/>
      <c r="P21" s="320"/>
      <c r="Q21" s="320"/>
      <c r="R21" s="382"/>
      <c r="S21" s="374"/>
      <c r="T21" s="374"/>
      <c r="U21" s="374"/>
      <c r="V21" s="383"/>
      <c r="W21" s="383"/>
      <c r="X21" s="383"/>
    </row>
    <row r="22" spans="1:38" ht="45.75" customHeight="1" x14ac:dyDescent="0.2">
      <c r="A22" s="319" t="s">
        <v>220</v>
      </c>
      <c r="D22" s="378"/>
      <c r="E22" s="378"/>
      <c r="F22" s="378"/>
      <c r="G22" s="378"/>
      <c r="H22" s="378"/>
      <c r="I22" s="378"/>
      <c r="J22" s="378"/>
      <c r="K22" s="378"/>
      <c r="L22" s="374"/>
      <c r="M22" s="383"/>
      <c r="N22" s="418"/>
      <c r="O22" s="320"/>
      <c r="P22" s="320"/>
      <c r="Q22" s="320"/>
      <c r="R22" s="382"/>
      <c r="S22" s="374"/>
      <c r="T22" s="374"/>
      <c r="U22" s="374"/>
      <c r="V22" s="383"/>
      <c r="W22" s="383"/>
      <c r="X22" s="383"/>
      <c r="AL22" s="386" t="s">
        <v>163</v>
      </c>
    </row>
    <row r="23" spans="1:38" ht="43.5" customHeight="1" thickBot="1" x14ac:dyDescent="0.25">
      <c r="A23" s="387"/>
      <c r="B23" s="388"/>
      <c r="C23" s="389" t="s">
        <v>127</v>
      </c>
      <c r="D23" s="389" t="s">
        <v>128</v>
      </c>
      <c r="E23" s="389" t="s">
        <v>129</v>
      </c>
      <c r="F23" s="389" t="s">
        <v>130</v>
      </c>
      <c r="G23" s="389" t="s">
        <v>131</v>
      </c>
      <c r="H23" s="389" t="s">
        <v>132</v>
      </c>
      <c r="I23" s="390" t="s">
        <v>133</v>
      </c>
      <c r="J23" s="390" t="s">
        <v>134</v>
      </c>
      <c r="K23" s="390" t="s">
        <v>135</v>
      </c>
      <c r="L23" s="390" t="s">
        <v>136</v>
      </c>
      <c r="M23" s="390" t="s">
        <v>137</v>
      </c>
      <c r="N23" s="390" t="s">
        <v>138</v>
      </c>
      <c r="O23" s="390" t="s">
        <v>139</v>
      </c>
      <c r="P23" s="391" t="s">
        <v>140</v>
      </c>
      <c r="Q23" s="391" t="s">
        <v>141</v>
      </c>
      <c r="R23" s="391" t="s">
        <v>142</v>
      </c>
      <c r="S23" s="391" t="s">
        <v>143</v>
      </c>
      <c r="T23" s="392" t="s">
        <v>144</v>
      </c>
      <c r="U23" s="392" t="s">
        <v>145</v>
      </c>
      <c r="V23" s="392" t="s">
        <v>146</v>
      </c>
      <c r="W23" s="393" t="s">
        <v>147</v>
      </c>
      <c r="X23" s="393" t="s">
        <v>243</v>
      </c>
      <c r="Y23" s="394" t="s">
        <v>148</v>
      </c>
      <c r="Z23" s="395" t="s">
        <v>149</v>
      </c>
      <c r="AA23" s="391" t="s">
        <v>150</v>
      </c>
      <c r="AB23" s="391" t="s">
        <v>151</v>
      </c>
      <c r="AC23" s="391" t="s">
        <v>152</v>
      </c>
      <c r="AD23" s="394" t="s">
        <v>153</v>
      </c>
      <c r="AE23" s="391" t="s">
        <v>154</v>
      </c>
      <c r="AF23" s="391" t="s">
        <v>155</v>
      </c>
      <c r="AG23" s="391" t="s">
        <v>156</v>
      </c>
      <c r="AH23" s="391" t="s">
        <v>157</v>
      </c>
      <c r="AI23" s="391" t="s">
        <v>158</v>
      </c>
      <c r="AJ23" s="391" t="s">
        <v>159</v>
      </c>
      <c r="AK23" s="392" t="s">
        <v>160</v>
      </c>
      <c r="AL23" s="394" t="s">
        <v>161</v>
      </c>
    </row>
    <row r="24" spans="1:38" ht="39.9" customHeight="1" thickTop="1" thickBot="1" x14ac:dyDescent="0.25">
      <c r="A24" s="396" t="s">
        <v>216</v>
      </c>
      <c r="B24" s="397"/>
      <c r="C24" s="398">
        <v>21063.916666666668</v>
      </c>
      <c r="D24" s="398">
        <v>7433.75</v>
      </c>
      <c r="E24" s="398">
        <v>5716.916666666667</v>
      </c>
      <c r="F24" s="399">
        <v>1897.6666666666667</v>
      </c>
      <c r="G24" s="399">
        <v>10.416666666666666</v>
      </c>
      <c r="H24" s="399">
        <v>4858</v>
      </c>
      <c r="I24" s="399">
        <v>257</v>
      </c>
      <c r="J24" s="399">
        <v>11851</v>
      </c>
      <c r="K24" s="399">
        <v>2571.75</v>
      </c>
      <c r="L24" s="399">
        <v>273</v>
      </c>
      <c r="M24" s="399">
        <v>9167.8333333333339</v>
      </c>
      <c r="N24" s="399">
        <v>1296.25</v>
      </c>
      <c r="O24" s="399">
        <v>433.75</v>
      </c>
      <c r="P24" s="399">
        <v>175</v>
      </c>
      <c r="Q24" s="399">
        <v>1239.4166666666667</v>
      </c>
      <c r="R24" s="399">
        <v>229.75</v>
      </c>
      <c r="S24" s="399">
        <v>3040.1666666666665</v>
      </c>
      <c r="T24" s="399">
        <v>5</v>
      </c>
      <c r="U24" s="399">
        <v>4058.25</v>
      </c>
      <c r="V24" s="399">
        <v>14606.833333333334</v>
      </c>
      <c r="W24" s="400">
        <v>1405.9166666666667</v>
      </c>
      <c r="X24" s="400" t="s">
        <v>242</v>
      </c>
      <c r="Y24" s="401">
        <v>91591.583333333328</v>
      </c>
      <c r="Z24" s="402">
        <v>9364</v>
      </c>
      <c r="AA24" s="399">
        <v>305.58333333333331</v>
      </c>
      <c r="AB24" s="399">
        <v>565</v>
      </c>
      <c r="AC24" s="399">
        <v>5651.666666666667</v>
      </c>
      <c r="AD24" s="401">
        <v>15886.25</v>
      </c>
      <c r="AE24" s="399">
        <v>8995.1666666666661</v>
      </c>
      <c r="AF24" s="399">
        <v>86.333333333333329</v>
      </c>
      <c r="AG24" s="399">
        <v>17297.583333333332</v>
      </c>
      <c r="AH24" s="399">
        <v>92.666666666666671</v>
      </c>
      <c r="AI24" s="399">
        <v>1099.4166666666667</v>
      </c>
      <c r="AJ24" s="399">
        <v>179.66666666666666</v>
      </c>
      <c r="AK24" s="399">
        <v>194.08333333333334</v>
      </c>
      <c r="AL24" s="401">
        <v>27944.916666666668</v>
      </c>
    </row>
    <row r="25" spans="1:38" ht="39.9" customHeight="1" thickTop="1" thickBot="1" x14ac:dyDescent="0.25">
      <c r="A25" s="396" t="s">
        <v>217</v>
      </c>
      <c r="B25" s="397"/>
      <c r="C25" s="398">
        <v>21580.083333333332</v>
      </c>
      <c r="D25" s="398">
        <v>7489.666666666667</v>
      </c>
      <c r="E25" s="398">
        <v>5724.583333333333</v>
      </c>
      <c r="F25" s="399">
        <v>2002.4166666666667</v>
      </c>
      <c r="G25" s="399">
        <v>10.583333333333334</v>
      </c>
      <c r="H25" s="399">
        <v>5267.666666666667</v>
      </c>
      <c r="I25" s="399">
        <v>258.33333333333331</v>
      </c>
      <c r="J25" s="399">
        <v>12279.083333333334</v>
      </c>
      <c r="K25" s="399">
        <v>2561.5</v>
      </c>
      <c r="L25" s="399">
        <v>290.5</v>
      </c>
      <c r="M25" s="399">
        <v>10149.833333333334</v>
      </c>
      <c r="N25" s="399">
        <v>1254.9166666666667</v>
      </c>
      <c r="O25" s="399">
        <v>680.08333333333337</v>
      </c>
      <c r="P25" s="399">
        <v>183.08333333333334</v>
      </c>
      <c r="Q25" s="399">
        <v>1294.0833333333333</v>
      </c>
      <c r="R25" s="399">
        <v>229.75</v>
      </c>
      <c r="S25" s="399">
        <v>2985.4166666666665</v>
      </c>
      <c r="T25" s="399">
        <v>5</v>
      </c>
      <c r="U25" s="399">
        <v>4322.5</v>
      </c>
      <c r="V25" s="399">
        <v>15747.583333333334</v>
      </c>
      <c r="W25" s="400">
        <v>1510.9166666666667</v>
      </c>
      <c r="X25" s="400" t="s">
        <v>242</v>
      </c>
      <c r="Y25" s="401">
        <v>95827.583333333328</v>
      </c>
      <c r="Z25" s="402">
        <v>9730.75</v>
      </c>
      <c r="AA25" s="399">
        <v>318.75</v>
      </c>
      <c r="AB25" s="399">
        <v>553</v>
      </c>
      <c r="AC25" s="399">
        <v>6035.416666666667</v>
      </c>
      <c r="AD25" s="401">
        <v>16637.916666666668</v>
      </c>
      <c r="AE25" s="399">
        <v>10446.666666666666</v>
      </c>
      <c r="AF25" s="399">
        <v>87.416666666666671</v>
      </c>
      <c r="AG25" s="399">
        <v>19268.583333333332</v>
      </c>
      <c r="AH25" s="399">
        <v>107.41666666666667</v>
      </c>
      <c r="AI25" s="399">
        <v>1431.5</v>
      </c>
      <c r="AJ25" s="399">
        <v>178.41666666666666</v>
      </c>
      <c r="AK25" s="399">
        <v>196.58333333333334</v>
      </c>
      <c r="AL25" s="401">
        <v>31716.583333333332</v>
      </c>
    </row>
    <row r="26" spans="1:38" ht="39.9" customHeight="1" thickTop="1" thickBot="1" x14ac:dyDescent="0.25">
      <c r="A26" s="396" t="s">
        <v>218</v>
      </c>
      <c r="B26" s="397"/>
      <c r="C26" s="398">
        <v>22118.25</v>
      </c>
      <c r="D26" s="398">
        <v>7594.416666666667</v>
      </c>
      <c r="E26" s="398">
        <v>5734.333333333333</v>
      </c>
      <c r="F26" s="399">
        <v>2149.3333333333335</v>
      </c>
      <c r="G26" s="399">
        <v>10.916666666666666</v>
      </c>
      <c r="H26" s="399">
        <v>5977.916666666667</v>
      </c>
      <c r="I26" s="399">
        <v>259.41666666666669</v>
      </c>
      <c r="J26" s="399">
        <v>12685</v>
      </c>
      <c r="K26" s="399">
        <v>2552.25</v>
      </c>
      <c r="L26" s="399">
        <v>287.75</v>
      </c>
      <c r="M26" s="399">
        <v>10990.083333333334</v>
      </c>
      <c r="N26" s="399">
        <v>1228.75</v>
      </c>
      <c r="O26" s="399">
        <v>937</v>
      </c>
      <c r="P26" s="399">
        <v>188.58333333333334</v>
      </c>
      <c r="Q26" s="399">
        <v>1331.5833333333333</v>
      </c>
      <c r="R26" s="399">
        <v>223.5</v>
      </c>
      <c r="S26" s="399">
        <v>2933.8333333333335</v>
      </c>
      <c r="T26" s="399">
        <v>5</v>
      </c>
      <c r="U26" s="399">
        <v>4537.833333333333</v>
      </c>
      <c r="V26" s="399">
        <v>16825.583333333332</v>
      </c>
      <c r="W26" s="400">
        <v>1589.25</v>
      </c>
      <c r="X26" s="400" t="s">
        <v>242</v>
      </c>
      <c r="Y26" s="401">
        <v>100160.58333333333</v>
      </c>
      <c r="Z26" s="402">
        <v>10105.75</v>
      </c>
      <c r="AA26" s="399">
        <v>342.91666666666669</v>
      </c>
      <c r="AB26" s="399">
        <v>554.75</v>
      </c>
      <c r="AC26" s="399">
        <v>6463.083333333333</v>
      </c>
      <c r="AD26" s="401">
        <v>17466.5</v>
      </c>
      <c r="AE26" s="399">
        <v>11876.916666666666</v>
      </c>
      <c r="AF26" s="399">
        <v>88.416666666666671</v>
      </c>
      <c r="AG26" s="399">
        <v>20922.25</v>
      </c>
      <c r="AH26" s="399">
        <v>126.08333333333333</v>
      </c>
      <c r="AI26" s="399">
        <v>1810.1666666666667</v>
      </c>
      <c r="AJ26" s="399">
        <v>183.08333333333334</v>
      </c>
      <c r="AK26" s="399">
        <v>197.5</v>
      </c>
      <c r="AL26" s="401">
        <v>35204.416666666664</v>
      </c>
    </row>
    <row r="27" spans="1:38" ht="39.9" customHeight="1" thickTop="1" thickBot="1" x14ac:dyDescent="0.25">
      <c r="A27" s="396" t="s">
        <v>219</v>
      </c>
      <c r="B27" s="397"/>
      <c r="C27" s="398">
        <v>22509.75</v>
      </c>
      <c r="D27" s="398">
        <v>7607.583333333333</v>
      </c>
      <c r="E27" s="398">
        <v>5715.666666666667</v>
      </c>
      <c r="F27" s="399">
        <v>2300.9166666666665</v>
      </c>
      <c r="G27" s="399">
        <v>11.416666666666666</v>
      </c>
      <c r="H27" s="399">
        <v>6468.25</v>
      </c>
      <c r="I27" s="399">
        <v>259.75</v>
      </c>
      <c r="J27" s="399">
        <v>12931.166666666666</v>
      </c>
      <c r="K27" s="399">
        <v>2525.5</v>
      </c>
      <c r="L27" s="399">
        <v>278.66666666666669</v>
      </c>
      <c r="M27" s="399">
        <v>11718.75</v>
      </c>
      <c r="N27" s="399">
        <v>1159.5833333333333</v>
      </c>
      <c r="O27" s="399">
        <v>1186.6666666666667</v>
      </c>
      <c r="P27" s="399">
        <v>183.41666666666666</v>
      </c>
      <c r="Q27" s="399">
        <v>1372.75</v>
      </c>
      <c r="R27" s="399">
        <v>217.83333333333334</v>
      </c>
      <c r="S27" s="399">
        <v>2846.3333333333335</v>
      </c>
      <c r="T27" s="399">
        <v>5</v>
      </c>
      <c r="U27" s="399">
        <v>4449</v>
      </c>
      <c r="V27" s="399">
        <v>18109</v>
      </c>
      <c r="W27" s="400">
        <v>1674.5833333333333</v>
      </c>
      <c r="X27" s="400" t="s">
        <v>242</v>
      </c>
      <c r="Y27" s="401">
        <v>103531.58333333333</v>
      </c>
      <c r="Z27" s="402">
        <v>10500.25</v>
      </c>
      <c r="AA27" s="399">
        <v>360.5</v>
      </c>
      <c r="AB27" s="399">
        <v>547.08333333333337</v>
      </c>
      <c r="AC27" s="399">
        <v>6891.416666666667</v>
      </c>
      <c r="AD27" s="401">
        <v>18299.25</v>
      </c>
      <c r="AE27" s="399">
        <v>13106.833333333334</v>
      </c>
      <c r="AF27" s="399">
        <v>47.25</v>
      </c>
      <c r="AG27" s="399">
        <v>22354.75</v>
      </c>
      <c r="AH27" s="399">
        <v>130.16666666666666</v>
      </c>
      <c r="AI27" s="399">
        <v>2203</v>
      </c>
      <c r="AJ27" s="399">
        <v>183.16666666666666</v>
      </c>
      <c r="AK27" s="399">
        <v>197.91666666666666</v>
      </c>
      <c r="AL27" s="401">
        <v>38223.083333333336</v>
      </c>
    </row>
    <row r="28" spans="1:38" s="292" customFormat="1" ht="39.9" customHeight="1" thickTop="1" x14ac:dyDescent="0.2">
      <c r="A28" s="297" t="s">
        <v>215</v>
      </c>
      <c r="B28" s="298"/>
      <c r="C28" s="299">
        <v>22529</v>
      </c>
      <c r="D28" s="299">
        <v>7543</v>
      </c>
      <c r="E28" s="299">
        <v>5673</v>
      </c>
      <c r="F28" s="299">
        <v>2388</v>
      </c>
      <c r="G28" s="299">
        <v>11</v>
      </c>
      <c r="H28" s="299">
        <v>6638</v>
      </c>
      <c r="I28" s="299">
        <v>258</v>
      </c>
      <c r="J28" s="299">
        <v>13057</v>
      </c>
      <c r="K28" s="299">
        <v>2524</v>
      </c>
      <c r="L28" s="299">
        <v>283</v>
      </c>
      <c r="M28" s="300">
        <v>12064</v>
      </c>
      <c r="N28" s="300">
        <v>1107</v>
      </c>
      <c r="O28" s="300">
        <v>1333</v>
      </c>
      <c r="P28" s="300">
        <v>184</v>
      </c>
      <c r="Q28" s="300">
        <v>1370</v>
      </c>
      <c r="R28" s="300">
        <v>213</v>
      </c>
      <c r="S28" s="300">
        <v>2787</v>
      </c>
      <c r="T28" s="300">
        <v>5</v>
      </c>
      <c r="U28" s="300">
        <v>4320</v>
      </c>
      <c r="V28" s="300">
        <v>18849</v>
      </c>
      <c r="W28" s="301">
        <v>1713</v>
      </c>
      <c r="X28" s="502" t="s">
        <v>242</v>
      </c>
      <c r="Y28" s="302">
        <v>104849</v>
      </c>
      <c r="Z28" s="303">
        <v>10739</v>
      </c>
      <c r="AA28" s="300">
        <v>348</v>
      </c>
      <c r="AB28" s="300">
        <v>546</v>
      </c>
      <c r="AC28" s="301">
        <v>7165</v>
      </c>
      <c r="AD28" s="403">
        <v>18798</v>
      </c>
      <c r="AE28" s="303">
        <v>13364</v>
      </c>
      <c r="AF28" s="300">
        <v>28</v>
      </c>
      <c r="AG28" s="300">
        <v>23417</v>
      </c>
      <c r="AH28" s="300">
        <v>118</v>
      </c>
      <c r="AI28" s="300">
        <v>2019</v>
      </c>
      <c r="AJ28" s="300">
        <v>182</v>
      </c>
      <c r="AK28" s="300">
        <v>197</v>
      </c>
      <c r="AL28" s="302">
        <v>39325</v>
      </c>
    </row>
    <row r="29" spans="1:38" s="292" customFormat="1" ht="39.9" customHeight="1" x14ac:dyDescent="0.2">
      <c r="A29" s="297" t="s">
        <v>233</v>
      </c>
      <c r="B29" s="298"/>
      <c r="C29" s="299">
        <v>22609</v>
      </c>
      <c r="D29" s="299">
        <v>7599</v>
      </c>
      <c r="E29" s="299">
        <v>5725</v>
      </c>
      <c r="F29" s="299">
        <v>2420</v>
      </c>
      <c r="G29" s="299">
        <v>11</v>
      </c>
      <c r="H29" s="299">
        <v>6772</v>
      </c>
      <c r="I29" s="299">
        <v>259</v>
      </c>
      <c r="J29" s="299">
        <v>13084</v>
      </c>
      <c r="K29" s="299">
        <v>2523</v>
      </c>
      <c r="L29" s="299">
        <v>289</v>
      </c>
      <c r="M29" s="300">
        <v>12133</v>
      </c>
      <c r="N29" s="300">
        <v>1103</v>
      </c>
      <c r="O29" s="300">
        <v>1355</v>
      </c>
      <c r="P29" s="300">
        <v>196</v>
      </c>
      <c r="Q29" s="300">
        <v>1365</v>
      </c>
      <c r="R29" s="300">
        <v>212</v>
      </c>
      <c r="S29" s="300">
        <v>2794</v>
      </c>
      <c r="T29" s="300">
        <v>5</v>
      </c>
      <c r="U29" s="300">
        <v>4360</v>
      </c>
      <c r="V29" s="300">
        <v>19015</v>
      </c>
      <c r="W29" s="301">
        <v>1733</v>
      </c>
      <c r="X29" s="502" t="s">
        <v>242</v>
      </c>
      <c r="Y29" s="302">
        <v>105562</v>
      </c>
      <c r="Z29" s="303">
        <v>10763</v>
      </c>
      <c r="AA29" s="300">
        <v>347</v>
      </c>
      <c r="AB29" s="300">
        <v>544</v>
      </c>
      <c r="AC29" s="301">
        <v>7093</v>
      </c>
      <c r="AD29" s="403">
        <v>18747</v>
      </c>
      <c r="AE29" s="303">
        <v>13641</v>
      </c>
      <c r="AF29" s="300">
        <v>29</v>
      </c>
      <c r="AG29" s="300">
        <v>23615</v>
      </c>
      <c r="AH29" s="300">
        <v>127</v>
      </c>
      <c r="AI29" s="300">
        <v>2466</v>
      </c>
      <c r="AJ29" s="300">
        <v>184</v>
      </c>
      <c r="AK29" s="300">
        <v>198</v>
      </c>
      <c r="AL29" s="302">
        <v>40260</v>
      </c>
    </row>
    <row r="30" spans="1:38" s="292" customFormat="1" ht="39.9" customHeight="1" x14ac:dyDescent="0.2">
      <c r="A30" s="297" t="s">
        <v>234</v>
      </c>
      <c r="B30" s="298"/>
      <c r="C30" s="299">
        <v>22687</v>
      </c>
      <c r="D30" s="299">
        <v>7567</v>
      </c>
      <c r="E30" s="299">
        <v>5705</v>
      </c>
      <c r="F30" s="299">
        <v>2426</v>
      </c>
      <c r="G30" s="299">
        <v>11</v>
      </c>
      <c r="H30" s="299">
        <v>6819</v>
      </c>
      <c r="I30" s="299">
        <v>260</v>
      </c>
      <c r="J30" s="299">
        <v>13095</v>
      </c>
      <c r="K30" s="299">
        <v>2523</v>
      </c>
      <c r="L30" s="299">
        <v>286</v>
      </c>
      <c r="M30" s="300">
        <v>12193</v>
      </c>
      <c r="N30" s="300">
        <v>1102</v>
      </c>
      <c r="O30" s="300">
        <v>1367</v>
      </c>
      <c r="P30" s="300">
        <v>199</v>
      </c>
      <c r="Q30" s="300">
        <v>1376</v>
      </c>
      <c r="R30" s="300">
        <v>211</v>
      </c>
      <c r="S30" s="300">
        <v>2807</v>
      </c>
      <c r="T30" s="300">
        <v>5</v>
      </c>
      <c r="U30" s="300">
        <v>4363</v>
      </c>
      <c r="V30" s="300">
        <v>19154</v>
      </c>
      <c r="W30" s="301">
        <v>1737</v>
      </c>
      <c r="X30" s="502" t="s">
        <v>242</v>
      </c>
      <c r="Y30" s="302">
        <v>105893</v>
      </c>
      <c r="Z30" s="303">
        <v>10856</v>
      </c>
      <c r="AA30" s="300">
        <v>366</v>
      </c>
      <c r="AB30" s="300">
        <v>546</v>
      </c>
      <c r="AC30" s="301">
        <v>7206</v>
      </c>
      <c r="AD30" s="403">
        <v>18974</v>
      </c>
      <c r="AE30" s="303">
        <v>13804</v>
      </c>
      <c r="AF30" s="300">
        <v>29</v>
      </c>
      <c r="AG30" s="300">
        <v>23750</v>
      </c>
      <c r="AH30" s="300">
        <v>130</v>
      </c>
      <c r="AI30" s="300">
        <v>2665</v>
      </c>
      <c r="AJ30" s="300">
        <v>183</v>
      </c>
      <c r="AK30" s="300">
        <v>200</v>
      </c>
      <c r="AL30" s="302">
        <v>40761</v>
      </c>
    </row>
    <row r="31" spans="1:38" s="292" customFormat="1" ht="39.9" customHeight="1" x14ac:dyDescent="0.2">
      <c r="A31" s="297" t="s">
        <v>235</v>
      </c>
      <c r="B31" s="298"/>
      <c r="C31" s="299">
        <v>22735</v>
      </c>
      <c r="D31" s="299">
        <v>7592</v>
      </c>
      <c r="E31" s="299">
        <v>5699</v>
      </c>
      <c r="F31" s="299">
        <v>2449</v>
      </c>
      <c r="G31" s="299">
        <v>11</v>
      </c>
      <c r="H31" s="299">
        <v>6841</v>
      </c>
      <c r="I31" s="299">
        <v>259</v>
      </c>
      <c r="J31" s="299">
        <v>13117</v>
      </c>
      <c r="K31" s="299">
        <v>2523</v>
      </c>
      <c r="L31" s="299">
        <v>289</v>
      </c>
      <c r="M31" s="300">
        <v>12252</v>
      </c>
      <c r="N31" s="300">
        <v>1097</v>
      </c>
      <c r="O31" s="300">
        <v>1396</v>
      </c>
      <c r="P31" s="300">
        <v>200</v>
      </c>
      <c r="Q31" s="300">
        <v>1383</v>
      </c>
      <c r="R31" s="300">
        <v>211</v>
      </c>
      <c r="S31" s="300">
        <v>2829</v>
      </c>
      <c r="T31" s="300">
        <v>5</v>
      </c>
      <c r="U31" s="300">
        <v>4369</v>
      </c>
      <c r="V31" s="300">
        <v>19302</v>
      </c>
      <c r="W31" s="301">
        <v>1746</v>
      </c>
      <c r="X31" s="502" t="s">
        <v>242</v>
      </c>
      <c r="Y31" s="302">
        <v>106305</v>
      </c>
      <c r="Z31" s="303">
        <v>10832</v>
      </c>
      <c r="AA31" s="300">
        <v>372</v>
      </c>
      <c r="AB31" s="300">
        <v>553</v>
      </c>
      <c r="AC31" s="301">
        <v>7215</v>
      </c>
      <c r="AD31" s="403">
        <v>18972</v>
      </c>
      <c r="AE31" s="303">
        <v>14018</v>
      </c>
      <c r="AF31" s="300">
        <v>29</v>
      </c>
      <c r="AG31" s="300">
        <v>23886</v>
      </c>
      <c r="AH31" s="300">
        <v>132</v>
      </c>
      <c r="AI31" s="300">
        <v>2672</v>
      </c>
      <c r="AJ31" s="300">
        <v>185</v>
      </c>
      <c r="AK31" s="300">
        <v>198</v>
      </c>
      <c r="AL31" s="302">
        <v>41120</v>
      </c>
    </row>
    <row r="32" spans="1:38" s="292" customFormat="1" ht="39.9" customHeight="1" x14ac:dyDescent="0.2">
      <c r="A32" s="297" t="s">
        <v>236</v>
      </c>
      <c r="B32" s="298"/>
      <c r="C32" s="299">
        <v>22700</v>
      </c>
      <c r="D32" s="299">
        <v>7598</v>
      </c>
      <c r="E32" s="299">
        <v>5631</v>
      </c>
      <c r="F32" s="299">
        <v>2455</v>
      </c>
      <c r="G32" s="299">
        <v>11</v>
      </c>
      <c r="H32" s="299">
        <v>6851</v>
      </c>
      <c r="I32" s="299">
        <v>259</v>
      </c>
      <c r="J32" s="299">
        <v>13139</v>
      </c>
      <c r="K32" s="299">
        <v>2523</v>
      </c>
      <c r="L32" s="299">
        <v>292</v>
      </c>
      <c r="M32" s="300">
        <v>12309</v>
      </c>
      <c r="N32" s="300">
        <v>1091</v>
      </c>
      <c r="O32" s="300">
        <v>1414</v>
      </c>
      <c r="P32" s="300">
        <v>195</v>
      </c>
      <c r="Q32" s="300">
        <v>1385</v>
      </c>
      <c r="R32" s="300">
        <v>210</v>
      </c>
      <c r="S32" s="300">
        <v>2828</v>
      </c>
      <c r="T32" s="300">
        <v>5</v>
      </c>
      <c r="U32" s="300">
        <v>4366</v>
      </c>
      <c r="V32" s="300">
        <v>19436</v>
      </c>
      <c r="W32" s="301">
        <v>1764</v>
      </c>
      <c r="X32" s="502" t="s">
        <v>242</v>
      </c>
      <c r="Y32" s="302">
        <v>106462</v>
      </c>
      <c r="Z32" s="303">
        <v>10838</v>
      </c>
      <c r="AA32" s="300">
        <v>363</v>
      </c>
      <c r="AB32" s="300">
        <v>535</v>
      </c>
      <c r="AC32" s="301">
        <v>7156</v>
      </c>
      <c r="AD32" s="403">
        <v>18892</v>
      </c>
      <c r="AE32" s="303">
        <v>14088</v>
      </c>
      <c r="AF32" s="300">
        <v>29</v>
      </c>
      <c r="AG32" s="300">
        <v>23962</v>
      </c>
      <c r="AH32" s="300">
        <v>130</v>
      </c>
      <c r="AI32" s="300">
        <v>1930</v>
      </c>
      <c r="AJ32" s="300">
        <v>186</v>
      </c>
      <c r="AK32" s="300">
        <v>200</v>
      </c>
      <c r="AL32" s="302">
        <v>40525</v>
      </c>
    </row>
    <row r="33" spans="1:38" s="292" customFormat="1" ht="39.9" customHeight="1" x14ac:dyDescent="0.2">
      <c r="A33" s="297" t="s">
        <v>237</v>
      </c>
      <c r="B33" s="298"/>
      <c r="C33" s="299">
        <v>22723</v>
      </c>
      <c r="D33" s="299">
        <v>7596</v>
      </c>
      <c r="E33" s="299">
        <v>5640</v>
      </c>
      <c r="F33" s="299">
        <v>2473</v>
      </c>
      <c r="G33" s="299">
        <v>11</v>
      </c>
      <c r="H33" s="299">
        <v>6874</v>
      </c>
      <c r="I33" s="299">
        <v>259</v>
      </c>
      <c r="J33" s="299">
        <v>13160</v>
      </c>
      <c r="K33" s="299">
        <v>2524</v>
      </c>
      <c r="L33" s="299">
        <v>291</v>
      </c>
      <c r="M33" s="300">
        <v>12356</v>
      </c>
      <c r="N33" s="300">
        <v>1082</v>
      </c>
      <c r="O33" s="300">
        <v>1434</v>
      </c>
      <c r="P33" s="300">
        <v>193</v>
      </c>
      <c r="Q33" s="300">
        <v>1391</v>
      </c>
      <c r="R33" s="300">
        <v>210</v>
      </c>
      <c r="S33" s="300">
        <v>2814</v>
      </c>
      <c r="T33" s="300">
        <v>5</v>
      </c>
      <c r="U33" s="300">
        <v>4371</v>
      </c>
      <c r="V33" s="300">
        <v>19572</v>
      </c>
      <c r="W33" s="301">
        <v>1769</v>
      </c>
      <c r="X33" s="502" t="s">
        <v>242</v>
      </c>
      <c r="Y33" s="302">
        <v>106748</v>
      </c>
      <c r="Z33" s="303">
        <v>11024</v>
      </c>
      <c r="AA33" s="300">
        <v>388</v>
      </c>
      <c r="AB33" s="300">
        <v>548</v>
      </c>
      <c r="AC33" s="301">
        <v>7441</v>
      </c>
      <c r="AD33" s="403">
        <v>19401</v>
      </c>
      <c r="AE33" s="303">
        <v>14329</v>
      </c>
      <c r="AF33" s="300">
        <v>29</v>
      </c>
      <c r="AG33" s="300">
        <v>24025</v>
      </c>
      <c r="AH33" s="300">
        <v>133</v>
      </c>
      <c r="AI33" s="300">
        <v>2752</v>
      </c>
      <c r="AJ33" s="300">
        <v>186</v>
      </c>
      <c r="AK33" s="300">
        <v>201</v>
      </c>
      <c r="AL33" s="302">
        <v>41655</v>
      </c>
    </row>
    <row r="34" spans="1:38" s="292" customFormat="1" ht="39.9" customHeight="1" x14ac:dyDescent="0.2">
      <c r="A34" s="297" t="s">
        <v>238</v>
      </c>
      <c r="B34" s="298"/>
      <c r="C34" s="299">
        <v>22740</v>
      </c>
      <c r="D34" s="299">
        <v>7619</v>
      </c>
      <c r="E34" s="299">
        <v>5690</v>
      </c>
      <c r="F34" s="299">
        <v>2504</v>
      </c>
      <c r="G34" s="299">
        <v>11</v>
      </c>
      <c r="H34" s="299">
        <v>6942</v>
      </c>
      <c r="I34" s="299">
        <v>259</v>
      </c>
      <c r="J34" s="299">
        <v>13176</v>
      </c>
      <c r="K34" s="299">
        <v>2524</v>
      </c>
      <c r="L34" s="299">
        <v>296</v>
      </c>
      <c r="M34" s="300">
        <v>12418</v>
      </c>
      <c r="N34" s="300">
        <v>1074</v>
      </c>
      <c r="O34" s="300">
        <v>1462</v>
      </c>
      <c r="P34" s="300">
        <v>197</v>
      </c>
      <c r="Q34" s="300">
        <v>1393</v>
      </c>
      <c r="R34" s="300">
        <v>208</v>
      </c>
      <c r="S34" s="300">
        <v>2802</v>
      </c>
      <c r="T34" s="300">
        <v>5</v>
      </c>
      <c r="U34" s="300">
        <v>4358</v>
      </c>
      <c r="V34" s="300">
        <v>19730</v>
      </c>
      <c r="W34" s="301">
        <v>1795</v>
      </c>
      <c r="X34" s="502">
        <v>104</v>
      </c>
      <c r="Y34" s="302">
        <v>107307</v>
      </c>
      <c r="Z34" s="303">
        <v>10975</v>
      </c>
      <c r="AA34" s="300">
        <v>395</v>
      </c>
      <c r="AB34" s="300">
        <v>550</v>
      </c>
      <c r="AC34" s="301">
        <v>7276</v>
      </c>
      <c r="AD34" s="403">
        <v>19196</v>
      </c>
      <c r="AE34" s="303">
        <v>14510</v>
      </c>
      <c r="AF34" s="300">
        <v>29</v>
      </c>
      <c r="AG34" s="300">
        <v>24135</v>
      </c>
      <c r="AH34" s="300">
        <v>134</v>
      </c>
      <c r="AI34" s="300">
        <v>2832</v>
      </c>
      <c r="AJ34" s="300">
        <v>186</v>
      </c>
      <c r="AK34" s="300">
        <v>200</v>
      </c>
      <c r="AL34" s="302">
        <v>42026</v>
      </c>
    </row>
    <row r="35" spans="1:38" ht="20.25" customHeight="1" x14ac:dyDescent="0.2">
      <c r="E35" s="373"/>
      <c r="F35" s="373"/>
      <c r="G35" s="373"/>
      <c r="H35" s="373"/>
      <c r="I35" s="373"/>
      <c r="J35" s="373"/>
      <c r="K35" s="373"/>
      <c r="L35" s="373"/>
      <c r="M35" s="373"/>
      <c r="N35" s="373"/>
      <c r="Z35" s="419"/>
    </row>
    <row r="36" spans="1:38" ht="20.25" customHeight="1" x14ac:dyDescent="0.2">
      <c r="H36" s="373"/>
      <c r="J36" s="373"/>
      <c r="L36" s="373"/>
      <c r="Z36" s="419"/>
    </row>
  </sheetData>
  <phoneticPr fontId="23"/>
  <dataValidations count="1">
    <dataValidation allowBlank="1" showInputMessage="1" showErrorMessage="1" promptTitle="月分＠" sqref="A11:A17 A28:A34" xr:uid="{04264B2C-432B-4B25-9E7A-F827C135BA4F}"/>
  </dataValidations>
  <pageMargins left="0.70866141732283461" right="0.70866141732283461" top="0.74803149606299213" bottom="0.74803149606299213" header="0.31496062992125984" footer="0.31496062992125984"/>
  <pageSetup paperSize="8" scale="12" fitToHeight="0" orientation="portrait" r:id="rId1"/>
  <headerFooter>
    <oddFooter>&amp;C&amp;36&amp;P</oddFooter>
  </headerFooter>
  <rowBreaks count="1" manualBreakCount="1">
    <brk id="19"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1503-8849-4A83-9CB8-4912ADA098D9}">
  <sheetPr>
    <pageSetUpPr fitToPage="1"/>
  </sheetPr>
  <dimension ref="A2:Y104"/>
  <sheetViews>
    <sheetView showGridLines="0" view="pageBreakPreview" zoomScale="50" zoomScaleNormal="50" zoomScaleSheetLayoutView="50" workbookViewId="0"/>
  </sheetViews>
  <sheetFormatPr defaultColWidth="9" defaultRowHeight="13.2" x14ac:dyDescent="0.2"/>
  <cols>
    <col min="1" max="1" width="16.109375" style="424" customWidth="1"/>
    <col min="2" max="2" width="19.5546875" style="424" customWidth="1"/>
    <col min="3" max="12" width="17.88671875" style="424" customWidth="1"/>
    <col min="13" max="15" width="18.44140625" style="424" customWidth="1"/>
    <col min="16" max="25" width="17.88671875" style="424" customWidth="1"/>
    <col min="26" max="16384" width="9" style="424"/>
  </cols>
  <sheetData>
    <row r="2" spans="1:25" ht="30" customHeight="1" x14ac:dyDescent="0.2">
      <c r="A2" s="526">
        <v>45931</v>
      </c>
      <c r="B2" s="526"/>
      <c r="C2" s="526"/>
      <c r="D2" s="526"/>
      <c r="E2" s="526"/>
      <c r="F2" s="420"/>
      <c r="G2" s="420"/>
      <c r="H2" s="420"/>
      <c r="I2" s="420"/>
      <c r="J2" s="420"/>
      <c r="K2" s="420"/>
      <c r="L2" s="420"/>
      <c r="M2" s="420"/>
      <c r="N2" s="421"/>
      <c r="O2" s="422"/>
      <c r="P2" s="420"/>
      <c r="Q2" s="420"/>
      <c r="R2" s="420"/>
      <c r="S2" s="420"/>
      <c r="T2" s="420"/>
      <c r="U2" s="420"/>
      <c r="V2" s="421"/>
      <c r="W2" s="421"/>
      <c r="X2" s="421"/>
      <c r="Y2" s="423" t="s">
        <v>126</v>
      </c>
    </row>
    <row r="3" spans="1:25" ht="36.75" customHeight="1" x14ac:dyDescent="0.2">
      <c r="A3" s="425"/>
      <c r="B3" s="426"/>
      <c r="C3" s="534" t="s">
        <v>164</v>
      </c>
      <c r="D3" s="535"/>
      <c r="E3" s="535"/>
      <c r="F3" s="535"/>
      <c r="G3" s="535"/>
      <c r="H3" s="535"/>
      <c r="I3" s="535"/>
      <c r="J3" s="535"/>
      <c r="K3" s="535"/>
      <c r="L3" s="535"/>
      <c r="M3" s="535"/>
      <c r="N3" s="535"/>
      <c r="O3" s="535"/>
      <c r="P3" s="535"/>
      <c r="Q3" s="535"/>
      <c r="R3" s="535"/>
      <c r="S3" s="535"/>
      <c r="T3" s="535"/>
      <c r="U3" s="535"/>
      <c r="V3" s="535"/>
      <c r="W3" s="535"/>
      <c r="X3" s="535"/>
      <c r="Y3" s="536"/>
    </row>
    <row r="4" spans="1:25" ht="71.25" customHeight="1" x14ac:dyDescent="0.2">
      <c r="A4" s="427"/>
      <c r="B4" s="428" t="s">
        <v>244</v>
      </c>
      <c r="C4" s="429" t="s">
        <v>245</v>
      </c>
      <c r="D4" s="430" t="s">
        <v>246</v>
      </c>
      <c r="E4" s="430" t="s">
        <v>247</v>
      </c>
      <c r="F4" s="430" t="s">
        <v>248</v>
      </c>
      <c r="G4" s="431" t="s">
        <v>249</v>
      </c>
      <c r="H4" s="430" t="s">
        <v>250</v>
      </c>
      <c r="I4" s="430" t="s">
        <v>251</v>
      </c>
      <c r="J4" s="430" t="s">
        <v>252</v>
      </c>
      <c r="K4" s="430" t="s">
        <v>253</v>
      </c>
      <c r="L4" s="430" t="s">
        <v>254</v>
      </c>
      <c r="M4" s="432" t="s">
        <v>255</v>
      </c>
      <c r="N4" s="433" t="s">
        <v>256</v>
      </c>
      <c r="O4" s="432" t="s">
        <v>257</v>
      </c>
      <c r="P4" s="430" t="s">
        <v>258</v>
      </c>
      <c r="Q4" s="430" t="s">
        <v>259</v>
      </c>
      <c r="R4" s="430" t="s">
        <v>260</v>
      </c>
      <c r="S4" s="430" t="s">
        <v>261</v>
      </c>
      <c r="T4" s="430" t="s">
        <v>262</v>
      </c>
      <c r="U4" s="430" t="s">
        <v>263</v>
      </c>
      <c r="V4" s="430" t="s">
        <v>264</v>
      </c>
      <c r="W4" s="430" t="s">
        <v>265</v>
      </c>
      <c r="X4" s="434" t="s">
        <v>266</v>
      </c>
      <c r="Y4" s="435" t="s">
        <v>267</v>
      </c>
    </row>
    <row r="5" spans="1:25" ht="36.9" customHeight="1" x14ac:dyDescent="0.2">
      <c r="A5" s="436" t="s">
        <v>165</v>
      </c>
      <c r="B5" s="437">
        <v>67394</v>
      </c>
      <c r="C5" s="438">
        <v>9737</v>
      </c>
      <c r="D5" s="437">
        <v>772</v>
      </c>
      <c r="E5" s="437">
        <v>922</v>
      </c>
      <c r="F5" s="437">
        <v>1332</v>
      </c>
      <c r="G5" s="437">
        <v>0</v>
      </c>
      <c r="H5" s="437">
        <v>2260</v>
      </c>
      <c r="I5" s="437">
        <v>1268</v>
      </c>
      <c r="J5" s="437">
        <v>17748</v>
      </c>
      <c r="K5" s="437">
        <v>8679</v>
      </c>
      <c r="L5" s="437">
        <v>101</v>
      </c>
      <c r="M5" s="437">
        <v>13911</v>
      </c>
      <c r="N5" s="437">
        <v>2245</v>
      </c>
      <c r="O5" s="437">
        <v>1152</v>
      </c>
      <c r="P5" s="437">
        <v>76</v>
      </c>
      <c r="Q5" s="437">
        <v>355</v>
      </c>
      <c r="R5" s="437">
        <v>185</v>
      </c>
      <c r="S5" s="437">
        <v>1403</v>
      </c>
      <c r="T5" s="437">
        <v>4</v>
      </c>
      <c r="U5" s="437">
        <v>4369</v>
      </c>
      <c r="V5" s="437">
        <v>30526</v>
      </c>
      <c r="W5" s="441">
        <v>630</v>
      </c>
      <c r="X5" s="439">
        <v>16</v>
      </c>
      <c r="Y5" s="440">
        <v>97691</v>
      </c>
    </row>
    <row r="6" spans="1:25" ht="36.9" customHeight="1" x14ac:dyDescent="0.2">
      <c r="A6" s="436" t="s">
        <v>166</v>
      </c>
      <c r="B6" s="437">
        <v>13482</v>
      </c>
      <c r="C6" s="438">
        <v>2274</v>
      </c>
      <c r="D6" s="437">
        <v>56</v>
      </c>
      <c r="E6" s="437">
        <v>116</v>
      </c>
      <c r="F6" s="437">
        <v>62</v>
      </c>
      <c r="G6" s="437">
        <v>0</v>
      </c>
      <c r="H6" s="437">
        <v>403</v>
      </c>
      <c r="I6" s="437">
        <v>268</v>
      </c>
      <c r="J6" s="437">
        <v>4390</v>
      </c>
      <c r="K6" s="437">
        <v>2302</v>
      </c>
      <c r="L6" s="437">
        <v>3</v>
      </c>
      <c r="M6" s="437">
        <v>2029</v>
      </c>
      <c r="N6" s="437">
        <v>244</v>
      </c>
      <c r="O6" s="437">
        <v>138</v>
      </c>
      <c r="P6" s="437">
        <v>9</v>
      </c>
      <c r="Q6" s="437">
        <v>223</v>
      </c>
      <c r="R6" s="437">
        <v>149</v>
      </c>
      <c r="S6" s="437">
        <v>215</v>
      </c>
      <c r="T6" s="437">
        <v>0</v>
      </c>
      <c r="U6" s="437">
        <v>898</v>
      </c>
      <c r="V6" s="437">
        <v>5262</v>
      </c>
      <c r="W6" s="441">
        <v>86</v>
      </c>
      <c r="X6" s="439">
        <v>1</v>
      </c>
      <c r="Y6" s="440">
        <v>19128</v>
      </c>
    </row>
    <row r="7" spans="1:25" ht="36.9" customHeight="1" x14ac:dyDescent="0.2">
      <c r="A7" s="436" t="s">
        <v>167</v>
      </c>
      <c r="B7" s="437">
        <v>11946</v>
      </c>
      <c r="C7" s="438">
        <v>1460</v>
      </c>
      <c r="D7" s="437">
        <v>69</v>
      </c>
      <c r="E7" s="437">
        <v>182</v>
      </c>
      <c r="F7" s="437">
        <v>46</v>
      </c>
      <c r="G7" s="437">
        <v>0</v>
      </c>
      <c r="H7" s="437">
        <v>478</v>
      </c>
      <c r="I7" s="437">
        <v>377</v>
      </c>
      <c r="J7" s="437">
        <v>3729</v>
      </c>
      <c r="K7" s="437">
        <v>1964</v>
      </c>
      <c r="L7" s="437">
        <v>24</v>
      </c>
      <c r="M7" s="437">
        <v>2182</v>
      </c>
      <c r="N7" s="437">
        <v>162</v>
      </c>
      <c r="O7" s="437">
        <v>122</v>
      </c>
      <c r="P7" s="437">
        <v>22</v>
      </c>
      <c r="Q7" s="437">
        <v>128</v>
      </c>
      <c r="R7" s="437">
        <v>52</v>
      </c>
      <c r="S7" s="437">
        <v>169</v>
      </c>
      <c r="T7" s="437">
        <v>0</v>
      </c>
      <c r="U7" s="437">
        <v>588</v>
      </c>
      <c r="V7" s="437">
        <v>5206</v>
      </c>
      <c r="W7" s="441">
        <v>71</v>
      </c>
      <c r="X7" s="439">
        <v>3</v>
      </c>
      <c r="Y7" s="440">
        <v>17034</v>
      </c>
    </row>
    <row r="8" spans="1:25" ht="36.9" customHeight="1" x14ac:dyDescent="0.2">
      <c r="A8" s="436" t="s">
        <v>168</v>
      </c>
      <c r="B8" s="437">
        <v>19350</v>
      </c>
      <c r="C8" s="438">
        <v>3129</v>
      </c>
      <c r="D8" s="437">
        <v>134</v>
      </c>
      <c r="E8" s="437">
        <v>363</v>
      </c>
      <c r="F8" s="437">
        <v>73</v>
      </c>
      <c r="G8" s="437">
        <v>0</v>
      </c>
      <c r="H8" s="437">
        <v>1806</v>
      </c>
      <c r="I8" s="437">
        <v>400</v>
      </c>
      <c r="J8" s="437">
        <v>5056</v>
      </c>
      <c r="K8" s="437">
        <v>1695</v>
      </c>
      <c r="L8" s="437">
        <v>12</v>
      </c>
      <c r="M8" s="437">
        <v>3360</v>
      </c>
      <c r="N8" s="437">
        <v>94</v>
      </c>
      <c r="O8" s="437">
        <v>443</v>
      </c>
      <c r="P8" s="437">
        <v>38</v>
      </c>
      <c r="Q8" s="437">
        <v>227</v>
      </c>
      <c r="R8" s="437">
        <v>89</v>
      </c>
      <c r="S8" s="437">
        <v>776</v>
      </c>
      <c r="T8" s="437">
        <v>1</v>
      </c>
      <c r="U8" s="437">
        <v>1282</v>
      </c>
      <c r="V8" s="437">
        <v>7733</v>
      </c>
      <c r="W8" s="441">
        <v>438</v>
      </c>
      <c r="X8" s="439">
        <v>1</v>
      </c>
      <c r="Y8" s="440">
        <v>27150</v>
      </c>
    </row>
    <row r="9" spans="1:25" ht="36.9" customHeight="1" x14ac:dyDescent="0.2">
      <c r="A9" s="436" t="s">
        <v>169</v>
      </c>
      <c r="B9" s="437">
        <v>9219</v>
      </c>
      <c r="C9" s="438">
        <v>1197</v>
      </c>
      <c r="D9" s="437">
        <v>44</v>
      </c>
      <c r="E9" s="437">
        <v>82</v>
      </c>
      <c r="F9" s="437">
        <v>9</v>
      </c>
      <c r="G9" s="437">
        <v>0</v>
      </c>
      <c r="H9" s="437">
        <v>431</v>
      </c>
      <c r="I9" s="437">
        <v>274</v>
      </c>
      <c r="J9" s="437">
        <v>3761</v>
      </c>
      <c r="K9" s="437">
        <v>2207</v>
      </c>
      <c r="L9" s="437">
        <v>1</v>
      </c>
      <c r="M9" s="437">
        <v>937</v>
      </c>
      <c r="N9" s="437">
        <v>350</v>
      </c>
      <c r="O9" s="437">
        <v>141</v>
      </c>
      <c r="P9" s="437">
        <v>2</v>
      </c>
      <c r="Q9" s="437">
        <v>125</v>
      </c>
      <c r="R9" s="437">
        <v>78</v>
      </c>
      <c r="S9" s="437">
        <v>84</v>
      </c>
      <c r="T9" s="437">
        <v>0</v>
      </c>
      <c r="U9" s="437">
        <v>273</v>
      </c>
      <c r="V9" s="437">
        <v>3458</v>
      </c>
      <c r="W9" s="441">
        <v>15</v>
      </c>
      <c r="X9" s="439">
        <v>6</v>
      </c>
      <c r="Y9" s="440">
        <v>13475</v>
      </c>
    </row>
    <row r="10" spans="1:25" ht="36.9" customHeight="1" x14ac:dyDescent="0.2">
      <c r="A10" s="436" t="s">
        <v>170</v>
      </c>
      <c r="B10" s="437">
        <v>8838</v>
      </c>
      <c r="C10" s="438">
        <v>1235</v>
      </c>
      <c r="D10" s="437">
        <v>54</v>
      </c>
      <c r="E10" s="437">
        <v>129</v>
      </c>
      <c r="F10" s="437">
        <v>44</v>
      </c>
      <c r="G10" s="437">
        <v>0</v>
      </c>
      <c r="H10" s="437">
        <v>481</v>
      </c>
      <c r="I10" s="437">
        <v>198</v>
      </c>
      <c r="J10" s="437">
        <v>2704</v>
      </c>
      <c r="K10" s="437">
        <v>1361</v>
      </c>
      <c r="L10" s="437">
        <v>17</v>
      </c>
      <c r="M10" s="437">
        <v>1251</v>
      </c>
      <c r="N10" s="437">
        <v>309</v>
      </c>
      <c r="O10" s="437">
        <v>156</v>
      </c>
      <c r="P10" s="437">
        <v>18</v>
      </c>
      <c r="Q10" s="437">
        <v>139</v>
      </c>
      <c r="R10" s="437">
        <v>36</v>
      </c>
      <c r="S10" s="437">
        <v>156</v>
      </c>
      <c r="T10" s="437">
        <v>1</v>
      </c>
      <c r="U10" s="437">
        <v>576</v>
      </c>
      <c r="V10" s="437">
        <v>3831</v>
      </c>
      <c r="W10" s="441">
        <v>84</v>
      </c>
      <c r="X10" s="439">
        <v>1</v>
      </c>
      <c r="Y10" s="440">
        <v>12781</v>
      </c>
    </row>
    <row r="11" spans="1:25" ht="36.9" customHeight="1" x14ac:dyDescent="0.2">
      <c r="A11" s="436" t="s">
        <v>171</v>
      </c>
      <c r="B11" s="437">
        <v>15180</v>
      </c>
      <c r="C11" s="438">
        <v>2069</v>
      </c>
      <c r="D11" s="437">
        <v>124</v>
      </c>
      <c r="E11" s="437">
        <v>341</v>
      </c>
      <c r="F11" s="437">
        <v>75</v>
      </c>
      <c r="G11" s="437">
        <v>0</v>
      </c>
      <c r="H11" s="437">
        <v>679</v>
      </c>
      <c r="I11" s="437">
        <v>325</v>
      </c>
      <c r="J11" s="437">
        <v>4538</v>
      </c>
      <c r="K11" s="437">
        <v>1961</v>
      </c>
      <c r="L11" s="437">
        <v>60</v>
      </c>
      <c r="M11" s="437">
        <v>2119</v>
      </c>
      <c r="N11" s="437">
        <v>336</v>
      </c>
      <c r="O11" s="437">
        <v>281</v>
      </c>
      <c r="P11" s="437">
        <v>8</v>
      </c>
      <c r="Q11" s="437">
        <v>226</v>
      </c>
      <c r="R11" s="437">
        <v>43</v>
      </c>
      <c r="S11" s="437">
        <v>442</v>
      </c>
      <c r="T11" s="437">
        <v>1</v>
      </c>
      <c r="U11" s="437">
        <v>791</v>
      </c>
      <c r="V11" s="437">
        <v>6301</v>
      </c>
      <c r="W11" s="441">
        <v>151</v>
      </c>
      <c r="X11" s="439">
        <v>0</v>
      </c>
      <c r="Y11" s="440">
        <v>20871</v>
      </c>
    </row>
    <row r="12" spans="1:25" ht="36.9" customHeight="1" x14ac:dyDescent="0.2">
      <c r="A12" s="436" t="s">
        <v>172</v>
      </c>
      <c r="B12" s="437">
        <v>22947</v>
      </c>
      <c r="C12" s="438">
        <v>2441</v>
      </c>
      <c r="D12" s="437">
        <v>167</v>
      </c>
      <c r="E12" s="437">
        <v>342</v>
      </c>
      <c r="F12" s="437">
        <v>98</v>
      </c>
      <c r="G12" s="437">
        <v>0</v>
      </c>
      <c r="H12" s="437">
        <v>1027</v>
      </c>
      <c r="I12" s="437">
        <v>329</v>
      </c>
      <c r="J12" s="437">
        <v>7149</v>
      </c>
      <c r="K12" s="437">
        <v>3301</v>
      </c>
      <c r="L12" s="437">
        <v>4</v>
      </c>
      <c r="M12" s="437">
        <v>4535</v>
      </c>
      <c r="N12" s="437">
        <v>362</v>
      </c>
      <c r="O12" s="437">
        <v>576</v>
      </c>
      <c r="P12" s="437">
        <v>103</v>
      </c>
      <c r="Q12" s="437">
        <v>283</v>
      </c>
      <c r="R12" s="437">
        <v>50</v>
      </c>
      <c r="S12" s="437">
        <v>805</v>
      </c>
      <c r="T12" s="437">
        <v>2</v>
      </c>
      <c r="U12" s="437">
        <v>2290</v>
      </c>
      <c r="V12" s="437">
        <v>8808</v>
      </c>
      <c r="W12" s="441">
        <v>190</v>
      </c>
      <c r="X12" s="439">
        <v>1</v>
      </c>
      <c r="Y12" s="440">
        <v>32863</v>
      </c>
    </row>
    <row r="13" spans="1:25" ht="36.9" customHeight="1" x14ac:dyDescent="0.2">
      <c r="A13" s="436" t="s">
        <v>173</v>
      </c>
      <c r="B13" s="437">
        <v>16903</v>
      </c>
      <c r="C13" s="438">
        <v>2474</v>
      </c>
      <c r="D13" s="437">
        <v>53</v>
      </c>
      <c r="E13" s="437">
        <v>472</v>
      </c>
      <c r="F13" s="437">
        <v>82</v>
      </c>
      <c r="G13" s="437">
        <v>0</v>
      </c>
      <c r="H13" s="437">
        <v>906</v>
      </c>
      <c r="I13" s="437">
        <v>253</v>
      </c>
      <c r="J13" s="437">
        <v>5265</v>
      </c>
      <c r="K13" s="437">
        <v>1994</v>
      </c>
      <c r="L13" s="437">
        <v>0</v>
      </c>
      <c r="M13" s="437">
        <v>2880</v>
      </c>
      <c r="N13" s="437">
        <v>349</v>
      </c>
      <c r="O13" s="437">
        <v>721</v>
      </c>
      <c r="P13" s="437">
        <v>10</v>
      </c>
      <c r="Q13" s="437">
        <v>99</v>
      </c>
      <c r="R13" s="437">
        <v>9</v>
      </c>
      <c r="S13" s="437">
        <v>338</v>
      </c>
      <c r="T13" s="437">
        <v>0</v>
      </c>
      <c r="U13" s="437">
        <v>2024</v>
      </c>
      <c r="V13" s="437">
        <v>5694</v>
      </c>
      <c r="W13" s="441">
        <v>155</v>
      </c>
      <c r="X13" s="439">
        <v>17</v>
      </c>
      <c r="Y13" s="440">
        <v>23795</v>
      </c>
    </row>
    <row r="14" spans="1:25" ht="36.9" customHeight="1" x14ac:dyDescent="0.2">
      <c r="A14" s="436" t="s">
        <v>174</v>
      </c>
      <c r="B14" s="437">
        <v>14477</v>
      </c>
      <c r="C14" s="438">
        <v>2103</v>
      </c>
      <c r="D14" s="437">
        <v>81</v>
      </c>
      <c r="E14" s="437">
        <v>412</v>
      </c>
      <c r="F14" s="437">
        <v>133</v>
      </c>
      <c r="G14" s="437">
        <v>0</v>
      </c>
      <c r="H14" s="437">
        <v>611</v>
      </c>
      <c r="I14" s="437">
        <v>336</v>
      </c>
      <c r="J14" s="437">
        <v>4587</v>
      </c>
      <c r="K14" s="437">
        <v>2278</v>
      </c>
      <c r="L14" s="437">
        <v>3</v>
      </c>
      <c r="M14" s="437">
        <v>2838</v>
      </c>
      <c r="N14" s="437">
        <v>374</v>
      </c>
      <c r="O14" s="437">
        <v>566</v>
      </c>
      <c r="P14" s="437">
        <v>22</v>
      </c>
      <c r="Q14" s="437">
        <v>146</v>
      </c>
      <c r="R14" s="437">
        <v>31</v>
      </c>
      <c r="S14" s="437">
        <v>356</v>
      </c>
      <c r="T14" s="437">
        <v>0</v>
      </c>
      <c r="U14" s="437">
        <v>908</v>
      </c>
      <c r="V14" s="437">
        <v>4954</v>
      </c>
      <c r="W14" s="441">
        <v>132</v>
      </c>
      <c r="X14" s="439">
        <v>0</v>
      </c>
      <c r="Y14" s="440">
        <v>20871</v>
      </c>
    </row>
    <row r="15" spans="1:25" ht="36.9" customHeight="1" x14ac:dyDescent="0.2">
      <c r="A15" s="436" t="s">
        <v>175</v>
      </c>
      <c r="B15" s="437">
        <v>49699</v>
      </c>
      <c r="C15" s="438">
        <v>8398</v>
      </c>
      <c r="D15" s="437">
        <v>526</v>
      </c>
      <c r="E15" s="437">
        <v>1387</v>
      </c>
      <c r="F15" s="437">
        <v>1746</v>
      </c>
      <c r="G15" s="437">
        <v>1</v>
      </c>
      <c r="H15" s="437">
        <v>2875</v>
      </c>
      <c r="I15" s="437">
        <v>706</v>
      </c>
      <c r="J15" s="437">
        <v>14243</v>
      </c>
      <c r="K15" s="437">
        <v>5203</v>
      </c>
      <c r="L15" s="437">
        <v>67</v>
      </c>
      <c r="M15" s="437">
        <v>8212</v>
      </c>
      <c r="N15" s="437">
        <v>256</v>
      </c>
      <c r="O15" s="437">
        <v>1966</v>
      </c>
      <c r="P15" s="437">
        <v>254</v>
      </c>
      <c r="Q15" s="437">
        <v>1095</v>
      </c>
      <c r="R15" s="437">
        <v>77</v>
      </c>
      <c r="S15" s="437">
        <v>2948</v>
      </c>
      <c r="T15" s="437">
        <v>8</v>
      </c>
      <c r="U15" s="437">
        <v>2828</v>
      </c>
      <c r="V15" s="437">
        <v>15496</v>
      </c>
      <c r="W15" s="441">
        <v>1505</v>
      </c>
      <c r="X15" s="439">
        <v>1</v>
      </c>
      <c r="Y15" s="440">
        <v>69798</v>
      </c>
    </row>
    <row r="16" spans="1:25" ht="36.9" customHeight="1" x14ac:dyDescent="0.2">
      <c r="A16" s="436" t="s">
        <v>176</v>
      </c>
      <c r="B16" s="437">
        <v>44630</v>
      </c>
      <c r="C16" s="438">
        <v>7693</v>
      </c>
      <c r="D16" s="437">
        <v>496</v>
      </c>
      <c r="E16" s="437">
        <v>1127</v>
      </c>
      <c r="F16" s="437">
        <v>326</v>
      </c>
      <c r="G16" s="437">
        <v>0</v>
      </c>
      <c r="H16" s="437">
        <v>2645</v>
      </c>
      <c r="I16" s="437">
        <v>446</v>
      </c>
      <c r="J16" s="437">
        <v>13191</v>
      </c>
      <c r="K16" s="437">
        <v>4048</v>
      </c>
      <c r="L16" s="437">
        <v>31</v>
      </c>
      <c r="M16" s="437">
        <v>9022</v>
      </c>
      <c r="N16" s="437">
        <v>230</v>
      </c>
      <c r="O16" s="437">
        <v>1503</v>
      </c>
      <c r="P16" s="437">
        <v>54</v>
      </c>
      <c r="Q16" s="437">
        <v>762</v>
      </c>
      <c r="R16" s="437">
        <v>79</v>
      </c>
      <c r="S16" s="437">
        <v>2297</v>
      </c>
      <c r="T16" s="437">
        <v>1</v>
      </c>
      <c r="U16" s="437">
        <v>3774</v>
      </c>
      <c r="V16" s="437">
        <v>12878</v>
      </c>
      <c r="W16" s="441">
        <v>1479</v>
      </c>
      <c r="X16" s="439">
        <v>8</v>
      </c>
      <c r="Y16" s="440">
        <v>62090</v>
      </c>
    </row>
    <row r="17" spans="1:25" ht="36.9" customHeight="1" x14ac:dyDescent="0.2">
      <c r="A17" s="436" t="s">
        <v>177</v>
      </c>
      <c r="B17" s="437">
        <v>88789</v>
      </c>
      <c r="C17" s="438">
        <v>17670</v>
      </c>
      <c r="D17" s="437">
        <v>2097</v>
      </c>
      <c r="E17" s="437">
        <v>3773</v>
      </c>
      <c r="F17" s="437">
        <v>1084</v>
      </c>
      <c r="G17" s="437">
        <v>0</v>
      </c>
      <c r="H17" s="437">
        <v>6598</v>
      </c>
      <c r="I17" s="437">
        <v>1400</v>
      </c>
      <c r="J17" s="437">
        <v>24032</v>
      </c>
      <c r="K17" s="437">
        <v>8409</v>
      </c>
      <c r="L17" s="437">
        <v>180</v>
      </c>
      <c r="M17" s="437">
        <v>16007</v>
      </c>
      <c r="N17" s="437">
        <v>457</v>
      </c>
      <c r="O17" s="437">
        <v>1518</v>
      </c>
      <c r="P17" s="437">
        <v>255</v>
      </c>
      <c r="Q17" s="437">
        <v>1977</v>
      </c>
      <c r="R17" s="437">
        <v>231</v>
      </c>
      <c r="S17" s="437">
        <v>4937</v>
      </c>
      <c r="T17" s="437">
        <v>9</v>
      </c>
      <c r="U17" s="437">
        <v>2187</v>
      </c>
      <c r="V17" s="437">
        <v>27324</v>
      </c>
      <c r="W17" s="441">
        <v>3081</v>
      </c>
      <c r="X17" s="439">
        <v>5</v>
      </c>
      <c r="Y17" s="440">
        <v>123231</v>
      </c>
    </row>
    <row r="18" spans="1:25" ht="36.9" customHeight="1" x14ac:dyDescent="0.2">
      <c r="A18" s="436" t="s">
        <v>178</v>
      </c>
      <c r="B18" s="437">
        <v>64553</v>
      </c>
      <c r="C18" s="438">
        <v>13322</v>
      </c>
      <c r="D18" s="437">
        <v>872</v>
      </c>
      <c r="E18" s="437">
        <v>1783</v>
      </c>
      <c r="F18" s="437">
        <v>1766</v>
      </c>
      <c r="G18" s="437">
        <v>0</v>
      </c>
      <c r="H18" s="437">
        <v>3987</v>
      </c>
      <c r="I18" s="437">
        <v>880</v>
      </c>
      <c r="J18" s="437">
        <v>20086</v>
      </c>
      <c r="K18" s="437">
        <v>4468</v>
      </c>
      <c r="L18" s="437">
        <v>44</v>
      </c>
      <c r="M18" s="437">
        <v>12936</v>
      </c>
      <c r="N18" s="437">
        <v>71</v>
      </c>
      <c r="O18" s="437">
        <v>1517</v>
      </c>
      <c r="P18" s="437">
        <v>59</v>
      </c>
      <c r="Q18" s="437">
        <v>1484</v>
      </c>
      <c r="R18" s="437">
        <v>149</v>
      </c>
      <c r="S18" s="437">
        <v>3553</v>
      </c>
      <c r="T18" s="437">
        <v>2</v>
      </c>
      <c r="U18" s="437">
        <v>2232</v>
      </c>
      <c r="V18" s="437">
        <v>18447</v>
      </c>
      <c r="W18" s="441">
        <v>2344</v>
      </c>
      <c r="X18" s="439">
        <v>3</v>
      </c>
      <c r="Y18" s="440">
        <v>90005</v>
      </c>
    </row>
    <row r="19" spans="1:25" ht="36.9" customHeight="1" x14ac:dyDescent="0.2">
      <c r="A19" s="436" t="s">
        <v>179</v>
      </c>
      <c r="B19" s="437">
        <v>18205</v>
      </c>
      <c r="C19" s="438">
        <v>2576</v>
      </c>
      <c r="D19" s="437">
        <v>164</v>
      </c>
      <c r="E19" s="437">
        <v>368</v>
      </c>
      <c r="F19" s="437">
        <v>82</v>
      </c>
      <c r="G19" s="437">
        <v>0</v>
      </c>
      <c r="H19" s="437">
        <v>1630</v>
      </c>
      <c r="I19" s="437">
        <v>547</v>
      </c>
      <c r="J19" s="437">
        <v>5089</v>
      </c>
      <c r="K19" s="437">
        <v>2406</v>
      </c>
      <c r="L19" s="437">
        <v>39</v>
      </c>
      <c r="M19" s="437">
        <v>2405</v>
      </c>
      <c r="N19" s="437">
        <v>163</v>
      </c>
      <c r="O19" s="437">
        <v>306</v>
      </c>
      <c r="P19" s="437">
        <v>42</v>
      </c>
      <c r="Q19" s="437">
        <v>329</v>
      </c>
      <c r="R19" s="437">
        <v>150</v>
      </c>
      <c r="S19" s="437">
        <v>614</v>
      </c>
      <c r="T19" s="437">
        <v>0</v>
      </c>
      <c r="U19" s="437">
        <v>835</v>
      </c>
      <c r="V19" s="437">
        <v>7598</v>
      </c>
      <c r="W19" s="441">
        <v>422</v>
      </c>
      <c r="X19" s="439">
        <v>3</v>
      </c>
      <c r="Y19" s="440">
        <v>25768</v>
      </c>
    </row>
    <row r="20" spans="1:25" ht="36.9" customHeight="1" x14ac:dyDescent="0.2">
      <c r="A20" s="436" t="s">
        <v>180</v>
      </c>
      <c r="B20" s="437">
        <v>8110</v>
      </c>
      <c r="C20" s="438">
        <v>757</v>
      </c>
      <c r="D20" s="437">
        <v>32</v>
      </c>
      <c r="E20" s="437">
        <v>108</v>
      </c>
      <c r="F20" s="437">
        <v>83</v>
      </c>
      <c r="G20" s="437">
        <v>0</v>
      </c>
      <c r="H20" s="437">
        <v>348</v>
      </c>
      <c r="I20" s="437">
        <v>298</v>
      </c>
      <c r="J20" s="437">
        <v>2621</v>
      </c>
      <c r="K20" s="437">
        <v>1271</v>
      </c>
      <c r="L20" s="437">
        <v>2</v>
      </c>
      <c r="M20" s="437">
        <v>926</v>
      </c>
      <c r="N20" s="437">
        <v>149</v>
      </c>
      <c r="O20" s="437">
        <v>126</v>
      </c>
      <c r="P20" s="437">
        <v>14</v>
      </c>
      <c r="Q20" s="437">
        <v>80</v>
      </c>
      <c r="R20" s="437">
        <v>0</v>
      </c>
      <c r="S20" s="437">
        <v>216</v>
      </c>
      <c r="T20" s="437">
        <v>0</v>
      </c>
      <c r="U20" s="437">
        <v>1110</v>
      </c>
      <c r="V20" s="437">
        <v>2891</v>
      </c>
      <c r="W20" s="441">
        <v>66</v>
      </c>
      <c r="X20" s="439">
        <v>0</v>
      </c>
      <c r="Y20" s="440">
        <v>11098</v>
      </c>
    </row>
    <row r="21" spans="1:25" ht="36.9" customHeight="1" x14ac:dyDescent="0.2">
      <c r="A21" s="436" t="s">
        <v>181</v>
      </c>
      <c r="B21" s="437">
        <v>9933</v>
      </c>
      <c r="C21" s="438">
        <v>1275</v>
      </c>
      <c r="D21" s="437">
        <v>24</v>
      </c>
      <c r="E21" s="437">
        <v>166</v>
      </c>
      <c r="F21" s="437">
        <v>71</v>
      </c>
      <c r="G21" s="437">
        <v>0</v>
      </c>
      <c r="H21" s="437">
        <v>567</v>
      </c>
      <c r="I21" s="437">
        <v>309</v>
      </c>
      <c r="J21" s="437">
        <v>2840</v>
      </c>
      <c r="K21" s="437">
        <v>1510</v>
      </c>
      <c r="L21" s="437">
        <v>21</v>
      </c>
      <c r="M21" s="437">
        <v>1678</v>
      </c>
      <c r="N21" s="437">
        <v>204</v>
      </c>
      <c r="O21" s="437">
        <v>55</v>
      </c>
      <c r="P21" s="437">
        <v>34</v>
      </c>
      <c r="Q21" s="437">
        <v>171</v>
      </c>
      <c r="R21" s="437">
        <v>16</v>
      </c>
      <c r="S21" s="437">
        <v>281</v>
      </c>
      <c r="T21" s="437">
        <v>0</v>
      </c>
      <c r="U21" s="437">
        <v>1156</v>
      </c>
      <c r="V21" s="437">
        <v>3644</v>
      </c>
      <c r="W21" s="441">
        <v>107</v>
      </c>
      <c r="X21" s="439">
        <v>1</v>
      </c>
      <c r="Y21" s="440">
        <v>14130</v>
      </c>
    </row>
    <row r="22" spans="1:25" ht="36.9" customHeight="1" x14ac:dyDescent="0.2">
      <c r="A22" s="436" t="s">
        <v>182</v>
      </c>
      <c r="B22" s="437">
        <v>7891</v>
      </c>
      <c r="C22" s="438">
        <v>1024</v>
      </c>
      <c r="D22" s="437">
        <v>32</v>
      </c>
      <c r="E22" s="437">
        <v>119</v>
      </c>
      <c r="F22" s="437">
        <v>42</v>
      </c>
      <c r="G22" s="437">
        <v>0</v>
      </c>
      <c r="H22" s="437">
        <v>436</v>
      </c>
      <c r="I22" s="437">
        <v>154</v>
      </c>
      <c r="J22" s="437">
        <v>2272</v>
      </c>
      <c r="K22" s="437">
        <v>1208</v>
      </c>
      <c r="L22" s="437">
        <v>4</v>
      </c>
      <c r="M22" s="437">
        <v>1072</v>
      </c>
      <c r="N22" s="437">
        <v>93</v>
      </c>
      <c r="O22" s="437">
        <v>84</v>
      </c>
      <c r="P22" s="437">
        <v>5</v>
      </c>
      <c r="Q22" s="437">
        <v>114</v>
      </c>
      <c r="R22" s="437">
        <v>32</v>
      </c>
      <c r="S22" s="437">
        <v>135</v>
      </c>
      <c r="T22" s="437">
        <v>0</v>
      </c>
      <c r="U22" s="437">
        <v>899</v>
      </c>
      <c r="V22" s="437">
        <v>3344</v>
      </c>
      <c r="W22" s="441">
        <v>67</v>
      </c>
      <c r="X22" s="439">
        <v>15</v>
      </c>
      <c r="Y22" s="440">
        <v>11151</v>
      </c>
    </row>
    <row r="23" spans="1:25" ht="36.9" customHeight="1" x14ac:dyDescent="0.2">
      <c r="A23" s="436" t="s">
        <v>183</v>
      </c>
      <c r="B23" s="437">
        <v>7012</v>
      </c>
      <c r="C23" s="438">
        <v>1281</v>
      </c>
      <c r="D23" s="437">
        <v>87</v>
      </c>
      <c r="E23" s="437">
        <v>103</v>
      </c>
      <c r="F23" s="437">
        <v>155</v>
      </c>
      <c r="G23" s="437">
        <v>0</v>
      </c>
      <c r="H23" s="437">
        <v>482</v>
      </c>
      <c r="I23" s="437">
        <v>131</v>
      </c>
      <c r="J23" s="437">
        <v>2218</v>
      </c>
      <c r="K23" s="437">
        <v>1018</v>
      </c>
      <c r="L23" s="437">
        <v>18</v>
      </c>
      <c r="M23" s="437">
        <v>805</v>
      </c>
      <c r="N23" s="437">
        <v>145</v>
      </c>
      <c r="O23" s="437">
        <v>71</v>
      </c>
      <c r="P23" s="437">
        <v>25</v>
      </c>
      <c r="Q23" s="437">
        <v>123</v>
      </c>
      <c r="R23" s="437">
        <v>25</v>
      </c>
      <c r="S23" s="437">
        <v>116</v>
      </c>
      <c r="T23" s="437">
        <v>0</v>
      </c>
      <c r="U23" s="437">
        <v>451</v>
      </c>
      <c r="V23" s="437">
        <v>2825</v>
      </c>
      <c r="W23" s="441">
        <v>67</v>
      </c>
      <c r="X23" s="439">
        <v>0</v>
      </c>
      <c r="Y23" s="440">
        <v>10146</v>
      </c>
    </row>
    <row r="24" spans="1:25" ht="36.9" customHeight="1" x14ac:dyDescent="0.2">
      <c r="A24" s="436" t="s">
        <v>184</v>
      </c>
      <c r="B24" s="437">
        <v>17451</v>
      </c>
      <c r="C24" s="438">
        <v>2831</v>
      </c>
      <c r="D24" s="437">
        <v>141</v>
      </c>
      <c r="E24" s="437">
        <v>279</v>
      </c>
      <c r="F24" s="437">
        <v>503</v>
      </c>
      <c r="G24" s="437">
        <v>14</v>
      </c>
      <c r="H24" s="437">
        <v>999</v>
      </c>
      <c r="I24" s="437">
        <v>396</v>
      </c>
      <c r="J24" s="437">
        <v>5135</v>
      </c>
      <c r="K24" s="437">
        <v>2128</v>
      </c>
      <c r="L24" s="437">
        <v>69</v>
      </c>
      <c r="M24" s="437">
        <v>3246</v>
      </c>
      <c r="N24" s="437">
        <v>1</v>
      </c>
      <c r="O24" s="437">
        <v>212</v>
      </c>
      <c r="P24" s="437">
        <v>62</v>
      </c>
      <c r="Q24" s="437">
        <v>160</v>
      </c>
      <c r="R24" s="437">
        <v>54</v>
      </c>
      <c r="S24" s="437">
        <v>421</v>
      </c>
      <c r="T24" s="437">
        <v>0</v>
      </c>
      <c r="U24" s="437">
        <v>1182</v>
      </c>
      <c r="V24" s="437">
        <v>7134</v>
      </c>
      <c r="W24" s="441">
        <v>171</v>
      </c>
      <c r="X24" s="439">
        <v>5</v>
      </c>
      <c r="Y24" s="440">
        <v>25143</v>
      </c>
    </row>
    <row r="25" spans="1:25" ht="36.9" customHeight="1" x14ac:dyDescent="0.2">
      <c r="A25" s="436" t="s">
        <v>185</v>
      </c>
      <c r="B25" s="437">
        <v>16421</v>
      </c>
      <c r="C25" s="438">
        <v>1994</v>
      </c>
      <c r="D25" s="437">
        <v>112</v>
      </c>
      <c r="E25" s="437">
        <v>228</v>
      </c>
      <c r="F25" s="437">
        <v>119</v>
      </c>
      <c r="G25" s="437">
        <v>0</v>
      </c>
      <c r="H25" s="437">
        <v>1082</v>
      </c>
      <c r="I25" s="437">
        <v>213</v>
      </c>
      <c r="J25" s="437">
        <v>4959</v>
      </c>
      <c r="K25" s="437">
        <v>2183</v>
      </c>
      <c r="L25" s="437">
        <v>53</v>
      </c>
      <c r="M25" s="437">
        <v>2158</v>
      </c>
      <c r="N25" s="437">
        <v>131</v>
      </c>
      <c r="O25" s="437">
        <v>353</v>
      </c>
      <c r="P25" s="437">
        <v>7</v>
      </c>
      <c r="Q25" s="437">
        <v>191</v>
      </c>
      <c r="R25" s="437">
        <v>73</v>
      </c>
      <c r="S25" s="437">
        <v>362</v>
      </c>
      <c r="T25" s="437">
        <v>0</v>
      </c>
      <c r="U25" s="437">
        <v>2356</v>
      </c>
      <c r="V25" s="437">
        <v>6142</v>
      </c>
      <c r="W25" s="441">
        <v>130</v>
      </c>
      <c r="X25" s="439">
        <v>5</v>
      </c>
      <c r="Y25" s="440">
        <v>22851</v>
      </c>
    </row>
    <row r="26" spans="1:25" ht="36.9" customHeight="1" x14ac:dyDescent="0.2">
      <c r="A26" s="436" t="s">
        <v>186</v>
      </c>
      <c r="B26" s="437">
        <v>28862</v>
      </c>
      <c r="C26" s="438">
        <v>3984</v>
      </c>
      <c r="D26" s="437">
        <v>178</v>
      </c>
      <c r="E26" s="437">
        <v>606</v>
      </c>
      <c r="F26" s="437">
        <v>175</v>
      </c>
      <c r="G26" s="437">
        <v>0</v>
      </c>
      <c r="H26" s="437">
        <v>1905</v>
      </c>
      <c r="I26" s="437">
        <v>480</v>
      </c>
      <c r="J26" s="437">
        <v>7857</v>
      </c>
      <c r="K26" s="437">
        <v>3322</v>
      </c>
      <c r="L26" s="437">
        <v>27</v>
      </c>
      <c r="M26" s="437">
        <v>2962</v>
      </c>
      <c r="N26" s="437">
        <v>323</v>
      </c>
      <c r="O26" s="437">
        <v>1634</v>
      </c>
      <c r="P26" s="437">
        <v>73</v>
      </c>
      <c r="Q26" s="437">
        <v>435</v>
      </c>
      <c r="R26" s="437">
        <v>44</v>
      </c>
      <c r="S26" s="437">
        <v>940</v>
      </c>
      <c r="T26" s="437">
        <v>0</v>
      </c>
      <c r="U26" s="437">
        <v>2684</v>
      </c>
      <c r="V26" s="437">
        <v>11594</v>
      </c>
      <c r="W26" s="441">
        <v>536</v>
      </c>
      <c r="X26" s="439">
        <v>25</v>
      </c>
      <c r="Y26" s="440">
        <v>39784</v>
      </c>
    </row>
    <row r="27" spans="1:25" ht="36.9" customHeight="1" x14ac:dyDescent="0.2">
      <c r="A27" s="436" t="s">
        <v>187</v>
      </c>
      <c r="B27" s="437">
        <v>65225</v>
      </c>
      <c r="C27" s="438">
        <v>15787</v>
      </c>
      <c r="D27" s="437">
        <v>1448</v>
      </c>
      <c r="E27" s="437">
        <v>1262</v>
      </c>
      <c r="F27" s="437">
        <v>1168</v>
      </c>
      <c r="G27" s="437">
        <v>1</v>
      </c>
      <c r="H27" s="437">
        <v>4240</v>
      </c>
      <c r="I27" s="437">
        <v>684</v>
      </c>
      <c r="J27" s="437">
        <v>16288</v>
      </c>
      <c r="K27" s="437">
        <v>3681</v>
      </c>
      <c r="L27" s="437">
        <v>31</v>
      </c>
      <c r="M27" s="437">
        <v>10132</v>
      </c>
      <c r="N27" s="437">
        <v>83</v>
      </c>
      <c r="O27" s="437">
        <v>1857</v>
      </c>
      <c r="P27" s="437">
        <v>112</v>
      </c>
      <c r="Q27" s="437">
        <v>705</v>
      </c>
      <c r="R27" s="437">
        <v>117</v>
      </c>
      <c r="S27" s="437">
        <v>2960</v>
      </c>
      <c r="T27" s="437">
        <v>2</v>
      </c>
      <c r="U27" s="437">
        <v>6001</v>
      </c>
      <c r="V27" s="437">
        <v>22539</v>
      </c>
      <c r="W27" s="441">
        <v>1466</v>
      </c>
      <c r="X27" s="439">
        <v>22</v>
      </c>
      <c r="Y27" s="440">
        <v>90586</v>
      </c>
    </row>
    <row r="28" spans="1:25" ht="36.9" customHeight="1" x14ac:dyDescent="0.2">
      <c r="A28" s="436" t="s">
        <v>188</v>
      </c>
      <c r="B28" s="437">
        <v>14552</v>
      </c>
      <c r="C28" s="438">
        <v>2491</v>
      </c>
      <c r="D28" s="437">
        <v>85</v>
      </c>
      <c r="E28" s="437">
        <v>295</v>
      </c>
      <c r="F28" s="437">
        <v>83</v>
      </c>
      <c r="G28" s="437">
        <v>0</v>
      </c>
      <c r="H28" s="437">
        <v>1108</v>
      </c>
      <c r="I28" s="437">
        <v>242</v>
      </c>
      <c r="J28" s="437">
        <v>4523</v>
      </c>
      <c r="K28" s="437">
        <v>1562</v>
      </c>
      <c r="L28" s="437">
        <v>1</v>
      </c>
      <c r="M28" s="437">
        <v>2344</v>
      </c>
      <c r="N28" s="437">
        <v>51</v>
      </c>
      <c r="O28" s="437">
        <v>432</v>
      </c>
      <c r="P28" s="437">
        <v>31</v>
      </c>
      <c r="Q28" s="437">
        <v>126</v>
      </c>
      <c r="R28" s="437">
        <v>23</v>
      </c>
      <c r="S28" s="437">
        <v>250</v>
      </c>
      <c r="T28" s="437">
        <v>1</v>
      </c>
      <c r="U28" s="437">
        <v>1149</v>
      </c>
      <c r="V28" s="437">
        <v>5785</v>
      </c>
      <c r="W28" s="441">
        <v>124</v>
      </c>
      <c r="X28" s="439">
        <v>0</v>
      </c>
      <c r="Y28" s="440">
        <v>20706</v>
      </c>
    </row>
    <row r="29" spans="1:25" ht="36.9" customHeight="1" x14ac:dyDescent="0.2">
      <c r="A29" s="436" t="s">
        <v>189</v>
      </c>
      <c r="B29" s="437">
        <v>12387</v>
      </c>
      <c r="C29" s="438">
        <v>2878</v>
      </c>
      <c r="D29" s="437">
        <v>248</v>
      </c>
      <c r="E29" s="437">
        <v>317</v>
      </c>
      <c r="F29" s="437">
        <v>945</v>
      </c>
      <c r="G29" s="437">
        <v>0</v>
      </c>
      <c r="H29" s="437">
        <v>883</v>
      </c>
      <c r="I29" s="437">
        <v>277</v>
      </c>
      <c r="J29" s="437">
        <v>3345</v>
      </c>
      <c r="K29" s="437">
        <v>908</v>
      </c>
      <c r="L29" s="437">
        <v>9</v>
      </c>
      <c r="M29" s="437">
        <v>1706</v>
      </c>
      <c r="N29" s="437">
        <v>46</v>
      </c>
      <c r="O29" s="437">
        <v>359</v>
      </c>
      <c r="P29" s="437">
        <v>21</v>
      </c>
      <c r="Q29" s="437">
        <v>155</v>
      </c>
      <c r="R29" s="437">
        <v>27</v>
      </c>
      <c r="S29" s="437">
        <v>348</v>
      </c>
      <c r="T29" s="437">
        <v>1</v>
      </c>
      <c r="U29" s="437">
        <v>1057</v>
      </c>
      <c r="V29" s="437">
        <v>4685</v>
      </c>
      <c r="W29" s="441">
        <v>200</v>
      </c>
      <c r="X29" s="439">
        <v>0</v>
      </c>
      <c r="Y29" s="440">
        <v>18415</v>
      </c>
    </row>
    <row r="30" spans="1:25" ht="36.9" customHeight="1" x14ac:dyDescent="0.2">
      <c r="A30" s="436" t="s">
        <v>190</v>
      </c>
      <c r="B30" s="437">
        <v>25056</v>
      </c>
      <c r="C30" s="438">
        <v>7314</v>
      </c>
      <c r="D30" s="437">
        <v>656</v>
      </c>
      <c r="E30" s="437">
        <v>928</v>
      </c>
      <c r="F30" s="437">
        <v>1366</v>
      </c>
      <c r="G30" s="437">
        <v>1</v>
      </c>
      <c r="H30" s="437">
        <v>1715</v>
      </c>
      <c r="I30" s="437">
        <v>396</v>
      </c>
      <c r="J30" s="437">
        <v>6550</v>
      </c>
      <c r="K30" s="437">
        <v>2203</v>
      </c>
      <c r="L30" s="437">
        <v>24</v>
      </c>
      <c r="M30" s="437">
        <v>2465</v>
      </c>
      <c r="N30" s="437">
        <v>23</v>
      </c>
      <c r="O30" s="437">
        <v>390</v>
      </c>
      <c r="P30" s="437">
        <v>69</v>
      </c>
      <c r="Q30" s="437">
        <v>399</v>
      </c>
      <c r="R30" s="437">
        <v>11</v>
      </c>
      <c r="S30" s="437">
        <v>818</v>
      </c>
      <c r="T30" s="437">
        <v>8</v>
      </c>
      <c r="U30" s="437">
        <v>2055</v>
      </c>
      <c r="V30" s="437">
        <v>8819</v>
      </c>
      <c r="W30" s="441">
        <v>455</v>
      </c>
      <c r="X30" s="439">
        <v>0</v>
      </c>
      <c r="Y30" s="440">
        <v>36665</v>
      </c>
    </row>
    <row r="31" spans="1:25" ht="36.9" customHeight="1" x14ac:dyDescent="0.2">
      <c r="A31" s="436" t="s">
        <v>191</v>
      </c>
      <c r="B31" s="437">
        <v>110922</v>
      </c>
      <c r="C31" s="438">
        <v>38174</v>
      </c>
      <c r="D31" s="437">
        <v>2493</v>
      </c>
      <c r="E31" s="437">
        <v>3446</v>
      </c>
      <c r="F31" s="437">
        <v>2651</v>
      </c>
      <c r="G31" s="437">
        <v>6</v>
      </c>
      <c r="H31" s="437">
        <v>7062</v>
      </c>
      <c r="I31" s="437">
        <v>1015</v>
      </c>
      <c r="J31" s="437">
        <v>23974</v>
      </c>
      <c r="K31" s="437">
        <v>4436</v>
      </c>
      <c r="L31" s="437">
        <v>87</v>
      </c>
      <c r="M31" s="437">
        <v>17237</v>
      </c>
      <c r="N31" s="437">
        <v>49</v>
      </c>
      <c r="O31" s="437">
        <v>206</v>
      </c>
      <c r="P31" s="437">
        <v>254</v>
      </c>
      <c r="Q31" s="437">
        <v>1458</v>
      </c>
      <c r="R31" s="437">
        <v>83</v>
      </c>
      <c r="S31" s="437">
        <v>4048</v>
      </c>
      <c r="T31" s="437">
        <v>0</v>
      </c>
      <c r="U31" s="437">
        <v>8947</v>
      </c>
      <c r="V31" s="437">
        <v>42635</v>
      </c>
      <c r="W31" s="441">
        <v>1740</v>
      </c>
      <c r="X31" s="439">
        <v>8</v>
      </c>
      <c r="Y31" s="440">
        <v>160009</v>
      </c>
    </row>
    <row r="32" spans="1:25" ht="36.9" customHeight="1" x14ac:dyDescent="0.2">
      <c r="A32" s="436" t="s">
        <v>192</v>
      </c>
      <c r="B32" s="437">
        <v>50098</v>
      </c>
      <c r="C32" s="438">
        <v>11202</v>
      </c>
      <c r="D32" s="437">
        <v>885</v>
      </c>
      <c r="E32" s="437">
        <v>1495</v>
      </c>
      <c r="F32" s="437">
        <v>528</v>
      </c>
      <c r="G32" s="437">
        <v>0</v>
      </c>
      <c r="H32" s="437">
        <v>3759</v>
      </c>
      <c r="I32" s="437">
        <v>987</v>
      </c>
      <c r="J32" s="437">
        <v>12818</v>
      </c>
      <c r="K32" s="437">
        <v>5164</v>
      </c>
      <c r="L32" s="437">
        <v>28</v>
      </c>
      <c r="M32" s="437">
        <v>5978</v>
      </c>
      <c r="N32" s="437">
        <v>148</v>
      </c>
      <c r="O32" s="437">
        <v>676</v>
      </c>
      <c r="P32" s="437">
        <v>122</v>
      </c>
      <c r="Q32" s="437">
        <v>482</v>
      </c>
      <c r="R32" s="437">
        <v>24</v>
      </c>
      <c r="S32" s="437">
        <v>1520</v>
      </c>
      <c r="T32" s="437">
        <v>4</v>
      </c>
      <c r="U32" s="437">
        <v>4313</v>
      </c>
      <c r="V32" s="437">
        <v>19736</v>
      </c>
      <c r="W32" s="441">
        <v>692</v>
      </c>
      <c r="X32" s="439">
        <v>4</v>
      </c>
      <c r="Y32" s="440">
        <v>70565</v>
      </c>
    </row>
    <row r="33" spans="1:25" ht="36.9" customHeight="1" x14ac:dyDescent="0.2">
      <c r="A33" s="436" t="s">
        <v>193</v>
      </c>
      <c r="B33" s="437">
        <v>13194</v>
      </c>
      <c r="C33" s="438">
        <v>3513</v>
      </c>
      <c r="D33" s="437">
        <v>123</v>
      </c>
      <c r="E33" s="437">
        <v>407</v>
      </c>
      <c r="F33" s="437">
        <v>1051</v>
      </c>
      <c r="G33" s="437">
        <v>0</v>
      </c>
      <c r="H33" s="437">
        <v>1179</v>
      </c>
      <c r="I33" s="437">
        <v>227</v>
      </c>
      <c r="J33" s="437">
        <v>4288</v>
      </c>
      <c r="K33" s="437">
        <v>1262</v>
      </c>
      <c r="L33" s="437">
        <v>5</v>
      </c>
      <c r="M33" s="437">
        <v>1623</v>
      </c>
      <c r="N33" s="437">
        <v>31</v>
      </c>
      <c r="O33" s="437">
        <v>331</v>
      </c>
      <c r="P33" s="437">
        <v>18</v>
      </c>
      <c r="Q33" s="437">
        <v>182</v>
      </c>
      <c r="R33" s="437">
        <v>9</v>
      </c>
      <c r="S33" s="437">
        <v>329</v>
      </c>
      <c r="T33" s="437">
        <v>0</v>
      </c>
      <c r="U33" s="437">
        <v>1193</v>
      </c>
      <c r="V33" s="437">
        <v>4015</v>
      </c>
      <c r="W33" s="441">
        <v>136</v>
      </c>
      <c r="X33" s="439">
        <v>0</v>
      </c>
      <c r="Y33" s="440">
        <v>19922</v>
      </c>
    </row>
    <row r="34" spans="1:25" ht="36.9" customHeight="1" x14ac:dyDescent="0.2">
      <c r="A34" s="436" t="s">
        <v>194</v>
      </c>
      <c r="B34" s="437">
        <v>10089</v>
      </c>
      <c r="C34" s="438">
        <v>2750</v>
      </c>
      <c r="D34" s="437">
        <v>51</v>
      </c>
      <c r="E34" s="437">
        <v>263</v>
      </c>
      <c r="F34" s="437">
        <v>89</v>
      </c>
      <c r="G34" s="437">
        <v>0</v>
      </c>
      <c r="H34" s="437">
        <v>384</v>
      </c>
      <c r="I34" s="437">
        <v>258</v>
      </c>
      <c r="J34" s="437">
        <v>2692</v>
      </c>
      <c r="K34" s="437">
        <v>1113</v>
      </c>
      <c r="L34" s="437">
        <v>17</v>
      </c>
      <c r="M34" s="437">
        <v>1745</v>
      </c>
      <c r="N34" s="437">
        <v>58</v>
      </c>
      <c r="O34" s="437">
        <v>123</v>
      </c>
      <c r="P34" s="437">
        <v>6</v>
      </c>
      <c r="Q34" s="437">
        <v>125</v>
      </c>
      <c r="R34" s="437">
        <v>0</v>
      </c>
      <c r="S34" s="437">
        <v>145</v>
      </c>
      <c r="T34" s="437">
        <v>2</v>
      </c>
      <c r="U34" s="437">
        <v>878</v>
      </c>
      <c r="V34" s="437">
        <v>3857</v>
      </c>
      <c r="W34" s="441">
        <v>35</v>
      </c>
      <c r="X34" s="439">
        <v>3</v>
      </c>
      <c r="Y34" s="440">
        <v>14594</v>
      </c>
    </row>
    <row r="35" spans="1:25" ht="36.9" customHeight="1" x14ac:dyDescent="0.2">
      <c r="A35" s="436" t="s">
        <v>195</v>
      </c>
      <c r="B35" s="437">
        <v>6349</v>
      </c>
      <c r="C35" s="438">
        <v>1028</v>
      </c>
      <c r="D35" s="437">
        <v>45</v>
      </c>
      <c r="E35" s="437">
        <v>78</v>
      </c>
      <c r="F35" s="437">
        <v>73</v>
      </c>
      <c r="G35" s="437">
        <v>0</v>
      </c>
      <c r="H35" s="437">
        <v>333</v>
      </c>
      <c r="I35" s="437">
        <v>143</v>
      </c>
      <c r="J35" s="437">
        <v>1730</v>
      </c>
      <c r="K35" s="437">
        <v>870</v>
      </c>
      <c r="L35" s="437">
        <v>6</v>
      </c>
      <c r="M35" s="437">
        <v>816</v>
      </c>
      <c r="N35" s="437">
        <v>7</v>
      </c>
      <c r="O35" s="437">
        <v>152</v>
      </c>
      <c r="P35" s="437">
        <v>0</v>
      </c>
      <c r="Q35" s="437">
        <v>75</v>
      </c>
      <c r="R35" s="437">
        <v>36</v>
      </c>
      <c r="S35" s="437">
        <v>51</v>
      </c>
      <c r="T35" s="437">
        <v>0</v>
      </c>
      <c r="U35" s="437">
        <v>535</v>
      </c>
      <c r="V35" s="437">
        <v>3098</v>
      </c>
      <c r="W35" s="441">
        <v>21</v>
      </c>
      <c r="X35" s="439">
        <v>4</v>
      </c>
      <c r="Y35" s="440">
        <v>9101</v>
      </c>
    </row>
    <row r="36" spans="1:25" ht="36.9" customHeight="1" x14ac:dyDescent="0.2">
      <c r="A36" s="436" t="s">
        <v>196</v>
      </c>
      <c r="B36" s="437">
        <v>7419</v>
      </c>
      <c r="C36" s="438">
        <v>1267</v>
      </c>
      <c r="D36" s="437">
        <v>49</v>
      </c>
      <c r="E36" s="437">
        <v>101</v>
      </c>
      <c r="F36" s="437">
        <v>67</v>
      </c>
      <c r="G36" s="437">
        <v>0</v>
      </c>
      <c r="H36" s="437">
        <v>367</v>
      </c>
      <c r="I36" s="437">
        <v>298</v>
      </c>
      <c r="J36" s="437">
        <v>2358</v>
      </c>
      <c r="K36" s="437">
        <v>1201</v>
      </c>
      <c r="L36" s="437">
        <v>6</v>
      </c>
      <c r="M36" s="437">
        <v>1189</v>
      </c>
      <c r="N36" s="437">
        <v>171</v>
      </c>
      <c r="O36" s="437">
        <v>33</v>
      </c>
      <c r="P36" s="437">
        <v>14</v>
      </c>
      <c r="Q36" s="437">
        <v>53</v>
      </c>
      <c r="R36" s="437">
        <v>23</v>
      </c>
      <c r="S36" s="437">
        <v>85</v>
      </c>
      <c r="T36" s="437">
        <v>0</v>
      </c>
      <c r="U36" s="437">
        <v>426</v>
      </c>
      <c r="V36" s="437">
        <v>3086</v>
      </c>
      <c r="W36" s="441">
        <v>46</v>
      </c>
      <c r="X36" s="439">
        <v>1</v>
      </c>
      <c r="Y36" s="440">
        <v>10841</v>
      </c>
    </row>
    <row r="37" spans="1:25" ht="36.9" customHeight="1" x14ac:dyDescent="0.2">
      <c r="A37" s="436" t="s">
        <v>197</v>
      </c>
      <c r="B37" s="437">
        <v>17548</v>
      </c>
      <c r="C37" s="438">
        <v>3581</v>
      </c>
      <c r="D37" s="437">
        <v>153</v>
      </c>
      <c r="E37" s="437">
        <v>266</v>
      </c>
      <c r="F37" s="437">
        <v>194</v>
      </c>
      <c r="G37" s="437">
        <v>0</v>
      </c>
      <c r="H37" s="437">
        <v>1213</v>
      </c>
      <c r="I37" s="437">
        <v>472</v>
      </c>
      <c r="J37" s="437">
        <v>4489</v>
      </c>
      <c r="K37" s="437">
        <v>2028</v>
      </c>
      <c r="L37" s="437">
        <v>37</v>
      </c>
      <c r="M37" s="437">
        <v>2375</v>
      </c>
      <c r="N37" s="437">
        <v>38</v>
      </c>
      <c r="O37" s="437">
        <v>359</v>
      </c>
      <c r="P37" s="437">
        <v>4</v>
      </c>
      <c r="Q37" s="437">
        <v>224</v>
      </c>
      <c r="R37" s="437">
        <v>35</v>
      </c>
      <c r="S37" s="437">
        <v>632</v>
      </c>
      <c r="T37" s="437">
        <v>0</v>
      </c>
      <c r="U37" s="437">
        <v>1578</v>
      </c>
      <c r="V37" s="437">
        <v>6634</v>
      </c>
      <c r="W37" s="441">
        <v>294</v>
      </c>
      <c r="X37" s="439">
        <v>0</v>
      </c>
      <c r="Y37" s="440">
        <v>24606</v>
      </c>
    </row>
    <row r="38" spans="1:25" ht="36.9" customHeight="1" x14ac:dyDescent="0.2">
      <c r="A38" s="436" t="s">
        <v>198</v>
      </c>
      <c r="B38" s="437">
        <v>25299</v>
      </c>
      <c r="C38" s="438">
        <v>4992</v>
      </c>
      <c r="D38" s="437">
        <v>374</v>
      </c>
      <c r="E38" s="437">
        <v>451</v>
      </c>
      <c r="F38" s="437">
        <v>589</v>
      </c>
      <c r="G38" s="437">
        <v>0</v>
      </c>
      <c r="H38" s="437">
        <v>2415</v>
      </c>
      <c r="I38" s="437">
        <v>625</v>
      </c>
      <c r="J38" s="437">
        <v>6819</v>
      </c>
      <c r="K38" s="437">
        <v>2893</v>
      </c>
      <c r="L38" s="437">
        <v>14</v>
      </c>
      <c r="M38" s="437">
        <v>2434</v>
      </c>
      <c r="N38" s="437">
        <v>483</v>
      </c>
      <c r="O38" s="437">
        <v>564</v>
      </c>
      <c r="P38" s="437">
        <v>60</v>
      </c>
      <c r="Q38" s="437">
        <v>640</v>
      </c>
      <c r="R38" s="437">
        <v>53</v>
      </c>
      <c r="S38" s="437">
        <v>791</v>
      </c>
      <c r="T38" s="437">
        <v>1</v>
      </c>
      <c r="U38" s="437">
        <v>1619</v>
      </c>
      <c r="V38" s="437">
        <v>9381</v>
      </c>
      <c r="W38" s="441">
        <v>452</v>
      </c>
      <c r="X38" s="439">
        <v>0</v>
      </c>
      <c r="Y38" s="440">
        <v>35650</v>
      </c>
    </row>
    <row r="39" spans="1:25" ht="36.9" customHeight="1" x14ac:dyDescent="0.2">
      <c r="A39" s="436" t="s">
        <v>199</v>
      </c>
      <c r="B39" s="437">
        <v>11200</v>
      </c>
      <c r="C39" s="438">
        <v>1257</v>
      </c>
      <c r="D39" s="437">
        <v>80</v>
      </c>
      <c r="E39" s="437">
        <v>224</v>
      </c>
      <c r="F39" s="437">
        <v>3</v>
      </c>
      <c r="G39" s="437">
        <v>0</v>
      </c>
      <c r="H39" s="437">
        <v>516</v>
      </c>
      <c r="I39" s="437">
        <v>285</v>
      </c>
      <c r="J39" s="437">
        <v>3853</v>
      </c>
      <c r="K39" s="437">
        <v>2208</v>
      </c>
      <c r="L39" s="437">
        <v>2</v>
      </c>
      <c r="M39" s="437">
        <v>1216</v>
      </c>
      <c r="N39" s="437">
        <v>461</v>
      </c>
      <c r="O39" s="437">
        <v>129</v>
      </c>
      <c r="P39" s="437">
        <v>5</v>
      </c>
      <c r="Q39" s="437">
        <v>128</v>
      </c>
      <c r="R39" s="437">
        <v>67</v>
      </c>
      <c r="S39" s="437">
        <v>177</v>
      </c>
      <c r="T39" s="437">
        <v>1</v>
      </c>
      <c r="U39" s="437">
        <v>879</v>
      </c>
      <c r="V39" s="437">
        <v>4478</v>
      </c>
      <c r="W39" s="441">
        <v>97</v>
      </c>
      <c r="X39" s="439">
        <v>6</v>
      </c>
      <c r="Y39" s="440">
        <v>16072</v>
      </c>
    </row>
    <row r="40" spans="1:25" ht="36.9" customHeight="1" x14ac:dyDescent="0.2">
      <c r="A40" s="436" t="s">
        <v>200</v>
      </c>
      <c r="B40" s="437">
        <v>7848</v>
      </c>
      <c r="C40" s="438">
        <v>1881</v>
      </c>
      <c r="D40" s="437">
        <v>52</v>
      </c>
      <c r="E40" s="437">
        <v>342</v>
      </c>
      <c r="F40" s="437">
        <v>218</v>
      </c>
      <c r="G40" s="437">
        <v>0</v>
      </c>
      <c r="H40" s="437">
        <v>315</v>
      </c>
      <c r="I40" s="437">
        <v>294</v>
      </c>
      <c r="J40" s="437">
        <v>2393</v>
      </c>
      <c r="K40" s="437">
        <v>1423</v>
      </c>
      <c r="L40" s="437">
        <v>5</v>
      </c>
      <c r="M40" s="437">
        <v>838</v>
      </c>
      <c r="N40" s="437">
        <v>82</v>
      </c>
      <c r="O40" s="437">
        <v>34</v>
      </c>
      <c r="P40" s="437">
        <v>2</v>
      </c>
      <c r="Q40" s="437">
        <v>71</v>
      </c>
      <c r="R40" s="437">
        <v>54</v>
      </c>
      <c r="S40" s="437">
        <v>66</v>
      </c>
      <c r="T40" s="437">
        <v>0</v>
      </c>
      <c r="U40" s="437">
        <v>592</v>
      </c>
      <c r="V40" s="437">
        <v>2361</v>
      </c>
      <c r="W40" s="441">
        <v>29</v>
      </c>
      <c r="X40" s="439">
        <v>0</v>
      </c>
      <c r="Y40" s="440">
        <v>11052</v>
      </c>
    </row>
    <row r="41" spans="1:25" ht="36.9" customHeight="1" x14ac:dyDescent="0.2">
      <c r="A41" s="436" t="s">
        <v>201</v>
      </c>
      <c r="B41" s="437">
        <v>7746</v>
      </c>
      <c r="C41" s="438">
        <v>1570</v>
      </c>
      <c r="D41" s="437">
        <v>69</v>
      </c>
      <c r="E41" s="437">
        <v>296</v>
      </c>
      <c r="F41" s="437">
        <v>59</v>
      </c>
      <c r="G41" s="437">
        <v>0</v>
      </c>
      <c r="H41" s="437">
        <v>814</v>
      </c>
      <c r="I41" s="437">
        <v>260</v>
      </c>
      <c r="J41" s="437">
        <v>2162</v>
      </c>
      <c r="K41" s="437">
        <v>951</v>
      </c>
      <c r="L41" s="437">
        <v>1</v>
      </c>
      <c r="M41" s="437">
        <v>843</v>
      </c>
      <c r="N41" s="437">
        <v>236</v>
      </c>
      <c r="O41" s="437">
        <v>125</v>
      </c>
      <c r="P41" s="437">
        <v>27</v>
      </c>
      <c r="Q41" s="437">
        <v>46</v>
      </c>
      <c r="R41" s="437">
        <v>12</v>
      </c>
      <c r="S41" s="437">
        <v>163</v>
      </c>
      <c r="T41" s="437">
        <v>0</v>
      </c>
      <c r="U41" s="437">
        <v>515</v>
      </c>
      <c r="V41" s="437">
        <v>2816</v>
      </c>
      <c r="W41" s="441">
        <v>99</v>
      </c>
      <c r="X41" s="439">
        <v>14</v>
      </c>
      <c r="Y41" s="440">
        <v>11078</v>
      </c>
    </row>
    <row r="42" spans="1:25" ht="36.9" customHeight="1" x14ac:dyDescent="0.2">
      <c r="A42" s="436" t="s">
        <v>202</v>
      </c>
      <c r="B42" s="437">
        <v>14397</v>
      </c>
      <c r="C42" s="438">
        <v>2721</v>
      </c>
      <c r="D42" s="437">
        <v>93</v>
      </c>
      <c r="E42" s="437">
        <v>537</v>
      </c>
      <c r="F42" s="437">
        <v>103</v>
      </c>
      <c r="G42" s="437">
        <v>0</v>
      </c>
      <c r="H42" s="437">
        <v>591</v>
      </c>
      <c r="I42" s="437">
        <v>237</v>
      </c>
      <c r="J42" s="437">
        <v>3925</v>
      </c>
      <c r="K42" s="437">
        <v>1997</v>
      </c>
      <c r="L42" s="437">
        <v>0</v>
      </c>
      <c r="M42" s="437">
        <v>1877</v>
      </c>
      <c r="N42" s="437">
        <v>144</v>
      </c>
      <c r="O42" s="437">
        <v>259</v>
      </c>
      <c r="P42" s="437">
        <v>14</v>
      </c>
      <c r="Q42" s="437">
        <v>134</v>
      </c>
      <c r="R42" s="437">
        <v>12</v>
      </c>
      <c r="S42" s="437">
        <v>197</v>
      </c>
      <c r="T42" s="437">
        <v>0</v>
      </c>
      <c r="U42" s="437">
        <v>1598</v>
      </c>
      <c r="V42" s="437">
        <v>5634</v>
      </c>
      <c r="W42" s="441">
        <v>138</v>
      </c>
      <c r="X42" s="439">
        <v>0</v>
      </c>
      <c r="Y42" s="440">
        <v>20211</v>
      </c>
    </row>
    <row r="43" spans="1:25" ht="36.9" customHeight="1" x14ac:dyDescent="0.2">
      <c r="A43" s="436" t="s">
        <v>203</v>
      </c>
      <c r="B43" s="437">
        <v>6549</v>
      </c>
      <c r="C43" s="438">
        <v>952</v>
      </c>
      <c r="D43" s="437">
        <v>41</v>
      </c>
      <c r="E43" s="437">
        <v>136</v>
      </c>
      <c r="F43" s="437">
        <v>10</v>
      </c>
      <c r="G43" s="437">
        <v>0</v>
      </c>
      <c r="H43" s="437">
        <v>279</v>
      </c>
      <c r="I43" s="437">
        <v>260</v>
      </c>
      <c r="J43" s="437">
        <v>2080</v>
      </c>
      <c r="K43" s="437">
        <v>1231</v>
      </c>
      <c r="L43" s="437">
        <v>5</v>
      </c>
      <c r="M43" s="437">
        <v>1111</v>
      </c>
      <c r="N43" s="437">
        <v>71</v>
      </c>
      <c r="O43" s="437">
        <v>110</v>
      </c>
      <c r="P43" s="437">
        <v>23</v>
      </c>
      <c r="Q43" s="437">
        <v>43</v>
      </c>
      <c r="R43" s="437">
        <v>16</v>
      </c>
      <c r="S43" s="437">
        <v>44</v>
      </c>
      <c r="T43" s="437">
        <v>0</v>
      </c>
      <c r="U43" s="437">
        <v>355</v>
      </c>
      <c r="V43" s="437">
        <v>2665</v>
      </c>
      <c r="W43" s="441">
        <v>44</v>
      </c>
      <c r="X43" s="439">
        <v>5</v>
      </c>
      <c r="Y43" s="440">
        <v>9481</v>
      </c>
    </row>
    <row r="44" spans="1:25" ht="36.9" customHeight="1" x14ac:dyDescent="0.2">
      <c r="A44" s="436" t="s">
        <v>204</v>
      </c>
      <c r="B44" s="437">
        <v>53380</v>
      </c>
      <c r="C44" s="438">
        <v>10571</v>
      </c>
      <c r="D44" s="437">
        <v>363</v>
      </c>
      <c r="E44" s="437">
        <v>1394</v>
      </c>
      <c r="F44" s="437">
        <v>285</v>
      </c>
      <c r="G44" s="437">
        <v>4</v>
      </c>
      <c r="H44" s="437">
        <v>3652</v>
      </c>
      <c r="I44" s="437">
        <v>1133</v>
      </c>
      <c r="J44" s="437">
        <v>12973</v>
      </c>
      <c r="K44" s="437">
        <v>6022</v>
      </c>
      <c r="L44" s="437">
        <v>80</v>
      </c>
      <c r="M44" s="437">
        <v>8316</v>
      </c>
      <c r="N44" s="437">
        <v>769</v>
      </c>
      <c r="O44" s="437">
        <v>1306</v>
      </c>
      <c r="P44" s="437">
        <v>128</v>
      </c>
      <c r="Q44" s="437">
        <v>907</v>
      </c>
      <c r="R44" s="437">
        <v>103</v>
      </c>
      <c r="S44" s="437">
        <v>2049</v>
      </c>
      <c r="T44" s="437">
        <v>11</v>
      </c>
      <c r="U44" s="437">
        <v>6435</v>
      </c>
      <c r="V44" s="437">
        <v>18302</v>
      </c>
      <c r="W44" s="441">
        <v>995</v>
      </c>
      <c r="X44" s="439">
        <v>8</v>
      </c>
      <c r="Y44" s="440">
        <v>75806</v>
      </c>
    </row>
    <row r="45" spans="1:25" ht="36.9" customHeight="1" x14ac:dyDescent="0.2">
      <c r="A45" s="436" t="s">
        <v>205</v>
      </c>
      <c r="B45" s="437">
        <v>8727</v>
      </c>
      <c r="C45" s="438">
        <v>958</v>
      </c>
      <c r="D45" s="437">
        <v>33</v>
      </c>
      <c r="E45" s="437">
        <v>148</v>
      </c>
      <c r="F45" s="437">
        <v>119</v>
      </c>
      <c r="G45" s="437">
        <v>0</v>
      </c>
      <c r="H45" s="437">
        <v>403</v>
      </c>
      <c r="I45" s="437">
        <v>358</v>
      </c>
      <c r="J45" s="437">
        <v>2161</v>
      </c>
      <c r="K45" s="437">
        <v>1227</v>
      </c>
      <c r="L45" s="437">
        <v>21</v>
      </c>
      <c r="M45" s="437">
        <v>1951</v>
      </c>
      <c r="N45" s="437">
        <v>118</v>
      </c>
      <c r="O45" s="437">
        <v>107</v>
      </c>
      <c r="P45" s="437">
        <v>19</v>
      </c>
      <c r="Q45" s="437">
        <v>62</v>
      </c>
      <c r="R45" s="437">
        <v>8</v>
      </c>
      <c r="S45" s="437">
        <v>94</v>
      </c>
      <c r="T45" s="437">
        <v>0</v>
      </c>
      <c r="U45" s="437">
        <v>1114</v>
      </c>
      <c r="V45" s="437">
        <v>3696</v>
      </c>
      <c r="W45" s="441">
        <v>28</v>
      </c>
      <c r="X45" s="439">
        <v>0</v>
      </c>
      <c r="Y45" s="440">
        <v>12625</v>
      </c>
    </row>
    <row r="46" spans="1:25" ht="36.9" customHeight="1" x14ac:dyDescent="0.2">
      <c r="A46" s="436" t="s">
        <v>206</v>
      </c>
      <c r="B46" s="437">
        <v>14515</v>
      </c>
      <c r="C46" s="438">
        <v>1730</v>
      </c>
      <c r="D46" s="437">
        <v>126</v>
      </c>
      <c r="E46" s="437">
        <v>263</v>
      </c>
      <c r="F46" s="437">
        <v>90</v>
      </c>
      <c r="G46" s="437">
        <v>0</v>
      </c>
      <c r="H46" s="437">
        <v>781</v>
      </c>
      <c r="I46" s="437">
        <v>497</v>
      </c>
      <c r="J46" s="437">
        <v>4310</v>
      </c>
      <c r="K46" s="437">
        <v>2200</v>
      </c>
      <c r="L46" s="437">
        <v>29</v>
      </c>
      <c r="M46" s="437">
        <v>3006</v>
      </c>
      <c r="N46" s="437">
        <v>301</v>
      </c>
      <c r="O46" s="437">
        <v>182</v>
      </c>
      <c r="P46" s="437">
        <v>19</v>
      </c>
      <c r="Q46" s="437">
        <v>145</v>
      </c>
      <c r="R46" s="437">
        <v>47</v>
      </c>
      <c r="S46" s="437">
        <v>147</v>
      </c>
      <c r="T46" s="437">
        <v>0</v>
      </c>
      <c r="U46" s="437">
        <v>1058</v>
      </c>
      <c r="V46" s="437">
        <v>6198</v>
      </c>
      <c r="W46" s="441">
        <v>32</v>
      </c>
      <c r="X46" s="439">
        <v>4</v>
      </c>
      <c r="Y46" s="440">
        <v>21165</v>
      </c>
    </row>
    <row r="47" spans="1:25" ht="36.9" customHeight="1" x14ac:dyDescent="0.2">
      <c r="A47" s="436" t="s">
        <v>207</v>
      </c>
      <c r="B47" s="437">
        <v>16919</v>
      </c>
      <c r="C47" s="438">
        <v>2106</v>
      </c>
      <c r="D47" s="437">
        <v>138</v>
      </c>
      <c r="E47" s="437">
        <v>327</v>
      </c>
      <c r="F47" s="437">
        <v>35</v>
      </c>
      <c r="G47" s="437">
        <v>0</v>
      </c>
      <c r="H47" s="437">
        <v>894</v>
      </c>
      <c r="I47" s="437">
        <v>680</v>
      </c>
      <c r="J47" s="437">
        <v>4879</v>
      </c>
      <c r="K47" s="437">
        <v>2694</v>
      </c>
      <c r="L47" s="437">
        <v>5</v>
      </c>
      <c r="M47" s="437">
        <v>2261</v>
      </c>
      <c r="N47" s="437">
        <v>1043</v>
      </c>
      <c r="O47" s="437">
        <v>351</v>
      </c>
      <c r="P47" s="437">
        <v>12</v>
      </c>
      <c r="Q47" s="437">
        <v>234</v>
      </c>
      <c r="R47" s="437">
        <v>39</v>
      </c>
      <c r="S47" s="437">
        <v>408</v>
      </c>
      <c r="T47" s="437">
        <v>0</v>
      </c>
      <c r="U47" s="437">
        <v>2559</v>
      </c>
      <c r="V47" s="437">
        <v>5169</v>
      </c>
      <c r="W47" s="441">
        <v>159</v>
      </c>
      <c r="X47" s="439">
        <v>3</v>
      </c>
      <c r="Y47" s="440">
        <v>23996</v>
      </c>
    </row>
    <row r="48" spans="1:25" ht="36.9" customHeight="1" x14ac:dyDescent="0.2">
      <c r="A48" s="436" t="s">
        <v>208</v>
      </c>
      <c r="B48" s="437">
        <v>12872</v>
      </c>
      <c r="C48" s="438">
        <v>1862</v>
      </c>
      <c r="D48" s="437">
        <v>116</v>
      </c>
      <c r="E48" s="437">
        <v>286</v>
      </c>
      <c r="F48" s="437">
        <v>201</v>
      </c>
      <c r="G48" s="437">
        <v>12</v>
      </c>
      <c r="H48" s="437">
        <v>551</v>
      </c>
      <c r="I48" s="437">
        <v>351</v>
      </c>
      <c r="J48" s="437">
        <v>2905</v>
      </c>
      <c r="K48" s="437">
        <v>1819</v>
      </c>
      <c r="L48" s="437">
        <v>25</v>
      </c>
      <c r="M48" s="437">
        <v>1886</v>
      </c>
      <c r="N48" s="437">
        <v>671</v>
      </c>
      <c r="O48" s="437">
        <v>88</v>
      </c>
      <c r="P48" s="437">
        <v>44</v>
      </c>
      <c r="Q48" s="437">
        <v>141</v>
      </c>
      <c r="R48" s="437">
        <v>73</v>
      </c>
      <c r="S48" s="437">
        <v>211</v>
      </c>
      <c r="T48" s="437">
        <v>0</v>
      </c>
      <c r="U48" s="437">
        <v>1179</v>
      </c>
      <c r="V48" s="437">
        <v>6076</v>
      </c>
      <c r="W48" s="441">
        <v>93</v>
      </c>
      <c r="X48" s="439">
        <v>4</v>
      </c>
      <c r="Y48" s="440">
        <v>18594</v>
      </c>
    </row>
    <row r="49" spans="1:25" ht="36.9" customHeight="1" x14ac:dyDescent="0.2">
      <c r="A49" s="436" t="s">
        <v>209</v>
      </c>
      <c r="B49" s="437">
        <v>11141</v>
      </c>
      <c r="C49" s="438">
        <v>1974</v>
      </c>
      <c r="D49" s="437">
        <v>59</v>
      </c>
      <c r="E49" s="437">
        <v>396</v>
      </c>
      <c r="F49" s="437">
        <v>26</v>
      </c>
      <c r="G49" s="437">
        <v>0</v>
      </c>
      <c r="H49" s="437">
        <v>849</v>
      </c>
      <c r="I49" s="437">
        <v>293</v>
      </c>
      <c r="J49" s="437">
        <v>3274</v>
      </c>
      <c r="K49" s="437">
        <v>1571</v>
      </c>
      <c r="L49" s="437">
        <v>16</v>
      </c>
      <c r="M49" s="437">
        <v>1585</v>
      </c>
      <c r="N49" s="437">
        <v>137</v>
      </c>
      <c r="O49" s="437">
        <v>255</v>
      </c>
      <c r="P49" s="437">
        <v>38</v>
      </c>
      <c r="Q49" s="437">
        <v>175</v>
      </c>
      <c r="R49" s="437">
        <v>40</v>
      </c>
      <c r="S49" s="437">
        <v>456</v>
      </c>
      <c r="T49" s="437">
        <v>0</v>
      </c>
      <c r="U49" s="437">
        <v>921</v>
      </c>
      <c r="V49" s="437">
        <v>3660</v>
      </c>
      <c r="W49" s="441">
        <v>158</v>
      </c>
      <c r="X49" s="439">
        <v>1</v>
      </c>
      <c r="Y49" s="440">
        <v>15884</v>
      </c>
    </row>
    <row r="50" spans="1:25" ht="36.9" customHeight="1" x14ac:dyDescent="0.2">
      <c r="A50" s="436" t="s">
        <v>210</v>
      </c>
      <c r="B50" s="437">
        <v>19584</v>
      </c>
      <c r="C50" s="438">
        <v>2269</v>
      </c>
      <c r="D50" s="437">
        <v>284</v>
      </c>
      <c r="E50" s="437">
        <v>465</v>
      </c>
      <c r="F50" s="437">
        <v>61</v>
      </c>
      <c r="G50" s="437">
        <v>0</v>
      </c>
      <c r="H50" s="437">
        <v>1106</v>
      </c>
      <c r="I50" s="437">
        <v>445</v>
      </c>
      <c r="J50" s="437">
        <v>5542</v>
      </c>
      <c r="K50" s="437">
        <v>3104</v>
      </c>
      <c r="L50" s="437">
        <v>17</v>
      </c>
      <c r="M50" s="437">
        <v>2862</v>
      </c>
      <c r="N50" s="437">
        <v>753</v>
      </c>
      <c r="O50" s="437">
        <v>379</v>
      </c>
      <c r="P50" s="437">
        <v>23</v>
      </c>
      <c r="Q50" s="437">
        <v>228</v>
      </c>
      <c r="R50" s="437">
        <v>79</v>
      </c>
      <c r="S50" s="437">
        <v>350</v>
      </c>
      <c r="T50" s="437">
        <v>0</v>
      </c>
      <c r="U50" s="437">
        <v>1375</v>
      </c>
      <c r="V50" s="437">
        <v>8924</v>
      </c>
      <c r="W50" s="441">
        <v>115</v>
      </c>
      <c r="X50" s="439">
        <v>21</v>
      </c>
      <c r="Y50" s="440">
        <v>28402</v>
      </c>
    </row>
    <row r="51" spans="1:25" ht="36.9" customHeight="1" x14ac:dyDescent="0.2">
      <c r="A51" s="436" t="s">
        <v>211</v>
      </c>
      <c r="B51" s="437">
        <v>19469</v>
      </c>
      <c r="C51" s="438">
        <v>3281</v>
      </c>
      <c r="D51" s="437">
        <v>189</v>
      </c>
      <c r="E51" s="437">
        <v>508</v>
      </c>
      <c r="F51" s="437">
        <v>222</v>
      </c>
      <c r="G51" s="437">
        <v>0</v>
      </c>
      <c r="H51" s="437">
        <v>1297</v>
      </c>
      <c r="I51" s="437">
        <v>428</v>
      </c>
      <c r="J51" s="437">
        <v>4265</v>
      </c>
      <c r="K51" s="437">
        <v>2186</v>
      </c>
      <c r="L51" s="437">
        <v>16</v>
      </c>
      <c r="M51" s="437">
        <v>2241</v>
      </c>
      <c r="N51" s="437">
        <v>618</v>
      </c>
      <c r="O51" s="437">
        <v>166</v>
      </c>
      <c r="P51" s="437">
        <v>26</v>
      </c>
      <c r="Q51" s="437">
        <v>314</v>
      </c>
      <c r="R51" s="437">
        <v>92</v>
      </c>
      <c r="S51" s="437">
        <v>340</v>
      </c>
      <c r="T51" s="437">
        <v>0</v>
      </c>
      <c r="U51" s="437">
        <v>1691</v>
      </c>
      <c r="V51" s="437">
        <v>9298</v>
      </c>
      <c r="W51" s="441">
        <v>153</v>
      </c>
      <c r="X51" s="439">
        <v>2</v>
      </c>
      <c r="Y51" s="440">
        <v>27333</v>
      </c>
    </row>
    <row r="52" spans="1:25" ht="36.9" customHeight="1" x14ac:dyDescent="0.2">
      <c r="A52" s="436" t="s">
        <v>212</v>
      </c>
      <c r="B52" s="439">
        <v>1123777</v>
      </c>
      <c r="C52" s="441">
        <v>219033</v>
      </c>
      <c r="D52" s="437">
        <v>14568</v>
      </c>
      <c r="E52" s="437">
        <v>28039</v>
      </c>
      <c r="F52" s="437">
        <v>18342</v>
      </c>
      <c r="G52" s="437">
        <v>39</v>
      </c>
      <c r="H52" s="437">
        <v>69342</v>
      </c>
      <c r="I52" s="437">
        <v>21133</v>
      </c>
      <c r="J52" s="437">
        <v>308066</v>
      </c>
      <c r="K52" s="437">
        <v>120870</v>
      </c>
      <c r="L52" s="437">
        <v>1267</v>
      </c>
      <c r="M52" s="437">
        <v>177508</v>
      </c>
      <c r="N52" s="437">
        <v>13640</v>
      </c>
      <c r="O52" s="437">
        <v>22614</v>
      </c>
      <c r="P52" s="437">
        <v>2283</v>
      </c>
      <c r="Q52" s="437">
        <v>16124</v>
      </c>
      <c r="R52" s="437">
        <v>2735</v>
      </c>
      <c r="S52" s="437">
        <v>38243</v>
      </c>
      <c r="T52" s="437">
        <v>60</v>
      </c>
      <c r="U52" s="437">
        <v>85715</v>
      </c>
      <c r="V52" s="437">
        <v>414637</v>
      </c>
      <c r="W52" s="503">
        <v>19728</v>
      </c>
      <c r="X52" s="439">
        <v>227</v>
      </c>
      <c r="Y52" s="440">
        <v>1594213</v>
      </c>
    </row>
    <row r="53" spans="1:25" ht="23.4" x14ac:dyDescent="0.2">
      <c r="V53" s="442"/>
      <c r="W53" s="442"/>
      <c r="X53" s="442"/>
      <c r="Y53" s="442"/>
    </row>
    <row r="54" spans="1:25" ht="31.5" customHeight="1" x14ac:dyDescent="0.2">
      <c r="A54" s="537"/>
      <c r="B54" s="539" t="s">
        <v>149</v>
      </c>
      <c r="C54" s="529" t="s">
        <v>150</v>
      </c>
      <c r="D54" s="529" t="s">
        <v>151</v>
      </c>
      <c r="E54" s="532" t="s">
        <v>152</v>
      </c>
      <c r="F54" s="541" t="s">
        <v>153</v>
      </c>
      <c r="G54" s="539" t="s">
        <v>154</v>
      </c>
      <c r="H54" s="529" t="s">
        <v>155</v>
      </c>
      <c r="I54" s="529" t="s">
        <v>156</v>
      </c>
      <c r="J54" s="529" t="s">
        <v>157</v>
      </c>
      <c r="K54" s="529" t="s">
        <v>158</v>
      </c>
      <c r="L54" s="529" t="s">
        <v>159</v>
      </c>
      <c r="M54" s="532" t="s">
        <v>160</v>
      </c>
      <c r="N54" s="527" t="s">
        <v>213</v>
      </c>
      <c r="O54" s="443"/>
      <c r="P54" s="443"/>
      <c r="Q54" s="443"/>
      <c r="R54" s="443"/>
      <c r="S54" s="442"/>
      <c r="T54" s="442"/>
      <c r="U54" s="442"/>
      <c r="V54" s="442"/>
      <c r="W54" s="442"/>
      <c r="X54" s="444"/>
      <c r="Y54" s="444"/>
    </row>
    <row r="55" spans="1:25" ht="23.4" x14ac:dyDescent="0.2">
      <c r="A55" s="538"/>
      <c r="B55" s="540"/>
      <c r="C55" s="530"/>
      <c r="D55" s="530"/>
      <c r="E55" s="533"/>
      <c r="F55" s="542"/>
      <c r="G55" s="540"/>
      <c r="H55" s="530"/>
      <c r="I55" s="530"/>
      <c r="J55" s="531"/>
      <c r="K55" s="530"/>
      <c r="L55" s="530"/>
      <c r="M55" s="533"/>
      <c r="N55" s="528"/>
      <c r="O55" s="443"/>
      <c r="P55" s="443"/>
      <c r="Q55" s="443"/>
      <c r="R55" s="443"/>
      <c r="S55" s="442"/>
      <c r="T55" s="442"/>
      <c r="U55" s="442"/>
      <c r="V55" s="442"/>
      <c r="W55" s="442"/>
      <c r="X55" s="444"/>
      <c r="Y55" s="444"/>
    </row>
    <row r="56" spans="1:25" ht="36.9" customHeight="1" x14ac:dyDescent="0.2">
      <c r="A56" s="445" t="s">
        <v>165</v>
      </c>
      <c r="B56" s="446">
        <v>11871</v>
      </c>
      <c r="C56" s="447">
        <v>22</v>
      </c>
      <c r="D56" s="447">
        <v>192</v>
      </c>
      <c r="E56" s="448">
        <v>3590</v>
      </c>
      <c r="F56" s="449">
        <v>15675</v>
      </c>
      <c r="G56" s="450">
        <v>12307</v>
      </c>
      <c r="H56" s="450">
        <v>9</v>
      </c>
      <c r="I56" s="450">
        <v>22675</v>
      </c>
      <c r="J56" s="450">
        <v>10</v>
      </c>
      <c r="K56" s="450">
        <v>1085</v>
      </c>
      <c r="L56" s="450">
        <v>93</v>
      </c>
      <c r="M56" s="451">
        <v>144</v>
      </c>
      <c r="N56" s="452">
        <v>36323</v>
      </c>
      <c r="O56" s="443"/>
      <c r="P56" s="443"/>
      <c r="Q56" s="443"/>
      <c r="R56" s="443"/>
      <c r="S56" s="442"/>
      <c r="T56" s="442"/>
      <c r="U56" s="442"/>
      <c r="V56" s="442"/>
      <c r="W56" s="442"/>
      <c r="X56" s="442"/>
      <c r="Y56" s="442"/>
    </row>
    <row r="57" spans="1:25" ht="36.9" customHeight="1" x14ac:dyDescent="0.2">
      <c r="A57" s="445" t="s">
        <v>166</v>
      </c>
      <c r="B57" s="446">
        <v>2738</v>
      </c>
      <c r="C57" s="447">
        <v>25</v>
      </c>
      <c r="D57" s="447">
        <v>42</v>
      </c>
      <c r="E57" s="448">
        <v>862</v>
      </c>
      <c r="F57" s="449">
        <v>3667</v>
      </c>
      <c r="G57" s="450">
        <v>1361</v>
      </c>
      <c r="H57" s="450">
        <v>30</v>
      </c>
      <c r="I57" s="450">
        <v>3119</v>
      </c>
      <c r="J57" s="450">
        <v>9</v>
      </c>
      <c r="K57" s="450">
        <v>305</v>
      </c>
      <c r="L57" s="450">
        <v>53</v>
      </c>
      <c r="M57" s="451">
        <v>42</v>
      </c>
      <c r="N57" s="452">
        <v>4919</v>
      </c>
      <c r="O57" s="443"/>
      <c r="P57" s="443"/>
      <c r="Q57" s="443"/>
      <c r="R57" s="443"/>
      <c r="S57" s="442"/>
      <c r="T57" s="442"/>
      <c r="U57" s="442"/>
      <c r="V57" s="442"/>
      <c r="W57" s="442"/>
      <c r="X57" s="442"/>
      <c r="Y57" s="442"/>
    </row>
    <row r="58" spans="1:25" ht="36.9" customHeight="1" x14ac:dyDescent="0.2">
      <c r="A58" s="445" t="s">
        <v>167</v>
      </c>
      <c r="B58" s="446">
        <v>2509</v>
      </c>
      <c r="C58" s="447">
        <v>1</v>
      </c>
      <c r="D58" s="447">
        <v>18</v>
      </c>
      <c r="E58" s="448">
        <v>537</v>
      </c>
      <c r="F58" s="449">
        <v>3065</v>
      </c>
      <c r="G58" s="450">
        <v>975</v>
      </c>
      <c r="H58" s="450">
        <v>2</v>
      </c>
      <c r="I58" s="450">
        <v>2355</v>
      </c>
      <c r="J58" s="450">
        <v>0</v>
      </c>
      <c r="K58" s="450">
        <v>100</v>
      </c>
      <c r="L58" s="450">
        <v>53</v>
      </c>
      <c r="M58" s="451">
        <v>41</v>
      </c>
      <c r="N58" s="452">
        <v>3526</v>
      </c>
      <c r="O58" s="443"/>
      <c r="P58" s="443"/>
      <c r="Q58" s="443"/>
      <c r="R58" s="443"/>
      <c r="S58" s="442"/>
      <c r="T58" s="442"/>
      <c r="U58" s="442"/>
      <c r="V58" s="442"/>
      <c r="W58" s="442"/>
      <c r="X58" s="442"/>
      <c r="Y58" s="442"/>
    </row>
    <row r="59" spans="1:25" ht="36.9" customHeight="1" x14ac:dyDescent="0.2">
      <c r="A59" s="445" t="s">
        <v>168</v>
      </c>
      <c r="B59" s="446">
        <v>4156</v>
      </c>
      <c r="C59" s="447">
        <v>4</v>
      </c>
      <c r="D59" s="447">
        <v>52</v>
      </c>
      <c r="E59" s="448">
        <v>1068</v>
      </c>
      <c r="F59" s="449">
        <v>5280</v>
      </c>
      <c r="G59" s="450">
        <v>1649</v>
      </c>
      <c r="H59" s="450">
        <v>0</v>
      </c>
      <c r="I59" s="450">
        <v>5880</v>
      </c>
      <c r="J59" s="450">
        <v>11</v>
      </c>
      <c r="K59" s="450">
        <v>142</v>
      </c>
      <c r="L59" s="450">
        <v>15</v>
      </c>
      <c r="M59" s="451">
        <v>37</v>
      </c>
      <c r="N59" s="452">
        <v>7734</v>
      </c>
      <c r="O59" s="443"/>
      <c r="P59" s="443"/>
      <c r="Q59" s="443"/>
      <c r="R59" s="443"/>
      <c r="S59" s="442"/>
      <c r="T59" s="442"/>
      <c r="U59" s="442"/>
      <c r="V59" s="442"/>
      <c r="W59" s="442"/>
      <c r="X59" s="442"/>
      <c r="Y59" s="442"/>
    </row>
    <row r="60" spans="1:25" ht="36.9" customHeight="1" x14ac:dyDescent="0.2">
      <c r="A60" s="445" t="s">
        <v>169</v>
      </c>
      <c r="B60" s="446">
        <v>2310</v>
      </c>
      <c r="C60" s="447">
        <v>0</v>
      </c>
      <c r="D60" s="447">
        <v>73</v>
      </c>
      <c r="E60" s="448">
        <v>407</v>
      </c>
      <c r="F60" s="449">
        <v>2790</v>
      </c>
      <c r="G60" s="450">
        <v>598</v>
      </c>
      <c r="H60" s="450">
        <v>0</v>
      </c>
      <c r="I60" s="450">
        <v>1641</v>
      </c>
      <c r="J60" s="450">
        <v>0</v>
      </c>
      <c r="K60" s="450">
        <v>61</v>
      </c>
      <c r="L60" s="450">
        <v>38</v>
      </c>
      <c r="M60" s="451">
        <v>34</v>
      </c>
      <c r="N60" s="452">
        <v>2372</v>
      </c>
      <c r="O60" s="443"/>
      <c r="P60" s="443"/>
      <c r="Q60" s="443"/>
      <c r="R60" s="443"/>
      <c r="S60" s="442"/>
      <c r="T60" s="442"/>
      <c r="U60" s="442"/>
      <c r="V60" s="442"/>
      <c r="W60" s="442"/>
      <c r="X60" s="442"/>
      <c r="Y60" s="442"/>
    </row>
    <row r="61" spans="1:25" ht="36.9" customHeight="1" x14ac:dyDescent="0.2">
      <c r="A61" s="445" t="s">
        <v>170</v>
      </c>
      <c r="B61" s="446">
        <v>2376</v>
      </c>
      <c r="C61" s="447">
        <v>1</v>
      </c>
      <c r="D61" s="447">
        <v>10</v>
      </c>
      <c r="E61" s="448">
        <v>790</v>
      </c>
      <c r="F61" s="449">
        <v>3177</v>
      </c>
      <c r="G61" s="450">
        <v>949</v>
      </c>
      <c r="H61" s="450">
        <v>0</v>
      </c>
      <c r="I61" s="450">
        <v>2661</v>
      </c>
      <c r="J61" s="450">
        <v>1</v>
      </c>
      <c r="K61" s="450">
        <v>308</v>
      </c>
      <c r="L61" s="450">
        <v>0</v>
      </c>
      <c r="M61" s="451">
        <v>0</v>
      </c>
      <c r="N61" s="452">
        <v>3919</v>
      </c>
      <c r="O61" s="443"/>
      <c r="P61" s="443"/>
      <c r="Q61" s="443"/>
      <c r="R61" s="443"/>
      <c r="S61" s="442"/>
      <c r="T61" s="442"/>
      <c r="U61" s="442"/>
      <c r="V61" s="442"/>
      <c r="W61" s="442"/>
      <c r="X61" s="442"/>
      <c r="Y61" s="442"/>
    </row>
    <row r="62" spans="1:25" ht="36.9" customHeight="1" x14ac:dyDescent="0.2">
      <c r="A62" s="445" t="s">
        <v>171</v>
      </c>
      <c r="B62" s="446">
        <v>3294</v>
      </c>
      <c r="C62" s="447">
        <v>3</v>
      </c>
      <c r="D62" s="447">
        <v>11</v>
      </c>
      <c r="E62" s="448">
        <v>1253</v>
      </c>
      <c r="F62" s="449">
        <v>4561</v>
      </c>
      <c r="G62" s="450">
        <v>2486</v>
      </c>
      <c r="H62" s="450">
        <v>6</v>
      </c>
      <c r="I62" s="450">
        <v>5387</v>
      </c>
      <c r="J62" s="450">
        <v>5</v>
      </c>
      <c r="K62" s="450">
        <v>240</v>
      </c>
      <c r="L62" s="450">
        <v>39</v>
      </c>
      <c r="M62" s="451">
        <v>22</v>
      </c>
      <c r="N62" s="452">
        <v>8185</v>
      </c>
      <c r="O62" s="443"/>
      <c r="P62" s="443"/>
      <c r="Q62" s="443"/>
      <c r="R62" s="443"/>
      <c r="S62" s="442"/>
      <c r="T62" s="442"/>
      <c r="U62" s="442"/>
      <c r="V62" s="442"/>
      <c r="W62" s="442"/>
      <c r="X62" s="442"/>
      <c r="Y62" s="442"/>
    </row>
    <row r="63" spans="1:25" ht="36.9" customHeight="1" x14ac:dyDescent="0.2">
      <c r="A63" s="445" t="s">
        <v>172</v>
      </c>
      <c r="B63" s="446">
        <v>5426</v>
      </c>
      <c r="C63" s="447">
        <v>2</v>
      </c>
      <c r="D63" s="447">
        <v>22</v>
      </c>
      <c r="E63" s="448">
        <v>2261</v>
      </c>
      <c r="F63" s="449">
        <v>7711</v>
      </c>
      <c r="G63" s="450">
        <v>3960</v>
      </c>
      <c r="H63" s="450">
        <v>0</v>
      </c>
      <c r="I63" s="450">
        <v>8222</v>
      </c>
      <c r="J63" s="450">
        <v>4</v>
      </c>
      <c r="K63" s="450">
        <v>330</v>
      </c>
      <c r="L63" s="450">
        <v>53</v>
      </c>
      <c r="M63" s="451">
        <v>35</v>
      </c>
      <c r="N63" s="452">
        <v>12604</v>
      </c>
      <c r="O63" s="443"/>
      <c r="P63" s="443"/>
      <c r="Q63" s="443"/>
      <c r="R63" s="443"/>
      <c r="S63" s="442"/>
      <c r="T63" s="442"/>
      <c r="U63" s="442"/>
      <c r="V63" s="442"/>
      <c r="W63" s="442"/>
      <c r="X63" s="442"/>
      <c r="Y63" s="442"/>
    </row>
    <row r="64" spans="1:25" ht="36.9" customHeight="1" x14ac:dyDescent="0.2">
      <c r="A64" s="445" t="s">
        <v>173</v>
      </c>
      <c r="B64" s="446">
        <v>3939</v>
      </c>
      <c r="C64" s="447">
        <v>3</v>
      </c>
      <c r="D64" s="447">
        <v>8</v>
      </c>
      <c r="E64" s="448">
        <v>1495</v>
      </c>
      <c r="F64" s="449">
        <v>5445</v>
      </c>
      <c r="G64" s="450">
        <v>2988</v>
      </c>
      <c r="H64" s="450">
        <v>0</v>
      </c>
      <c r="I64" s="450">
        <v>6370</v>
      </c>
      <c r="J64" s="450">
        <v>2</v>
      </c>
      <c r="K64" s="450">
        <v>259</v>
      </c>
      <c r="L64" s="450">
        <v>11</v>
      </c>
      <c r="M64" s="451">
        <v>32</v>
      </c>
      <c r="N64" s="452">
        <v>9662</v>
      </c>
      <c r="O64" s="443"/>
      <c r="P64" s="443"/>
      <c r="Q64" s="443"/>
      <c r="R64" s="443"/>
      <c r="S64" s="442"/>
      <c r="T64" s="442"/>
      <c r="U64" s="442"/>
      <c r="V64" s="442"/>
      <c r="W64" s="442"/>
      <c r="X64" s="442"/>
      <c r="Y64" s="442"/>
    </row>
    <row r="65" spans="1:25" ht="36.9" customHeight="1" x14ac:dyDescent="0.2">
      <c r="A65" s="445" t="s">
        <v>174</v>
      </c>
      <c r="B65" s="446">
        <v>3143</v>
      </c>
      <c r="C65" s="447">
        <v>4</v>
      </c>
      <c r="D65" s="447">
        <v>28</v>
      </c>
      <c r="E65" s="448">
        <v>1472</v>
      </c>
      <c r="F65" s="449">
        <v>4647</v>
      </c>
      <c r="G65" s="450">
        <v>2343</v>
      </c>
      <c r="H65" s="450">
        <v>0</v>
      </c>
      <c r="I65" s="450">
        <v>5028</v>
      </c>
      <c r="J65" s="450">
        <v>0</v>
      </c>
      <c r="K65" s="450">
        <v>279</v>
      </c>
      <c r="L65" s="450">
        <v>22</v>
      </c>
      <c r="M65" s="451">
        <v>33</v>
      </c>
      <c r="N65" s="452">
        <v>7705</v>
      </c>
      <c r="O65" s="443"/>
      <c r="P65" s="443"/>
      <c r="Q65" s="443"/>
      <c r="R65" s="443"/>
      <c r="S65" s="442"/>
      <c r="T65" s="442"/>
      <c r="U65" s="442"/>
      <c r="V65" s="442"/>
      <c r="W65" s="442"/>
      <c r="X65" s="442"/>
      <c r="Y65" s="442"/>
    </row>
    <row r="66" spans="1:25" ht="36.9" customHeight="1" x14ac:dyDescent="0.2">
      <c r="A66" s="445" t="s">
        <v>175</v>
      </c>
      <c r="B66" s="446">
        <v>9529</v>
      </c>
      <c r="C66" s="447">
        <v>36</v>
      </c>
      <c r="D66" s="447">
        <v>107</v>
      </c>
      <c r="E66" s="448">
        <v>3989</v>
      </c>
      <c r="F66" s="449">
        <v>13661</v>
      </c>
      <c r="G66" s="450">
        <v>10870</v>
      </c>
      <c r="H66" s="450">
        <v>0</v>
      </c>
      <c r="I66" s="450">
        <v>20602</v>
      </c>
      <c r="J66" s="450">
        <v>12</v>
      </c>
      <c r="K66" s="450">
        <v>1764</v>
      </c>
      <c r="L66" s="450">
        <v>37</v>
      </c>
      <c r="M66" s="451">
        <v>76</v>
      </c>
      <c r="N66" s="452">
        <v>33361</v>
      </c>
      <c r="O66" s="443"/>
      <c r="P66" s="443"/>
      <c r="Q66" s="443"/>
      <c r="R66" s="443"/>
      <c r="S66" s="442"/>
      <c r="T66" s="442"/>
      <c r="U66" s="442"/>
      <c r="V66" s="442"/>
      <c r="W66" s="442"/>
      <c r="X66" s="442"/>
      <c r="Y66" s="442"/>
    </row>
    <row r="67" spans="1:25" ht="36.9" customHeight="1" x14ac:dyDescent="0.2">
      <c r="A67" s="445" t="s">
        <v>176</v>
      </c>
      <c r="B67" s="446">
        <v>11041</v>
      </c>
      <c r="C67" s="447">
        <v>45</v>
      </c>
      <c r="D67" s="447">
        <v>186</v>
      </c>
      <c r="E67" s="448">
        <v>4596</v>
      </c>
      <c r="F67" s="449">
        <v>15868</v>
      </c>
      <c r="G67" s="450">
        <v>11242</v>
      </c>
      <c r="H67" s="450">
        <v>37</v>
      </c>
      <c r="I67" s="450">
        <v>17556</v>
      </c>
      <c r="J67" s="450">
        <v>24</v>
      </c>
      <c r="K67" s="450">
        <v>1927</v>
      </c>
      <c r="L67" s="450">
        <v>36</v>
      </c>
      <c r="M67" s="451">
        <v>59</v>
      </c>
      <c r="N67" s="452">
        <v>30881</v>
      </c>
      <c r="O67" s="443"/>
      <c r="P67" s="443"/>
      <c r="Q67" s="443"/>
      <c r="R67" s="443"/>
      <c r="S67" s="442"/>
      <c r="T67" s="442"/>
      <c r="U67" s="442"/>
      <c r="V67" s="442"/>
      <c r="W67" s="442"/>
      <c r="X67" s="442"/>
      <c r="Y67" s="442"/>
    </row>
    <row r="68" spans="1:25" ht="36.9" customHeight="1" x14ac:dyDescent="0.2">
      <c r="A68" s="445" t="s">
        <v>177</v>
      </c>
      <c r="B68" s="446">
        <v>19248</v>
      </c>
      <c r="C68" s="447">
        <v>131</v>
      </c>
      <c r="D68" s="447">
        <v>354</v>
      </c>
      <c r="E68" s="448">
        <v>4885</v>
      </c>
      <c r="F68" s="449">
        <v>24618</v>
      </c>
      <c r="G68" s="450">
        <v>20322</v>
      </c>
      <c r="H68" s="450">
        <v>33</v>
      </c>
      <c r="I68" s="450">
        <v>28724</v>
      </c>
      <c r="J68" s="450">
        <v>114</v>
      </c>
      <c r="K68" s="450">
        <v>2687</v>
      </c>
      <c r="L68" s="450">
        <v>144</v>
      </c>
      <c r="M68" s="451">
        <v>119</v>
      </c>
      <c r="N68" s="452">
        <v>52143</v>
      </c>
      <c r="O68" s="443"/>
      <c r="P68" s="443"/>
      <c r="Q68" s="443"/>
      <c r="R68" s="443"/>
      <c r="S68" s="442"/>
      <c r="T68" s="442"/>
      <c r="U68" s="442"/>
      <c r="V68" s="442"/>
      <c r="W68" s="442"/>
      <c r="X68" s="442"/>
      <c r="Y68" s="442"/>
    </row>
    <row r="69" spans="1:25" ht="36.9" customHeight="1" x14ac:dyDescent="0.2">
      <c r="A69" s="445" t="s">
        <v>178</v>
      </c>
      <c r="B69" s="446">
        <v>12157</v>
      </c>
      <c r="C69" s="447">
        <v>27</v>
      </c>
      <c r="D69" s="447">
        <v>38</v>
      </c>
      <c r="E69" s="448">
        <v>2431</v>
      </c>
      <c r="F69" s="449">
        <v>14653</v>
      </c>
      <c r="G69" s="450">
        <v>13915</v>
      </c>
      <c r="H69" s="450">
        <v>34</v>
      </c>
      <c r="I69" s="450">
        <v>28759</v>
      </c>
      <c r="J69" s="450">
        <v>42</v>
      </c>
      <c r="K69" s="450">
        <v>2289</v>
      </c>
      <c r="L69" s="450">
        <v>78</v>
      </c>
      <c r="M69" s="451">
        <v>81</v>
      </c>
      <c r="N69" s="452">
        <v>45198</v>
      </c>
      <c r="O69" s="443"/>
      <c r="P69" s="443"/>
      <c r="Q69" s="443"/>
      <c r="R69" s="443"/>
      <c r="S69" s="442"/>
      <c r="T69" s="442"/>
      <c r="U69" s="442"/>
      <c r="V69" s="442"/>
      <c r="W69" s="442"/>
      <c r="X69" s="442"/>
      <c r="Y69" s="442"/>
    </row>
    <row r="70" spans="1:25" ht="36.9" customHeight="1" x14ac:dyDescent="0.2">
      <c r="A70" s="445" t="s">
        <v>179</v>
      </c>
      <c r="B70" s="446">
        <v>5320</v>
      </c>
      <c r="C70" s="447">
        <v>12</v>
      </c>
      <c r="D70" s="447">
        <v>74</v>
      </c>
      <c r="E70" s="448">
        <v>1858</v>
      </c>
      <c r="F70" s="449">
        <v>7264</v>
      </c>
      <c r="G70" s="450">
        <v>2189</v>
      </c>
      <c r="H70" s="450">
        <v>18</v>
      </c>
      <c r="I70" s="450">
        <v>4624</v>
      </c>
      <c r="J70" s="450">
        <v>10</v>
      </c>
      <c r="K70" s="450">
        <v>279</v>
      </c>
      <c r="L70" s="450">
        <v>38</v>
      </c>
      <c r="M70" s="451">
        <v>23</v>
      </c>
      <c r="N70" s="452">
        <v>7181</v>
      </c>
      <c r="O70" s="443"/>
      <c r="P70" s="443"/>
      <c r="Q70" s="443"/>
      <c r="R70" s="443"/>
      <c r="S70" s="442"/>
      <c r="T70" s="442"/>
      <c r="U70" s="442"/>
      <c r="V70" s="442"/>
      <c r="W70" s="442"/>
      <c r="X70" s="442"/>
      <c r="Y70" s="442"/>
    </row>
    <row r="71" spans="1:25" ht="36.9" customHeight="1" x14ac:dyDescent="0.2">
      <c r="A71" s="445" t="s">
        <v>180</v>
      </c>
      <c r="B71" s="446">
        <v>2244</v>
      </c>
      <c r="C71" s="447">
        <v>10</v>
      </c>
      <c r="D71" s="447">
        <v>74</v>
      </c>
      <c r="E71" s="448">
        <v>601</v>
      </c>
      <c r="F71" s="449">
        <v>2929</v>
      </c>
      <c r="G71" s="450">
        <v>1018</v>
      </c>
      <c r="H71" s="450">
        <v>0</v>
      </c>
      <c r="I71" s="450">
        <v>2290</v>
      </c>
      <c r="J71" s="450">
        <v>0</v>
      </c>
      <c r="K71" s="450">
        <v>47</v>
      </c>
      <c r="L71" s="450">
        <v>12</v>
      </c>
      <c r="M71" s="451">
        <v>27</v>
      </c>
      <c r="N71" s="452">
        <v>3394</v>
      </c>
      <c r="O71" s="443"/>
      <c r="P71" s="443"/>
      <c r="Q71" s="443"/>
      <c r="R71" s="443"/>
      <c r="S71" s="442"/>
      <c r="T71" s="442"/>
      <c r="U71" s="442"/>
      <c r="V71" s="442"/>
      <c r="W71" s="442"/>
      <c r="X71" s="442"/>
      <c r="Y71" s="442"/>
    </row>
    <row r="72" spans="1:25" ht="36.9" customHeight="1" x14ac:dyDescent="0.2">
      <c r="A72" s="445" t="s">
        <v>181</v>
      </c>
      <c r="B72" s="446">
        <v>2947</v>
      </c>
      <c r="C72" s="447">
        <v>10</v>
      </c>
      <c r="D72" s="447">
        <v>57</v>
      </c>
      <c r="E72" s="448">
        <v>710</v>
      </c>
      <c r="F72" s="449">
        <v>3724</v>
      </c>
      <c r="G72" s="450">
        <v>420</v>
      </c>
      <c r="H72" s="450">
        <v>0</v>
      </c>
      <c r="I72" s="450">
        <v>2547</v>
      </c>
      <c r="J72" s="450">
        <v>9</v>
      </c>
      <c r="K72" s="450">
        <v>43</v>
      </c>
      <c r="L72" s="450">
        <v>24</v>
      </c>
      <c r="M72" s="451">
        <v>39</v>
      </c>
      <c r="N72" s="452">
        <v>3082</v>
      </c>
      <c r="O72" s="443"/>
      <c r="P72" s="443"/>
      <c r="Q72" s="443"/>
      <c r="R72" s="443"/>
      <c r="S72" s="442"/>
      <c r="T72" s="442"/>
      <c r="U72" s="442"/>
      <c r="V72" s="442"/>
      <c r="W72" s="442"/>
      <c r="X72" s="442"/>
      <c r="Y72" s="442"/>
    </row>
    <row r="73" spans="1:25" ht="36.9" customHeight="1" x14ac:dyDescent="0.2">
      <c r="A73" s="445" t="s">
        <v>182</v>
      </c>
      <c r="B73" s="446">
        <v>2189</v>
      </c>
      <c r="C73" s="447">
        <v>3</v>
      </c>
      <c r="D73" s="447">
        <v>15</v>
      </c>
      <c r="E73" s="448">
        <v>769</v>
      </c>
      <c r="F73" s="449">
        <v>2976</v>
      </c>
      <c r="G73" s="450">
        <v>711</v>
      </c>
      <c r="H73" s="450">
        <v>0</v>
      </c>
      <c r="I73" s="450">
        <v>2106</v>
      </c>
      <c r="J73" s="450">
        <v>3</v>
      </c>
      <c r="K73" s="450">
        <v>397</v>
      </c>
      <c r="L73" s="450">
        <v>9</v>
      </c>
      <c r="M73" s="451">
        <v>17</v>
      </c>
      <c r="N73" s="452">
        <v>3243</v>
      </c>
      <c r="O73" s="443"/>
      <c r="P73" s="443"/>
      <c r="Q73" s="443"/>
      <c r="R73" s="443"/>
      <c r="S73" s="442"/>
      <c r="T73" s="442"/>
      <c r="U73" s="442"/>
      <c r="V73" s="442"/>
      <c r="W73" s="442"/>
      <c r="X73" s="442"/>
      <c r="Y73" s="442"/>
    </row>
    <row r="74" spans="1:25" ht="36.9" customHeight="1" x14ac:dyDescent="0.2">
      <c r="A74" s="445" t="s">
        <v>183</v>
      </c>
      <c r="B74" s="446">
        <v>1857</v>
      </c>
      <c r="C74" s="447">
        <v>4</v>
      </c>
      <c r="D74" s="447">
        <v>41</v>
      </c>
      <c r="E74" s="448">
        <v>748</v>
      </c>
      <c r="F74" s="449">
        <v>2650</v>
      </c>
      <c r="G74" s="450">
        <v>685</v>
      </c>
      <c r="H74" s="450">
        <v>3</v>
      </c>
      <c r="I74" s="450">
        <v>2209</v>
      </c>
      <c r="J74" s="450">
        <v>1</v>
      </c>
      <c r="K74" s="450">
        <v>338</v>
      </c>
      <c r="L74" s="450">
        <v>8</v>
      </c>
      <c r="M74" s="451">
        <v>10</v>
      </c>
      <c r="N74" s="452">
        <v>3254</v>
      </c>
      <c r="O74" s="443"/>
      <c r="P74" s="443"/>
      <c r="Q74" s="443"/>
      <c r="R74" s="443"/>
      <c r="S74" s="442"/>
      <c r="T74" s="442"/>
      <c r="U74" s="442"/>
      <c r="V74" s="442"/>
      <c r="W74" s="442"/>
      <c r="X74" s="442"/>
      <c r="Y74" s="442"/>
    </row>
    <row r="75" spans="1:25" ht="36.9" customHeight="1" x14ac:dyDescent="0.2">
      <c r="A75" s="445" t="s">
        <v>184</v>
      </c>
      <c r="B75" s="446">
        <v>4807</v>
      </c>
      <c r="C75" s="447">
        <v>16</v>
      </c>
      <c r="D75" s="447">
        <v>180</v>
      </c>
      <c r="E75" s="448">
        <v>1861</v>
      </c>
      <c r="F75" s="449">
        <v>6864</v>
      </c>
      <c r="G75" s="450">
        <v>1625</v>
      </c>
      <c r="H75" s="450">
        <v>0</v>
      </c>
      <c r="I75" s="450">
        <v>5291</v>
      </c>
      <c r="J75" s="450">
        <v>11</v>
      </c>
      <c r="K75" s="450">
        <v>273</v>
      </c>
      <c r="L75" s="450">
        <v>15</v>
      </c>
      <c r="M75" s="451">
        <v>94</v>
      </c>
      <c r="N75" s="452">
        <v>7309</v>
      </c>
      <c r="O75" s="443"/>
      <c r="P75" s="443"/>
      <c r="Q75" s="443"/>
      <c r="R75" s="443"/>
      <c r="S75" s="442"/>
      <c r="T75" s="442"/>
      <c r="U75" s="442"/>
      <c r="V75" s="442"/>
      <c r="W75" s="442"/>
      <c r="X75" s="442"/>
      <c r="Y75" s="442"/>
    </row>
    <row r="76" spans="1:25" ht="36.9" customHeight="1" x14ac:dyDescent="0.2">
      <c r="A76" s="445" t="s">
        <v>185</v>
      </c>
      <c r="B76" s="446">
        <v>4325</v>
      </c>
      <c r="C76" s="447">
        <v>2</v>
      </c>
      <c r="D76" s="447">
        <v>5</v>
      </c>
      <c r="E76" s="448">
        <v>2357</v>
      </c>
      <c r="F76" s="449">
        <v>6689</v>
      </c>
      <c r="G76" s="450">
        <v>4079</v>
      </c>
      <c r="H76" s="450">
        <v>0</v>
      </c>
      <c r="I76" s="450">
        <v>6505</v>
      </c>
      <c r="J76" s="450">
        <v>4</v>
      </c>
      <c r="K76" s="450">
        <v>391</v>
      </c>
      <c r="L76" s="450">
        <v>8</v>
      </c>
      <c r="M76" s="451">
        <v>16</v>
      </c>
      <c r="N76" s="452">
        <v>11003</v>
      </c>
      <c r="O76" s="443"/>
      <c r="P76" s="443"/>
      <c r="Q76" s="443"/>
      <c r="R76" s="443"/>
      <c r="S76" s="442"/>
      <c r="T76" s="442"/>
      <c r="U76" s="442"/>
      <c r="V76" s="442"/>
      <c r="W76" s="442"/>
      <c r="X76" s="442"/>
      <c r="Y76" s="442"/>
    </row>
    <row r="77" spans="1:25" ht="36.9" customHeight="1" x14ac:dyDescent="0.2">
      <c r="A77" s="445" t="s">
        <v>186</v>
      </c>
      <c r="B77" s="446">
        <v>8156</v>
      </c>
      <c r="C77" s="447">
        <v>16</v>
      </c>
      <c r="D77" s="447">
        <v>112</v>
      </c>
      <c r="E77" s="448">
        <v>3654</v>
      </c>
      <c r="F77" s="449">
        <v>11938</v>
      </c>
      <c r="G77" s="450">
        <v>5435</v>
      </c>
      <c r="H77" s="450">
        <v>0</v>
      </c>
      <c r="I77" s="450">
        <v>11798</v>
      </c>
      <c r="J77" s="450">
        <v>6</v>
      </c>
      <c r="K77" s="450">
        <v>1235</v>
      </c>
      <c r="L77" s="450">
        <v>44</v>
      </c>
      <c r="M77" s="451">
        <v>56</v>
      </c>
      <c r="N77" s="452">
        <v>18574</v>
      </c>
      <c r="O77" s="443"/>
      <c r="P77" s="443"/>
      <c r="Q77" s="443"/>
      <c r="R77" s="443"/>
      <c r="S77" s="442"/>
      <c r="T77" s="442"/>
      <c r="U77" s="442"/>
      <c r="V77" s="442"/>
      <c r="W77" s="442"/>
      <c r="X77" s="442"/>
      <c r="Y77" s="442"/>
    </row>
    <row r="78" spans="1:25" ht="36.9" customHeight="1" x14ac:dyDescent="0.2">
      <c r="A78" s="445" t="s">
        <v>187</v>
      </c>
      <c r="B78" s="446">
        <v>14963</v>
      </c>
      <c r="C78" s="447">
        <v>90</v>
      </c>
      <c r="D78" s="447">
        <v>151</v>
      </c>
      <c r="E78" s="448">
        <v>6136</v>
      </c>
      <c r="F78" s="449">
        <v>21340</v>
      </c>
      <c r="G78" s="450">
        <v>10466</v>
      </c>
      <c r="H78" s="450">
        <v>34</v>
      </c>
      <c r="I78" s="450">
        <v>24839</v>
      </c>
      <c r="J78" s="450">
        <v>14</v>
      </c>
      <c r="K78" s="450">
        <v>1674</v>
      </c>
      <c r="L78" s="450">
        <v>0</v>
      </c>
      <c r="M78" s="451">
        <v>10</v>
      </c>
      <c r="N78" s="452">
        <v>37037</v>
      </c>
      <c r="O78" s="443"/>
      <c r="P78" s="443"/>
      <c r="Q78" s="443"/>
      <c r="R78" s="443"/>
      <c r="S78" s="442"/>
      <c r="T78" s="442"/>
      <c r="U78" s="442"/>
      <c r="V78" s="442"/>
      <c r="W78" s="442"/>
      <c r="X78" s="442"/>
      <c r="Y78" s="442"/>
    </row>
    <row r="79" spans="1:25" ht="36.9" customHeight="1" x14ac:dyDescent="0.2">
      <c r="A79" s="445" t="s">
        <v>188</v>
      </c>
      <c r="B79" s="446">
        <v>3676</v>
      </c>
      <c r="C79" s="447">
        <v>4</v>
      </c>
      <c r="D79" s="447">
        <v>6</v>
      </c>
      <c r="E79" s="448">
        <v>2028</v>
      </c>
      <c r="F79" s="449">
        <v>5714</v>
      </c>
      <c r="G79" s="450">
        <v>2552</v>
      </c>
      <c r="H79" s="450">
        <v>0</v>
      </c>
      <c r="I79" s="450">
        <v>5828</v>
      </c>
      <c r="J79" s="450">
        <v>10</v>
      </c>
      <c r="K79" s="450">
        <v>544</v>
      </c>
      <c r="L79" s="450">
        <v>27</v>
      </c>
      <c r="M79" s="451">
        <v>25</v>
      </c>
      <c r="N79" s="452">
        <v>8986</v>
      </c>
      <c r="O79" s="443"/>
      <c r="P79" s="443"/>
      <c r="Q79" s="443"/>
      <c r="R79" s="443"/>
      <c r="S79" s="442"/>
      <c r="T79" s="442"/>
      <c r="U79" s="442"/>
      <c r="V79" s="442"/>
      <c r="W79" s="442"/>
      <c r="X79" s="442"/>
      <c r="Y79" s="442"/>
    </row>
    <row r="80" spans="1:25" ht="36.9" customHeight="1" x14ac:dyDescent="0.2">
      <c r="A80" s="445" t="s">
        <v>189</v>
      </c>
      <c r="B80" s="446">
        <v>3296</v>
      </c>
      <c r="C80" s="447">
        <v>3</v>
      </c>
      <c r="D80" s="447">
        <v>33</v>
      </c>
      <c r="E80" s="448">
        <v>1079</v>
      </c>
      <c r="F80" s="449">
        <v>4411</v>
      </c>
      <c r="G80" s="450">
        <v>1673</v>
      </c>
      <c r="H80" s="450">
        <v>0</v>
      </c>
      <c r="I80" s="450">
        <v>4121</v>
      </c>
      <c r="J80" s="450">
        <v>0</v>
      </c>
      <c r="K80" s="450">
        <v>255</v>
      </c>
      <c r="L80" s="450">
        <v>27</v>
      </c>
      <c r="M80" s="451">
        <v>11</v>
      </c>
      <c r="N80" s="452">
        <v>6087</v>
      </c>
      <c r="O80" s="443"/>
      <c r="P80" s="443"/>
      <c r="Q80" s="443"/>
      <c r="R80" s="443"/>
      <c r="S80" s="442"/>
      <c r="T80" s="442"/>
      <c r="U80" s="442"/>
      <c r="V80" s="442"/>
      <c r="W80" s="442"/>
      <c r="X80" s="442"/>
      <c r="Y80" s="442"/>
    </row>
    <row r="81" spans="1:25" ht="36.9" customHeight="1" x14ac:dyDescent="0.2">
      <c r="A81" s="445" t="s">
        <v>190</v>
      </c>
      <c r="B81" s="446">
        <v>4819</v>
      </c>
      <c r="C81" s="447">
        <v>14</v>
      </c>
      <c r="D81" s="447">
        <v>134</v>
      </c>
      <c r="E81" s="448">
        <v>1292</v>
      </c>
      <c r="F81" s="449">
        <v>6259</v>
      </c>
      <c r="G81" s="450">
        <v>4563</v>
      </c>
      <c r="H81" s="450">
        <v>1</v>
      </c>
      <c r="I81" s="450">
        <v>7936</v>
      </c>
      <c r="J81" s="450">
        <v>9</v>
      </c>
      <c r="K81" s="450">
        <v>189</v>
      </c>
      <c r="L81" s="450">
        <v>22</v>
      </c>
      <c r="M81" s="451">
        <v>43</v>
      </c>
      <c r="N81" s="452">
        <v>12763</v>
      </c>
      <c r="O81" s="443"/>
      <c r="P81" s="443"/>
      <c r="Q81" s="443"/>
      <c r="R81" s="443"/>
      <c r="S81" s="442"/>
      <c r="T81" s="442"/>
      <c r="U81" s="442"/>
      <c r="V81" s="442"/>
      <c r="W81" s="442"/>
      <c r="X81" s="442"/>
      <c r="Y81" s="442"/>
    </row>
    <row r="82" spans="1:25" ht="36.9" customHeight="1" x14ac:dyDescent="0.2">
      <c r="A82" s="445" t="s">
        <v>191</v>
      </c>
      <c r="B82" s="446">
        <v>29957</v>
      </c>
      <c r="C82" s="447">
        <v>35</v>
      </c>
      <c r="D82" s="447">
        <v>1625</v>
      </c>
      <c r="E82" s="448">
        <v>8209</v>
      </c>
      <c r="F82" s="449">
        <v>39826</v>
      </c>
      <c r="G82" s="450">
        <v>17070</v>
      </c>
      <c r="H82" s="450">
        <v>79</v>
      </c>
      <c r="I82" s="450">
        <v>34951</v>
      </c>
      <c r="J82" s="450">
        <v>9</v>
      </c>
      <c r="K82" s="450">
        <v>4058</v>
      </c>
      <c r="L82" s="450">
        <v>46</v>
      </c>
      <c r="M82" s="451">
        <v>98</v>
      </c>
      <c r="N82" s="452">
        <v>56311</v>
      </c>
      <c r="O82" s="443"/>
      <c r="P82" s="443"/>
      <c r="Q82" s="443"/>
      <c r="R82" s="443"/>
      <c r="S82" s="442"/>
      <c r="T82" s="442"/>
      <c r="U82" s="442"/>
      <c r="V82" s="442"/>
      <c r="W82" s="442"/>
      <c r="X82" s="442"/>
      <c r="Y82" s="442"/>
    </row>
    <row r="83" spans="1:25" ht="36.9" customHeight="1" x14ac:dyDescent="0.2">
      <c r="A83" s="445" t="s">
        <v>192</v>
      </c>
      <c r="B83" s="446">
        <v>11344</v>
      </c>
      <c r="C83" s="447">
        <v>71</v>
      </c>
      <c r="D83" s="447">
        <v>118</v>
      </c>
      <c r="E83" s="448">
        <v>4135</v>
      </c>
      <c r="F83" s="449">
        <v>15668</v>
      </c>
      <c r="G83" s="450">
        <v>8836</v>
      </c>
      <c r="H83" s="450">
        <v>44</v>
      </c>
      <c r="I83" s="450">
        <v>19414</v>
      </c>
      <c r="J83" s="450">
        <v>17</v>
      </c>
      <c r="K83" s="450">
        <v>2010</v>
      </c>
      <c r="L83" s="450">
        <v>47</v>
      </c>
      <c r="M83" s="451">
        <v>71</v>
      </c>
      <c r="N83" s="452">
        <v>30439</v>
      </c>
      <c r="O83" s="443"/>
      <c r="P83" s="443"/>
      <c r="Q83" s="443"/>
      <c r="R83" s="443"/>
      <c r="S83" s="442"/>
      <c r="T83" s="442"/>
      <c r="U83" s="442"/>
      <c r="V83" s="442"/>
      <c r="W83" s="442"/>
      <c r="X83" s="442"/>
      <c r="Y83" s="442"/>
    </row>
    <row r="84" spans="1:25" ht="36.9" customHeight="1" x14ac:dyDescent="0.2">
      <c r="A84" s="445" t="s">
        <v>193</v>
      </c>
      <c r="B84" s="446">
        <v>2287</v>
      </c>
      <c r="C84" s="447">
        <v>3</v>
      </c>
      <c r="D84" s="447">
        <v>8</v>
      </c>
      <c r="E84" s="448">
        <v>1399</v>
      </c>
      <c r="F84" s="449">
        <v>3697</v>
      </c>
      <c r="G84" s="450">
        <v>3259</v>
      </c>
      <c r="H84" s="450">
        <v>0</v>
      </c>
      <c r="I84" s="450">
        <v>6520</v>
      </c>
      <c r="J84" s="450">
        <v>7</v>
      </c>
      <c r="K84" s="450">
        <v>353</v>
      </c>
      <c r="L84" s="450">
        <v>3</v>
      </c>
      <c r="M84" s="451">
        <v>19</v>
      </c>
      <c r="N84" s="452">
        <v>10161</v>
      </c>
      <c r="O84" s="443"/>
      <c r="P84" s="443"/>
      <c r="Q84" s="443"/>
      <c r="R84" s="443"/>
      <c r="S84" s="442"/>
      <c r="T84" s="442"/>
      <c r="U84" s="442"/>
      <c r="V84" s="442"/>
      <c r="W84" s="442"/>
      <c r="X84" s="442"/>
      <c r="Y84" s="442"/>
    </row>
    <row r="85" spans="1:25" ht="36.9" customHeight="1" x14ac:dyDescent="0.2">
      <c r="A85" s="445" t="s">
        <v>194</v>
      </c>
      <c r="B85" s="446">
        <v>2557</v>
      </c>
      <c r="C85" s="447">
        <v>9</v>
      </c>
      <c r="D85" s="447">
        <v>70</v>
      </c>
      <c r="E85" s="448">
        <v>521</v>
      </c>
      <c r="F85" s="449">
        <v>3157</v>
      </c>
      <c r="G85" s="450">
        <v>1239</v>
      </c>
      <c r="H85" s="450">
        <v>0</v>
      </c>
      <c r="I85" s="450">
        <v>2782</v>
      </c>
      <c r="J85" s="450">
        <v>0</v>
      </c>
      <c r="K85" s="450">
        <v>109</v>
      </c>
      <c r="L85" s="450">
        <v>20</v>
      </c>
      <c r="M85" s="451">
        <v>14</v>
      </c>
      <c r="N85" s="452">
        <v>4164</v>
      </c>
      <c r="O85" s="443"/>
      <c r="P85" s="443"/>
      <c r="Q85" s="443"/>
      <c r="R85" s="443"/>
      <c r="S85" s="442"/>
      <c r="T85" s="442"/>
      <c r="U85" s="442"/>
      <c r="V85" s="442"/>
      <c r="W85" s="442"/>
      <c r="X85" s="442"/>
      <c r="Y85" s="442"/>
    </row>
    <row r="86" spans="1:25" ht="36.9" customHeight="1" x14ac:dyDescent="0.2">
      <c r="A86" s="445" t="s">
        <v>195</v>
      </c>
      <c r="B86" s="446">
        <v>1887</v>
      </c>
      <c r="C86" s="447">
        <v>4</v>
      </c>
      <c r="D86" s="447">
        <v>0</v>
      </c>
      <c r="E86" s="448">
        <v>488</v>
      </c>
      <c r="F86" s="449">
        <v>2379</v>
      </c>
      <c r="G86" s="450">
        <v>407</v>
      </c>
      <c r="H86" s="450">
        <v>23</v>
      </c>
      <c r="I86" s="450">
        <v>1399</v>
      </c>
      <c r="J86" s="450">
        <v>4</v>
      </c>
      <c r="K86" s="450">
        <v>143</v>
      </c>
      <c r="L86" s="450">
        <v>9</v>
      </c>
      <c r="M86" s="451">
        <v>12</v>
      </c>
      <c r="N86" s="452">
        <v>1997</v>
      </c>
      <c r="O86" s="443"/>
      <c r="P86" s="443"/>
      <c r="Q86" s="443"/>
      <c r="R86" s="443"/>
      <c r="S86" s="442"/>
      <c r="T86" s="442"/>
      <c r="U86" s="442"/>
      <c r="V86" s="442"/>
      <c r="W86" s="442"/>
      <c r="X86" s="442"/>
      <c r="Y86" s="442"/>
    </row>
    <row r="87" spans="1:25" ht="36.9" customHeight="1" x14ac:dyDescent="0.2">
      <c r="A87" s="445" t="s">
        <v>196</v>
      </c>
      <c r="B87" s="446">
        <v>2865</v>
      </c>
      <c r="C87" s="447">
        <v>4</v>
      </c>
      <c r="D87" s="447">
        <v>154</v>
      </c>
      <c r="E87" s="448">
        <v>921</v>
      </c>
      <c r="F87" s="449">
        <v>3944</v>
      </c>
      <c r="G87" s="450">
        <v>381</v>
      </c>
      <c r="H87" s="450">
        <v>0</v>
      </c>
      <c r="I87" s="450">
        <v>1779</v>
      </c>
      <c r="J87" s="450">
        <v>1</v>
      </c>
      <c r="K87" s="450">
        <v>33</v>
      </c>
      <c r="L87" s="450">
        <v>26</v>
      </c>
      <c r="M87" s="451">
        <v>12</v>
      </c>
      <c r="N87" s="452">
        <v>2232</v>
      </c>
      <c r="O87" s="443"/>
      <c r="P87" s="443"/>
      <c r="Q87" s="443"/>
      <c r="R87" s="443"/>
      <c r="S87" s="442"/>
      <c r="T87" s="442"/>
      <c r="U87" s="442"/>
      <c r="V87" s="442"/>
      <c r="W87" s="442"/>
      <c r="X87" s="442"/>
      <c r="Y87" s="442"/>
    </row>
    <row r="88" spans="1:25" ht="36.9" customHeight="1" x14ac:dyDescent="0.2">
      <c r="A88" s="445" t="s">
        <v>197</v>
      </c>
      <c r="B88" s="446">
        <v>4023</v>
      </c>
      <c r="C88" s="447">
        <v>15</v>
      </c>
      <c r="D88" s="447">
        <v>246</v>
      </c>
      <c r="E88" s="448">
        <v>2375</v>
      </c>
      <c r="F88" s="449">
        <v>6659</v>
      </c>
      <c r="G88" s="450">
        <v>5075</v>
      </c>
      <c r="H88" s="450">
        <v>0</v>
      </c>
      <c r="I88" s="450">
        <v>8496</v>
      </c>
      <c r="J88" s="450">
        <v>4</v>
      </c>
      <c r="K88" s="450">
        <v>359</v>
      </c>
      <c r="L88" s="450">
        <v>0</v>
      </c>
      <c r="M88" s="451">
        <v>0</v>
      </c>
      <c r="N88" s="452">
        <v>13934</v>
      </c>
      <c r="O88" s="443"/>
      <c r="P88" s="443"/>
      <c r="Q88" s="443"/>
      <c r="R88" s="443"/>
      <c r="S88" s="442"/>
      <c r="T88" s="442"/>
      <c r="U88" s="442"/>
      <c r="V88" s="442"/>
      <c r="W88" s="442"/>
      <c r="X88" s="442"/>
      <c r="Y88" s="442"/>
    </row>
    <row r="89" spans="1:25" ht="36.9" customHeight="1" x14ac:dyDescent="0.2">
      <c r="A89" s="445" t="s">
        <v>198</v>
      </c>
      <c r="B89" s="446">
        <v>6358</v>
      </c>
      <c r="C89" s="447">
        <v>4</v>
      </c>
      <c r="D89" s="447">
        <v>43</v>
      </c>
      <c r="E89" s="448">
        <v>2659</v>
      </c>
      <c r="F89" s="449">
        <v>9064</v>
      </c>
      <c r="G89" s="450">
        <v>5637</v>
      </c>
      <c r="H89" s="450">
        <v>41</v>
      </c>
      <c r="I89" s="450">
        <v>13650</v>
      </c>
      <c r="J89" s="450">
        <v>7</v>
      </c>
      <c r="K89" s="450">
        <v>718</v>
      </c>
      <c r="L89" s="450">
        <v>44</v>
      </c>
      <c r="M89" s="451">
        <v>68</v>
      </c>
      <c r="N89" s="452">
        <v>20165</v>
      </c>
      <c r="O89" s="443"/>
      <c r="P89" s="443"/>
      <c r="Q89" s="443"/>
      <c r="R89" s="443"/>
      <c r="S89" s="442"/>
      <c r="T89" s="442"/>
      <c r="U89" s="442"/>
      <c r="V89" s="442"/>
      <c r="W89" s="442"/>
      <c r="X89" s="442"/>
      <c r="Y89" s="442"/>
    </row>
    <row r="90" spans="1:25" ht="36.9" customHeight="1" x14ac:dyDescent="0.2">
      <c r="A90" s="445" t="s">
        <v>199</v>
      </c>
      <c r="B90" s="446">
        <v>2487</v>
      </c>
      <c r="C90" s="447">
        <v>2</v>
      </c>
      <c r="D90" s="447">
        <v>9</v>
      </c>
      <c r="E90" s="448">
        <v>1031</v>
      </c>
      <c r="F90" s="449">
        <v>3529</v>
      </c>
      <c r="G90" s="450">
        <v>1558</v>
      </c>
      <c r="H90" s="450">
        <v>1</v>
      </c>
      <c r="I90" s="450">
        <v>3484</v>
      </c>
      <c r="J90" s="450">
        <v>0</v>
      </c>
      <c r="K90" s="450">
        <v>247</v>
      </c>
      <c r="L90" s="450">
        <v>18</v>
      </c>
      <c r="M90" s="451">
        <v>27</v>
      </c>
      <c r="N90" s="452">
        <v>5335</v>
      </c>
      <c r="O90" s="443"/>
      <c r="P90" s="443"/>
      <c r="Q90" s="443"/>
      <c r="R90" s="443"/>
      <c r="S90" s="442"/>
      <c r="T90" s="442"/>
      <c r="U90" s="442"/>
      <c r="V90" s="442"/>
      <c r="W90" s="442"/>
      <c r="X90" s="442"/>
      <c r="Y90" s="442"/>
    </row>
    <row r="91" spans="1:25" ht="36.9" customHeight="1" x14ac:dyDescent="0.2">
      <c r="A91" s="445" t="s">
        <v>200</v>
      </c>
      <c r="B91" s="446">
        <v>1502</v>
      </c>
      <c r="C91" s="447">
        <v>8</v>
      </c>
      <c r="D91" s="447">
        <v>3</v>
      </c>
      <c r="E91" s="448">
        <v>820</v>
      </c>
      <c r="F91" s="449">
        <v>2333</v>
      </c>
      <c r="G91" s="450">
        <v>1652</v>
      </c>
      <c r="H91" s="450">
        <v>0</v>
      </c>
      <c r="I91" s="450">
        <v>3086</v>
      </c>
      <c r="J91" s="450">
        <v>0</v>
      </c>
      <c r="K91" s="450">
        <v>306</v>
      </c>
      <c r="L91" s="450">
        <v>28</v>
      </c>
      <c r="M91" s="451">
        <v>18</v>
      </c>
      <c r="N91" s="452">
        <v>5090</v>
      </c>
      <c r="O91" s="443"/>
      <c r="P91" s="443"/>
      <c r="Q91" s="443"/>
      <c r="R91" s="443"/>
      <c r="S91" s="442"/>
      <c r="T91" s="442"/>
      <c r="U91" s="442"/>
      <c r="V91" s="442"/>
      <c r="W91" s="442"/>
      <c r="X91" s="442"/>
      <c r="Y91" s="442"/>
    </row>
    <row r="92" spans="1:25" ht="36.9" customHeight="1" x14ac:dyDescent="0.2">
      <c r="A92" s="445" t="s">
        <v>201</v>
      </c>
      <c r="B92" s="446">
        <v>1969</v>
      </c>
      <c r="C92" s="447">
        <v>2</v>
      </c>
      <c r="D92" s="447">
        <v>0</v>
      </c>
      <c r="E92" s="448">
        <v>785</v>
      </c>
      <c r="F92" s="449">
        <v>2756</v>
      </c>
      <c r="G92" s="450">
        <v>1150</v>
      </c>
      <c r="H92" s="450">
        <v>0</v>
      </c>
      <c r="I92" s="450">
        <v>2471</v>
      </c>
      <c r="J92" s="450">
        <v>0</v>
      </c>
      <c r="K92" s="450">
        <v>101</v>
      </c>
      <c r="L92" s="450">
        <v>0</v>
      </c>
      <c r="M92" s="451">
        <v>0</v>
      </c>
      <c r="N92" s="452">
        <v>3722</v>
      </c>
      <c r="O92" s="443"/>
      <c r="P92" s="443"/>
      <c r="Q92" s="443"/>
      <c r="R92" s="443"/>
      <c r="S92" s="442"/>
      <c r="T92" s="442"/>
      <c r="U92" s="442"/>
      <c r="V92" s="442"/>
      <c r="W92" s="442"/>
      <c r="X92" s="442"/>
      <c r="Y92" s="442"/>
    </row>
    <row r="93" spans="1:25" ht="36.9" customHeight="1" x14ac:dyDescent="0.2">
      <c r="A93" s="445" t="s">
        <v>202</v>
      </c>
      <c r="B93" s="446">
        <v>3857</v>
      </c>
      <c r="C93" s="447">
        <v>5</v>
      </c>
      <c r="D93" s="447">
        <v>37</v>
      </c>
      <c r="E93" s="448">
        <v>1193</v>
      </c>
      <c r="F93" s="449">
        <v>5092</v>
      </c>
      <c r="G93" s="450">
        <v>1974</v>
      </c>
      <c r="H93" s="450">
        <v>0</v>
      </c>
      <c r="I93" s="450">
        <v>4364</v>
      </c>
      <c r="J93" s="450">
        <v>1</v>
      </c>
      <c r="K93" s="450">
        <v>170</v>
      </c>
      <c r="L93" s="450">
        <v>0</v>
      </c>
      <c r="M93" s="451">
        <v>0</v>
      </c>
      <c r="N93" s="452">
        <v>6509</v>
      </c>
      <c r="O93" s="443"/>
      <c r="P93" s="443"/>
      <c r="Q93" s="443"/>
      <c r="R93" s="443"/>
      <c r="S93" s="442"/>
      <c r="T93" s="442"/>
      <c r="U93" s="442"/>
      <c r="V93" s="442"/>
      <c r="W93" s="442"/>
      <c r="X93" s="442"/>
      <c r="Y93" s="442"/>
    </row>
    <row r="94" spans="1:25" ht="36.9" customHeight="1" x14ac:dyDescent="0.2">
      <c r="A94" s="445" t="s">
        <v>203</v>
      </c>
      <c r="B94" s="446">
        <v>1380</v>
      </c>
      <c r="C94" s="447">
        <v>7</v>
      </c>
      <c r="D94" s="447">
        <v>3</v>
      </c>
      <c r="E94" s="448">
        <v>601</v>
      </c>
      <c r="F94" s="449">
        <v>1991</v>
      </c>
      <c r="G94" s="450">
        <v>741</v>
      </c>
      <c r="H94" s="450">
        <v>12</v>
      </c>
      <c r="I94" s="450">
        <v>1824</v>
      </c>
      <c r="J94" s="450">
        <v>0</v>
      </c>
      <c r="K94" s="450">
        <v>923</v>
      </c>
      <c r="L94" s="450">
        <v>11</v>
      </c>
      <c r="M94" s="451">
        <v>14</v>
      </c>
      <c r="N94" s="452">
        <v>3525</v>
      </c>
      <c r="O94" s="443"/>
      <c r="P94" s="443"/>
      <c r="Q94" s="443"/>
      <c r="R94" s="443"/>
      <c r="S94" s="442"/>
      <c r="T94" s="442"/>
      <c r="U94" s="442"/>
      <c r="V94" s="442"/>
      <c r="W94" s="442"/>
      <c r="X94" s="442"/>
      <c r="Y94" s="442"/>
    </row>
    <row r="95" spans="1:25" ht="36.9" customHeight="1" x14ac:dyDescent="0.2">
      <c r="A95" s="445" t="s">
        <v>204</v>
      </c>
      <c r="B95" s="446">
        <v>14342</v>
      </c>
      <c r="C95" s="447">
        <v>47</v>
      </c>
      <c r="D95" s="447">
        <v>89</v>
      </c>
      <c r="E95" s="448">
        <v>6869</v>
      </c>
      <c r="F95" s="449">
        <v>21347</v>
      </c>
      <c r="G95" s="450">
        <v>8544</v>
      </c>
      <c r="H95" s="450">
        <v>27</v>
      </c>
      <c r="I95" s="450">
        <v>21583</v>
      </c>
      <c r="J95" s="450">
        <v>15</v>
      </c>
      <c r="K95" s="450">
        <v>1882</v>
      </c>
      <c r="L95" s="450">
        <v>55</v>
      </c>
      <c r="M95" s="451">
        <v>113</v>
      </c>
      <c r="N95" s="452">
        <v>32219</v>
      </c>
      <c r="O95" s="443"/>
      <c r="P95" s="443"/>
      <c r="Q95" s="443"/>
      <c r="R95" s="443"/>
      <c r="S95" s="442"/>
      <c r="T95" s="442"/>
      <c r="U95" s="442"/>
      <c r="V95" s="442"/>
      <c r="W95" s="442"/>
      <c r="X95" s="442"/>
      <c r="Y95" s="442"/>
    </row>
    <row r="96" spans="1:25" ht="36.9" customHeight="1" x14ac:dyDescent="0.2">
      <c r="A96" s="445" t="s">
        <v>205</v>
      </c>
      <c r="B96" s="446">
        <v>1890</v>
      </c>
      <c r="C96" s="447">
        <v>3</v>
      </c>
      <c r="D96" s="447">
        <v>8</v>
      </c>
      <c r="E96" s="448">
        <v>1131</v>
      </c>
      <c r="F96" s="449">
        <v>3032</v>
      </c>
      <c r="G96" s="450">
        <v>1594</v>
      </c>
      <c r="H96" s="450">
        <v>0</v>
      </c>
      <c r="I96" s="450">
        <v>3915</v>
      </c>
      <c r="J96" s="450">
        <v>10</v>
      </c>
      <c r="K96" s="450">
        <v>131</v>
      </c>
      <c r="L96" s="450">
        <v>0</v>
      </c>
      <c r="M96" s="451">
        <v>0</v>
      </c>
      <c r="N96" s="452">
        <v>5650</v>
      </c>
      <c r="O96" s="443"/>
      <c r="P96" s="443"/>
      <c r="Q96" s="443"/>
      <c r="R96" s="443"/>
      <c r="S96" s="442"/>
      <c r="T96" s="442"/>
      <c r="U96" s="442"/>
      <c r="V96" s="442"/>
      <c r="W96" s="442"/>
      <c r="X96" s="442"/>
      <c r="Y96" s="442"/>
    </row>
    <row r="97" spans="1:25" ht="36.9" customHeight="1" x14ac:dyDescent="0.2">
      <c r="A97" s="445" t="s">
        <v>206</v>
      </c>
      <c r="B97" s="446">
        <v>3297</v>
      </c>
      <c r="C97" s="447">
        <v>4</v>
      </c>
      <c r="D97" s="447">
        <v>22</v>
      </c>
      <c r="E97" s="448">
        <v>1443</v>
      </c>
      <c r="F97" s="449">
        <v>4766</v>
      </c>
      <c r="G97" s="450">
        <v>2021</v>
      </c>
      <c r="H97" s="450">
        <v>0</v>
      </c>
      <c r="I97" s="450">
        <v>4954</v>
      </c>
      <c r="J97" s="450">
        <v>1</v>
      </c>
      <c r="K97" s="450">
        <v>840</v>
      </c>
      <c r="L97" s="450">
        <v>0</v>
      </c>
      <c r="M97" s="451">
        <v>0</v>
      </c>
      <c r="N97" s="452">
        <v>7816</v>
      </c>
      <c r="O97" s="443"/>
      <c r="P97" s="443"/>
      <c r="Q97" s="443"/>
      <c r="R97" s="443"/>
      <c r="S97" s="442"/>
      <c r="T97" s="442"/>
      <c r="U97" s="442"/>
      <c r="V97" s="442"/>
      <c r="W97" s="442"/>
      <c r="X97" s="442"/>
      <c r="Y97" s="442"/>
    </row>
    <row r="98" spans="1:25" ht="36.9" customHeight="1" x14ac:dyDescent="0.2">
      <c r="A98" s="445" t="s">
        <v>207</v>
      </c>
      <c r="B98" s="446">
        <v>3928</v>
      </c>
      <c r="C98" s="447">
        <v>5</v>
      </c>
      <c r="D98" s="447">
        <v>11</v>
      </c>
      <c r="E98" s="448">
        <v>3513</v>
      </c>
      <c r="F98" s="449">
        <v>7457</v>
      </c>
      <c r="G98" s="450">
        <v>4196</v>
      </c>
      <c r="H98" s="450">
        <v>8</v>
      </c>
      <c r="I98" s="450">
        <v>8651</v>
      </c>
      <c r="J98" s="450">
        <v>6</v>
      </c>
      <c r="K98" s="450">
        <v>1510</v>
      </c>
      <c r="L98" s="450">
        <v>20</v>
      </c>
      <c r="M98" s="451">
        <v>25</v>
      </c>
      <c r="N98" s="452">
        <v>14416</v>
      </c>
      <c r="O98" s="443"/>
      <c r="P98" s="443"/>
      <c r="Q98" s="443"/>
      <c r="R98" s="443"/>
      <c r="S98" s="442"/>
      <c r="T98" s="442"/>
      <c r="U98" s="442"/>
      <c r="V98" s="442"/>
      <c r="W98" s="442"/>
      <c r="X98" s="442"/>
      <c r="Y98" s="442"/>
    </row>
    <row r="99" spans="1:25" ht="36.9" customHeight="1" x14ac:dyDescent="0.2">
      <c r="A99" s="445" t="s">
        <v>208</v>
      </c>
      <c r="B99" s="446">
        <v>3366</v>
      </c>
      <c r="C99" s="447">
        <v>10</v>
      </c>
      <c r="D99" s="447">
        <v>71</v>
      </c>
      <c r="E99" s="448">
        <v>1642</v>
      </c>
      <c r="F99" s="449">
        <v>5089</v>
      </c>
      <c r="G99" s="450">
        <v>1931</v>
      </c>
      <c r="H99" s="450">
        <v>26</v>
      </c>
      <c r="I99" s="450">
        <v>4079</v>
      </c>
      <c r="J99" s="450">
        <v>0</v>
      </c>
      <c r="K99" s="450">
        <v>768</v>
      </c>
      <c r="L99" s="450">
        <v>16</v>
      </c>
      <c r="M99" s="451">
        <v>40</v>
      </c>
      <c r="N99" s="452">
        <v>6860</v>
      </c>
      <c r="O99" s="443"/>
      <c r="P99" s="443"/>
      <c r="Q99" s="443"/>
      <c r="R99" s="443"/>
      <c r="S99" s="442"/>
      <c r="T99" s="442"/>
      <c r="U99" s="442"/>
      <c r="V99" s="442"/>
      <c r="W99" s="442"/>
      <c r="X99" s="442"/>
      <c r="Y99" s="442"/>
    </row>
    <row r="100" spans="1:25" ht="36.9" customHeight="1" x14ac:dyDescent="0.2">
      <c r="A100" s="445" t="s">
        <v>209</v>
      </c>
      <c r="B100" s="446">
        <v>3344</v>
      </c>
      <c r="C100" s="447">
        <v>5</v>
      </c>
      <c r="D100" s="447">
        <v>85</v>
      </c>
      <c r="E100" s="448">
        <v>1382</v>
      </c>
      <c r="F100" s="449">
        <v>4816</v>
      </c>
      <c r="G100" s="450">
        <v>1511</v>
      </c>
      <c r="H100" s="450">
        <v>0</v>
      </c>
      <c r="I100" s="450">
        <v>3597</v>
      </c>
      <c r="J100" s="450">
        <v>0</v>
      </c>
      <c r="K100" s="450">
        <v>414</v>
      </c>
      <c r="L100" s="450">
        <v>0</v>
      </c>
      <c r="M100" s="451">
        <v>0</v>
      </c>
      <c r="N100" s="452">
        <v>5522</v>
      </c>
      <c r="O100" s="443"/>
      <c r="P100" s="443"/>
      <c r="Q100" s="443"/>
      <c r="R100" s="443"/>
      <c r="S100" s="442"/>
      <c r="T100" s="442"/>
      <c r="U100" s="442"/>
      <c r="V100" s="442"/>
      <c r="W100" s="442"/>
      <c r="X100" s="442"/>
      <c r="Y100" s="442"/>
    </row>
    <row r="101" spans="1:25" ht="36.9" customHeight="1" x14ac:dyDescent="0.2">
      <c r="A101" s="445" t="s">
        <v>210</v>
      </c>
      <c r="B101" s="446">
        <v>4564</v>
      </c>
      <c r="C101" s="447">
        <v>40</v>
      </c>
      <c r="D101" s="447">
        <v>11</v>
      </c>
      <c r="E101" s="448">
        <v>3680</v>
      </c>
      <c r="F101" s="449">
        <v>8295</v>
      </c>
      <c r="G101" s="450">
        <v>6829</v>
      </c>
      <c r="H101" s="450">
        <v>0</v>
      </c>
      <c r="I101" s="450">
        <v>10080</v>
      </c>
      <c r="J101" s="450">
        <v>1</v>
      </c>
      <c r="K101" s="450">
        <v>1395</v>
      </c>
      <c r="L101" s="450">
        <v>0</v>
      </c>
      <c r="M101" s="451">
        <v>0</v>
      </c>
      <c r="N101" s="452">
        <v>18305</v>
      </c>
      <c r="O101" s="443"/>
      <c r="P101" s="443"/>
      <c r="Q101" s="443"/>
      <c r="R101" s="443"/>
      <c r="S101" s="442"/>
      <c r="T101" s="442"/>
      <c r="U101" s="442"/>
      <c r="V101" s="442"/>
      <c r="W101" s="442"/>
      <c r="X101" s="442"/>
      <c r="Y101" s="442"/>
    </row>
    <row r="102" spans="1:25" ht="36.9" customHeight="1" x14ac:dyDescent="0.2">
      <c r="A102" s="445" t="s">
        <v>211</v>
      </c>
      <c r="B102" s="446">
        <v>4893</v>
      </c>
      <c r="C102" s="447">
        <v>3</v>
      </c>
      <c r="D102" s="447">
        <v>1</v>
      </c>
      <c r="E102" s="448">
        <v>2792</v>
      </c>
      <c r="F102" s="449">
        <v>7689</v>
      </c>
      <c r="G102" s="450">
        <v>2672</v>
      </c>
      <c r="H102" s="450">
        <v>29</v>
      </c>
      <c r="I102" s="450">
        <v>8264</v>
      </c>
      <c r="J102" s="450">
        <v>6</v>
      </c>
      <c r="K102" s="450">
        <v>1650</v>
      </c>
      <c r="L102" s="450">
        <v>0</v>
      </c>
      <c r="M102" s="451">
        <v>0</v>
      </c>
      <c r="N102" s="452">
        <v>12621</v>
      </c>
      <c r="O102" s="443"/>
      <c r="P102" s="443"/>
      <c r="Q102" s="443"/>
      <c r="R102" s="443"/>
      <c r="S102" s="442"/>
      <c r="T102" s="442"/>
      <c r="U102" s="442"/>
      <c r="V102" s="442"/>
      <c r="W102" s="442"/>
      <c r="X102" s="442"/>
      <c r="Y102" s="442"/>
    </row>
    <row r="103" spans="1:25" ht="36.9" customHeight="1" x14ac:dyDescent="0.2">
      <c r="A103" s="445" t="s">
        <v>212</v>
      </c>
      <c r="B103" s="453">
        <v>264433</v>
      </c>
      <c r="C103" s="454">
        <v>774</v>
      </c>
      <c r="D103" s="454">
        <v>4637</v>
      </c>
      <c r="E103" s="455">
        <v>100318</v>
      </c>
      <c r="F103" s="456">
        <v>370162</v>
      </c>
      <c r="G103" s="455">
        <v>199658</v>
      </c>
      <c r="H103" s="454">
        <v>497</v>
      </c>
      <c r="I103" s="457">
        <v>408416</v>
      </c>
      <c r="J103" s="454">
        <v>400</v>
      </c>
      <c r="K103" s="454">
        <v>35561</v>
      </c>
      <c r="L103" s="454">
        <v>1249</v>
      </c>
      <c r="M103" s="455">
        <v>1657</v>
      </c>
      <c r="N103" s="452">
        <v>647438</v>
      </c>
      <c r="O103" s="443"/>
      <c r="P103" s="443"/>
      <c r="Q103" s="443"/>
      <c r="R103" s="443"/>
      <c r="S103" s="442"/>
      <c r="T103" s="442"/>
      <c r="U103" s="442"/>
      <c r="V103" s="442"/>
      <c r="W103" s="442"/>
      <c r="X103" s="442"/>
      <c r="Y103" s="442"/>
    </row>
    <row r="104" spans="1:25" ht="23.4" x14ac:dyDescent="0.2">
      <c r="A104" s="458" t="s">
        <v>162</v>
      </c>
      <c r="B104" s="459"/>
      <c r="C104" s="459"/>
      <c r="D104" s="459"/>
      <c r="E104" s="459"/>
      <c r="F104" s="459"/>
      <c r="G104" s="459"/>
      <c r="H104" s="459"/>
      <c r="I104" s="459"/>
      <c r="J104" s="459"/>
      <c r="K104" s="459"/>
      <c r="L104" s="459"/>
      <c r="M104" s="459"/>
      <c r="N104" s="443"/>
      <c r="O104" s="443"/>
      <c r="P104" s="443"/>
      <c r="Q104" s="443"/>
      <c r="R104" s="442"/>
      <c r="S104" s="442"/>
      <c r="T104" s="442"/>
      <c r="U104" s="442"/>
      <c r="V104" s="442"/>
      <c r="W104" s="442"/>
      <c r="X104" s="442"/>
      <c r="Y104" s="442"/>
    </row>
  </sheetData>
  <mergeCells count="16">
    <mergeCell ref="A2:E2"/>
    <mergeCell ref="N54:N55"/>
    <mergeCell ref="H54:H55"/>
    <mergeCell ref="I54:I55"/>
    <mergeCell ref="J54:J55"/>
    <mergeCell ref="K54:K55"/>
    <mergeCell ref="L54:L55"/>
    <mergeCell ref="M54:M55"/>
    <mergeCell ref="C3:Y3"/>
    <mergeCell ref="A54:A55"/>
    <mergeCell ref="B54:B55"/>
    <mergeCell ref="C54:C55"/>
    <mergeCell ref="D54:D55"/>
    <mergeCell ref="E54:E55"/>
    <mergeCell ref="F54:F55"/>
    <mergeCell ref="G54:G55"/>
  </mergeCells>
  <phoneticPr fontId="23"/>
  <pageMargins left="0.70866141732283472" right="0.11811023622047245" top="0.74803149606299213" bottom="0.74803149606299213" header="0.31496062992125984" footer="0.31496062992125984"/>
  <pageSetup paperSize="8" scale="30" fitToWidth="0" orientation="portrait" r:id="rId1"/>
  <headerFooter>
    <oddFooter xml:space="preserve">&amp;C&amp;36&amp;P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　障害福祉サービスの利用状況等の概況（平成２８年４月～）</vt:lpstr>
      <vt:lpstr>１　障害福祉サービスの利用状況等の概況</vt:lpstr>
      <vt:lpstr>１　障害福祉サービスの利用状況等の概況_グラフ</vt:lpstr>
      <vt:lpstr>１－１　主たる障害種別毎の利用者数（実数）の推移</vt:lpstr>
      <vt:lpstr>２　障害児給付費の利用状況等の概況</vt:lpstr>
      <vt:lpstr>２　障害児給付費の利用状況等の概況_グラフ</vt:lpstr>
      <vt:lpstr>２－１　主たる障害種別毎の利用者数（実数）の推移</vt:lpstr>
      <vt:lpstr>３　サービス種類別の利用者数の推移（令和７年4月～）</vt:lpstr>
      <vt:lpstr>４　都道府県別の利用状況</vt:lpstr>
      <vt:lpstr>'１　障害福祉サービスの利用状況等の概況'!Print_Area</vt:lpstr>
      <vt:lpstr>'１　障害福祉サービスの利用状況等の概況（平成２８年４月～）'!Print_Area</vt:lpstr>
      <vt:lpstr>'１　障害福祉サービスの利用状況等の概況_グラフ'!Print_Area</vt:lpstr>
      <vt:lpstr>'１－１　主たる障害種別毎の利用者数（実数）の推移'!Print_Area</vt:lpstr>
      <vt:lpstr>'２　障害児給付費の利用状況等の概況'!Print_Area</vt:lpstr>
      <vt:lpstr>'２　障害児給付費の利用状況等の概況_グラフ'!Print_Area</vt:lpstr>
      <vt:lpstr>'２－１　主たる障害種別毎の利用者数（実数）の推移'!Print_Area</vt:lpstr>
      <vt:lpstr>'３　サービス種類別の利用者数の推移（令和７年4月～）'!Print_Area</vt:lpstr>
      <vt:lpstr>'４　都道府県別の利用状況'!Print_Area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