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5.61.214\kyoyu\乳肉安全係\乳肉安全係\★各種調査・名簿・システム★\と畜・食鳥検査に関する実態調査\R04年度\10_高崎市修正（R7年度報告）\起案\"/>
    </mc:Choice>
  </mc:AlternateContent>
  <xr:revisionPtr revIDLastSave="0" documentId="13_ncr:1_{5D9CACDD-6E5E-4618-B6C7-39230BD4CED0}" xr6:coauthVersionLast="47" xr6:coauthVersionMax="47" xr10:uidLastSave="{00000000-0000-0000-0000-000000000000}"/>
  <bookViews>
    <workbookView xWindow="28680" yWindow="-120" windowWidth="29040" windowHeight="16440" xr2:uid="{45D3B2AD-DDF5-4E3E-BB33-658880DC0993}"/>
  </bookViews>
  <sheets>
    <sheet name="２　一般と畜場の設置者別と畜頭数（令和３年度実績）" sheetId="58" r:id="rId1"/>
    <sheet name="16 ＢＳＥ対策に関する調査結果（令和４年４月１日時点）" sheetId="5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8" l="1"/>
  <c r="F12" i="58"/>
  <c r="F16" i="58"/>
  <c r="F15" i="58"/>
  <c r="F14" i="58"/>
  <c r="F6" i="58"/>
  <c r="F5" i="58"/>
  <c r="D16" i="58"/>
  <c r="D8" i="58"/>
  <c r="D12" i="58"/>
  <c r="D17" i="58" s="1"/>
  <c r="D4" i="58"/>
  <c r="D9" i="58" s="1"/>
  <c r="F7" i="58" l="1"/>
  <c r="F8" i="58"/>
  <c r="F4" i="58"/>
</calcChain>
</file>

<file path=xl/sharedStrings.xml><?xml version="1.0" encoding="utf-8"?>
<sst xmlns="http://schemas.openxmlformats.org/spreadsheetml/2006/main" count="42" uniqueCount="26">
  <si>
    <t>誤</t>
    <rPh sb="0" eb="1">
      <t>アヤマ</t>
    </rPh>
    <phoneticPr fontId="18"/>
  </si>
  <si>
    <t>正</t>
    <rPh sb="0" eb="1">
      <t>タダ</t>
    </rPh>
    <phoneticPr fontId="18"/>
  </si>
  <si>
    <t>２　通常の牛のスタンニング方法</t>
    <rPh sb="2" eb="4">
      <t>ツウジョウ</t>
    </rPh>
    <rPh sb="5" eb="6">
      <t>ウシ</t>
    </rPh>
    <rPh sb="13" eb="15">
      <t>ホウホウ</t>
    </rPh>
    <phoneticPr fontId="3"/>
  </si>
  <si>
    <t>（１）スタンガン（とさつ銃）※のみを使用していると畜場数
　　　※非貫通式のエアスタナを含む。</t>
    <rPh sb="12" eb="13">
      <t>ジュウ</t>
    </rPh>
    <rPh sb="18" eb="20">
      <t>シヨウ</t>
    </rPh>
    <rPh sb="25" eb="26">
      <t>チク</t>
    </rPh>
    <rPh sb="26" eb="27">
      <t>ジョウ</t>
    </rPh>
    <rPh sb="27" eb="28">
      <t>スウ</t>
    </rPh>
    <rPh sb="33" eb="34">
      <t>ヒ</t>
    </rPh>
    <rPh sb="34" eb="37">
      <t>カンツウシキ</t>
    </rPh>
    <rPh sb="44" eb="45">
      <t>フク</t>
    </rPh>
    <phoneticPr fontId="18"/>
  </si>
  <si>
    <t>（２）スタンガン及びと畜ハンマーを併用していると畜場数</t>
    <rPh sb="8" eb="9">
      <t>オヨ</t>
    </rPh>
    <rPh sb="11" eb="12">
      <t>チク</t>
    </rPh>
    <rPh sb="17" eb="19">
      <t>ヘイヨウ</t>
    </rPh>
    <rPh sb="24" eb="25">
      <t>チク</t>
    </rPh>
    <rPh sb="25" eb="26">
      <t>ジョウ</t>
    </rPh>
    <rPh sb="26" eb="27">
      <t>スウ</t>
    </rPh>
    <phoneticPr fontId="18"/>
  </si>
  <si>
    <t>（３）と畜ハンマーのみを使用していると畜場数</t>
    <rPh sb="4" eb="5">
      <t>チク</t>
    </rPh>
    <rPh sb="12" eb="14">
      <t>シヨウ</t>
    </rPh>
    <rPh sb="19" eb="20">
      <t>チク</t>
    </rPh>
    <rPh sb="20" eb="21">
      <t>ジョウ</t>
    </rPh>
    <rPh sb="21" eb="22">
      <t>スウ</t>
    </rPh>
    <phoneticPr fontId="18"/>
  </si>
  <si>
    <t>（４）圧縮した空気又はガスを頭蓋腔内に注入する方法を用いていると畜場数</t>
    <rPh sb="3" eb="5">
      <t>アッシュク</t>
    </rPh>
    <rPh sb="7" eb="9">
      <t>クウキ</t>
    </rPh>
    <rPh sb="9" eb="10">
      <t>マタ</t>
    </rPh>
    <rPh sb="14" eb="16">
      <t>ズガイ</t>
    </rPh>
    <rPh sb="16" eb="18">
      <t>クウナイ</t>
    </rPh>
    <rPh sb="19" eb="21">
      <t>チュウニュウ</t>
    </rPh>
    <rPh sb="23" eb="25">
      <t>ホウホウ</t>
    </rPh>
    <rPh sb="26" eb="27">
      <t>モチ</t>
    </rPh>
    <rPh sb="32" eb="33">
      <t>チク</t>
    </rPh>
    <rPh sb="33" eb="34">
      <t>ジョウ</t>
    </rPh>
    <rPh sb="34" eb="35">
      <t>スウ</t>
    </rPh>
    <phoneticPr fontId="18"/>
  </si>
  <si>
    <t>115施設</t>
    <rPh sb="3" eb="5">
      <t>シセツ</t>
    </rPh>
    <phoneticPr fontId="18"/>
  </si>
  <si>
    <t>４施設</t>
    <rPh sb="1" eb="3">
      <t>シセツ</t>
    </rPh>
    <phoneticPr fontId="18"/>
  </si>
  <si>
    <t>２施設</t>
    <rPh sb="1" eb="3">
      <t>シセツ</t>
    </rPh>
    <phoneticPr fontId="18"/>
  </si>
  <si>
    <t>０施設</t>
    <rPh sb="1" eb="3">
      <t>シセツ</t>
    </rPh>
    <phoneticPr fontId="18"/>
  </si>
  <si>
    <t>114施設</t>
    <rPh sb="3" eb="5">
      <t>シセツ</t>
    </rPh>
    <phoneticPr fontId="18"/>
  </si>
  <si>
    <t>１施設</t>
    <rPh sb="1" eb="3">
      <t>シセツ</t>
    </rPh>
    <phoneticPr fontId="18"/>
  </si>
  <si>
    <t>１６　ＢＳＥ対策に関する調査結果（令和４年４月１日時点）</t>
    <phoneticPr fontId="18"/>
  </si>
  <si>
    <t>２　一般と畜場の設置者別と畜頭数（令和３年度実績）</t>
    <phoneticPr fontId="18"/>
  </si>
  <si>
    <t>正</t>
    <rPh sb="0" eb="1">
      <t>セイ</t>
    </rPh>
    <phoneticPr fontId="18"/>
  </si>
  <si>
    <t>一般</t>
    <rPh sb="0" eb="2">
      <t>イッパン</t>
    </rPh>
    <phoneticPr fontId="18"/>
  </si>
  <si>
    <t>公　共</t>
    <rPh sb="0" eb="1">
      <t>オオヤケ</t>
    </rPh>
    <rPh sb="2" eb="3">
      <t>トモ</t>
    </rPh>
    <phoneticPr fontId="25"/>
  </si>
  <si>
    <t>市町村</t>
    <rPh sb="0" eb="3">
      <t>シチョウソン</t>
    </rPh>
    <phoneticPr fontId="25"/>
  </si>
  <si>
    <t>国・都道府県</t>
    <rPh sb="0" eb="1">
      <t>クニ</t>
    </rPh>
    <rPh sb="2" eb="6">
      <t>トドウフケン</t>
    </rPh>
    <phoneticPr fontId="25"/>
  </si>
  <si>
    <t>会　社</t>
    <rPh sb="0" eb="1">
      <t>カイ</t>
    </rPh>
    <rPh sb="2" eb="3">
      <t>シャ</t>
    </rPh>
    <phoneticPr fontId="25"/>
  </si>
  <si>
    <t>組合・その他</t>
    <rPh sb="0" eb="2">
      <t>クミアイ</t>
    </rPh>
    <rPh sb="5" eb="6">
      <t>タ</t>
    </rPh>
    <phoneticPr fontId="25"/>
  </si>
  <si>
    <t>計</t>
    <rPh sb="0" eb="1">
      <t>ケイ</t>
    </rPh>
    <phoneticPr fontId="25"/>
  </si>
  <si>
    <t>豚</t>
    <rPh sb="0" eb="1">
      <t>ブタ</t>
    </rPh>
    <phoneticPr fontId="25"/>
  </si>
  <si>
    <t>（割合）</t>
    <rPh sb="1" eb="3">
      <t>ワリアイ</t>
    </rPh>
    <phoneticPr fontId="25"/>
  </si>
  <si>
    <t>（単位：頭）</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</si>
</sst>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
    <numFmt numFmtId="180" formatCode="\(0%\)"/>
  </numFmts>
  <fonts count="2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b/>
      <sz val="11"/>
      <color rgb="FFFF0000"/>
      <name val="游ゴシック"/>
      <family val="3"/>
      <charset val="128"/>
      <scheme val="minor"/>
    </font>
    <font>
      <sz val="11"/>
      <name val="ＭＳ Ｐゴシック"/>
      <family val="3"/>
      <charset val="128"/>
    </font>
    <font>
      <b/>
      <sz val="11"/>
      <name val="游ゴシック"/>
      <family val="3"/>
      <charset val="128"/>
      <scheme val="minor"/>
    </font>
    <font>
      <b/>
      <sz val="12"/>
      <name val="游ゴシック"/>
      <family val="3"/>
      <charset val="128"/>
      <scheme val="minor"/>
    </font>
    <font>
      <sz val="6"/>
      <name val="ＭＳ Ｐゴシック"/>
      <family val="3"/>
      <charset val="128"/>
    </font>
    <font>
      <sz val="12"/>
      <name val="游ゴシック"/>
      <family val="3"/>
      <charset val="128"/>
      <scheme val="minor"/>
    </font>
    <font>
      <sz val="9"/>
      <name val="游ゴシック"/>
      <family val="3"/>
      <charset val="128"/>
      <scheme val="minor"/>
    </font>
    <font>
      <b/>
      <sz val="12"/>
      <color rgb="FFFF000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2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auto="1"/>
      </bottom>
      <diagonal/>
    </border>
    <border>
      <left style="medium">
        <color indexed="64"/>
      </left>
      <right style="thin">
        <color auto="1"/>
      </right>
      <top style="thin">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cellStyleXfs>
  <cellXfs count="52">
    <xf numFmtId="0" fontId="0" fillId="0" borderId="0" xfId="0">
      <alignment vertical="center"/>
    </xf>
    <xf numFmtId="49" fontId="0" fillId="0" borderId="18" xfId="0" applyNumberFormat="1" applyBorder="1">
      <alignment vertical="center"/>
    </xf>
    <xf numFmtId="49" fontId="0" fillId="0" borderId="0" xfId="0" applyNumberFormat="1">
      <alignment vertical="center"/>
    </xf>
    <xf numFmtId="49" fontId="0" fillId="0" borderId="14" xfId="0" applyNumberFormat="1" applyBorder="1">
      <alignment vertical="center"/>
    </xf>
    <xf numFmtId="49" fontId="0" fillId="0" borderId="10" xfId="0" applyNumberFormat="1" applyBorder="1">
      <alignment vertical="center"/>
    </xf>
    <xf numFmtId="49" fontId="0" fillId="0" borderId="11" xfId="0" applyNumberFormat="1" applyBorder="1">
      <alignment vertical="center"/>
    </xf>
    <xf numFmtId="49" fontId="0" fillId="0" borderId="19" xfId="0" applyNumberFormat="1" applyBorder="1">
      <alignment vertical="center"/>
    </xf>
    <xf numFmtId="49" fontId="21" fillId="33" borderId="19" xfId="0" applyNumberFormat="1" applyFont="1" applyFill="1" applyBorder="1">
      <alignment vertical="center"/>
    </xf>
    <xf numFmtId="49" fontId="0" fillId="0" borderId="12" xfId="0" applyNumberFormat="1" applyBorder="1">
      <alignment vertical="center"/>
    </xf>
    <xf numFmtId="49" fontId="0" fillId="0" borderId="13" xfId="0" applyNumberFormat="1" applyBorder="1">
      <alignment vertical="center"/>
    </xf>
    <xf numFmtId="49" fontId="0" fillId="0" borderId="18" xfId="0" applyNumberFormat="1" applyBorder="1" applyAlignment="1">
      <alignment vertical="center" wrapText="1"/>
    </xf>
    <xf numFmtId="49" fontId="20" fillId="0" borderId="19" xfId="0" applyNumberFormat="1" applyFont="1" applyFill="1" applyBorder="1">
      <alignment vertical="center"/>
    </xf>
    <xf numFmtId="49" fontId="21" fillId="33" borderId="13" xfId="0" applyNumberFormat="1" applyFont="1" applyFill="1" applyBorder="1">
      <alignment vertical="center"/>
    </xf>
    <xf numFmtId="49" fontId="19" fillId="0" borderId="15"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0" fontId="23" fillId="34" borderId="23" xfId="42" applyFont="1" applyFill="1" applyBorder="1" applyAlignment="1">
      <alignment horizontal="center" vertical="center"/>
    </xf>
    <xf numFmtId="0" fontId="23" fillId="34" borderId="24" xfId="42" applyFont="1" applyFill="1" applyBorder="1" applyAlignment="1">
      <alignment horizontal="center" vertical="center"/>
    </xf>
    <xf numFmtId="0" fontId="24" fillId="0" borderId="25" xfId="42" applyFont="1" applyBorder="1" applyAlignment="1">
      <alignment horizontal="center" vertical="center"/>
    </xf>
    <xf numFmtId="0" fontId="24" fillId="0" borderId="10" xfId="42" applyFont="1" applyBorder="1" applyAlignment="1">
      <alignment horizontal="center" vertical="center"/>
    </xf>
    <xf numFmtId="0" fontId="24" fillId="0" borderId="21" xfId="42" applyFont="1" applyBorder="1" applyAlignment="1">
      <alignment horizontal="center" vertical="center"/>
    </xf>
    <xf numFmtId="0" fontId="24" fillId="0" borderId="18" xfId="42" applyFont="1" applyBorder="1" applyAlignment="1">
      <alignment horizontal="center" vertical="center"/>
    </xf>
    <xf numFmtId="0" fontId="24" fillId="0" borderId="26" xfId="42" applyFont="1" applyBorder="1" applyAlignment="1">
      <alignment horizontal="center" vertical="center"/>
    </xf>
    <xf numFmtId="0" fontId="24" fillId="0" borderId="18" xfId="42" applyFont="1" applyBorder="1" applyAlignment="1">
      <alignment horizontal="center" vertical="center" shrinkToFit="1"/>
    </xf>
    <xf numFmtId="0" fontId="24" fillId="0" borderId="27" xfId="42" applyFont="1" applyBorder="1" applyAlignment="1">
      <alignment horizontal="center" vertical="center"/>
    </xf>
    <xf numFmtId="0" fontId="24" fillId="0" borderId="18" xfId="42" applyFont="1" applyBorder="1" applyAlignment="1">
      <alignment horizontal="center" vertical="center"/>
    </xf>
    <xf numFmtId="0" fontId="24" fillId="0" borderId="20" xfId="42" applyFont="1" applyBorder="1" applyAlignment="1">
      <alignment horizontal="center" vertical="center"/>
    </xf>
    <xf numFmtId="0" fontId="24" fillId="0" borderId="28" xfId="42" applyFont="1" applyBorder="1" applyAlignment="1">
      <alignment horizontal="center" vertical="center"/>
    </xf>
    <xf numFmtId="0" fontId="24" fillId="0" borderId="29" xfId="42" applyFont="1" applyBorder="1" applyAlignment="1">
      <alignment horizontal="center" vertical="center"/>
    </xf>
    <xf numFmtId="0" fontId="24" fillId="0" borderId="30" xfId="42" applyFont="1" applyBorder="1" applyAlignment="1">
      <alignment horizontal="center" vertical="center"/>
    </xf>
    <xf numFmtId="0" fontId="24" fillId="34" borderId="31" xfId="42" applyFont="1" applyFill="1" applyBorder="1" applyAlignment="1">
      <alignment horizontal="center" vertical="center"/>
    </xf>
    <xf numFmtId="0" fontId="24" fillId="34" borderId="32" xfId="42" applyFont="1" applyFill="1" applyBorder="1" applyAlignment="1">
      <alignment horizontal="center" vertical="center"/>
    </xf>
    <xf numFmtId="38" fontId="26" fillId="0" borderId="18" xfId="42" applyNumberFormat="1" applyFont="1" applyBorder="1" applyAlignment="1">
      <alignment horizontal="right" vertical="center" shrinkToFit="1"/>
    </xf>
    <xf numFmtId="38" fontId="20" fillId="0" borderId="18" xfId="42" applyNumberFormat="1" applyFont="1" applyBorder="1" applyAlignment="1">
      <alignment horizontal="center" vertical="center" shrinkToFit="1"/>
    </xf>
    <xf numFmtId="38" fontId="27" fillId="0" borderId="18" xfId="0" applyNumberFormat="1" applyFont="1" applyBorder="1">
      <alignment vertical="center"/>
    </xf>
    <xf numFmtId="38" fontId="20" fillId="0" borderId="18" xfId="42" applyNumberFormat="1" applyFont="1" applyBorder="1" applyAlignment="1">
      <alignment vertical="center" shrinkToFit="1"/>
    </xf>
    <xf numFmtId="0" fontId="20" fillId="34" borderId="36" xfId="42" applyFont="1" applyFill="1" applyBorder="1" applyAlignment="1">
      <alignment horizontal="right" vertical="center"/>
    </xf>
    <xf numFmtId="179" fontId="20" fillId="0" borderId="37" xfId="42" applyNumberFormat="1" applyFont="1" applyBorder="1" applyAlignment="1">
      <alignment horizontal="right" vertical="center" shrinkToFit="1"/>
    </xf>
    <xf numFmtId="179" fontId="27" fillId="0" borderId="37" xfId="42" applyNumberFormat="1" applyFont="1" applyBorder="1" applyAlignment="1">
      <alignment horizontal="right" vertical="center" shrinkToFit="1"/>
    </xf>
    <xf numFmtId="179" fontId="27" fillId="0" borderId="38" xfId="42" applyNumberFormat="1" applyFont="1" applyBorder="1" applyAlignment="1">
      <alignment horizontal="right" vertical="center" shrinkToFit="1"/>
    </xf>
    <xf numFmtId="180" fontId="20" fillId="0" borderId="39" xfId="42" applyNumberFormat="1" applyFont="1" applyBorder="1" applyAlignment="1">
      <alignment horizontal="right" vertical="center" shrinkToFit="1"/>
    </xf>
    <xf numFmtId="38" fontId="24" fillId="0" borderId="30" xfId="42" applyNumberFormat="1" applyFont="1" applyBorder="1" applyAlignment="1">
      <alignment horizontal="right" vertical="center" shrinkToFit="1"/>
    </xf>
    <xf numFmtId="38" fontId="28" fillId="33" borderId="30" xfId="42" applyNumberFormat="1" applyFont="1" applyFill="1" applyBorder="1" applyAlignment="1">
      <alignment horizontal="right" vertical="center" shrinkToFit="1"/>
    </xf>
    <xf numFmtId="38" fontId="28" fillId="33" borderId="18" xfId="42" applyNumberFormat="1" applyFont="1" applyFill="1" applyBorder="1" applyAlignment="1">
      <alignment horizontal="right" vertical="center" shrinkToFit="1"/>
    </xf>
    <xf numFmtId="0" fontId="19" fillId="0" borderId="0" xfId="0" applyFont="1">
      <alignment vertical="center"/>
    </xf>
    <xf numFmtId="0" fontId="19" fillId="0" borderId="0" xfId="0" applyFont="1" applyAlignment="1">
      <alignment horizontal="right"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_１～３" xfId="42" xr:uid="{0BD57290-860A-4417-9F5C-E469DD91EBDA}"/>
    <cellStyle name="良い" xfId="6" builtinId="26" customBuiltin="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A102-5652-4E4B-BA06-114544D33444}">
  <dimension ref="A1:F17"/>
  <sheetViews>
    <sheetView tabSelected="1" workbookViewId="0"/>
  </sheetViews>
  <sheetFormatPr defaultRowHeight="18.75"/>
  <sheetData>
    <row r="1" spans="1:6">
      <c r="A1" t="s">
        <v>14</v>
      </c>
    </row>
    <row r="2" spans="1:6" ht="19.5" thickBot="1">
      <c r="A2" s="47" t="s">
        <v>16</v>
      </c>
      <c r="B2" s="47"/>
      <c r="C2" s="47"/>
      <c r="D2" s="47"/>
      <c r="E2" s="47"/>
      <c r="F2" s="48" t="s">
        <v>25</v>
      </c>
    </row>
    <row r="3" spans="1:6" ht="20.25" thickBot="1">
      <c r="A3" s="49" t="s">
        <v>15</v>
      </c>
      <c r="B3" s="19"/>
      <c r="C3" s="20"/>
      <c r="D3" s="33" t="s">
        <v>23</v>
      </c>
      <c r="E3" s="34"/>
      <c r="F3" s="39" t="s">
        <v>24</v>
      </c>
    </row>
    <row r="4" spans="1:6" ht="19.5">
      <c r="A4" s="50"/>
      <c r="B4" s="21" t="s">
        <v>17</v>
      </c>
      <c r="C4" s="22"/>
      <c r="D4" s="35">
        <f>SUM(E5:E6)</f>
        <v>2686702</v>
      </c>
      <c r="E4" s="35"/>
      <c r="F4" s="40">
        <f>(D4/D9)</f>
        <v>0.15954513843753484</v>
      </c>
    </row>
    <row r="5" spans="1:6" ht="19.5">
      <c r="A5" s="50"/>
      <c r="B5" s="23"/>
      <c r="C5" s="24" t="s">
        <v>18</v>
      </c>
      <c r="D5" s="36"/>
      <c r="E5" s="37">
        <v>2424085</v>
      </c>
      <c r="F5" s="41">
        <f>(E5/D9)</f>
        <v>0.14395008337707405</v>
      </c>
    </row>
    <row r="6" spans="1:6" ht="19.5">
      <c r="A6" s="50"/>
      <c r="B6" s="25"/>
      <c r="C6" s="26" t="s">
        <v>19</v>
      </c>
      <c r="D6" s="38"/>
      <c r="E6" s="37">
        <v>262617</v>
      </c>
      <c r="F6" s="42">
        <f>(E6/D9)</f>
        <v>1.5595055060460775E-2</v>
      </c>
    </row>
    <row r="7" spans="1:6" ht="19.5">
      <c r="A7" s="50"/>
      <c r="B7" s="27" t="s">
        <v>20</v>
      </c>
      <c r="C7" s="28"/>
      <c r="D7" s="35">
        <v>12067836</v>
      </c>
      <c r="E7" s="35"/>
      <c r="F7" s="40">
        <f>(D7/D9)</f>
        <v>0.71662751033105521</v>
      </c>
    </row>
    <row r="8" spans="1:6" ht="20.25" thickBot="1">
      <c r="A8" s="50"/>
      <c r="B8" s="29" t="s">
        <v>21</v>
      </c>
      <c r="C8" s="30"/>
      <c r="D8" s="46">
        <f>2084562-156520+157181</f>
        <v>2085223</v>
      </c>
      <c r="E8" s="46"/>
      <c r="F8" s="40">
        <f>(D8/D9)</f>
        <v>0.12382735123140999</v>
      </c>
    </row>
    <row r="9" spans="1:6" ht="20.25" thickBot="1">
      <c r="A9" s="51"/>
      <c r="B9" s="31" t="s">
        <v>22</v>
      </c>
      <c r="C9" s="32"/>
      <c r="D9" s="45">
        <f>SUM(D4,D7,D8)</f>
        <v>16839761</v>
      </c>
      <c r="E9" s="45"/>
      <c r="F9" s="43">
        <v>1</v>
      </c>
    </row>
    <row r="10" spans="1:6" ht="19.5" thickBot="1"/>
    <row r="11" spans="1:6" ht="20.25" thickBot="1">
      <c r="A11" s="49" t="s">
        <v>0</v>
      </c>
      <c r="B11" s="19"/>
      <c r="C11" s="20"/>
      <c r="D11" s="33" t="s">
        <v>23</v>
      </c>
      <c r="E11" s="34"/>
      <c r="F11" s="39" t="s">
        <v>24</v>
      </c>
    </row>
    <row r="12" spans="1:6" ht="19.5">
      <c r="A12" s="50"/>
      <c r="B12" s="21" t="s">
        <v>17</v>
      </c>
      <c r="C12" s="22"/>
      <c r="D12" s="35">
        <f>SUM(E13:E14)</f>
        <v>2686702</v>
      </c>
      <c r="E12" s="35"/>
      <c r="F12" s="40">
        <f>(D12/D17)</f>
        <v>0.1595514012031522</v>
      </c>
    </row>
    <row r="13" spans="1:6" ht="19.5">
      <c r="A13" s="50"/>
      <c r="B13" s="23"/>
      <c r="C13" s="24" t="s">
        <v>18</v>
      </c>
      <c r="D13" s="36"/>
      <c r="E13" s="37">
        <v>2424085</v>
      </c>
      <c r="F13" s="41">
        <f>(E13/D17)</f>
        <v>0.14395573397628139</v>
      </c>
    </row>
    <row r="14" spans="1:6" ht="19.5">
      <c r="A14" s="50"/>
      <c r="B14" s="25"/>
      <c r="C14" s="26" t="s">
        <v>19</v>
      </c>
      <c r="D14" s="38"/>
      <c r="E14" s="37">
        <v>262617</v>
      </c>
      <c r="F14" s="41">
        <f>(E14/D17)</f>
        <v>1.5595667226870795E-2</v>
      </c>
    </row>
    <row r="15" spans="1:6" ht="19.5">
      <c r="A15" s="50"/>
      <c r="B15" s="27" t="s">
        <v>20</v>
      </c>
      <c r="C15" s="28"/>
      <c r="D15" s="35">
        <v>12067836</v>
      </c>
      <c r="E15" s="35"/>
      <c r="F15" s="40">
        <f>(D15/D17)</f>
        <v>0.71665564074089472</v>
      </c>
    </row>
    <row r="16" spans="1:6" ht="20.25" thickBot="1">
      <c r="A16" s="50"/>
      <c r="B16" s="29" t="s">
        <v>21</v>
      </c>
      <c r="C16" s="30"/>
      <c r="D16" s="35">
        <f>2084562</f>
        <v>2084562</v>
      </c>
      <c r="E16" s="35"/>
      <c r="F16" s="40">
        <f>(D16/D17)</f>
        <v>0.12379295805595311</v>
      </c>
    </row>
    <row r="17" spans="1:6" ht="20.25" thickBot="1">
      <c r="A17" s="51"/>
      <c r="B17" s="31" t="s">
        <v>22</v>
      </c>
      <c r="C17" s="32"/>
      <c r="D17" s="44">
        <f>SUM(D12,D15,D16)</f>
        <v>16839100</v>
      </c>
      <c r="E17" s="44"/>
      <c r="F17" s="43">
        <v>1</v>
      </c>
    </row>
  </sheetData>
  <mergeCells count="22">
    <mergeCell ref="B16:C16"/>
    <mergeCell ref="D16:E16"/>
    <mergeCell ref="B17:C17"/>
    <mergeCell ref="D17:E17"/>
    <mergeCell ref="A3:A9"/>
    <mergeCell ref="A11:A17"/>
    <mergeCell ref="B11:C11"/>
    <mergeCell ref="D11:E11"/>
    <mergeCell ref="B12:C12"/>
    <mergeCell ref="D12:E12"/>
    <mergeCell ref="B15:C15"/>
    <mergeCell ref="D15:E15"/>
    <mergeCell ref="B3:C3"/>
    <mergeCell ref="B4:C4"/>
    <mergeCell ref="B7:C7"/>
    <mergeCell ref="B8:C8"/>
    <mergeCell ref="B9:C9"/>
    <mergeCell ref="D3:E3"/>
    <mergeCell ref="D4:E4"/>
    <mergeCell ref="D7:E7"/>
    <mergeCell ref="D8:E8"/>
    <mergeCell ref="D9:E9"/>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D5DC-FBB9-4228-BE74-72A4926A2EB9}">
  <dimension ref="A1:D12"/>
  <sheetViews>
    <sheetView workbookViewId="0"/>
  </sheetViews>
  <sheetFormatPr defaultRowHeight="18.75"/>
  <cols>
    <col min="3" max="3" width="73.375" bestFit="1" customWidth="1"/>
    <col min="4" max="4" width="10.25" customWidth="1"/>
  </cols>
  <sheetData>
    <row r="1" spans="1:4" ht="19.5" thickBot="1">
      <c r="A1" s="2" t="s">
        <v>13</v>
      </c>
      <c r="B1" s="2"/>
      <c r="C1" s="2"/>
      <c r="D1" s="2"/>
    </row>
    <row r="2" spans="1:4">
      <c r="A2" s="13" t="s">
        <v>1</v>
      </c>
      <c r="B2" s="3" t="s">
        <v>2</v>
      </c>
      <c r="C2" s="4"/>
      <c r="D2" s="5"/>
    </row>
    <row r="3" spans="1:4" ht="37.5">
      <c r="A3" s="14"/>
      <c r="B3" s="16"/>
      <c r="C3" s="10" t="s">
        <v>3</v>
      </c>
      <c r="D3" s="7" t="s">
        <v>7</v>
      </c>
    </row>
    <row r="4" spans="1:4">
      <c r="A4" s="14"/>
      <c r="B4" s="17"/>
      <c r="C4" s="1" t="s">
        <v>4</v>
      </c>
      <c r="D4" s="11" t="s">
        <v>8</v>
      </c>
    </row>
    <row r="5" spans="1:4">
      <c r="A5" s="14"/>
      <c r="B5" s="17"/>
      <c r="C5" s="1" t="s">
        <v>5</v>
      </c>
      <c r="D5" s="6" t="s">
        <v>9</v>
      </c>
    </row>
    <row r="6" spans="1:4" ht="19.5" thickBot="1">
      <c r="A6" s="15"/>
      <c r="B6" s="18"/>
      <c r="C6" s="8" t="s">
        <v>6</v>
      </c>
      <c r="D6" s="12" t="s">
        <v>10</v>
      </c>
    </row>
    <row r="7" spans="1:4" ht="19.5" thickBot="1">
      <c r="A7" s="2"/>
      <c r="B7" s="2"/>
      <c r="C7" s="2"/>
      <c r="D7" s="2"/>
    </row>
    <row r="8" spans="1:4">
      <c r="A8" s="13" t="s">
        <v>0</v>
      </c>
      <c r="B8" s="3" t="s">
        <v>2</v>
      </c>
      <c r="C8" s="4"/>
      <c r="D8" s="5"/>
    </row>
    <row r="9" spans="1:4" ht="37.5">
      <c r="A9" s="14"/>
      <c r="B9" s="16"/>
      <c r="C9" s="10" t="s">
        <v>3</v>
      </c>
      <c r="D9" s="6" t="s">
        <v>11</v>
      </c>
    </row>
    <row r="10" spans="1:4">
      <c r="A10" s="14"/>
      <c r="B10" s="17"/>
      <c r="C10" s="1" t="s">
        <v>4</v>
      </c>
      <c r="D10" s="6" t="s">
        <v>8</v>
      </c>
    </row>
    <row r="11" spans="1:4">
      <c r="A11" s="14"/>
      <c r="B11" s="17"/>
      <c r="C11" s="1" t="s">
        <v>5</v>
      </c>
      <c r="D11" s="6" t="s">
        <v>9</v>
      </c>
    </row>
    <row r="12" spans="1:4" ht="19.5" thickBot="1">
      <c r="A12" s="15"/>
      <c r="B12" s="18"/>
      <c r="C12" s="8" t="s">
        <v>6</v>
      </c>
      <c r="D12" s="9" t="s">
        <v>12</v>
      </c>
    </row>
  </sheetData>
  <mergeCells count="4">
    <mergeCell ref="A2:A6"/>
    <mergeCell ref="A8:A12"/>
    <mergeCell ref="B3:B6"/>
    <mergeCell ref="B9:B12"/>
  </mergeCells>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２　一般と畜場の設置者別と畜頭数（令和３年度実績）</vt:lpstr>
      <vt:lpstr>16 ＢＳＥ対策に関する調査結果（令和４年４月１日時点）</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