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81" documentId="8_{863C0633-76DE-4518-9BF4-A37132AEEA28}" xr6:coauthVersionLast="47" xr6:coauthVersionMax="47" xr10:uidLastSave="{B81DC332-9A56-4D9C-979B-4F137C86D823}"/>
  <bookViews>
    <workbookView xWindow="-120" yWindow="-120" windowWidth="29040" windowHeight="15720" xr2:uid="{76A0C602-AE8C-4B46-A8B4-F9D4164F45D7}"/>
  </bookViews>
  <sheets>
    <sheet name="Table1" sheetId="1" r:id="rId1"/>
    <sheet name="Figure1" sheetId="2" r:id="rId2"/>
    <sheet name="Table2" sheetId="3" r:id="rId3"/>
    <sheet name="Table3" sheetId="4" r:id="rId4"/>
    <sheet name="Figure2" sheetId="5" r:id="rId5"/>
    <sheet name="Figure3" sheetId="6" r:id="rId6"/>
    <sheet name="Table4" sheetId="7" r:id="rId7"/>
    <sheet name="Table4 addition" sheetId="8" r:id="rId8"/>
    <sheet name="Figure4" sheetId="9" r:id="rId9"/>
    <sheet name="Table5" sheetId="10" r:id="rId10"/>
    <sheet name="Table5 addition" sheetId="11" r:id="rId11"/>
  </sheets>
  <definedNames>
    <definedName name="_xlnm._FilterDatabase" localSheetId="6" hidden="1">Table4!$A$4:$I$4</definedName>
    <definedName name="_xlnm._FilterDatabase" localSheetId="7" hidden="1">'Table4 addition'!$A$3:$J$1787</definedName>
    <definedName name="_xlnm._FilterDatabase" localSheetId="9" hidden="1">#REF!</definedName>
    <definedName name="_xlnm._FilterDatabase" localSheetId="10" hidden="1">'Table5 addition'!$A$3:$I$920</definedName>
    <definedName name="_xlnm.Print_Area" localSheetId="1">Figure1!$A$1:$L$39</definedName>
    <definedName name="_xlnm.Print_Area" localSheetId="4">Figure2!$A$1:$L$58</definedName>
    <definedName name="_xlnm.Print_Area" localSheetId="5">Figure3!$A$1:$K$64</definedName>
    <definedName name="_xlnm.Print_Area" localSheetId="8">Figure4!$A$1:$K$61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9" l="1"/>
  <c r="E58" i="9"/>
  <c r="H56" i="9"/>
  <c r="G56" i="9"/>
  <c r="E56" i="9"/>
  <c r="H54" i="9"/>
  <c r="G54" i="9"/>
  <c r="H52" i="9"/>
  <c r="G52" i="9"/>
  <c r="H50" i="9"/>
  <c r="G50" i="9"/>
  <c r="E50" i="9"/>
  <c r="H48" i="9"/>
  <c r="G48" i="9"/>
  <c r="H46" i="9"/>
  <c r="G46" i="9"/>
  <c r="H44" i="9"/>
  <c r="G44" i="9"/>
  <c r="E54" i="9"/>
  <c r="E52" i="9"/>
  <c r="E48" i="9"/>
  <c r="E46" i="9"/>
  <c r="E44" i="9"/>
  <c r="S3" i="9"/>
  <c r="V3" i="9" s="1"/>
  <c r="S2" i="9"/>
  <c r="V2" i="9" s="1"/>
  <c r="E62" i="6"/>
  <c r="I60" i="6"/>
  <c r="H60" i="6"/>
  <c r="E60" i="6"/>
  <c r="I58" i="6"/>
  <c r="H58" i="6"/>
  <c r="E58" i="6"/>
  <c r="I56" i="6"/>
  <c r="H56" i="6"/>
  <c r="E56" i="6"/>
  <c r="I54" i="6"/>
  <c r="H54" i="6"/>
  <c r="E54" i="6"/>
  <c r="I52" i="6"/>
  <c r="H52" i="6"/>
  <c r="E52" i="6"/>
  <c r="I50" i="6"/>
  <c r="H50" i="6"/>
  <c r="E50" i="6"/>
  <c r="I48" i="6"/>
  <c r="H48" i="6"/>
  <c r="E48" i="6"/>
  <c r="I46" i="6"/>
  <c r="H46" i="6"/>
  <c r="E46" i="6"/>
  <c r="I44" i="6"/>
  <c r="H44" i="6"/>
  <c r="H62" i="6" s="1"/>
  <c r="E44" i="6"/>
  <c r="N13" i="6"/>
  <c r="N12" i="6"/>
  <c r="N11" i="6"/>
  <c r="N10" i="6"/>
  <c r="N9" i="6"/>
  <c r="N8" i="6"/>
  <c r="N7" i="6"/>
  <c r="N6" i="6"/>
  <c r="N5" i="6"/>
  <c r="N4" i="6"/>
  <c r="V2" i="6"/>
  <c r="S2" i="6"/>
  <c r="S1" i="6"/>
  <c r="H57" i="5"/>
  <c r="F57" i="5"/>
  <c r="I55" i="5"/>
  <c r="H55" i="5"/>
  <c r="F55" i="5"/>
  <c r="I53" i="5"/>
  <c r="H53" i="5"/>
  <c r="F53" i="5"/>
  <c r="I51" i="5"/>
  <c r="H51" i="5"/>
  <c r="F51" i="5"/>
  <c r="I49" i="5"/>
  <c r="H49" i="5"/>
  <c r="F49" i="5"/>
  <c r="I47" i="5"/>
  <c r="H47" i="5"/>
  <c r="F47" i="5"/>
  <c r="I45" i="5"/>
  <c r="H45" i="5"/>
  <c r="F45" i="5"/>
  <c r="T5" i="5"/>
  <c r="V4" i="5" s="1"/>
  <c r="T4" i="5"/>
  <c r="W50" i="2"/>
  <c r="V50" i="2"/>
  <c r="U50" i="2"/>
  <c r="T50" i="2"/>
  <c r="W49" i="2"/>
  <c r="V49" i="2"/>
  <c r="U49" i="2"/>
  <c r="T49" i="2"/>
  <c r="W48" i="2"/>
  <c r="V48" i="2"/>
  <c r="U48" i="2"/>
  <c r="T48" i="2"/>
  <c r="W47" i="2"/>
  <c r="V47" i="2"/>
  <c r="U47" i="2"/>
  <c r="T47" i="2"/>
  <c r="W46" i="2"/>
  <c r="V46" i="2"/>
  <c r="U46" i="2"/>
  <c r="T46" i="2"/>
  <c r="W45" i="2"/>
  <c r="V45" i="2"/>
  <c r="U45" i="2"/>
  <c r="T45" i="2"/>
  <c r="W44" i="2"/>
  <c r="V44" i="2"/>
  <c r="U44" i="2"/>
  <c r="T44" i="2"/>
  <c r="W43" i="2"/>
  <c r="V43" i="2"/>
  <c r="U43" i="2"/>
  <c r="T43" i="2"/>
  <c r="W42" i="2"/>
  <c r="V42" i="2"/>
  <c r="U42" i="2"/>
  <c r="T42" i="2"/>
  <c r="W41" i="2"/>
  <c r="V41" i="2"/>
  <c r="U41" i="2"/>
  <c r="T41" i="2"/>
  <c r="W40" i="2"/>
  <c r="V40" i="2"/>
  <c r="U40" i="2"/>
  <c r="T40" i="2"/>
  <c r="W39" i="2"/>
  <c r="V39" i="2"/>
  <c r="U39" i="2"/>
  <c r="T39" i="2"/>
  <c r="W38" i="2"/>
  <c r="V38" i="2"/>
  <c r="U38" i="2"/>
  <c r="T38" i="2"/>
  <c r="W37" i="2"/>
  <c r="V37" i="2"/>
  <c r="U37" i="2"/>
  <c r="T37" i="2"/>
  <c r="W36" i="2"/>
  <c r="V36" i="2"/>
  <c r="U36" i="2"/>
  <c r="T36" i="2"/>
  <c r="W35" i="2"/>
  <c r="V35" i="2"/>
  <c r="U35" i="2"/>
  <c r="T35" i="2"/>
  <c r="W34" i="2"/>
  <c r="V34" i="2"/>
  <c r="U34" i="2"/>
  <c r="T34" i="2"/>
  <c r="W33" i="2"/>
  <c r="V33" i="2"/>
  <c r="U33" i="2"/>
  <c r="T33" i="2"/>
  <c r="W32" i="2"/>
  <c r="V32" i="2"/>
  <c r="U32" i="2"/>
  <c r="T32" i="2"/>
  <c r="W31" i="2"/>
  <c r="V31" i="2"/>
  <c r="U31" i="2"/>
  <c r="T31" i="2"/>
  <c r="W30" i="2"/>
  <c r="V30" i="2"/>
  <c r="U30" i="2"/>
  <c r="T30" i="2"/>
  <c r="W29" i="2"/>
  <c r="V29" i="2"/>
  <c r="U29" i="2"/>
  <c r="T29" i="2"/>
  <c r="W28" i="2"/>
  <c r="V28" i="2"/>
  <c r="U28" i="2"/>
  <c r="T28" i="2"/>
  <c r="W27" i="2"/>
  <c r="V27" i="2"/>
  <c r="U27" i="2"/>
  <c r="T27" i="2"/>
  <c r="W26" i="2"/>
  <c r="V26" i="2"/>
  <c r="U26" i="2"/>
  <c r="T26" i="2"/>
  <c r="W25" i="2"/>
  <c r="V25" i="2"/>
  <c r="U25" i="2"/>
  <c r="T25" i="2"/>
  <c r="W24" i="2"/>
  <c r="V24" i="2"/>
  <c r="U24" i="2"/>
  <c r="T24" i="2"/>
  <c r="W23" i="2"/>
  <c r="V23" i="2"/>
  <c r="U23" i="2"/>
  <c r="T23" i="2"/>
  <c r="W22" i="2"/>
  <c r="V22" i="2"/>
  <c r="U22" i="2"/>
  <c r="T22" i="2"/>
  <c r="W21" i="2"/>
  <c r="V21" i="2"/>
  <c r="U21" i="2"/>
  <c r="T21" i="2"/>
  <c r="W20" i="2"/>
  <c r="V20" i="2"/>
  <c r="U20" i="2"/>
  <c r="T20" i="2"/>
  <c r="W19" i="2"/>
  <c r="V19" i="2"/>
  <c r="U19" i="2"/>
  <c r="T19" i="2"/>
  <c r="W18" i="2"/>
  <c r="V18" i="2"/>
  <c r="U18" i="2"/>
  <c r="T18" i="2"/>
  <c r="W17" i="2"/>
  <c r="V17" i="2"/>
  <c r="U17" i="2"/>
  <c r="T17" i="2"/>
  <c r="W16" i="2"/>
  <c r="V16" i="2"/>
  <c r="U16" i="2"/>
  <c r="T16" i="2"/>
  <c r="W15" i="2"/>
  <c r="V15" i="2"/>
  <c r="U15" i="2"/>
  <c r="T15" i="2"/>
  <c r="W14" i="2"/>
  <c r="V14" i="2"/>
  <c r="U14" i="2"/>
  <c r="T14" i="2"/>
  <c r="W13" i="2"/>
  <c r="V13" i="2"/>
  <c r="U13" i="2"/>
  <c r="T13" i="2"/>
  <c r="W12" i="2"/>
  <c r="V12" i="2"/>
  <c r="U12" i="2"/>
  <c r="T12" i="2"/>
  <c r="W11" i="2"/>
  <c r="V11" i="2"/>
  <c r="U11" i="2"/>
  <c r="T11" i="2"/>
  <c r="W10" i="2"/>
  <c r="U10" i="2"/>
  <c r="T10" i="2"/>
  <c r="V10" i="2" s="1"/>
  <c r="W9" i="2"/>
  <c r="U9" i="2"/>
  <c r="T9" i="2"/>
  <c r="V9" i="2" s="1"/>
  <c r="W8" i="2"/>
  <c r="U8" i="2"/>
  <c r="T8" i="2"/>
  <c r="V8" i="2" s="1"/>
  <c r="W7" i="2"/>
  <c r="U7" i="2"/>
  <c r="T7" i="2"/>
  <c r="V7" i="2" s="1"/>
  <c r="W6" i="2"/>
  <c r="U6" i="2"/>
  <c r="T6" i="2"/>
  <c r="V6" i="2" s="1"/>
  <c r="W5" i="2"/>
  <c r="U5" i="2"/>
  <c r="T5" i="2"/>
  <c r="V5" i="2" s="1"/>
</calcChain>
</file>

<file path=xl/sharedStrings.xml><?xml version="1.0" encoding="utf-8"?>
<sst xmlns="http://schemas.openxmlformats.org/spreadsheetml/2006/main" count="6896" uniqueCount="759">
  <si>
    <t>輸入重量</t>
  </si>
  <si>
    <t>Table 1.  State of Notification, Inspection and Violation by Year</t>
    <phoneticPr fontId="2"/>
  </si>
  <si>
    <r>
      <rPr>
        <sz val="9"/>
        <color theme="1"/>
        <rFont val="ＭＳ Ｐ明朝"/>
        <family val="1"/>
        <charset val="128"/>
      </rPr>
      <t>　　　　　</t>
    </r>
    <r>
      <rPr>
        <sz val="9"/>
        <color theme="1"/>
        <rFont val="Times New Roman"/>
        <family val="1"/>
      </rPr>
      <t>Item
Year
(Note5)</t>
    </r>
    <phoneticPr fontId="2"/>
  </si>
  <si>
    <t>Number of Notification</t>
    <phoneticPr fontId="2"/>
  </si>
  <si>
    <t>Year-to-year Comparison</t>
  </si>
  <si>
    <t>Weight of imports</t>
    <phoneticPr fontId="2"/>
  </si>
  <si>
    <t>Total Number of Inspection
(Note 1)</t>
    <phoneticPr fontId="2"/>
  </si>
  <si>
    <t>Percentage
(Note 2)</t>
    <phoneticPr fontId="2"/>
  </si>
  <si>
    <t>Breakdown of Inspection</t>
  </si>
  <si>
    <t>Number of Violation</t>
  </si>
  <si>
    <t>By Administrative Agency</t>
  </si>
  <si>
    <t>By Registered Inspection Organizations
(Note 3,4)</t>
    <phoneticPr fontId="2"/>
  </si>
  <si>
    <t>By Foreign Official Laboratories</t>
  </si>
  <si>
    <t>%</t>
  </si>
  <si>
    <t>Thousand tons</t>
  </si>
  <si>
    <t>(17,777)</t>
  </si>
  <si>
    <t>(33,440)</t>
  </si>
  <si>
    <t>(34,677)</t>
    <phoneticPr fontId="10"/>
  </si>
  <si>
    <t>(37,013)</t>
    <phoneticPr fontId="10"/>
  </si>
  <si>
    <t>(37,484)</t>
    <phoneticPr fontId="10"/>
  </si>
  <si>
    <t>(40,138)</t>
    <phoneticPr fontId="10"/>
  </si>
  <si>
    <t>(47,333)</t>
    <phoneticPr fontId="10"/>
  </si>
  <si>
    <t>(64,967)</t>
    <phoneticPr fontId="10"/>
  </si>
  <si>
    <t>(81,839)</t>
    <phoneticPr fontId="10"/>
  </si>
  <si>
    <t>(73,589)</t>
    <phoneticPr fontId="10"/>
  </si>
  <si>
    <t>(87,779)</t>
    <phoneticPr fontId="10"/>
  </si>
  <si>
    <t>Note 1:</t>
  </si>
  <si>
    <t>The values are determined by subtracting duplication from the total number of inspections implemented by administrative agency, registered inspection organizations and foreign official laboratories.</t>
    <phoneticPr fontId="2"/>
  </si>
  <si>
    <t>Note 2:</t>
  </si>
  <si>
    <t>Proportion to the Number of Notification (calculated by rounding off to the first decimal place)</t>
    <phoneticPr fontId="2"/>
  </si>
  <si>
    <t>Note 3:</t>
  </si>
  <si>
    <t>Values in parentheses are the number of ordered inspection implemented by registered inspection organizations.</t>
  </si>
  <si>
    <t>Note 4:</t>
  </si>
  <si>
    <t>Including prefectural and municipal public health institutes</t>
  </si>
  <si>
    <t>Note 5:</t>
  </si>
  <si>
    <t>The values for the years from 1965 to 2006 are on a calendar basis, and those for the years from 2007 onward are on a fiscal-year basis.</t>
  </si>
  <si>
    <t>Weight of imports (tons)</t>
  </si>
  <si>
    <t>Table 2.  State of Notification, Inspection and Violation by Quarantine Station</t>
    <phoneticPr fontId="2"/>
  </si>
  <si>
    <t>Quarantine Station</t>
  </si>
  <si>
    <t>Import Notification</t>
    <phoneticPr fontId="2"/>
  </si>
  <si>
    <t>Inspection</t>
  </si>
  <si>
    <t>Violation</t>
  </si>
  <si>
    <t>Number</t>
  </si>
  <si>
    <t>Weight</t>
  </si>
  <si>
    <t xml:space="preserve"> </t>
  </si>
  <si>
    <t>tons</t>
  </si>
  <si>
    <t>Otaru</t>
  </si>
  <si>
    <t>Chitose Airport</t>
  </si>
  <si>
    <t>Sendai</t>
  </si>
  <si>
    <t>Sendai Airport</t>
  </si>
  <si>
    <t>Narita Airport</t>
  </si>
  <si>
    <t>Tokyo</t>
  </si>
  <si>
    <t>Tokyo Second Section</t>
  </si>
  <si>
    <t>Chiba</t>
  </si>
  <si>
    <t>Haneda Airport</t>
    <phoneticPr fontId="2"/>
  </si>
  <si>
    <t>Kawasaki</t>
  </si>
  <si>
    <t>Yokohama</t>
  </si>
  <si>
    <t>Niigata</t>
  </si>
  <si>
    <t>Komatsu Airport</t>
  </si>
  <si>
    <t>Nagoya</t>
  </si>
  <si>
    <t>Shimizu</t>
  </si>
  <si>
    <t>Chubu Airport</t>
  </si>
  <si>
    <t>Yokkaichi</t>
  </si>
  <si>
    <t>Osaka</t>
  </si>
  <si>
    <t>Kansai Airport</t>
  </si>
  <si>
    <t>Kobe</t>
  </si>
  <si>
    <t>Kobe Second Section</t>
  </si>
  <si>
    <t>Hiroshima</t>
  </si>
  <si>
    <t>Sakai</t>
  </si>
  <si>
    <t>Hiroshima Airport</t>
  </si>
  <si>
    <t>Fukuoka</t>
  </si>
  <si>
    <t>Moji</t>
  </si>
  <si>
    <t>Shimonoseki</t>
  </si>
  <si>
    <t>Fukuoka Airport</t>
  </si>
  <si>
    <t>Nagasaki</t>
  </si>
  <si>
    <t>Kagoshima</t>
  </si>
  <si>
    <t>Naha</t>
  </si>
  <si>
    <t>Naha Airport</t>
  </si>
  <si>
    <t>Total</t>
  </si>
  <si>
    <t>Provision violated</t>
    <phoneticPr fontId="22"/>
  </si>
  <si>
    <t>Violations
(cases)</t>
    <phoneticPr fontId="22"/>
  </si>
  <si>
    <r>
      <t>Proportion</t>
    </r>
    <r>
      <rPr>
        <vertAlign val="superscript"/>
        <sz val="11"/>
        <color theme="1"/>
        <rFont val="Arial"/>
        <family val="2"/>
      </rPr>
      <t>*3</t>
    </r>
    <phoneticPr fontId="22"/>
  </si>
  <si>
    <r>
      <rPr>
        <sz val="11"/>
        <rFont val="Arial"/>
        <family val="2"/>
      </rPr>
      <t>Major Vi</t>
    </r>
    <r>
      <rPr>
        <sz val="11"/>
        <color theme="1"/>
        <rFont val="Arial"/>
        <family val="2"/>
      </rPr>
      <t>olation Details</t>
    </r>
    <phoneticPr fontId="22"/>
  </si>
  <si>
    <t>Article 6
(Foods and additives prohibited to distribute)</t>
    <phoneticPr fontId="22"/>
  </si>
  <si>
    <t>(Gross)</t>
    <phoneticPr fontId="22"/>
  </si>
  <si>
    <t>(Actual)</t>
    <phoneticPr fontId="22"/>
  </si>
  <si>
    <t>Article 10
(Prohibition for distribution, etc. of meat from diseased animal)</t>
    <phoneticPr fontId="22"/>
  </si>
  <si>
    <t>Non-attachment of health certificate</t>
    <phoneticPr fontId="22"/>
  </si>
  <si>
    <t>Article 12
(Limitation on distribution, etc. of additives, etc.)</t>
    <phoneticPr fontId="22"/>
  </si>
  <si>
    <t>Article 13
(Standards and criteria for foods and additives)</t>
    <phoneticPr fontId="22"/>
  </si>
  <si>
    <t>Article 18
(Standards and criteria for apparatus, containers and packaging)</t>
    <phoneticPr fontId="22"/>
  </si>
  <si>
    <t>Violations of material standards</t>
    <phoneticPr fontId="22"/>
  </si>
  <si>
    <t>Article 68
(Mutatis mutandis
application for toys for
infants)</t>
    <phoneticPr fontId="22"/>
  </si>
  <si>
    <t>Violations of standards for toys for infants</t>
    <phoneticPr fontId="22"/>
  </si>
  <si>
    <t>Total</t>
    <phoneticPr fontId="22"/>
  </si>
  <si>
    <r>
      <t>(Gross)</t>
    </r>
    <r>
      <rPr>
        <vertAlign val="superscript"/>
        <sz val="11"/>
        <color theme="1"/>
        <rFont val="Arial"/>
        <family val="2"/>
      </rPr>
      <t>*1</t>
    </r>
    <phoneticPr fontId="22"/>
  </si>
  <si>
    <r>
      <t>(Actual)</t>
    </r>
    <r>
      <rPr>
        <vertAlign val="superscript"/>
        <sz val="11"/>
        <color theme="1"/>
        <rFont val="Arial"/>
        <family val="2"/>
      </rPr>
      <t>*2</t>
    </r>
    <phoneticPr fontId="22"/>
  </si>
  <si>
    <t>*1 Number of inspection cases by inspected substance</t>
  </si>
  <si>
    <t>*3 Composition ratios by gross numbers</t>
    <phoneticPr fontId="22"/>
  </si>
  <si>
    <t>違反件数のべ</t>
    <rPh sb="0" eb="2">
      <t>イハン</t>
    </rPh>
    <rPh sb="2" eb="4">
      <t>ケンスウ</t>
    </rPh>
    <phoneticPr fontId="10"/>
  </si>
  <si>
    <t>構成比</t>
  </si>
  <si>
    <t>件</t>
    <rPh sb="0" eb="1">
      <t>ケン</t>
    </rPh>
    <phoneticPr fontId="10"/>
  </si>
  <si>
    <t>（％）</t>
    <phoneticPr fontId="10"/>
  </si>
  <si>
    <t>Tot</t>
    <phoneticPr fontId="10"/>
  </si>
  <si>
    <t>Percentage</t>
    <phoneticPr fontId="2"/>
  </si>
  <si>
    <t>Total number of violation:</t>
    <phoneticPr fontId="10"/>
  </si>
  <si>
    <t xml:space="preserve">                    </t>
    <phoneticPr fontId="10"/>
  </si>
  <si>
    <t>第 ６ 条</t>
  </si>
  <si>
    <t>Article 6</t>
    <phoneticPr fontId="2"/>
  </si>
  <si>
    <t>Actual number:</t>
    <phoneticPr fontId="10"/>
  </si>
  <si>
    <t xml:space="preserve">                   </t>
    <phoneticPr fontId="10"/>
  </si>
  <si>
    <t>第１０条</t>
  </si>
  <si>
    <t>Article 10</t>
    <phoneticPr fontId="2"/>
  </si>
  <si>
    <t>第１２条</t>
  </si>
  <si>
    <t>Article 12</t>
    <phoneticPr fontId="2"/>
  </si>
  <si>
    <t>違反延べ件数</t>
    <rPh sb="0" eb="2">
      <t>イハン</t>
    </rPh>
    <rPh sb="2" eb="3">
      <t>ノ</t>
    </rPh>
    <rPh sb="4" eb="6">
      <t>ケンスウ</t>
    </rPh>
    <phoneticPr fontId="10"/>
  </si>
  <si>
    <t>729件</t>
  </si>
  <si>
    <t xml:space="preserve">                    </t>
  </si>
  <si>
    <t>違反延べ件数                    729件                   実数691件</t>
  </si>
  <si>
    <t>第１３条</t>
  </si>
  <si>
    <t>Article 13</t>
    <phoneticPr fontId="2"/>
  </si>
  <si>
    <t>実数</t>
    <rPh sb="0" eb="2">
      <t>ジッスウ</t>
    </rPh>
    <phoneticPr fontId="10"/>
  </si>
  <si>
    <t>691件</t>
  </si>
  <si>
    <t xml:space="preserve">                   </t>
  </si>
  <si>
    <t>第１８条</t>
  </si>
  <si>
    <t>Article 18</t>
    <phoneticPr fontId="2"/>
  </si>
  <si>
    <t>第６８条</t>
  </si>
  <si>
    <t>Article 68</t>
    <phoneticPr fontId="2"/>
  </si>
  <si>
    <t>total</t>
    <phoneticPr fontId="2"/>
  </si>
  <si>
    <t>違反件数実数</t>
    <rPh sb="0" eb="2">
      <t>イハン</t>
    </rPh>
    <rPh sb="2" eb="4">
      <t>ケンスウ</t>
    </rPh>
    <rPh sb="4" eb="6">
      <t>ジッスウ</t>
    </rPh>
    <phoneticPr fontId="10"/>
  </si>
  <si>
    <t>Provision in Conflict</t>
    <phoneticPr fontId="2"/>
  </si>
  <si>
    <t>Number of Violation</t>
    <phoneticPr fontId="2"/>
  </si>
  <si>
    <t>Percentage (%)</t>
    <phoneticPr fontId="10"/>
  </si>
  <si>
    <t>輸入重量</t>
    <rPh sb="0" eb="2">
      <t>ユニュウ</t>
    </rPh>
    <rPh sb="2" eb="4">
      <t>ジュウリョウ</t>
    </rPh>
    <phoneticPr fontId="10"/>
  </si>
  <si>
    <t xml:space="preserve">            </t>
  </si>
  <si>
    <t>トン</t>
  </si>
  <si>
    <t>輸入重量   31,064,063            トン</t>
  </si>
  <si>
    <t>輸入重量</t>
    <phoneticPr fontId="2"/>
  </si>
  <si>
    <t>Weight of imports</t>
    <phoneticPr fontId="10"/>
  </si>
  <si>
    <t xml:space="preserve">              　　</t>
    <phoneticPr fontId="10"/>
  </si>
  <si>
    <t>tons</t>
    <phoneticPr fontId="2"/>
  </si>
  <si>
    <t>（トン）</t>
  </si>
  <si>
    <t>（％）</t>
  </si>
  <si>
    <t>　　　　　</t>
    <phoneticPr fontId="2"/>
  </si>
  <si>
    <t>畜産食品              畜産加工食品</t>
    <rPh sb="0" eb="2">
      <t>チクサン</t>
    </rPh>
    <rPh sb="18" eb="20">
      <t>チクサン</t>
    </rPh>
    <phoneticPr fontId="10"/>
  </si>
  <si>
    <t>畜産食品</t>
    <phoneticPr fontId="2"/>
  </si>
  <si>
    <t>Livestock food</t>
  </si>
  <si>
    <t xml:space="preserve">   </t>
    <phoneticPr fontId="10"/>
  </si>
  <si>
    <t>水産食品              水産加工食品</t>
  </si>
  <si>
    <t>畜産加工食品</t>
    <phoneticPr fontId="2"/>
  </si>
  <si>
    <t>Processed livestock food</t>
  </si>
  <si>
    <t>農産食品              農産加工食品</t>
  </si>
  <si>
    <t>水産食品</t>
  </si>
  <si>
    <t>Aquatic food</t>
  </si>
  <si>
    <t>その他の食料品</t>
  </si>
  <si>
    <t>水産加工食品</t>
  </si>
  <si>
    <t>Processed aquatic food</t>
  </si>
  <si>
    <t>飲料</t>
  </si>
  <si>
    <t>農産食品</t>
  </si>
  <si>
    <t>Agricultural food</t>
  </si>
  <si>
    <t>食品添加物</t>
  </si>
  <si>
    <t>農産加工食品</t>
  </si>
  <si>
    <t>Processed agricultural food</t>
  </si>
  <si>
    <t>器具</t>
  </si>
  <si>
    <t>Other foods</t>
  </si>
  <si>
    <t>容器包装</t>
  </si>
  <si>
    <t>Beverages</t>
  </si>
  <si>
    <t>おもちゃ</t>
  </si>
  <si>
    <t>Food additives</t>
  </si>
  <si>
    <t>合　　計</t>
  </si>
  <si>
    <t>Tools and apparatus</t>
  </si>
  <si>
    <t>Containers and packaging</t>
  </si>
  <si>
    <t>Toys</t>
  </si>
  <si>
    <t>Classification of Items</t>
    <phoneticPr fontId="10"/>
  </si>
  <si>
    <t>Weight of Imports (tons)</t>
    <phoneticPr fontId="10"/>
  </si>
  <si>
    <t>Table 4.  Number of Notification, Inspection and Violation by Item</t>
    <phoneticPr fontId="2"/>
  </si>
  <si>
    <t>Classification of Items</t>
  </si>
  <si>
    <t>State of Notification, Inspection and Violation of Top 5 Countries by Item (on a weight basis)</t>
    <phoneticPr fontId="2"/>
  </si>
  <si>
    <t>Top 5 Countries/Regions</t>
    <phoneticPr fontId="2"/>
  </si>
  <si>
    <t>Weight (tons)</t>
    <phoneticPr fontId="2"/>
  </si>
  <si>
    <t>Weight (tons)</t>
  </si>
  <si>
    <t xml:space="preserve">            </t>
    <phoneticPr fontId="10"/>
  </si>
  <si>
    <t>トン</t>
    <phoneticPr fontId="10"/>
  </si>
  <si>
    <t>アジア州</t>
  </si>
  <si>
    <t>欧州</t>
  </si>
  <si>
    <t>北米州</t>
  </si>
  <si>
    <t>南米州</t>
  </si>
  <si>
    <t>アフリカ州</t>
    <rPh sb="4" eb="5">
      <t>シュウ</t>
    </rPh>
    <phoneticPr fontId="39"/>
  </si>
  <si>
    <t>太平洋州</t>
  </si>
  <si>
    <t>特殊地域</t>
    <phoneticPr fontId="10"/>
  </si>
  <si>
    <t>Area</t>
    <phoneticPr fontId="10"/>
  </si>
  <si>
    <t>Table 5.  State of Notification, Inspection and Violation by Country of Production/Manufacture</t>
    <phoneticPr fontId="2"/>
  </si>
  <si>
    <t>Country/Region</t>
    <phoneticPr fontId="2"/>
  </si>
  <si>
    <t>State of Notification, Inspection and Violation of Top 5 Items by Country of Production/Manufacture (on a weight basis)</t>
    <phoneticPr fontId="2"/>
  </si>
  <si>
    <t>Area</t>
    <phoneticPr fontId="2"/>
  </si>
  <si>
    <t>Item</t>
    <phoneticPr fontId="2"/>
  </si>
  <si>
    <t/>
  </si>
  <si>
    <t>Fresh meat (including internal organs)</t>
  </si>
  <si>
    <t>Beef</t>
  </si>
  <si>
    <t>Water buffalo meat</t>
  </si>
  <si>
    <t>Pork</t>
  </si>
  <si>
    <t>Wild boar and domestic pig hybrid meat</t>
  </si>
  <si>
    <t>Horse meat</t>
  </si>
  <si>
    <t>Mule</t>
  </si>
  <si>
    <t>Mutton and lamb</t>
  </si>
  <si>
    <t>Goat meat</t>
  </si>
  <si>
    <t>Rabbit meat</t>
  </si>
  <si>
    <t>Other flesh</t>
  </si>
  <si>
    <t>Chicken</t>
  </si>
  <si>
    <t>Domestic duck</t>
  </si>
  <si>
    <t>Turkey</t>
  </si>
  <si>
    <t>Other fowl</t>
  </si>
  <si>
    <t>Milk</t>
  </si>
  <si>
    <t>Bird eggs</t>
  </si>
  <si>
    <t>Other fresh livestock food</t>
  </si>
  <si>
    <t>Meat product</t>
  </si>
  <si>
    <t>Dried meat product</t>
  </si>
  <si>
    <t>Unheated meat product</t>
  </si>
  <si>
    <t>Special heated meat product</t>
  </si>
  <si>
    <t>Heated meat product (heating after packaging)</t>
  </si>
  <si>
    <t>Heated meat product (packaging after heating)</t>
  </si>
  <si>
    <t>Other meat product</t>
  </si>
  <si>
    <t>Milk and dairy product</t>
  </si>
  <si>
    <t>Milk and cream in liquid state</t>
  </si>
  <si>
    <t>Condensed/concentrated milk</t>
  </si>
  <si>
    <t>Powdered milk</t>
  </si>
  <si>
    <t xml:space="preserve">Yogurt and lactobacillus drink </t>
  </si>
  <si>
    <t>Butter</t>
  </si>
  <si>
    <t>Cheese and cheese curd</t>
  </si>
  <si>
    <t>Ice cream</t>
  </si>
  <si>
    <t>Food made of milk as main material</t>
  </si>
  <si>
    <t>Other dairy product</t>
  </si>
  <si>
    <t>Processed egg product</t>
  </si>
  <si>
    <t>Hen egg product</t>
  </si>
  <si>
    <t>Other processed egg product</t>
  </si>
  <si>
    <t>Flesh and fowl preparations</t>
  </si>
  <si>
    <t>Meat extract</t>
  </si>
  <si>
    <t>Blood preparations</t>
  </si>
  <si>
    <t>Other flesh and fowl preparations</t>
  </si>
  <si>
    <t>Other processed livestock product</t>
  </si>
  <si>
    <t>Frozen food (other than meat product)</t>
  </si>
  <si>
    <t>Retort pouched food</t>
  </si>
  <si>
    <t>Honey</t>
  </si>
  <si>
    <t>Royal Jelly</t>
  </si>
  <si>
    <t>Propolis</t>
  </si>
  <si>
    <t>Other processed livestock food</t>
  </si>
  <si>
    <t>Fish</t>
  </si>
  <si>
    <t>Freshwater fish</t>
  </si>
  <si>
    <t>Bonito, tuna, mackerel</t>
  </si>
  <si>
    <t>Horse mackerel, yellowtail, dolphinfish</t>
  </si>
  <si>
    <t>Sea bass, sea bream, croaker</t>
  </si>
  <si>
    <t>Herring, sardine</t>
  </si>
  <si>
    <t>Codfish</t>
  </si>
  <si>
    <t>Flatfish, sole</t>
  </si>
  <si>
    <t>Grouper</t>
  </si>
  <si>
    <t>Barracuda</t>
  </si>
  <si>
    <t>Snapper</t>
  </si>
  <si>
    <t>Pufferfish</t>
  </si>
  <si>
    <t>Other fish</t>
  </si>
  <si>
    <t>Shellfish</t>
  </si>
  <si>
    <t>Bivalve</t>
  </si>
  <si>
    <t>Snail</t>
  </si>
  <si>
    <t>Aquatic animals</t>
  </si>
  <si>
    <t>Lobster, prawn, shrimp</t>
  </si>
  <si>
    <t>Crab</t>
  </si>
  <si>
    <t>Other crustacean</t>
  </si>
  <si>
    <t>Other aquatic animals</t>
  </si>
  <si>
    <t>Seaweed</t>
  </si>
  <si>
    <t>Sea tangle</t>
  </si>
  <si>
    <t>Laver</t>
  </si>
  <si>
    <t>Wakame</t>
  </si>
  <si>
    <t>Agar-agar</t>
  </si>
  <si>
    <t>Other seaweed</t>
  </si>
  <si>
    <t>Other aquatic food</t>
  </si>
  <si>
    <t>Processed fish product</t>
  </si>
  <si>
    <t>Sliced/shucked fresh fish (including frozen food)</t>
  </si>
  <si>
    <t>Dried fish product</t>
  </si>
  <si>
    <t>Processed and cooked fish</t>
  </si>
  <si>
    <t>Fish:Frozen food</t>
  </si>
  <si>
    <t>Fish:Retort pouched food</t>
  </si>
  <si>
    <t>Fish cake</t>
  </si>
  <si>
    <t>Other processed fish product</t>
  </si>
  <si>
    <t>Processed shellfish product</t>
  </si>
  <si>
    <t>Sliced/shucked fresh shellfish (including frozen food)</t>
  </si>
  <si>
    <t>Dried shellfish</t>
  </si>
  <si>
    <t>Processed and cooked shellfish</t>
  </si>
  <si>
    <t>Shellfish: Frozen food</t>
  </si>
  <si>
    <t>Shellfish: Retort pouched food</t>
  </si>
  <si>
    <t>Other processed shellfish product</t>
  </si>
  <si>
    <t>Processed aquatic animal product (other than fish and shellfish)</t>
  </si>
  <si>
    <t>Sliced/shucked fresh aquatic animal product (including frozen food)</t>
  </si>
  <si>
    <t>Dried aquatic animal product</t>
  </si>
  <si>
    <t>Processed and cooked aquatic animals</t>
  </si>
  <si>
    <t>Aquatic animals: Frozen food</t>
  </si>
  <si>
    <t>Aquatic animals: Retort pouched food</t>
  </si>
  <si>
    <t>Aquatic animals: Fish cake</t>
  </si>
  <si>
    <t>Other processed aquatic animal product</t>
  </si>
  <si>
    <t>Processed seaweed product</t>
  </si>
  <si>
    <t>Dried seaweed</t>
  </si>
  <si>
    <t>Salted seaweed</t>
  </si>
  <si>
    <t>Seaweed boiled down in soy sauce</t>
  </si>
  <si>
    <t>Other processed seaweed product</t>
  </si>
  <si>
    <t>Processed aquatic animal egg product</t>
  </si>
  <si>
    <t>Processed fish egg product</t>
  </si>
  <si>
    <t>Processed shellfish egg product</t>
  </si>
  <si>
    <t>Processed other aquatic animal egg product</t>
  </si>
  <si>
    <t>Grains</t>
  </si>
  <si>
    <t>Non-glutinous rice</t>
  </si>
  <si>
    <t>Glutinous rice</t>
  </si>
  <si>
    <t>Other rice</t>
  </si>
  <si>
    <t>Barley</t>
  </si>
  <si>
    <t>Wheat</t>
  </si>
  <si>
    <t>Rye</t>
  </si>
  <si>
    <t>Oat</t>
  </si>
  <si>
    <t>Other oats</t>
  </si>
  <si>
    <t>Maize</t>
  </si>
  <si>
    <t>Buckwheat</t>
  </si>
  <si>
    <t>Indian millet</t>
  </si>
  <si>
    <t>Job's tears</t>
  </si>
  <si>
    <t>Other miscellaneous cereals</t>
  </si>
  <si>
    <t>Beans</t>
  </si>
  <si>
    <t>Peanuts</t>
  </si>
  <si>
    <t>Soybeans</t>
  </si>
  <si>
    <t>Beans (dry)</t>
  </si>
  <si>
    <t>Broad beans</t>
  </si>
  <si>
    <t>Peas</t>
  </si>
  <si>
    <t>Other beans</t>
  </si>
  <si>
    <t>Vegetables</t>
  </si>
  <si>
    <t>Brassicaceae</t>
  </si>
  <si>
    <t>Potato, yam, taro</t>
  </si>
  <si>
    <t>Cucurbitaceae</t>
  </si>
  <si>
    <t>Asteraceae</t>
  </si>
  <si>
    <t>Mushroom</t>
  </si>
  <si>
    <t>Apiaceae</t>
  </si>
  <si>
    <t>Solanaceae</t>
  </si>
  <si>
    <t>Liliaceae</t>
  </si>
  <si>
    <t>Other vegetables</t>
  </si>
  <si>
    <t>Fruits</t>
  </si>
  <si>
    <t>Stone fruits</t>
  </si>
  <si>
    <t>Citrus fruits</t>
  </si>
  <si>
    <t>Pomaceous fruits</t>
  </si>
  <si>
    <t>Tropical fruits</t>
  </si>
  <si>
    <t>Berry fruits</t>
  </si>
  <si>
    <t>Other fruits</t>
  </si>
  <si>
    <t>Nuts and seeds</t>
  </si>
  <si>
    <t>Nuts</t>
  </si>
  <si>
    <t>Oil seeds (for extraction of cooking oil)</t>
  </si>
  <si>
    <t>Coffee beans</t>
  </si>
  <si>
    <t>Cacao beans</t>
  </si>
  <si>
    <t>Other nuts and seeds</t>
  </si>
  <si>
    <t>Other agricultural food</t>
  </si>
  <si>
    <t>Preparations of grains</t>
  </si>
  <si>
    <t>Rice flour</t>
  </si>
  <si>
    <t>Oat flour</t>
  </si>
  <si>
    <t>Flour of miscellaneous grains</t>
  </si>
  <si>
    <t>Boiled cereals in water</t>
  </si>
  <si>
    <t>Noodles (other than frozen food)</t>
  </si>
  <si>
    <t>Bread (other than frozen food)</t>
  </si>
  <si>
    <t>Grain:Frozen food</t>
  </si>
  <si>
    <t>Grain:Retort pouched food</t>
  </si>
  <si>
    <t>Other preparations of grains</t>
  </si>
  <si>
    <t>Preparations of beans</t>
  </si>
  <si>
    <t>beans flour</t>
  </si>
  <si>
    <t>Peanuts products</t>
  </si>
  <si>
    <t>Roasted/fried beans (other than peanuts)</t>
  </si>
  <si>
    <t>Bean jam</t>
  </si>
  <si>
    <t>Boiled beans (including boiled adzuki)</t>
  </si>
  <si>
    <t>Processed soybeans (other than listed above)</t>
  </si>
  <si>
    <t>Bean:Frozen food</t>
  </si>
  <si>
    <t>Bean:Retort pouched food</t>
  </si>
  <si>
    <t>Other preparations of beans</t>
  </si>
  <si>
    <t>Preparations of vegetables (other than processed mushroom, spices, processed herb and tea)</t>
  </si>
  <si>
    <t>Dried vegetables</t>
  </si>
  <si>
    <t>Vegetable powder</t>
  </si>
  <si>
    <t>Salted vegetables (including in brine)</t>
  </si>
  <si>
    <t>Pickled vegetables</t>
  </si>
  <si>
    <t>Boiled vegetables in water</t>
  </si>
  <si>
    <t>Puree and paste</t>
  </si>
  <si>
    <t>Vegetable:Frozen food</t>
  </si>
  <si>
    <t>Vegetable:Retort pouched food</t>
  </si>
  <si>
    <t>Other preparations of vegetables</t>
  </si>
  <si>
    <t>Processed mushroom product</t>
  </si>
  <si>
    <t>Dried mushroom (including powder)</t>
  </si>
  <si>
    <t>Salted mushroom (including in brine)</t>
  </si>
  <si>
    <t>Boiled mushroom in water</t>
  </si>
  <si>
    <t>Mushroom:Frozen food</t>
  </si>
  <si>
    <t>Mushroom:Retort pouched food</t>
  </si>
  <si>
    <t>Other processed mushroom product</t>
  </si>
  <si>
    <t>Processed herb and spices</t>
  </si>
  <si>
    <t>Allspice</t>
  </si>
  <si>
    <t>Cinnamon</t>
  </si>
  <si>
    <t>Laurel</t>
  </si>
  <si>
    <t>Saffron</t>
  </si>
  <si>
    <t>Clove</t>
  </si>
  <si>
    <t>Chili pepper</t>
  </si>
  <si>
    <t>Nutmeg</t>
  </si>
  <si>
    <t>Paprika</t>
  </si>
  <si>
    <t>Peppers</t>
  </si>
  <si>
    <t>Mustards</t>
  </si>
  <si>
    <t>Curry powder</t>
  </si>
  <si>
    <t>Other processed herb and spices</t>
  </si>
  <si>
    <t>Tea</t>
  </si>
  <si>
    <t>Non-fermented tea</t>
  </si>
  <si>
    <t>Semi-fermented tea</t>
  </si>
  <si>
    <t>Fermented tea</t>
  </si>
  <si>
    <t>Preparations of fruits</t>
  </si>
  <si>
    <t>Dried fruits (including powdered fruits)</t>
  </si>
  <si>
    <t>Temporarily stored fruits</t>
  </si>
  <si>
    <t>Pickled fruits</t>
  </si>
  <si>
    <t>Jam and marmalade</t>
  </si>
  <si>
    <t>Fruits:Frozen food</t>
  </si>
  <si>
    <t>Fruits:Retort pouched food</t>
  </si>
  <si>
    <t>Other preparations of fruits</t>
  </si>
  <si>
    <t>Preparations of nuts and seeds</t>
  </si>
  <si>
    <t>Roasted/fried nuts and seeds (other than coffee beans and cacao beans)</t>
  </si>
  <si>
    <t>Paste</t>
  </si>
  <si>
    <t>Coffee product</t>
  </si>
  <si>
    <t>Cocoa product</t>
  </si>
  <si>
    <t>Nuts and seeds:Frozen food</t>
  </si>
  <si>
    <t>Nuts and seeds:Retort pouched food</t>
  </si>
  <si>
    <t>Other preparations of nuts and seeds</t>
  </si>
  <si>
    <t>Starch</t>
  </si>
  <si>
    <t>Tapioca starch</t>
  </si>
  <si>
    <t>Sago starch</t>
  </si>
  <si>
    <t>Cornstarch</t>
  </si>
  <si>
    <t>Potato starch</t>
  </si>
  <si>
    <t>Sweet potato starch</t>
  </si>
  <si>
    <t>Wheat starch</t>
  </si>
  <si>
    <t>Chemically modified starch</t>
  </si>
  <si>
    <t>Other starch</t>
  </si>
  <si>
    <t>Other processed agricultural food</t>
  </si>
  <si>
    <t>Substitute for tea</t>
  </si>
  <si>
    <t>Vegetable protein</t>
  </si>
  <si>
    <t>Mixed preparation</t>
  </si>
  <si>
    <t>Other processed agricultural food:Frozen food</t>
  </si>
  <si>
    <t>Other processed agricultural food:Retort pouched food</t>
  </si>
  <si>
    <t>Other processed agricultural food, not elsewhere classified</t>
  </si>
  <si>
    <t>Soup, stew and seasonings (other than frozen food)</t>
  </si>
  <si>
    <t>Soup</t>
  </si>
  <si>
    <t>Stew</t>
  </si>
  <si>
    <t>Sauce</t>
  </si>
  <si>
    <t>Fermented soybean paste</t>
  </si>
  <si>
    <t>Gochujang</t>
  </si>
  <si>
    <t>Soy sauce</t>
  </si>
  <si>
    <t>Fish sauce</t>
  </si>
  <si>
    <t>Ketchup</t>
  </si>
  <si>
    <t>Mustard preparations</t>
  </si>
  <si>
    <t>Chili pepper preparations</t>
  </si>
  <si>
    <t>Vinegar</t>
  </si>
  <si>
    <t>Sugar</t>
  </si>
  <si>
    <t>Saccharides</t>
  </si>
  <si>
    <t>Salts</t>
  </si>
  <si>
    <t>Other seasonings</t>
  </si>
  <si>
    <t>Oils and fats (other than dairy product)</t>
  </si>
  <si>
    <t>Oils and fats from land animals</t>
  </si>
  <si>
    <t>Oils and fats from aquatic animals</t>
  </si>
  <si>
    <t>Oils and fats from vegetables</t>
  </si>
  <si>
    <t>Other oils and fats</t>
  </si>
  <si>
    <t>Confectionery</t>
  </si>
  <si>
    <t>Western-style confectionery</t>
  </si>
  <si>
    <t>Japanese-style confectionery</t>
  </si>
  <si>
    <t>Other confectionery</t>
  </si>
  <si>
    <t>Frozen food</t>
  </si>
  <si>
    <t>Health food</t>
  </si>
  <si>
    <t>Health food derived from plants</t>
  </si>
  <si>
    <t>Health food derived from animals</t>
  </si>
  <si>
    <t>Health food derived from microorganisms</t>
  </si>
  <si>
    <t>Other health foods</t>
  </si>
  <si>
    <t>Other foods, not elsewhere classified</t>
  </si>
  <si>
    <t>Soft drinks</t>
  </si>
  <si>
    <t>Mineral waters</t>
  </si>
  <si>
    <t>Frozen fruits drinks</t>
  </si>
  <si>
    <t>Juice concentrate</t>
  </si>
  <si>
    <t>Other soft drinks</t>
  </si>
  <si>
    <t>Powdered soft drinks</t>
  </si>
  <si>
    <t>Alcoholic beverages</t>
  </si>
  <si>
    <t>Grape must and malt</t>
  </si>
  <si>
    <t>Spirits</t>
  </si>
  <si>
    <t>Fruits wine</t>
  </si>
  <si>
    <t>Beer</t>
  </si>
  <si>
    <t>Other alcoholic beverages</t>
  </si>
  <si>
    <t>Sweetener</t>
  </si>
  <si>
    <t>Color additive</t>
  </si>
  <si>
    <t>Preservative</t>
  </si>
  <si>
    <t>Thickening agent for stabilization</t>
  </si>
  <si>
    <t>Antioxidant</t>
  </si>
  <si>
    <t>Coloring agent</t>
  </si>
  <si>
    <t>Bleaching agent</t>
  </si>
  <si>
    <t>Fungicide/insecticide</t>
  </si>
  <si>
    <t>Gum base</t>
  </si>
  <si>
    <t>Sour agent</t>
  </si>
  <si>
    <t>Seasoning</t>
  </si>
  <si>
    <t>Emulsifying agent</t>
  </si>
  <si>
    <t xml:space="preserve">Nutrition supplement agent </t>
  </si>
  <si>
    <t>Flavoring agent</t>
  </si>
  <si>
    <t>Agent for manufacturing process</t>
  </si>
  <si>
    <t>Bitter agent</t>
  </si>
  <si>
    <t>Enzyme</t>
  </si>
  <si>
    <t>Brightener</t>
  </si>
  <si>
    <t>Other additives</t>
  </si>
  <si>
    <t>Tableware</t>
  </si>
  <si>
    <t>Tableware made of glass, ceramics or enamel</t>
  </si>
  <si>
    <t>Tableware made of plastic</t>
  </si>
  <si>
    <t>Tableware made of rubber</t>
  </si>
  <si>
    <t>Tableware made of metal</t>
  </si>
  <si>
    <t>Tableware made of wood, bamboo or rattan</t>
  </si>
  <si>
    <t>Tableware made of paper, cloth or leather</t>
  </si>
  <si>
    <t>Tableware made of stone</t>
  </si>
  <si>
    <t>Other tableware</t>
  </si>
  <si>
    <t>Cookware</t>
  </si>
  <si>
    <t>Cookware made of glass, ceramics or enamel</t>
  </si>
  <si>
    <t>Cookware made of plastic</t>
  </si>
  <si>
    <t>Cookware made of rubber</t>
  </si>
  <si>
    <t>Cookware made of metal</t>
  </si>
  <si>
    <t>Cookware made of wood, bamboo or rattan</t>
  </si>
  <si>
    <t>Cookware made of paper, cloth or leather</t>
  </si>
  <si>
    <t>Cookware made of stone</t>
  </si>
  <si>
    <t>Other cookware</t>
  </si>
  <si>
    <t>Machines and apparatus for food manufacture</t>
  </si>
  <si>
    <t>Machines and apparatus for food manufacture made of glass, ceramics or enamel</t>
  </si>
  <si>
    <t>Machines and apparatus for food manufacture made of plastic</t>
  </si>
  <si>
    <t>Machines and apparatus for food manufacture made of rubber</t>
  </si>
  <si>
    <t>Machines and apparatus for food manufacture made of metal</t>
  </si>
  <si>
    <t>Machines and apparatus for food manufacture made of wood, bamboo or rattan</t>
  </si>
  <si>
    <t>Machines and apparatus for food manufacture made of paper, cloth or leather</t>
  </si>
  <si>
    <t>Machines and apparatus for food manufacture made of stone</t>
  </si>
  <si>
    <t>Other machines and apparatus for food manufacture</t>
  </si>
  <si>
    <t>Other tools and apparatus</t>
  </si>
  <si>
    <t>Other tools and apparatus made of glass, ceramics or enamel</t>
  </si>
  <si>
    <t>Other tools and apparatus made of plastic</t>
  </si>
  <si>
    <t>Other tools and apparatus made of rubber</t>
  </si>
  <si>
    <t>Other tools and apparatus made of metal</t>
  </si>
  <si>
    <t>Other tools and apparatus made of wood, bamboo or rattan</t>
  </si>
  <si>
    <t>Other tools and apparatus made of paper, cloth or leather</t>
  </si>
  <si>
    <t>Other tools and apparatus made of stone</t>
  </si>
  <si>
    <t>Others: Other tools and apparatus</t>
  </si>
  <si>
    <t>Containers and packaging made of glass, ceramics or enamel</t>
  </si>
  <si>
    <t>Containers and packaging made of plastic</t>
  </si>
  <si>
    <t>Containers and packaging made of rubber</t>
  </si>
  <si>
    <t>Containers and packaging made of metal</t>
  </si>
  <si>
    <t>Containers and packaging made of wood, bamboo or rattan</t>
  </si>
  <si>
    <t>Containers and packaging made of paper, cloth or leather</t>
  </si>
  <si>
    <t>Containers and packaging made of stone</t>
  </si>
  <si>
    <t>Other containers and packaging</t>
  </si>
  <si>
    <t>Toys touched with mouth of infants</t>
  </si>
  <si>
    <t>Accessory toys, transfer pictures and tumble dolls</t>
  </si>
  <si>
    <t>Toys in combination</t>
  </si>
  <si>
    <t>Australia</t>
  </si>
  <si>
    <t>U.S.A.</t>
  </si>
  <si>
    <t>Canada</t>
  </si>
  <si>
    <t>New Zealand</t>
  </si>
  <si>
    <t>Mexico</t>
  </si>
  <si>
    <t>Spain</t>
  </si>
  <si>
    <t>Brazil</t>
  </si>
  <si>
    <t>Uruguay</t>
  </si>
  <si>
    <t>Argentina</t>
  </si>
  <si>
    <t>People's Republic of China</t>
  </si>
  <si>
    <t>Iceland</t>
  </si>
  <si>
    <t>Chile</t>
  </si>
  <si>
    <t>Hungary</t>
  </si>
  <si>
    <t>France</t>
  </si>
  <si>
    <t>Italy</t>
  </si>
  <si>
    <t>Thailand</t>
  </si>
  <si>
    <t>Türkiye</t>
  </si>
  <si>
    <t>Malaysia</t>
  </si>
  <si>
    <t>Bulgaria</t>
  </si>
  <si>
    <t>Poland</t>
  </si>
  <si>
    <t>Hong Kong</t>
  </si>
  <si>
    <t>Slovenia</t>
  </si>
  <si>
    <t>Austria</t>
  </si>
  <si>
    <t>Denmark</t>
  </si>
  <si>
    <t>Republic of Korea</t>
  </si>
  <si>
    <t>Viet Nam</t>
  </si>
  <si>
    <t>Netherlands</t>
  </si>
  <si>
    <t>Germany</t>
  </si>
  <si>
    <t>Greece</t>
  </si>
  <si>
    <t>Belgium</t>
  </si>
  <si>
    <t>Singapore</t>
  </si>
  <si>
    <t>India</t>
  </si>
  <si>
    <t>Taiwan</t>
  </si>
  <si>
    <t>Philippines</t>
  </si>
  <si>
    <t>Myanmar</t>
  </si>
  <si>
    <t>Indonesia</t>
  </si>
  <si>
    <t>Norway</t>
  </si>
  <si>
    <t>United Kingdom</t>
  </si>
  <si>
    <t>Faeroe Islands (Denmark)</t>
  </si>
  <si>
    <t>Russian Federation</t>
  </si>
  <si>
    <t>Latvia</t>
  </si>
  <si>
    <t>Pakistan</t>
  </si>
  <si>
    <t>Japan</t>
  </si>
  <si>
    <t>Ecuador</t>
  </si>
  <si>
    <t>Morocco</t>
  </si>
  <si>
    <t>Mauritania</t>
  </si>
  <si>
    <t>Senegal</t>
  </si>
  <si>
    <t>South Africa</t>
  </si>
  <si>
    <t>Sliced/shucked fresh aquatic animals (including frozen food)</t>
  </si>
  <si>
    <t>Peru</t>
  </si>
  <si>
    <t>Bangladesh</t>
  </si>
  <si>
    <t>Finland</t>
  </si>
  <si>
    <t>Kazakhstan</t>
  </si>
  <si>
    <t>Laos</t>
  </si>
  <si>
    <t>Bolivia</t>
  </si>
  <si>
    <t>Ukraine</t>
  </si>
  <si>
    <t>Paraguay</t>
  </si>
  <si>
    <t>Uzbekistan</t>
  </si>
  <si>
    <t>New Caledonia (France including Chesterfield)</t>
  </si>
  <si>
    <t>Egypt</t>
  </si>
  <si>
    <t>Nigeria</t>
  </si>
  <si>
    <t>Tanzania</t>
  </si>
  <si>
    <t>Columbia</t>
  </si>
  <si>
    <t>Guatemala</t>
  </si>
  <si>
    <t>Ethiopia</t>
  </si>
  <si>
    <t>Ghana</t>
  </si>
  <si>
    <t>Cote d'Ivoire</t>
  </si>
  <si>
    <t>Venezuela</t>
  </si>
  <si>
    <t>Dominican Republic</t>
  </si>
  <si>
    <t>Mozambique</t>
  </si>
  <si>
    <t>Togo</t>
  </si>
  <si>
    <t>Serbia</t>
  </si>
  <si>
    <t>Nepal</t>
  </si>
  <si>
    <t>Sri Lanka</t>
  </si>
  <si>
    <t>Portugal</t>
  </si>
  <si>
    <t>Switzerland</t>
  </si>
  <si>
    <t>Lithuania</t>
  </si>
  <si>
    <t>Honduras</t>
  </si>
  <si>
    <t>Iran</t>
  </si>
  <si>
    <t>Madagascar</t>
  </si>
  <si>
    <t>Kenya</t>
  </si>
  <si>
    <t>Malawi</t>
  </si>
  <si>
    <t>Romania</t>
  </si>
  <si>
    <t>Sweden</t>
  </si>
  <si>
    <t>Belize</t>
  </si>
  <si>
    <t>Somalia</t>
  </si>
  <si>
    <t>Tunisia</t>
  </si>
  <si>
    <t>Estonia</t>
  </si>
  <si>
    <t>Israel</t>
  </si>
  <si>
    <t>Ireland</t>
  </si>
  <si>
    <t>The United Arab Emirates</t>
  </si>
  <si>
    <t>Cambodia</t>
  </si>
  <si>
    <t>Asia (excluding Russian Asia)</t>
  </si>
  <si>
    <t>Mongolia</t>
  </si>
  <si>
    <t>Brunei</t>
  </si>
  <si>
    <t>Maldives</t>
  </si>
  <si>
    <t>East Timor</t>
  </si>
  <si>
    <t>Macau</t>
  </si>
  <si>
    <t>Afghanistan</t>
  </si>
  <si>
    <t>Bhutan</t>
  </si>
  <si>
    <t>Iraq</t>
  </si>
  <si>
    <t>Bahrain</t>
  </si>
  <si>
    <t>Saudi Arabia</t>
  </si>
  <si>
    <t>Qatar</t>
  </si>
  <si>
    <t>Oman</t>
  </si>
  <si>
    <t>Jordan</t>
  </si>
  <si>
    <t>Syria</t>
  </si>
  <si>
    <t>Lebanon</t>
  </si>
  <si>
    <t>The West Bank and Gaza Strip</t>
  </si>
  <si>
    <t>Yemen</t>
  </si>
  <si>
    <t>Azerbaijan</t>
  </si>
  <si>
    <t>Armenia</t>
  </si>
  <si>
    <t>Kyrgyz</t>
  </si>
  <si>
    <t>Georgia</t>
  </si>
  <si>
    <t>Europe (including Russian Asia)</t>
  </si>
  <si>
    <t>Luxembourg</t>
  </si>
  <si>
    <t>Monaco</t>
  </si>
  <si>
    <t>Liechtenstein</t>
  </si>
  <si>
    <t>San Marino</t>
  </si>
  <si>
    <t>Malta</t>
  </si>
  <si>
    <t>Albania</t>
  </si>
  <si>
    <t>Cyprus</t>
  </si>
  <si>
    <t>Moldova</t>
  </si>
  <si>
    <t>Croatia</t>
  </si>
  <si>
    <t>Bosnia and Herzegovina</t>
  </si>
  <si>
    <t>Republic of North Macedonia</t>
  </si>
  <si>
    <t>Czech</t>
  </si>
  <si>
    <t>Slovak</t>
  </si>
  <si>
    <t>Montenegro</t>
  </si>
  <si>
    <t>North America (including Hawaii)</t>
  </si>
  <si>
    <t>Greenland (Denmark)</t>
  </si>
  <si>
    <t>El Salvador</t>
  </si>
  <si>
    <t>Nicaragua</t>
  </si>
  <si>
    <t>Costa Rica</t>
  </si>
  <si>
    <t>Panama</t>
  </si>
  <si>
    <t>Bermuda (U.K.)</t>
  </si>
  <si>
    <t>Jamaica</t>
  </si>
  <si>
    <t>Barbados</t>
  </si>
  <si>
    <t>Trinidad and Tobago</t>
  </si>
  <si>
    <t>Cuba</t>
  </si>
  <si>
    <t>Haiti</t>
  </si>
  <si>
    <t>Puerto Rico</t>
  </si>
  <si>
    <t>American Virgin Islands</t>
  </si>
  <si>
    <t>French West Indies (including Guadeloupe)</t>
  </si>
  <si>
    <t>French West Indies (excluding Guadeloupe)</t>
  </si>
  <si>
    <t>Saint Lucia</t>
  </si>
  <si>
    <t>Antigua and Barbuda</t>
  </si>
  <si>
    <t>Dominica</t>
  </si>
  <si>
    <t>South America</t>
  </si>
  <si>
    <t>Guyana</t>
  </si>
  <si>
    <t>Suriname</t>
  </si>
  <si>
    <t>Falkland Island and Dependencies (UK)</t>
  </si>
  <si>
    <t>Africa</t>
  </si>
  <si>
    <t>Algeria</t>
  </si>
  <si>
    <t>Sudan</t>
  </si>
  <si>
    <t>Benin</t>
  </si>
  <si>
    <t>Mali</t>
  </si>
  <si>
    <t>Burkina Faso</t>
  </si>
  <si>
    <t>Canary Islands(Spain)</t>
  </si>
  <si>
    <t>Niger</t>
  </si>
  <si>
    <t>Rwanda</t>
  </si>
  <si>
    <t>Cameroon</t>
  </si>
  <si>
    <t>Democratic Republic of the Congo</t>
  </si>
  <si>
    <t>Burundi</t>
  </si>
  <si>
    <t>Angola</t>
  </si>
  <si>
    <t>Sao Tome and Principe</t>
  </si>
  <si>
    <t>St. Helena Island and Dependencies (UK)</t>
  </si>
  <si>
    <t>Uganda</t>
  </si>
  <si>
    <t>Seychelles</t>
  </si>
  <si>
    <t>Mauritius</t>
  </si>
  <si>
    <t>Reunion</t>
  </si>
  <si>
    <t>Zimbabwe</t>
  </si>
  <si>
    <t>Namibia</t>
  </si>
  <si>
    <t>Zambia</t>
  </si>
  <si>
    <t>Eswatini</t>
  </si>
  <si>
    <t>Comoros</t>
  </si>
  <si>
    <t>Oceania (excluding Hawaii)</t>
  </si>
  <si>
    <t>Papua New Guinea</t>
  </si>
  <si>
    <t>Cook Islands</t>
  </si>
  <si>
    <t>Samoa</t>
  </si>
  <si>
    <t>Vanuatu</t>
  </si>
  <si>
    <t>Fiji</t>
  </si>
  <si>
    <t>Solomon</t>
  </si>
  <si>
    <t>Tonga</t>
  </si>
  <si>
    <t>Kiribati</t>
  </si>
  <si>
    <t>Nauru</t>
  </si>
  <si>
    <t>French Polynesia</t>
  </si>
  <si>
    <t>Tuvalu</t>
  </si>
  <si>
    <t>Marshall</t>
  </si>
  <si>
    <t>Micronesia</t>
  </si>
  <si>
    <t>Palau</t>
  </si>
  <si>
    <t>Asia</t>
  </si>
  <si>
    <t>Europe</t>
  </si>
  <si>
    <t>North America</t>
  </si>
  <si>
    <t>Oceania</t>
  </si>
  <si>
    <t>Special areas</t>
  </si>
  <si>
    <t>Syruped fruits</t>
    <phoneticPr fontId="2"/>
  </si>
  <si>
    <t>Syruped nuts and seeds</t>
    <phoneticPr fontId="2"/>
  </si>
  <si>
    <t>Syruped fruits</t>
    <phoneticPr fontId="2"/>
  </si>
  <si>
    <t>Syruped nuts and seeds</t>
    <phoneticPr fontId="2"/>
  </si>
  <si>
    <t>Tajikistan</t>
    <phoneticPr fontId="2"/>
  </si>
  <si>
    <t>Gambia</t>
    <phoneticPr fontId="2"/>
  </si>
  <si>
    <t>Guinea-Bissau</t>
    <phoneticPr fontId="2"/>
  </si>
  <si>
    <t>Tajikistan</t>
    <phoneticPr fontId="2"/>
  </si>
  <si>
    <t>Gambia</t>
    <phoneticPr fontId="2"/>
  </si>
  <si>
    <t>Guinea-Bissau</t>
    <phoneticPr fontId="2"/>
  </si>
  <si>
    <t>Violations of standards for vegetables and processed products (agricultural chemicals residue exceeding the standards, E. coli test positive, etc.), violations of standards for livestock foods, aquatic foods and their processed products  (veterinary drugs and agricultural chemicals residue exceeding the standards, etc.), violations of standards for other processed products (coliform bacteria test positive, etc.), violations of standards for use of additives (Sodium benzoate, sulfur dioxide, etc.), and violations of specifications for additives, detection of genetically modified food that has not undergone safety assessment, etc.</t>
    <phoneticPr fontId="22"/>
  </si>
  <si>
    <t>Use of undesignated additives (Magnesium L-threonate, TBHQ, Azorubine, Alcohol dehydrogenase, Isooctane, Orange II, Cyclamic acid, Triethylamine, Patent Blue V, Iron fumarate, Ammonium molybdate, Iodized salt, Sodium aluminum sulfate)</t>
    <phoneticPr fontId="22"/>
  </si>
  <si>
    <t>Table 3.  Violations by Legal Provision (FY 2024)</t>
    <phoneticPr fontId="22"/>
  </si>
  <si>
    <t>Contamination of aflatoxin to almonds, corn, pistachio nut, peanut, detection of cyanide compounds from apricot seeds, detection of methanol from spirits, decay or spoilage due to accidents during the transport of rice, wheat, rapeseed, peanut, etc.</t>
    <phoneticPr fontId="22"/>
  </si>
  <si>
    <t>Syruped fruits</t>
    <phoneticPr fontId="2"/>
  </si>
  <si>
    <t>*2 Number of cases by notification (of one case violated both Article 6 and 12, four cases violated both Article 12 and 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</si>
</sst>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_);[Red]\(#,##0.0\)"/>
    <numFmt numFmtId="178" formatCode="\(#,##0\)"/>
    <numFmt numFmtId="179" formatCode="#,##0_ "/>
    <numFmt numFmtId="180" formatCode="0_ "/>
    <numFmt numFmtId="181" formatCode="0.0%"/>
    <numFmt numFmtId="182" formatCode="#,##0;[Red]#,##0"/>
    <numFmt numFmtId="183" formatCode="0.0_ "/>
    <numFmt numFmtId="184" formatCode="#,##0.0_ "/>
    <numFmt numFmtId="185" formatCode="#,##0_);[Red]\(#,##0\)"/>
  </numFmts>
  <fonts count="46">
    <font>
      <sz val="11"/>
      <color theme="1"/>
      <name val="ＭＳ Ｐゴシック"/>
      <family val="2"/>
      <charset val="128"/>
    </font>
    <font>
      <sz val="11"/>
      <color theme="1"/>
      <name val="游ゴシック"/>
      <family val="2"/>
      <charset val="128"/>
      <scheme val="minor"/>
    </font>
    <font>
      <sz val="6"/>
      <name val="ＭＳ Ｐゴシック"/>
      <family val="2"/>
      <charset val="128"/>
    </font>
    <font>
      <sz val="12"/>
      <color theme="1"/>
      <name val="ＭＳ Ｐゴシック"/>
      <family val="2"/>
      <charset val="128"/>
    </font>
    <font>
      <sz val="11"/>
      <color theme="1"/>
      <name val="Arial"/>
      <family val="2"/>
    </font>
    <font>
      <sz val="9"/>
      <color theme="1"/>
      <name val="Arial"/>
      <family val="2"/>
    </font>
    <font>
      <sz val="9"/>
      <color theme="1"/>
      <name val="Times New Roman"/>
      <family val="1"/>
    </font>
    <font>
      <sz val="9"/>
      <color theme="1"/>
      <name val="ＭＳ Ｐ明朝"/>
      <family val="1"/>
      <charset val="128"/>
    </font>
    <font>
      <sz val="11"/>
      <name val="ＭＳ Ｐゴシック"/>
      <family val="3"/>
      <charset val="128"/>
    </font>
    <font>
      <sz val="9"/>
      <name val="Times New Roman"/>
      <family val="1"/>
    </font>
    <font>
      <sz val="6"/>
      <name val="ＭＳ Ｐゴシック"/>
      <family val="3"/>
      <charset val="128"/>
    </font>
    <font>
      <sz val="10"/>
      <name val="ＭＳ Ｐゴシック"/>
      <family val="3"/>
      <charset val="128"/>
    </font>
    <font>
      <sz val="9"/>
      <color theme="1"/>
      <name val="ＭＳ Ｐゴシック"/>
      <family val="2"/>
      <charset val="128"/>
    </font>
    <font>
      <sz val="12"/>
      <name val="ＭＳ Ｐゴシック"/>
      <family val="3"/>
      <charset val="128"/>
    </font>
    <font>
      <sz val="9"/>
      <name val="ＭＳ Ｐゴシック"/>
      <family val="3"/>
      <charset val="128"/>
    </font>
    <font>
      <sz val="11"/>
      <name val="明朝"/>
      <family val="3"/>
      <charset val="128"/>
    </font>
    <font>
      <sz val="10"/>
      <name val="ＭＳ Ｐ明朝"/>
      <family val="1"/>
      <charset val="128"/>
    </font>
    <font>
      <sz val="9"/>
      <name val="明朝"/>
      <family val="3"/>
      <charset val="128"/>
    </font>
    <font>
      <sz val="12"/>
      <color theme="1"/>
      <name val="Arial"/>
      <family val="2"/>
    </font>
    <font>
      <sz val="10.5"/>
      <color theme="1"/>
      <name val="Times New Roman"/>
      <family val="1"/>
    </font>
    <font>
      <sz val="12"/>
      <color theme="1"/>
      <name val="Times New Roman"/>
      <family val="1"/>
    </font>
    <font>
      <sz val="10"/>
      <color theme="1"/>
      <name val="Times New Roman"/>
      <family val="1"/>
    </font>
    <font>
      <sz val="6"/>
      <name val="游ゴシック"/>
      <family val="2"/>
      <charset val="128"/>
      <scheme val="minor"/>
    </font>
    <font>
      <vertAlign val="superscript"/>
      <sz val="11"/>
      <color theme="1"/>
      <name val="Arial"/>
      <family val="2"/>
    </font>
    <font>
      <sz val="11"/>
      <name val="Arial"/>
      <family val="2"/>
    </font>
    <font>
      <sz val="11"/>
      <color theme="2" tint="-9.9978637043366805E-2"/>
      <name val="Arial"/>
      <family val="2"/>
    </font>
    <font>
      <sz val="9"/>
      <name val="Arial"/>
      <family val="2"/>
    </font>
    <font>
      <sz val="11"/>
      <color indexed="8"/>
      <name val="ＭＳ Ｐゴシック"/>
      <family val="3"/>
      <charset val="128"/>
    </font>
    <font>
      <sz val="11"/>
      <color theme="0"/>
      <name val="ＭＳ Ｐゴシック"/>
      <family val="3"/>
      <charset val="128"/>
    </font>
    <font>
      <sz val="12"/>
      <color indexed="8"/>
      <name val="ＭＳ Ｐゴシック"/>
      <family val="3"/>
      <charset val="128"/>
    </font>
    <font>
      <sz val="12"/>
      <name val="ＭＳ Ｐ明朝"/>
      <family val="1"/>
      <charset val="128"/>
    </font>
    <font>
      <sz val="12"/>
      <color theme="0"/>
      <name val="ＭＳ Ｐゴシック"/>
      <family val="3"/>
      <charset val="128"/>
    </font>
    <font>
      <sz val="9"/>
      <color indexed="8"/>
      <name val="ＭＳ Ｐゴシック"/>
      <family val="3"/>
      <charset val="128"/>
    </font>
    <font>
      <sz val="9"/>
      <name val="ＭＳ Ｐ明朝"/>
      <family val="1"/>
      <charset val="128"/>
    </font>
    <font>
      <sz val="10"/>
      <color theme="0"/>
      <name val="ＭＳ Ｐ明朝"/>
      <family val="1"/>
      <charset val="128"/>
    </font>
    <font>
      <sz val="10"/>
      <name val="Times New Roman"/>
      <family val="1"/>
    </font>
    <font>
      <sz val="8"/>
      <name val="Times New Roman"/>
      <family val="1"/>
    </font>
    <font>
      <sz val="8"/>
      <color theme="1"/>
      <name val="Times New Roman"/>
      <family val="1"/>
    </font>
    <font>
      <sz val="11"/>
      <color theme="1"/>
      <name val="Times New Roman"/>
      <family val="1"/>
    </font>
    <font>
      <u/>
      <sz val="10"/>
      <color indexed="14"/>
      <name val="ＭＳ Ｐゴシック"/>
      <family val="3"/>
      <charset val="128"/>
    </font>
    <font>
      <sz val="12"/>
      <color theme="0"/>
      <name val="Times New Roman"/>
      <family val="1"/>
    </font>
    <font>
      <sz val="10"/>
      <color theme="0"/>
      <name val="ＭＳ 明朝"/>
      <family val="1"/>
      <charset val="128"/>
    </font>
    <font>
      <sz val="11"/>
      <color theme="0"/>
      <name val="ＭＳ Ｐ明朝"/>
      <family val="1"/>
      <charset val="128"/>
    </font>
    <font>
      <sz val="11"/>
      <color theme="0"/>
      <name val="Times New Roman"/>
      <family val="1"/>
    </font>
    <font>
      <sz val="10"/>
      <color theme="0"/>
      <name val="Times New Roman"/>
      <family val="1"/>
    </font>
    <font>
      <sz val="10"/>
      <color theme="0"/>
      <name val="ＭＳ Ｐゴシック"/>
      <family val="3"/>
      <charset val="128"/>
    </font>
  </fonts>
  <fills count="1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lightVertical"/>
    </fill>
    <fill>
      <patternFill patternType="mediumGray">
        <bgColor indexed="9"/>
      </patternFill>
    </fill>
    <fill>
      <patternFill patternType="lightHorizontal">
        <bgColor indexed="9"/>
      </patternFill>
    </fill>
    <fill>
      <patternFill patternType="lightVertical">
        <bgColor indexed="8"/>
      </patternFill>
    </fill>
    <fill>
      <patternFill patternType="solid">
        <fgColor indexed="9"/>
        <bgColor indexed="64"/>
      </patternFill>
    </fill>
    <fill>
      <patternFill patternType="mediumGray"/>
    </fill>
    <fill>
      <patternFill patternType="lightHorizontal"/>
    </fill>
    <fill>
      <patternFill patternType="lightUp">
        <bgColor theme="1"/>
      </patternFill>
    </fill>
    <fill>
      <patternFill patternType="lightGrid"/>
    </fill>
    <fill>
      <patternFill patternType="lightUp"/>
    </fill>
    <fill>
      <patternFill patternType="solid">
        <fgColor indexed="23"/>
        <bgColor indexed="64"/>
      </patternFill>
    </fill>
    <fill>
      <patternFill patternType="mediumGray">
        <bgColor indexed="55"/>
      </patternFill>
    </fill>
    <fill>
      <patternFill patternType="solid">
        <fgColor indexed="8"/>
        <bgColor indexed="8"/>
      </patternFill>
    </fill>
  </fills>
  <borders count="71">
    <border>
      <left/>
      <right/>
      <top/>
      <bottom/>
      <diagonal/>
    </border>
    <border>
      <left/>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diagonalDown="1">
      <left style="medium">
        <color indexed="64"/>
      </left>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diagonalDown="1">
      <left style="medium">
        <color indexed="64"/>
      </left>
      <right/>
      <top/>
      <bottom style="medium">
        <color indexed="64"/>
      </bottom>
      <diagonal style="thin">
        <color indexed="64"/>
      </diagonal>
    </border>
    <border>
      <left style="medium">
        <color indexed="64"/>
      </left>
      <right style="medium">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medium">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ck">
        <color indexed="64"/>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thick">
        <color indexed="64"/>
      </bottom>
      <diagonal/>
    </border>
    <border>
      <left style="thick">
        <color indexed="64"/>
      </left>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thick">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ck">
        <color indexed="64"/>
      </right>
      <top style="medium">
        <color indexed="64"/>
      </top>
      <bottom/>
      <diagonal/>
    </border>
    <border>
      <left style="thick">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ck">
        <color indexed="64"/>
      </right>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s>
  <cellStyleXfs count="10">
    <xf numFmtId="0" fontId="0" fillId="0" borderId="0">
      <alignment vertical="center"/>
    </xf>
    <xf numFmtId="0" fontId="8" fillId="0" borderId="0"/>
    <xf numFmtId="0" fontId="11" fillId="0" borderId="0"/>
    <xf numFmtId="0" fontId="8" fillId="0" borderId="0"/>
    <xf numFmtId="0" fontId="15" fillId="0" borderId="0"/>
    <xf numFmtId="0" fontId="8" fillId="0" borderId="0"/>
    <xf numFmtId="9" fontId="1" fillId="0" borderId="0" applyFont="0" applyFill="0" applyBorder="0" applyAlignment="0" applyProtection="0">
      <alignment vertical="center"/>
    </xf>
    <xf numFmtId="0" fontId="1" fillId="0" borderId="0">
      <alignment vertical="center"/>
    </xf>
    <xf numFmtId="0" fontId="27" fillId="0" borderId="0"/>
    <xf numFmtId="0" fontId="8" fillId="0" borderId="0"/>
  </cellStyleXfs>
  <cellXfs count="280">
    <xf numFmtId="0" fontId="0" fillId="0" borderId="0" xfId="0">
      <alignment vertical="center"/>
    </xf>
    <xf numFmtId="0" fontId="3" fillId="0" borderId="0" xfId="0" applyFont="1">
      <alignment vertical="center"/>
    </xf>
    <xf numFmtId="0" fontId="6" fillId="0" borderId="12" xfId="0" applyFont="1" applyBorder="1" applyAlignment="1">
      <alignment horizontal="lef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176" fontId="6" fillId="0" borderId="12" xfId="0" applyNumberFormat="1" applyFont="1" applyBorder="1" applyAlignment="1">
      <alignment horizontal="center" vertical="center" wrapText="1"/>
    </xf>
    <xf numFmtId="38" fontId="6" fillId="0" borderId="13" xfId="0" applyNumberFormat="1" applyFont="1" applyBorder="1" applyAlignment="1">
      <alignment horizontal="right" vertical="center" wrapText="1"/>
    </xf>
    <xf numFmtId="177" fontId="6" fillId="0" borderId="13" xfId="0" applyNumberFormat="1" applyFont="1" applyBorder="1" applyAlignment="1">
      <alignment horizontal="left" vertical="center" wrapText="1"/>
    </xf>
    <xf numFmtId="38" fontId="6" fillId="0" borderId="13" xfId="0" applyNumberFormat="1" applyFont="1" applyBorder="1" applyAlignment="1">
      <alignment horizontal="left" vertical="center" wrapText="1"/>
    </xf>
    <xf numFmtId="177" fontId="6" fillId="0" borderId="13" xfId="0" applyNumberFormat="1" applyFont="1" applyBorder="1" applyAlignment="1">
      <alignment horizontal="right" vertical="center" wrapText="1"/>
    </xf>
    <xf numFmtId="38" fontId="9" fillId="0" borderId="12" xfId="1" applyNumberFormat="1" applyFont="1" applyBorder="1" applyAlignment="1">
      <alignment vertical="top"/>
    </xf>
    <xf numFmtId="49" fontId="9" fillId="0" borderId="12" xfId="1" applyNumberFormat="1" applyFont="1" applyBorder="1" applyAlignment="1">
      <alignment horizontal="right" vertical="top" wrapText="1"/>
    </xf>
    <xf numFmtId="38" fontId="9" fillId="0" borderId="12" xfId="2" quotePrefix="1" applyNumberFormat="1" applyFont="1" applyBorder="1"/>
    <xf numFmtId="178" fontId="9" fillId="0" borderId="12" xfId="2" applyNumberFormat="1" applyFont="1" applyBorder="1"/>
    <xf numFmtId="37" fontId="9" fillId="0" borderId="12" xfId="2" applyNumberFormat="1" applyFont="1" applyBorder="1"/>
    <xf numFmtId="176" fontId="6" fillId="0" borderId="15" xfId="0" applyNumberFormat="1" applyFont="1" applyBorder="1" applyAlignment="1">
      <alignment horizontal="center" vertical="center" wrapText="1"/>
    </xf>
    <xf numFmtId="38" fontId="6" fillId="0" borderId="16" xfId="0" applyNumberFormat="1" applyFont="1" applyBorder="1" applyAlignment="1">
      <alignment horizontal="right" vertical="center" wrapText="1"/>
    </xf>
    <xf numFmtId="177" fontId="6" fillId="0" borderId="16" xfId="0" applyNumberFormat="1" applyFont="1" applyBorder="1" applyAlignment="1">
      <alignment horizontal="right" vertical="center" wrapText="1"/>
    </xf>
    <xf numFmtId="178" fontId="9" fillId="0" borderId="15" xfId="2" applyNumberFormat="1" applyFont="1" applyBorder="1"/>
    <xf numFmtId="0" fontId="6" fillId="0" borderId="0" xfId="0" applyFont="1" applyAlignment="1">
      <alignment horizontal="justify" vertical="center"/>
    </xf>
    <xf numFmtId="0" fontId="6" fillId="0" borderId="0" xfId="0" applyFont="1">
      <alignment vertical="center"/>
    </xf>
    <xf numFmtId="0" fontId="6" fillId="0" borderId="17" xfId="0" applyFont="1" applyBorder="1">
      <alignment vertical="center"/>
    </xf>
    <xf numFmtId="0" fontId="12" fillId="0" borderId="0" xfId="0" applyFont="1">
      <alignment vertical="center"/>
    </xf>
    <xf numFmtId="0" fontId="13" fillId="0" borderId="0" xfId="3" applyFont="1"/>
    <xf numFmtId="0" fontId="8" fillId="0" borderId="0" xfId="3"/>
    <xf numFmtId="0" fontId="14" fillId="0" borderId="0" xfId="3" applyFont="1"/>
    <xf numFmtId="179" fontId="8" fillId="0" borderId="0" xfId="3" applyNumberFormat="1"/>
    <xf numFmtId="0" fontId="8" fillId="0" borderId="0" xfId="5"/>
    <xf numFmtId="0" fontId="14" fillId="0" borderId="0" xfId="5" applyFont="1"/>
    <xf numFmtId="49" fontId="17" fillId="0" borderId="0" xfId="4" applyNumberFormat="1" applyFont="1"/>
    <xf numFmtId="49" fontId="14" fillId="0" borderId="0" xfId="5" applyNumberFormat="1" applyFont="1"/>
    <xf numFmtId="49" fontId="8" fillId="0" borderId="0" xfId="3" applyNumberFormat="1"/>
    <xf numFmtId="179" fontId="14" fillId="0" borderId="0" xfId="3" applyNumberFormat="1" applyFont="1"/>
    <xf numFmtId="180" fontId="14" fillId="0" borderId="0" xfId="3" applyNumberFormat="1" applyFont="1"/>
    <xf numFmtId="0" fontId="18" fillId="0" borderId="0" xfId="0" applyFont="1">
      <alignment vertical="center"/>
    </xf>
    <xf numFmtId="0" fontId="19"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19" fillId="0" borderId="19" xfId="0" applyFont="1" applyBorder="1" applyAlignment="1">
      <alignment horizontal="right" vertical="center" wrapText="1"/>
    </xf>
    <xf numFmtId="0" fontId="19" fillId="0" borderId="19" xfId="0" applyFont="1" applyBorder="1" applyAlignment="1">
      <alignment horizontal="center" vertical="center" wrapText="1"/>
    </xf>
    <xf numFmtId="38" fontId="19" fillId="0" borderId="19" xfId="0" applyNumberFormat="1" applyFont="1" applyBorder="1" applyAlignment="1">
      <alignment horizontal="right" vertical="center" wrapText="1"/>
    </xf>
    <xf numFmtId="38" fontId="19" fillId="0" borderId="20" xfId="0" applyNumberFormat="1" applyFont="1" applyBorder="1" applyAlignment="1">
      <alignment horizontal="right" vertical="center" wrapText="1"/>
    </xf>
    <xf numFmtId="0" fontId="19" fillId="0" borderId="21" xfId="0" applyFont="1" applyBorder="1" applyAlignment="1">
      <alignment horizontal="center" vertical="center" wrapText="1"/>
    </xf>
    <xf numFmtId="38" fontId="19" fillId="0" borderId="21" xfId="0" applyNumberFormat="1" applyFont="1" applyBorder="1" applyAlignment="1">
      <alignment horizontal="right" vertical="center" wrapText="1"/>
    </xf>
    <xf numFmtId="38" fontId="19" fillId="0" borderId="22" xfId="0" applyNumberFormat="1" applyFont="1" applyBorder="1" applyAlignment="1">
      <alignment horizontal="right" vertical="center" wrapText="1"/>
    </xf>
    <xf numFmtId="38" fontId="19" fillId="0" borderId="23" xfId="0" applyNumberFormat="1" applyFont="1" applyBorder="1" applyAlignment="1">
      <alignment horizontal="right" vertical="center" wrapText="1"/>
    </xf>
    <xf numFmtId="0" fontId="4" fillId="0" borderId="0" xfId="0" applyFont="1">
      <alignment vertical="center"/>
    </xf>
    <xf numFmtId="0" fontId="4" fillId="0" borderId="33" xfId="0" applyFont="1" applyBorder="1" applyAlignment="1">
      <alignment horizontal="right" wrapText="1"/>
    </xf>
    <xf numFmtId="0" fontId="4" fillId="0" borderId="34" xfId="0" applyFont="1" applyBorder="1" applyAlignment="1">
      <alignment horizontal="left" wrapText="1"/>
    </xf>
    <xf numFmtId="0" fontId="4" fillId="0" borderId="33" xfId="0" applyFont="1" applyBorder="1" applyAlignment="1">
      <alignment horizontal="right" vertical="top"/>
    </xf>
    <xf numFmtId="0" fontId="4" fillId="0" borderId="34" xfId="0" applyFont="1" applyBorder="1" applyAlignment="1">
      <alignment horizontal="left" vertical="top" wrapText="1"/>
    </xf>
    <xf numFmtId="0" fontId="4" fillId="0" borderId="37" xfId="0" applyFont="1" applyBorder="1" applyAlignment="1">
      <alignment horizontal="right" wrapText="1"/>
    </xf>
    <xf numFmtId="0" fontId="4" fillId="0" borderId="38" xfId="0" applyFont="1" applyBorder="1" applyAlignment="1">
      <alignment horizontal="left" wrapText="1"/>
    </xf>
    <xf numFmtId="0" fontId="4" fillId="0" borderId="42" xfId="0" applyFont="1" applyBorder="1" applyAlignment="1">
      <alignment horizontal="right" vertical="top" wrapText="1"/>
    </xf>
    <xf numFmtId="0" fontId="4" fillId="0" borderId="43" xfId="0" applyFont="1" applyBorder="1" applyAlignment="1">
      <alignment horizontal="left" vertical="top" wrapText="1"/>
    </xf>
    <xf numFmtId="0" fontId="4" fillId="0" borderId="33" xfId="0" applyFont="1" applyBorder="1" applyAlignment="1">
      <alignment horizontal="right" vertical="top" wrapText="1"/>
    </xf>
    <xf numFmtId="0" fontId="25" fillId="0" borderId="0" xfId="0" applyFont="1">
      <alignment vertical="center"/>
    </xf>
    <xf numFmtId="0" fontId="4" fillId="0" borderId="29" xfId="0" applyFont="1" applyBorder="1" applyAlignment="1">
      <alignment horizontal="right" vertical="top" wrapText="1"/>
    </xf>
    <xf numFmtId="0" fontId="4" fillId="0" borderId="30" xfId="0" applyFont="1" applyBorder="1" applyAlignment="1">
      <alignment horizontal="left" vertical="top" wrapText="1"/>
    </xf>
    <xf numFmtId="0" fontId="4" fillId="2" borderId="45" xfId="0" applyFont="1" applyFill="1" applyBorder="1">
      <alignment vertical="center"/>
    </xf>
    <xf numFmtId="0" fontId="4" fillId="2" borderId="45" xfId="0" applyFont="1" applyFill="1" applyBorder="1" applyAlignment="1">
      <alignment horizontal="right" vertical="center"/>
    </xf>
    <xf numFmtId="0" fontId="4" fillId="2" borderId="45" xfId="0" applyFont="1" applyFill="1" applyBorder="1" applyAlignment="1">
      <alignment horizontal="center" vertical="center"/>
    </xf>
    <xf numFmtId="0" fontId="4" fillId="2" borderId="46" xfId="0" applyFont="1" applyFill="1" applyBorder="1">
      <alignment vertical="center"/>
    </xf>
    <xf numFmtId="0" fontId="4" fillId="2" borderId="46" xfId="0" applyFont="1" applyFill="1" applyBorder="1" applyAlignment="1">
      <alignment horizontal="right" vertical="center"/>
    </xf>
    <xf numFmtId="0" fontId="4" fillId="2" borderId="46" xfId="0" applyFont="1" applyFill="1" applyBorder="1" applyAlignment="1">
      <alignment horizontal="center" vertical="center"/>
    </xf>
    <xf numFmtId="0" fontId="5" fillId="0" borderId="0" xfId="0" applyFont="1">
      <alignment vertical="center"/>
    </xf>
    <xf numFmtId="0" fontId="26" fillId="0" borderId="0" xfId="0" applyFont="1">
      <alignment vertical="center"/>
    </xf>
    <xf numFmtId="0" fontId="4" fillId="0" borderId="0" xfId="7" applyFont="1">
      <alignment vertical="center"/>
    </xf>
    <xf numFmtId="0" fontId="27" fillId="0" borderId="0" xfId="8"/>
    <xf numFmtId="0" fontId="16" fillId="0" borderId="0" xfId="8" applyFont="1"/>
    <xf numFmtId="0" fontId="8" fillId="0" borderId="0" xfId="8" applyFont="1"/>
    <xf numFmtId="0" fontId="28" fillId="0" borderId="0" xfId="8" applyFont="1"/>
    <xf numFmtId="0" fontId="29" fillId="0" borderId="0" xfId="8" applyFont="1"/>
    <xf numFmtId="0" fontId="30" fillId="0" borderId="0" xfId="8" applyFont="1"/>
    <xf numFmtId="0" fontId="13" fillId="0" borderId="0" xfId="8" applyFont="1"/>
    <xf numFmtId="0" fontId="31" fillId="0" borderId="0" xfId="8" applyFont="1"/>
    <xf numFmtId="0" fontId="32" fillId="0" borderId="0" xfId="8" applyFont="1"/>
    <xf numFmtId="0" fontId="16" fillId="0" borderId="0" xfId="8" applyFont="1" applyAlignment="1">
      <alignment vertical="center"/>
    </xf>
    <xf numFmtId="0" fontId="33" fillId="0" borderId="0" xfId="8" applyFont="1"/>
    <xf numFmtId="0" fontId="16" fillId="3" borderId="47" xfId="8" applyFont="1" applyFill="1" applyBorder="1"/>
    <xf numFmtId="0" fontId="33" fillId="3" borderId="48" xfId="8" applyFont="1" applyFill="1" applyBorder="1"/>
    <xf numFmtId="0" fontId="9" fillId="3" borderId="48" xfId="8" applyFont="1" applyFill="1" applyBorder="1"/>
    <xf numFmtId="0" fontId="16" fillId="3" borderId="49" xfId="8" applyFont="1" applyFill="1" applyBorder="1"/>
    <xf numFmtId="0" fontId="34" fillId="0" borderId="0" xfId="8" applyFont="1"/>
    <xf numFmtId="0" fontId="16" fillId="3" borderId="50" xfId="8" applyFont="1" applyFill="1" applyBorder="1" applyAlignment="1">
      <alignment vertical="center"/>
    </xf>
    <xf numFmtId="0" fontId="33" fillId="3" borderId="0" xfId="8" applyFont="1" applyFill="1" applyAlignment="1">
      <alignment vertical="center"/>
    </xf>
    <xf numFmtId="0" fontId="9" fillId="3" borderId="0" xfId="8" applyFont="1" applyFill="1" applyAlignment="1">
      <alignment horizontal="center" vertical="center"/>
    </xf>
    <xf numFmtId="0" fontId="16" fillId="3" borderId="51" xfId="8" applyFont="1" applyFill="1" applyBorder="1" applyAlignment="1">
      <alignment vertical="center"/>
    </xf>
    <xf numFmtId="0" fontId="9" fillId="3" borderId="0" xfId="8" applyFont="1" applyFill="1" applyAlignment="1">
      <alignment horizontal="right" vertical="center"/>
    </xf>
    <xf numFmtId="0" fontId="33" fillId="1" borderId="18" xfId="8" applyFont="1" applyFill="1" applyBorder="1" applyAlignment="1">
      <alignment vertical="center"/>
    </xf>
    <xf numFmtId="179" fontId="9" fillId="3" borderId="0" xfId="8" applyNumberFormat="1" applyFont="1" applyFill="1" applyAlignment="1">
      <alignment horizontal="right"/>
    </xf>
    <xf numFmtId="183" fontId="9" fillId="3" borderId="0" xfId="8" applyNumberFormat="1" applyFont="1" applyFill="1" applyAlignment="1">
      <alignment horizontal="right"/>
    </xf>
    <xf numFmtId="0" fontId="34" fillId="0" borderId="0" xfId="8" applyFont="1" applyAlignment="1">
      <alignment vertical="center"/>
    </xf>
    <xf numFmtId="0" fontId="33" fillId="0" borderId="0" xfId="8" applyFont="1" applyAlignment="1">
      <alignment vertical="center"/>
    </xf>
    <xf numFmtId="179" fontId="9" fillId="3" borderId="0" xfId="8" applyNumberFormat="1" applyFont="1" applyFill="1" applyAlignment="1">
      <alignment horizontal="right" vertical="center"/>
    </xf>
    <xf numFmtId="183" fontId="9" fillId="3" borderId="0" xfId="8" applyNumberFormat="1" applyFont="1" applyFill="1" applyAlignment="1">
      <alignment horizontal="right" vertical="center"/>
    </xf>
    <xf numFmtId="0" fontId="33" fillId="4" borderId="18" xfId="8" applyFont="1" applyFill="1" applyBorder="1" applyAlignment="1">
      <alignment vertical="center"/>
    </xf>
    <xf numFmtId="181" fontId="16" fillId="0" borderId="0" xfId="8" applyNumberFormat="1" applyFont="1" applyAlignment="1">
      <alignment vertical="center"/>
    </xf>
    <xf numFmtId="0" fontId="33" fillId="5" borderId="18" xfId="8" applyFont="1" applyFill="1" applyBorder="1" applyAlignment="1">
      <alignment vertical="center"/>
    </xf>
    <xf numFmtId="0" fontId="33" fillId="6" borderId="18" xfId="8" applyFont="1" applyFill="1" applyBorder="1" applyAlignment="1">
      <alignment vertical="center"/>
    </xf>
    <xf numFmtId="0" fontId="33" fillId="7" borderId="18" xfId="8" applyFont="1" applyFill="1" applyBorder="1" applyAlignment="1">
      <alignment vertical="center"/>
    </xf>
    <xf numFmtId="0" fontId="33" fillId="8" borderId="18" xfId="8" applyFont="1" applyFill="1" applyBorder="1" applyAlignment="1">
      <alignment vertical="center"/>
    </xf>
    <xf numFmtId="0" fontId="16" fillId="3" borderId="52" xfId="8" applyFont="1" applyFill="1" applyBorder="1"/>
    <xf numFmtId="0" fontId="33" fillId="3" borderId="53" xfId="8" applyFont="1" applyFill="1" applyBorder="1"/>
    <xf numFmtId="0" fontId="9" fillId="3" borderId="53" xfId="8" applyFont="1" applyFill="1" applyBorder="1"/>
    <xf numFmtId="0" fontId="16" fillId="3" borderId="54" xfId="8" applyFont="1" applyFill="1" applyBorder="1"/>
    <xf numFmtId="0" fontId="16" fillId="3" borderId="48" xfId="8" applyFont="1" applyFill="1" applyBorder="1"/>
    <xf numFmtId="0" fontId="16" fillId="3" borderId="0" xfId="8" applyFont="1" applyFill="1" applyAlignment="1">
      <alignment vertical="center"/>
    </xf>
    <xf numFmtId="0" fontId="35" fillId="3" borderId="0" xfId="8" applyFont="1" applyFill="1" applyAlignment="1">
      <alignment horizontal="center" vertical="center"/>
    </xf>
    <xf numFmtId="0" fontId="9" fillId="3" borderId="0" xfId="8" applyFont="1" applyFill="1" applyAlignment="1">
      <alignment vertical="center"/>
    </xf>
    <xf numFmtId="0" fontId="9" fillId="3" borderId="0" xfId="8" applyFont="1" applyFill="1" applyAlignment="1">
      <alignment vertical="center" wrapText="1"/>
    </xf>
    <xf numFmtId="0" fontId="35" fillId="3" borderId="0" xfId="8" applyFont="1" applyFill="1" applyAlignment="1">
      <alignment horizontal="left" vertical="center"/>
    </xf>
    <xf numFmtId="0" fontId="16" fillId="1" borderId="18" xfId="8" applyFont="1" applyFill="1" applyBorder="1" applyAlignment="1">
      <alignment vertical="center"/>
    </xf>
    <xf numFmtId="0" fontId="36" fillId="3" borderId="0" xfId="8" applyFont="1" applyFill="1" applyAlignment="1">
      <alignment horizontal="left" vertical="center"/>
    </xf>
    <xf numFmtId="179" fontId="9" fillId="3" borderId="0" xfId="8" applyNumberFormat="1" applyFont="1" applyFill="1"/>
    <xf numFmtId="184" fontId="9" fillId="3" borderId="0" xfId="8" applyNumberFormat="1" applyFont="1" applyFill="1"/>
    <xf numFmtId="179" fontId="9" fillId="3" borderId="0" xfId="8" applyNumberFormat="1" applyFont="1" applyFill="1" applyAlignment="1">
      <alignment vertical="center"/>
    </xf>
    <xf numFmtId="184" fontId="9" fillId="3" borderId="0" xfId="8" applyNumberFormat="1" applyFont="1" applyFill="1" applyAlignment="1">
      <alignment vertical="center"/>
    </xf>
    <xf numFmtId="0" fontId="16" fillId="4" borderId="18" xfId="8" applyFont="1" applyFill="1" applyBorder="1" applyAlignment="1">
      <alignment vertical="center"/>
    </xf>
    <xf numFmtId="0" fontId="16" fillId="9" borderId="18" xfId="8" applyFont="1" applyFill="1" applyBorder="1" applyAlignment="1">
      <alignment vertical="center"/>
    </xf>
    <xf numFmtId="0" fontId="16" fillId="10" borderId="18" xfId="8" applyFont="1" applyFill="1" applyBorder="1" applyAlignment="1">
      <alignment vertical="center"/>
    </xf>
    <xf numFmtId="0" fontId="16" fillId="11" borderId="18" xfId="8" applyFont="1" applyFill="1" applyBorder="1" applyAlignment="1">
      <alignment vertical="center"/>
    </xf>
    <xf numFmtId="0" fontId="16" fillId="12" borderId="18" xfId="8" applyFont="1" applyFill="1" applyBorder="1" applyAlignment="1">
      <alignment vertical="center"/>
    </xf>
    <xf numFmtId="0" fontId="16" fillId="13" borderId="18" xfId="8" applyFont="1" applyFill="1" applyBorder="1" applyAlignment="1">
      <alignment vertical="center"/>
    </xf>
    <xf numFmtId="0" fontId="16" fillId="14" borderId="18" xfId="8" applyFont="1" applyFill="1" applyBorder="1" applyAlignment="1">
      <alignment vertical="center"/>
    </xf>
    <xf numFmtId="0" fontId="16" fillId="0" borderId="18" xfId="8" applyFont="1" applyBorder="1" applyAlignment="1">
      <alignment vertical="center"/>
    </xf>
    <xf numFmtId="183" fontId="9" fillId="3" borderId="0" xfId="8" applyNumberFormat="1" applyFont="1" applyFill="1"/>
    <xf numFmtId="0" fontId="16" fillId="3" borderId="53" xfId="8" applyFont="1" applyFill="1" applyBorder="1"/>
    <xf numFmtId="0" fontId="20" fillId="0" borderId="55" xfId="0" applyFont="1" applyBorder="1" applyAlignment="1">
      <alignment horizontal="center" vertical="center" wrapText="1"/>
    </xf>
    <xf numFmtId="0" fontId="37" fillId="0" borderId="47" xfId="0" applyFont="1" applyBorder="1" applyAlignment="1">
      <alignment horizontal="right" vertical="center" wrapText="1"/>
    </xf>
    <xf numFmtId="0" fontId="37" fillId="0" borderId="48" xfId="0" applyFont="1" applyBorder="1" applyAlignment="1">
      <alignment horizontal="right" vertical="center" wrapText="1"/>
    </xf>
    <xf numFmtId="0" fontId="19" fillId="0" borderId="47" xfId="0" applyFont="1" applyBorder="1" applyAlignment="1">
      <alignment horizontal="right" vertical="center" wrapText="1"/>
    </xf>
    <xf numFmtId="0" fontId="19" fillId="0" borderId="48" xfId="0" applyFont="1" applyBorder="1" applyAlignment="1">
      <alignment horizontal="right" vertical="center" wrapText="1"/>
    </xf>
    <xf numFmtId="0" fontId="19" fillId="0" borderId="49" xfId="0" applyFont="1" applyBorder="1" applyAlignment="1">
      <alignment horizontal="right" vertical="center" wrapText="1"/>
    </xf>
    <xf numFmtId="0" fontId="38" fillId="0" borderId="50" xfId="0" applyFont="1" applyBorder="1">
      <alignment vertical="center"/>
    </xf>
    <xf numFmtId="0" fontId="38" fillId="0" borderId="0" xfId="0" applyFont="1">
      <alignment vertical="center"/>
    </xf>
    <xf numFmtId="38" fontId="19" fillId="0" borderId="50" xfId="0" applyNumberFormat="1" applyFont="1" applyBorder="1">
      <alignment vertical="center"/>
    </xf>
    <xf numFmtId="38" fontId="19" fillId="0" borderId="0" xfId="0" applyNumberFormat="1" applyFont="1">
      <alignment vertical="center"/>
    </xf>
    <xf numFmtId="38" fontId="19" fillId="0" borderId="51" xfId="0" applyNumberFormat="1" applyFont="1" applyBorder="1">
      <alignment vertical="center"/>
    </xf>
    <xf numFmtId="0" fontId="38" fillId="0" borderId="47" xfId="0" applyFont="1" applyBorder="1">
      <alignment vertical="center"/>
    </xf>
    <xf numFmtId="0" fontId="38" fillId="0" borderId="48" xfId="0" applyFont="1" applyBorder="1">
      <alignment vertical="center"/>
    </xf>
    <xf numFmtId="38" fontId="19" fillId="0" borderId="47" xfId="0" applyNumberFormat="1" applyFont="1" applyBorder="1">
      <alignment vertical="center"/>
    </xf>
    <xf numFmtId="38" fontId="19" fillId="0" borderId="48" xfId="0" applyNumberFormat="1" applyFont="1" applyBorder="1">
      <alignment vertical="center"/>
    </xf>
    <xf numFmtId="38" fontId="19" fillId="0" borderId="49" xfId="0" applyNumberFormat="1" applyFont="1" applyBorder="1">
      <alignment vertical="center"/>
    </xf>
    <xf numFmtId="0" fontId="38" fillId="0" borderId="56" xfId="0" applyFont="1" applyBorder="1">
      <alignment vertical="center"/>
    </xf>
    <xf numFmtId="0" fontId="38" fillId="0" borderId="57" xfId="0" applyFont="1" applyBorder="1">
      <alignment vertical="center"/>
    </xf>
    <xf numFmtId="0" fontId="38" fillId="0" borderId="58" xfId="0" applyFont="1" applyBorder="1">
      <alignment vertical="center"/>
    </xf>
    <xf numFmtId="38" fontId="19" fillId="0" borderId="56" xfId="0" applyNumberFormat="1" applyFont="1" applyBorder="1">
      <alignment vertical="center"/>
    </xf>
    <xf numFmtId="38" fontId="19" fillId="0" borderId="57" xfId="0" applyNumberFormat="1" applyFont="1" applyBorder="1">
      <alignment vertical="center"/>
    </xf>
    <xf numFmtId="38" fontId="19" fillId="0" borderId="58" xfId="0" applyNumberFormat="1" applyFont="1" applyBorder="1">
      <alignment vertical="center"/>
    </xf>
    <xf numFmtId="38" fontId="6" fillId="0" borderId="0" xfId="0" applyNumberFormat="1" applyFont="1">
      <alignment vertical="center"/>
    </xf>
    <xf numFmtId="0" fontId="38" fillId="0" borderId="49" xfId="0" applyFont="1" applyBorder="1">
      <alignment vertical="center"/>
    </xf>
    <xf numFmtId="38" fontId="19" fillId="0" borderId="47" xfId="0" applyNumberFormat="1" applyFont="1" applyBorder="1" applyAlignment="1">
      <alignment horizontal="right" vertical="center" wrapText="1"/>
    </xf>
    <xf numFmtId="38" fontId="19" fillId="0" borderId="48" xfId="0" applyNumberFormat="1" applyFont="1" applyBorder="1" applyAlignment="1">
      <alignment horizontal="right" vertical="center" wrapText="1"/>
    </xf>
    <xf numFmtId="38" fontId="19" fillId="0" borderId="49" xfId="0" applyNumberFormat="1" applyFont="1" applyBorder="1" applyAlignment="1">
      <alignment horizontal="right" vertical="center" wrapText="1"/>
    </xf>
    <xf numFmtId="0" fontId="38" fillId="0" borderId="51" xfId="0" applyFont="1" applyBorder="1">
      <alignment vertical="center"/>
    </xf>
    <xf numFmtId="38" fontId="19" fillId="0" borderId="50" xfId="0" applyNumberFormat="1" applyFont="1" applyBorder="1" applyAlignment="1">
      <alignment horizontal="right" vertical="center" wrapText="1"/>
    </xf>
    <xf numFmtId="38" fontId="19" fillId="0" borderId="0" xfId="0" applyNumberFormat="1" applyFont="1" applyAlignment="1">
      <alignment horizontal="right" vertical="center" wrapText="1"/>
    </xf>
    <xf numFmtId="38" fontId="19" fillId="0" borderId="51" xfId="0" applyNumberFormat="1" applyFont="1" applyBorder="1" applyAlignment="1">
      <alignment horizontal="right" vertical="center" wrapText="1"/>
    </xf>
    <xf numFmtId="0" fontId="33" fillId="3" borderId="49" xfId="8" applyFont="1" applyFill="1" applyBorder="1"/>
    <xf numFmtId="0" fontId="33" fillId="3" borderId="51" xfId="8" applyFont="1" applyFill="1" applyBorder="1" applyAlignment="1">
      <alignment vertical="center"/>
    </xf>
    <xf numFmtId="183" fontId="9" fillId="3" borderId="0" xfId="8" applyNumberFormat="1" applyFont="1" applyFill="1" applyAlignment="1">
      <alignment vertical="center"/>
    </xf>
    <xf numFmtId="0" fontId="16" fillId="15" borderId="18" xfId="8" applyFont="1" applyFill="1" applyBorder="1" applyAlignment="1">
      <alignment vertical="center"/>
    </xf>
    <xf numFmtId="0" fontId="16" fillId="16" borderId="18" xfId="8" applyFont="1" applyFill="1" applyBorder="1" applyAlignment="1">
      <alignment vertical="center"/>
    </xf>
    <xf numFmtId="0" fontId="16" fillId="3" borderId="18" xfId="8" applyFont="1" applyFill="1" applyBorder="1" applyAlignment="1">
      <alignment vertical="center"/>
    </xf>
    <xf numFmtId="0" fontId="33" fillId="3" borderId="54" xfId="8" applyFont="1" applyFill="1" applyBorder="1"/>
    <xf numFmtId="0" fontId="38" fillId="0" borderId="53" xfId="0" applyFont="1" applyBorder="1">
      <alignment vertical="center"/>
    </xf>
    <xf numFmtId="0" fontId="38" fillId="0" borderId="60" xfId="0" applyFont="1" applyBorder="1">
      <alignment vertical="center"/>
    </xf>
    <xf numFmtId="0" fontId="38" fillId="0" borderId="61" xfId="0" applyFont="1" applyBorder="1">
      <alignment vertical="center"/>
    </xf>
    <xf numFmtId="0" fontId="38" fillId="0" borderId="62" xfId="0" applyFont="1" applyBorder="1">
      <alignment vertical="center"/>
    </xf>
    <xf numFmtId="0" fontId="38" fillId="0" borderId="63" xfId="0" applyFont="1" applyBorder="1">
      <alignment vertical="center"/>
    </xf>
    <xf numFmtId="38" fontId="19" fillId="0" borderId="66" xfId="0" applyNumberFormat="1" applyFont="1" applyBorder="1" applyAlignment="1">
      <alignment horizontal="right" vertical="center" wrapText="1"/>
    </xf>
    <xf numFmtId="38" fontId="19" fillId="0" borderId="67" xfId="0" applyNumberFormat="1" applyFont="1" applyBorder="1" applyAlignment="1">
      <alignment horizontal="right" vertical="center" wrapText="1"/>
    </xf>
    <xf numFmtId="38" fontId="19" fillId="0" borderId="68" xfId="0" applyNumberFormat="1" applyFont="1" applyBorder="1" applyAlignment="1">
      <alignment horizontal="right" vertical="center" wrapText="1"/>
    </xf>
    <xf numFmtId="38" fontId="19" fillId="0" borderId="69" xfId="0" applyNumberFormat="1" applyFont="1" applyBorder="1" applyAlignment="1">
      <alignment horizontal="right" vertical="center" wrapText="1"/>
    </xf>
    <xf numFmtId="0" fontId="38" fillId="0" borderId="52" xfId="0" applyFont="1" applyBorder="1">
      <alignment vertical="center"/>
    </xf>
    <xf numFmtId="38" fontId="19" fillId="0" borderId="52" xfId="0" applyNumberFormat="1" applyFont="1" applyBorder="1" applyAlignment="1">
      <alignment horizontal="right" vertical="center" wrapText="1"/>
    </xf>
    <xf numFmtId="38" fontId="19" fillId="0" borderId="53" xfId="0" applyNumberFormat="1" applyFont="1" applyBorder="1" applyAlignment="1">
      <alignment horizontal="right" vertical="center" wrapText="1"/>
    </xf>
    <xf numFmtId="38" fontId="19" fillId="0" borderId="70" xfId="0" applyNumberFormat="1" applyFont="1" applyBorder="1" applyAlignment="1">
      <alignment horizontal="right" vertical="center" wrapText="1"/>
    </xf>
    <xf numFmtId="0" fontId="31" fillId="0" borderId="0" xfId="3" applyFont="1"/>
    <xf numFmtId="176" fontId="31" fillId="0" borderId="0" xfId="3" applyNumberFormat="1" applyFont="1"/>
    <xf numFmtId="0" fontId="40" fillId="0" borderId="0" xfId="3" applyFont="1"/>
    <xf numFmtId="176" fontId="40" fillId="0" borderId="0" xfId="3" applyNumberFormat="1" applyFont="1"/>
    <xf numFmtId="0" fontId="28" fillId="0" borderId="0" xfId="3" applyFont="1"/>
    <xf numFmtId="176" fontId="28" fillId="0" borderId="0" xfId="3" applyNumberFormat="1" applyFont="1"/>
    <xf numFmtId="179" fontId="28" fillId="0" borderId="0" xfId="3" applyNumberFormat="1" applyFont="1"/>
    <xf numFmtId="38" fontId="28" fillId="0" borderId="0" xfId="4" applyNumberFormat="1" applyFont="1" applyAlignment="1">
      <alignment vertical="top"/>
    </xf>
    <xf numFmtId="182" fontId="28" fillId="0" borderId="0" xfId="8" applyNumberFormat="1" applyFont="1"/>
    <xf numFmtId="0" fontId="28" fillId="0" borderId="0" xfId="8" applyFont="1" applyAlignment="1">
      <alignment horizontal="right"/>
    </xf>
    <xf numFmtId="182" fontId="34" fillId="0" borderId="0" xfId="8" applyNumberFormat="1" applyFont="1"/>
    <xf numFmtId="183" fontId="34" fillId="0" borderId="0" xfId="8" applyNumberFormat="1" applyFont="1"/>
    <xf numFmtId="179" fontId="28" fillId="0" borderId="0" xfId="8" applyNumberFormat="1" applyFont="1"/>
    <xf numFmtId="182" fontId="41" fillId="0" borderId="0" xfId="9" applyNumberFormat="1" applyFont="1"/>
    <xf numFmtId="181" fontId="34" fillId="0" borderId="0" xfId="8" applyNumberFormat="1" applyFont="1"/>
    <xf numFmtId="0" fontId="42" fillId="0" borderId="0" xfId="8" applyFont="1" applyAlignment="1">
      <alignment horizontal="center"/>
    </xf>
    <xf numFmtId="181" fontId="34" fillId="0" borderId="0" xfId="8" applyNumberFormat="1" applyFont="1" applyAlignment="1">
      <alignment vertical="center"/>
    </xf>
    <xf numFmtId="0" fontId="40" fillId="0" borderId="0" xfId="8" applyFont="1"/>
    <xf numFmtId="0" fontId="43" fillId="0" borderId="0" xfId="8" applyFont="1"/>
    <xf numFmtId="182" fontId="44" fillId="0" borderId="0" xfId="8" applyNumberFormat="1" applyFont="1"/>
    <xf numFmtId="183" fontId="44" fillId="0" borderId="0" xfId="8" applyNumberFormat="1" applyFont="1"/>
    <xf numFmtId="0" fontId="43" fillId="0" borderId="0" xfId="0" applyFont="1">
      <alignment vertical="center"/>
    </xf>
    <xf numFmtId="182" fontId="44" fillId="0" borderId="0" xfId="9" applyNumberFormat="1" applyFont="1"/>
    <xf numFmtId="2" fontId="43" fillId="0" borderId="0" xfId="8" applyNumberFormat="1" applyFont="1"/>
    <xf numFmtId="179" fontId="43" fillId="0" borderId="0" xfId="8" applyNumberFormat="1" applyFont="1"/>
    <xf numFmtId="182" fontId="31" fillId="0" borderId="0" xfId="8" applyNumberFormat="1" applyFont="1"/>
    <xf numFmtId="179" fontId="45" fillId="0" borderId="0" xfId="8" applyNumberFormat="1" applyFont="1"/>
    <xf numFmtId="179" fontId="34" fillId="0" borderId="0" xfId="2" applyNumberFormat="1" applyFont="1" applyBorder="1"/>
    <xf numFmtId="38" fontId="34" fillId="0" borderId="0" xfId="1" applyNumberFormat="1" applyFont="1" applyBorder="1" applyAlignment="1">
      <alignment vertical="top"/>
    </xf>
    <xf numFmtId="0" fontId="31" fillId="0" borderId="0" xfId="3" applyFont="1" applyBorder="1" applyAlignment="1">
      <alignment horizontal="left"/>
    </xf>
    <xf numFmtId="38" fontId="31" fillId="0" borderId="0" xfId="3" applyNumberFormat="1" applyFont="1" applyBorder="1"/>
    <xf numFmtId="0" fontId="40" fillId="0" borderId="0" xfId="3" applyFont="1" applyBorder="1"/>
    <xf numFmtId="0" fontId="28" fillId="0" borderId="0" xfId="3" applyFont="1" applyBorder="1" applyAlignment="1">
      <alignment horizontal="left"/>
    </xf>
    <xf numFmtId="38" fontId="28" fillId="0" borderId="0" xfId="3" applyNumberFormat="1" applyFont="1" applyBorder="1"/>
    <xf numFmtId="38" fontId="28" fillId="0" borderId="0" xfId="4" applyNumberFormat="1" applyFont="1" applyBorder="1" applyAlignment="1">
      <alignment vertical="top"/>
    </xf>
    <xf numFmtId="0" fontId="38" fillId="0" borderId="0" xfId="0" applyFont="1" applyFill="1">
      <alignment vertical="center"/>
    </xf>
    <xf numFmtId="185" fontId="38" fillId="0" borderId="53" xfId="0" applyNumberFormat="1" applyFont="1" applyBorder="1">
      <alignment vertical="center"/>
    </xf>
    <xf numFmtId="185" fontId="38" fillId="0" borderId="55" xfId="0" applyNumberFormat="1" applyFont="1" applyBorder="1" applyAlignment="1">
      <alignment horizontal="center" vertical="center" wrapText="1"/>
    </xf>
    <xf numFmtId="185" fontId="38" fillId="0" borderId="47" xfId="0" applyNumberFormat="1" applyFont="1" applyBorder="1">
      <alignment vertical="center"/>
    </xf>
    <xf numFmtId="185" fontId="38" fillId="0" borderId="48" xfId="0" applyNumberFormat="1" applyFont="1" applyBorder="1">
      <alignment vertical="center"/>
    </xf>
    <xf numFmtId="185" fontId="38" fillId="0" borderId="49" xfId="0" applyNumberFormat="1" applyFont="1" applyBorder="1">
      <alignment vertical="center"/>
    </xf>
    <xf numFmtId="185" fontId="38" fillId="0" borderId="50" xfId="0" applyNumberFormat="1" applyFont="1" applyBorder="1">
      <alignment vertical="center"/>
    </xf>
    <xf numFmtId="185" fontId="38" fillId="0" borderId="0" xfId="0" applyNumberFormat="1" applyFont="1">
      <alignment vertical="center"/>
    </xf>
    <xf numFmtId="185" fontId="38" fillId="0" borderId="51" xfId="0" applyNumberFormat="1" applyFont="1" applyBorder="1">
      <alignment vertical="center"/>
    </xf>
    <xf numFmtId="185" fontId="38" fillId="0" borderId="64" xfId="0" applyNumberFormat="1" applyFont="1" applyBorder="1">
      <alignment vertical="center"/>
    </xf>
    <xf numFmtId="185" fontId="38" fillId="0" borderId="63" xfId="0" applyNumberFormat="1" applyFont="1" applyBorder="1">
      <alignment vertical="center"/>
    </xf>
    <xf numFmtId="185" fontId="38" fillId="0" borderId="65" xfId="0" applyNumberFormat="1" applyFont="1" applyBorder="1">
      <alignment vertical="center"/>
    </xf>
    <xf numFmtId="185" fontId="38" fillId="0" borderId="56" xfId="0" applyNumberFormat="1" applyFont="1" applyBorder="1">
      <alignment vertical="center"/>
    </xf>
    <xf numFmtId="185" fontId="38" fillId="0" borderId="57" xfId="0" applyNumberFormat="1" applyFont="1" applyBorder="1">
      <alignment vertical="center"/>
    </xf>
    <xf numFmtId="185" fontId="38" fillId="0" borderId="58" xfId="0" applyNumberFormat="1" applyFont="1" applyBorder="1">
      <alignment vertical="center"/>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6" fillId="0" borderId="2" xfId="0" applyFont="1" applyBorder="1" applyAlignment="1">
      <alignment vertical="center" wrapText="1"/>
    </xf>
    <xf numFmtId="0" fontId="6" fillId="0" borderId="7" xfId="0" applyFont="1" applyBorder="1">
      <alignment vertical="center"/>
    </xf>
    <xf numFmtId="0" fontId="6" fillId="0" borderId="10" xfId="0" applyFont="1" applyBorder="1">
      <alignment vertical="center"/>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8" xfId="0" applyFont="1" applyBorder="1" applyAlignment="1">
      <alignment horizontal="center" vertical="center" wrapText="1"/>
    </xf>
    <xf numFmtId="0" fontId="20" fillId="0" borderId="18" xfId="0" applyFont="1" applyBorder="1" applyAlignment="1">
      <alignment horizontal="center" vertical="center" wrapText="1"/>
    </xf>
    <xf numFmtId="0" fontId="4" fillId="2" borderId="24"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0" borderId="32" xfId="0" applyFont="1" applyBorder="1" applyAlignment="1">
      <alignment horizontal="center" vertical="center" wrapText="1"/>
    </xf>
    <xf numFmtId="181" fontId="4" fillId="0" borderId="0" xfId="6" applyNumberFormat="1" applyFont="1" applyFill="1" applyBorder="1" applyAlignment="1">
      <alignment horizontal="center" vertical="center"/>
    </xf>
    <xf numFmtId="0" fontId="24" fillId="0" borderId="35" xfId="0" applyFont="1" applyBorder="1" applyAlignment="1">
      <alignment horizontal="left" vertical="center" wrapText="1"/>
    </xf>
    <xf numFmtId="0" fontId="4" fillId="0" borderId="36" xfId="0" applyFont="1" applyBorder="1" applyAlignment="1">
      <alignment horizontal="center" vertical="center" wrapText="1"/>
    </xf>
    <xf numFmtId="0" fontId="4" fillId="0" borderId="41" xfId="0" applyFont="1" applyBorder="1" applyAlignment="1">
      <alignment horizontal="center" vertical="center" wrapText="1"/>
    </xf>
    <xf numFmtId="181" fontId="4" fillId="0" borderId="39" xfId="6" applyNumberFormat="1" applyFont="1" applyFill="1" applyBorder="1" applyAlignment="1">
      <alignment horizontal="center" vertical="center"/>
    </xf>
    <xf numFmtId="181" fontId="4" fillId="0" borderId="1" xfId="6" applyNumberFormat="1" applyFont="1" applyFill="1" applyBorder="1" applyAlignment="1">
      <alignment horizontal="center" vertical="center"/>
    </xf>
    <xf numFmtId="0" fontId="24" fillId="0" borderId="40" xfId="0" applyFont="1" applyBorder="1" applyAlignment="1">
      <alignment horizontal="left" vertical="center" wrapText="1"/>
    </xf>
    <xf numFmtId="0" fontId="24" fillId="0" borderId="44" xfId="0" applyFont="1" applyBorder="1" applyAlignment="1">
      <alignment horizontal="left" vertical="center" wrapText="1"/>
    </xf>
    <xf numFmtId="0" fontId="4" fillId="0" borderId="40" xfId="0" applyFont="1" applyBorder="1" applyAlignment="1">
      <alignment horizontal="left" vertical="center" wrapText="1"/>
    </xf>
    <xf numFmtId="0" fontId="4" fillId="0" borderId="44" xfId="0" applyFont="1" applyBorder="1" applyAlignment="1">
      <alignment horizontal="left" vertical="center" wrapText="1"/>
    </xf>
    <xf numFmtId="0" fontId="4" fillId="0" borderId="35" xfId="0" applyFont="1" applyBorder="1" applyAlignment="1">
      <alignment horizontal="left" vertical="center" wrapText="1"/>
    </xf>
    <xf numFmtId="0" fontId="9" fillId="3" borderId="48" xfId="8" applyFont="1" applyFill="1" applyBorder="1" applyAlignment="1">
      <alignment horizontal="center" vertical="center" wrapText="1"/>
    </xf>
    <xf numFmtId="0" fontId="9" fillId="3" borderId="0" xfId="8" applyFont="1" applyFill="1" applyAlignment="1">
      <alignment horizontal="center" vertical="center" wrapText="1"/>
    </xf>
    <xf numFmtId="0" fontId="4" fillId="0" borderId="53" xfId="0" applyFont="1" applyBorder="1" applyAlignment="1">
      <alignment horizontal="center" vertical="center"/>
    </xf>
    <xf numFmtId="0" fontId="20" fillId="0" borderId="47"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0" xfId="0" applyFont="1" applyAlignment="1">
      <alignment horizontal="center" vertical="center" wrapText="1"/>
    </xf>
    <xf numFmtId="0" fontId="20" fillId="0" borderId="51"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59"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0" xfId="0" applyFont="1" applyAlignment="1">
      <alignment horizontal="center" vertical="center" wrapText="1"/>
    </xf>
    <xf numFmtId="185" fontId="38" fillId="0" borderId="18" xfId="0" applyNumberFormat="1" applyFont="1" applyBorder="1" applyAlignment="1">
      <alignment horizontal="center" vertical="center" wrapText="1"/>
    </xf>
  </cellXfs>
  <cellStyles count="10">
    <cellStyle name="パーセント 2" xfId="6" xr:uid="{EDB0781E-19DD-4971-BE7C-0B8BEF304821}"/>
    <cellStyle name="標準" xfId="0" builtinId="0"/>
    <cellStyle name="標準 2" xfId="8" xr:uid="{C723BC52-E867-4FAA-8FE6-FB1C6AF08E49}"/>
    <cellStyle name="標準 2 2" xfId="7" xr:uid="{3FD6B5A8-EDA3-422F-A644-4724C49A2F2C}"/>
    <cellStyle name="標準_★01_表1(2006)0720差し替え" xfId="1" xr:uid="{643DF168-0E30-4E7C-BEBF-D65C71D19757}"/>
    <cellStyle name="標準_Sheet1 (2)" xfId="5" xr:uid="{D87E0F36-4075-4954-8202-6911E78D0CAA}"/>
    <cellStyle name="標準_グラフ (2)" xfId="3" xr:uid="{4F9EAA69-7254-4572-9576-10799F46CC3E}"/>
    <cellStyle name="標準_図1" xfId="4" xr:uid="{5AFC841F-8FF8-470B-9840-A6139E4A9655}"/>
    <cellStyle name="標準_表1" xfId="2" xr:uid="{2E33544F-2868-4282-A11A-3F7D3A759B0F}"/>
    <cellStyle name="標準_表4" xfId="9" xr:uid="{21816B88-1369-45BB-A58D-A646C1180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66129032258063E-2"/>
          <c:y val="7.3770550853732436E-2"/>
          <c:w val="0.80947580645161288"/>
          <c:h val="0.77704980232598164"/>
        </c:manualLayout>
      </c:layout>
      <c:lineChart>
        <c:grouping val="standard"/>
        <c:varyColors val="0"/>
        <c:ser>
          <c:idx val="0"/>
          <c:order val="0"/>
          <c:tx>
            <c:strRef>
              <c:f>Figure1!$V$2:$V$3</c:f>
              <c:strCache>
                <c:ptCount val="2"/>
                <c:pt idx="1">
                  <c:v>Number of Notification</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cat>
            <c:numRef>
              <c:f>Figure1!$Q$4:$Q$54</c:f>
              <c:numCache>
                <c:formatCode>General</c:formatCode>
                <c:ptCount val="51"/>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Figure1!$V$4:$V$54</c:f>
              <c:numCache>
                <c:formatCode>0_);[Red]\(0\)</c:formatCode>
                <c:ptCount val="51"/>
                <c:pt idx="1">
                  <c:v>24.650700000000001</c:v>
                </c:pt>
                <c:pt idx="2">
                  <c:v>28.4846</c:v>
                </c:pt>
                <c:pt idx="3">
                  <c:v>31.195699999999999</c:v>
                </c:pt>
                <c:pt idx="4">
                  <c:v>33.508499999999998</c:v>
                </c:pt>
                <c:pt idx="5">
                  <c:v>34.546199999999999</c:v>
                </c:pt>
                <c:pt idx="6">
                  <c:v>31.4177</c:v>
                </c:pt>
                <c:pt idx="7">
                  <c:v>34.671100000000003</c:v>
                </c:pt>
                <c:pt idx="8">
                  <c:v>31.9617</c:v>
                </c:pt>
                <c:pt idx="9">
                  <c:v>33.482900000000001</c:v>
                </c:pt>
                <c:pt idx="10">
                  <c:v>36.422699999999999</c:v>
                </c:pt>
                <c:pt idx="11">
                  <c:v>38.472799999999999</c:v>
                </c:pt>
                <c:pt idx="12">
                  <c:v>47.701599999999999</c:v>
                </c:pt>
                <c:pt idx="13">
                  <c:v>55.056800000000003</c:v>
                </c:pt>
                <c:pt idx="14">
                  <c:v>65.580600000000004</c:v>
                </c:pt>
                <c:pt idx="15">
                  <c:v>68.218199999999996</c:v>
                </c:pt>
                <c:pt idx="16">
                  <c:v>67.896500000000003</c:v>
                </c:pt>
                <c:pt idx="17">
                  <c:v>72.094999999999999</c:v>
                </c:pt>
                <c:pt idx="18">
                  <c:v>77.945999999999998</c:v>
                </c:pt>
                <c:pt idx="19">
                  <c:v>84.831900000000005</c:v>
                </c:pt>
                <c:pt idx="20">
                  <c:v>96.335899999999995</c:v>
                </c:pt>
                <c:pt idx="21">
                  <c:v>105.203</c:v>
                </c:pt>
                <c:pt idx="22">
                  <c:v>111.70440000000001</c:v>
                </c:pt>
                <c:pt idx="23">
                  <c:v>118.2816</c:v>
                </c:pt>
                <c:pt idx="24">
                  <c:v>127.6994</c:v>
                </c:pt>
                <c:pt idx="25">
                  <c:v>140.411</c:v>
                </c:pt>
                <c:pt idx="26">
                  <c:v>155.0925</c:v>
                </c:pt>
                <c:pt idx="27">
                  <c:v>160.7011</c:v>
                </c:pt>
                <c:pt idx="28">
                  <c:v>161.88800000000001</c:v>
                </c:pt>
                <c:pt idx="29">
                  <c:v>168.3176</c:v>
                </c:pt>
                <c:pt idx="30">
                  <c:v>179.1224</c:v>
                </c:pt>
                <c:pt idx="31">
                  <c:v>186.44120000000001</c:v>
                </c:pt>
                <c:pt idx="32">
                  <c:v>185.9281</c:v>
                </c:pt>
                <c:pt idx="33">
                  <c:v>179.70859999999999</c:v>
                </c:pt>
                <c:pt idx="34">
                  <c:v>175.91229999999999</c:v>
                </c:pt>
                <c:pt idx="35">
                  <c:v>182.12690000000001</c:v>
                </c:pt>
                <c:pt idx="36">
                  <c:v>200.102</c:v>
                </c:pt>
                <c:pt idx="37">
                  <c:v>209.61269999999999</c:v>
                </c:pt>
                <c:pt idx="38">
                  <c:v>218.14959999999999</c:v>
                </c:pt>
                <c:pt idx="39">
                  <c:v>218.548</c:v>
                </c:pt>
                <c:pt idx="40">
                  <c:v>221.60120000000001</c:v>
                </c:pt>
                <c:pt idx="41">
                  <c:v>225.50190000000001</c:v>
                </c:pt>
                <c:pt idx="42">
                  <c:v>233.87649999999999</c:v>
                </c:pt>
                <c:pt idx="43">
                  <c:v>243.00700000000001</c:v>
                </c:pt>
                <c:pt idx="44">
                  <c:v>248.26230000000001</c:v>
                </c:pt>
                <c:pt idx="45">
                  <c:v>254.4674</c:v>
                </c:pt>
                <c:pt idx="46">
                  <c:v>235.20820000000001</c:v>
                </c:pt>
                <c:pt idx="47">
                  <c:v>245.51820000000001</c:v>
                </c:pt>
                <c:pt idx="48">
                  <c:v>240.0309</c:v>
                </c:pt>
                <c:pt idx="49">
                  <c:v>235.0033</c:v>
                </c:pt>
                <c:pt idx="50">
                  <c:v>246.60040000000001</c:v>
                </c:pt>
              </c:numCache>
            </c:numRef>
          </c:val>
          <c:smooth val="0"/>
          <c:extLst>
            <c:ext xmlns:c16="http://schemas.microsoft.com/office/drawing/2014/chart" uri="{C3380CC4-5D6E-409C-BE32-E72D297353CC}">
              <c16:uniqueId val="{00000000-6561-43C6-9808-9DFFE0A4DB02}"/>
            </c:ext>
          </c:extLst>
        </c:ser>
        <c:dLbls>
          <c:showLegendKey val="0"/>
          <c:showVal val="0"/>
          <c:showCatName val="0"/>
          <c:showSerName val="0"/>
          <c:showPercent val="0"/>
          <c:showBubbleSize val="0"/>
        </c:dLbls>
        <c:marker val="1"/>
        <c:smooth val="0"/>
        <c:axId val="466207456"/>
        <c:axId val="1"/>
      </c:lineChart>
      <c:lineChart>
        <c:grouping val="standard"/>
        <c:varyColors val="0"/>
        <c:ser>
          <c:idx val="1"/>
          <c:order val="1"/>
          <c:tx>
            <c:strRef>
              <c:f>Figure1!$W$2:$W$3</c:f>
              <c:strCache>
                <c:ptCount val="2"/>
                <c:pt idx="1">
                  <c:v>Weight of imports (tons)</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numRef>
              <c:f>Figure1!$Q$4:$Q$54</c:f>
              <c:numCache>
                <c:formatCode>General</c:formatCode>
                <c:ptCount val="51"/>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pt idx="38">
                  <c:v>2012</c:v>
                </c:pt>
                <c:pt idx="39">
                  <c:v>2013</c:v>
                </c:pt>
                <c:pt idx="40">
                  <c:v>2014</c:v>
                </c:pt>
                <c:pt idx="41">
                  <c:v>2015</c:v>
                </c:pt>
                <c:pt idx="42">
                  <c:v>2016</c:v>
                </c:pt>
                <c:pt idx="43">
                  <c:v>2017</c:v>
                </c:pt>
                <c:pt idx="44">
                  <c:v>2018</c:v>
                </c:pt>
                <c:pt idx="45">
                  <c:v>2019</c:v>
                </c:pt>
                <c:pt idx="46">
                  <c:v>2020</c:v>
                </c:pt>
                <c:pt idx="47">
                  <c:v>2021</c:v>
                </c:pt>
                <c:pt idx="48">
                  <c:v>2022</c:v>
                </c:pt>
                <c:pt idx="49">
                  <c:v>2023</c:v>
                </c:pt>
                <c:pt idx="50">
                  <c:v>2024</c:v>
                </c:pt>
              </c:numCache>
            </c:numRef>
          </c:cat>
          <c:val>
            <c:numRef>
              <c:f>Figure1!$W$4:$W$54</c:f>
              <c:numCache>
                <c:formatCode>0_);[Red]\(0\)</c:formatCode>
                <c:ptCount val="51"/>
                <c:pt idx="1">
                  <c:v>20.774999999999999</c:v>
                </c:pt>
                <c:pt idx="2">
                  <c:v>21.552</c:v>
                </c:pt>
                <c:pt idx="3">
                  <c:v>23.3</c:v>
                </c:pt>
                <c:pt idx="4">
                  <c:v>21.991</c:v>
                </c:pt>
                <c:pt idx="5">
                  <c:v>23.262</c:v>
                </c:pt>
                <c:pt idx="6">
                  <c:v>23.108000000000001</c:v>
                </c:pt>
                <c:pt idx="7">
                  <c:v>23.056999999999999</c:v>
                </c:pt>
                <c:pt idx="8">
                  <c:v>21.484000000000002</c:v>
                </c:pt>
                <c:pt idx="9">
                  <c:v>21.923999999999999</c:v>
                </c:pt>
                <c:pt idx="10">
                  <c:v>22.465</c:v>
                </c:pt>
                <c:pt idx="11">
                  <c:v>22.664999999999999</c:v>
                </c:pt>
                <c:pt idx="12">
                  <c:v>22.283999999999999</c:v>
                </c:pt>
                <c:pt idx="13">
                  <c:v>22.055</c:v>
                </c:pt>
                <c:pt idx="14">
                  <c:v>21.923999999999999</c:v>
                </c:pt>
                <c:pt idx="15">
                  <c:v>21.866</c:v>
                </c:pt>
                <c:pt idx="16">
                  <c:v>21.731000000000002</c:v>
                </c:pt>
                <c:pt idx="17">
                  <c:v>23.704000000000001</c:v>
                </c:pt>
                <c:pt idx="18">
                  <c:v>25.035</c:v>
                </c:pt>
                <c:pt idx="19">
                  <c:v>25.462</c:v>
                </c:pt>
                <c:pt idx="20">
                  <c:v>30.594000000000001</c:v>
                </c:pt>
                <c:pt idx="21">
                  <c:v>28.268000000000001</c:v>
                </c:pt>
                <c:pt idx="22">
                  <c:v>26.068000000000001</c:v>
                </c:pt>
                <c:pt idx="23">
                  <c:v>28.905999999999999</c:v>
                </c:pt>
                <c:pt idx="24">
                  <c:v>29.15</c:v>
                </c:pt>
                <c:pt idx="25">
                  <c:v>28.928000000000001</c:v>
                </c:pt>
                <c:pt idx="26">
                  <c:v>30.033999999999999</c:v>
                </c:pt>
                <c:pt idx="27">
                  <c:v>32.508000000000003</c:v>
                </c:pt>
                <c:pt idx="28">
                  <c:v>33.201999999999998</c:v>
                </c:pt>
                <c:pt idx="29">
                  <c:v>34.161999999999999</c:v>
                </c:pt>
                <c:pt idx="30">
                  <c:v>34.270000000000003</c:v>
                </c:pt>
                <c:pt idx="31">
                  <c:v>33.781999999999996</c:v>
                </c:pt>
                <c:pt idx="32">
                  <c:v>34.095999999999997</c:v>
                </c:pt>
                <c:pt idx="33">
                  <c:v>32.261000000000003</c:v>
                </c:pt>
                <c:pt idx="34">
                  <c:v>31.551097241355013</c:v>
                </c:pt>
                <c:pt idx="35">
                  <c:v>30.605</c:v>
                </c:pt>
                <c:pt idx="36">
                  <c:v>31.802</c:v>
                </c:pt>
                <c:pt idx="37">
                  <c:v>33.407239796932501</c:v>
                </c:pt>
                <c:pt idx="38">
                  <c:v>32.112187967048598</c:v>
                </c:pt>
                <c:pt idx="39">
                  <c:v>30.982369973100802</c:v>
                </c:pt>
                <c:pt idx="40">
                  <c:v>32.411715251091721</c:v>
                </c:pt>
                <c:pt idx="41">
                  <c:v>31.9000829612899</c:v>
                </c:pt>
                <c:pt idx="42">
                  <c:v>32.3021127780898</c:v>
                </c:pt>
                <c:pt idx="43">
                  <c:v>33.749489744710274</c:v>
                </c:pt>
                <c:pt idx="44">
                  <c:v>34.172567400780082</c:v>
                </c:pt>
                <c:pt idx="45">
                  <c:v>33.272955154679821</c:v>
                </c:pt>
                <c:pt idx="46">
                  <c:v>31.064062997159901</c:v>
                </c:pt>
                <c:pt idx="47">
                  <c:v>31.627359985269941</c:v>
                </c:pt>
                <c:pt idx="48">
                  <c:v>31.918658074989729</c:v>
                </c:pt>
                <c:pt idx="49">
                  <c:v>29.866575339499995</c:v>
                </c:pt>
                <c:pt idx="50">
                  <c:v>31.913384866309748</c:v>
                </c:pt>
              </c:numCache>
            </c:numRef>
          </c:val>
          <c:smooth val="0"/>
          <c:extLst>
            <c:ext xmlns:c16="http://schemas.microsoft.com/office/drawing/2014/chart" uri="{C3380CC4-5D6E-409C-BE32-E72D297353CC}">
              <c16:uniqueId val="{00000001-6561-43C6-9808-9DFFE0A4DB02}"/>
            </c:ext>
          </c:extLst>
        </c:ser>
        <c:dLbls>
          <c:showLegendKey val="0"/>
          <c:showVal val="0"/>
          <c:showCatName val="0"/>
          <c:showSerName val="0"/>
          <c:showPercent val="0"/>
          <c:showBubbleSize val="0"/>
        </c:dLbls>
        <c:marker val="1"/>
        <c:smooth val="0"/>
        <c:axId val="3"/>
        <c:axId val="4"/>
      </c:lineChart>
      <c:catAx>
        <c:axId val="466207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1"/>
        <c:crosses val="autoZero"/>
        <c:auto val="0"/>
        <c:lblAlgn val="ctr"/>
        <c:lblOffset val="100"/>
        <c:tickLblSkip val="1"/>
        <c:tickMarkSkip val="1"/>
        <c:noMultiLvlLbl val="0"/>
      </c:catAx>
      <c:valAx>
        <c:axId val="1"/>
        <c:scaling>
          <c:orientation val="minMax"/>
          <c:max val="260"/>
        </c:scaling>
        <c:delete val="0"/>
        <c:axPos val="l"/>
        <c:numFmt formatCode="0_);[Red]\(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466207456"/>
        <c:crosses val="autoZero"/>
        <c:crossBetween val="midCat"/>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65"/>
        </c:scaling>
        <c:delete val="0"/>
        <c:axPos val="r"/>
        <c:numFmt formatCode="0_);[Red]\(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crossAx val="3"/>
        <c:crosses val="max"/>
        <c:crossBetween val="midCat"/>
        <c:majorUnit val="5"/>
        <c:minorUnit val="5"/>
      </c:valAx>
      <c:spPr>
        <a:solidFill>
          <a:srgbClr val="FFFFFF"/>
        </a:solidFill>
        <a:ln w="12700">
          <a:solidFill>
            <a:srgbClr val="FFFFFF"/>
          </a:solidFill>
          <a:prstDash val="solid"/>
        </a:ln>
      </c:spPr>
    </c:plotArea>
    <c:legend>
      <c:legendPos val="r"/>
      <c:layout>
        <c:manualLayout>
          <c:xMode val="edge"/>
          <c:yMode val="edge"/>
          <c:x val="0.15221774193548387"/>
          <c:y val="0.15573787702766662"/>
          <c:w val="0.21169354838709678"/>
          <c:h val="6.7213114754098358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panose="02020603050405020304" pitchFamily="18" charset="0"/>
              <a:ea typeface="ＭＳ Ｐ明朝"/>
              <a:cs typeface="Times New Roman" panose="02020603050405020304" pitchFamily="18" charset="0"/>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425196850393704" l="0.19685039370078741" r="0.19685039370078741" t="0.98425196850393704" header="0.51181102362204722" footer="0.511811023622047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07229025393907"/>
          <c:y val="0.26257849476132555"/>
          <c:w val="0.54761921120592782"/>
          <c:h val="0.66747755752320836"/>
        </c:manualLayout>
      </c:layout>
      <c:pieChart>
        <c:varyColors val="1"/>
        <c:ser>
          <c:idx val="0"/>
          <c:order val="0"/>
          <c:dPt>
            <c:idx val="0"/>
            <c:bubble3D val="0"/>
            <c:spPr>
              <a:pattFill prst="pct20">
                <a:fgClr>
                  <a:schemeClr val="tx1"/>
                </a:fgClr>
                <a:bgClr>
                  <a:schemeClr val="bg1"/>
                </a:bgClr>
              </a:pattFill>
              <a:ln w="6350">
                <a:solidFill>
                  <a:schemeClr val="tx1"/>
                </a:solidFill>
              </a:ln>
              <a:effectLst/>
            </c:spPr>
            <c:extLst>
              <c:ext xmlns:c16="http://schemas.microsoft.com/office/drawing/2014/chart" uri="{C3380CC4-5D6E-409C-BE32-E72D297353CC}">
                <c16:uniqueId val="{00000001-D85B-4CA3-B71A-0283AA977906}"/>
              </c:ext>
            </c:extLst>
          </c:dPt>
          <c:dPt>
            <c:idx val="1"/>
            <c:bubble3D val="0"/>
            <c:spPr>
              <a:pattFill prst="ltVert">
                <a:fgClr>
                  <a:schemeClr val="tx1"/>
                </a:fgClr>
                <a:bgClr>
                  <a:schemeClr val="bg1"/>
                </a:bgClr>
              </a:pattFill>
              <a:ln w="9525">
                <a:solidFill>
                  <a:schemeClr val="tx1"/>
                </a:solidFill>
              </a:ln>
              <a:effectLst/>
            </c:spPr>
            <c:extLst>
              <c:ext xmlns:c16="http://schemas.microsoft.com/office/drawing/2014/chart" uri="{C3380CC4-5D6E-409C-BE32-E72D297353CC}">
                <c16:uniqueId val="{00000003-D85B-4CA3-B71A-0283AA977906}"/>
              </c:ext>
            </c:extLst>
          </c:dPt>
          <c:dPt>
            <c:idx val="2"/>
            <c:bubble3D val="0"/>
            <c:spPr>
              <a:pattFill prst="pct30">
                <a:fgClr>
                  <a:schemeClr val="tx1"/>
                </a:fgClr>
                <a:bgClr>
                  <a:schemeClr val="bg1"/>
                </a:bgClr>
              </a:pattFill>
              <a:ln w="9525">
                <a:solidFill>
                  <a:schemeClr val="tx1"/>
                </a:solidFill>
              </a:ln>
              <a:effectLst/>
            </c:spPr>
            <c:extLst>
              <c:ext xmlns:c16="http://schemas.microsoft.com/office/drawing/2014/chart" uri="{C3380CC4-5D6E-409C-BE32-E72D297353CC}">
                <c16:uniqueId val="{00000005-D85B-4CA3-B71A-0283AA977906}"/>
              </c:ext>
            </c:extLst>
          </c:dPt>
          <c:dPt>
            <c:idx val="3"/>
            <c:bubble3D val="0"/>
            <c:spPr>
              <a:pattFill prst="ltHorz">
                <a:fgClr>
                  <a:schemeClr val="tx1"/>
                </a:fgClr>
                <a:bgClr>
                  <a:schemeClr val="bg1"/>
                </a:bgClr>
              </a:pattFill>
              <a:ln w="9525">
                <a:solidFill>
                  <a:schemeClr val="tx1"/>
                </a:solidFill>
              </a:ln>
              <a:effectLst/>
            </c:spPr>
            <c:extLst>
              <c:ext xmlns:c16="http://schemas.microsoft.com/office/drawing/2014/chart" uri="{C3380CC4-5D6E-409C-BE32-E72D297353CC}">
                <c16:uniqueId val="{00000007-D85B-4CA3-B71A-0283AA97790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5B-4CA3-B71A-0283AA97790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5B-4CA3-B71A-0283AA977906}"/>
              </c:ext>
            </c:extLst>
          </c:dPt>
          <c:dLbls>
            <c:dLbl>
              <c:idx val="0"/>
              <c:layout>
                <c:manualLayout>
                  <c:x val="3.2740904643268363E-2"/>
                  <c:y val="-1.324489108122185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85B-4CA3-B71A-0283AA977906}"/>
                </c:ext>
              </c:extLst>
            </c:dLbl>
            <c:dLbl>
              <c:idx val="1"/>
              <c:layout>
                <c:manualLayout>
                  <c:x val="2.5821071878215904E-2"/>
                  <c:y val="5.4476137953572923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85B-4CA3-B71A-0283AA977906}"/>
                </c:ext>
              </c:extLst>
            </c:dLbl>
            <c:dLbl>
              <c:idx val="2"/>
              <c:layout>
                <c:manualLayout>
                  <c:x val="-1.9703680640170205E-3"/>
                  <c:y val="8.032067975938805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85B-4CA3-B71A-0283AA977906}"/>
                </c:ext>
              </c:extLst>
            </c:dLbl>
            <c:dLbl>
              <c:idx val="3"/>
              <c:layout>
                <c:manualLayout>
                  <c:x val="-2.2223114103213572E-2"/>
                  <c:y val="0.11955472492008547"/>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85B-4CA3-B71A-0283AA977906}"/>
                </c:ext>
              </c:extLst>
            </c:dLbl>
            <c:dLbl>
              <c:idx val="4"/>
              <c:layout>
                <c:manualLayout>
                  <c:x val="-0.14552202101647732"/>
                  <c:y val="-3.829079730792405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85B-4CA3-B71A-0283AA977906}"/>
                </c:ext>
              </c:extLst>
            </c:dLbl>
            <c:dLbl>
              <c:idx val="5"/>
              <c:layout>
                <c:manualLayout>
                  <c:x val="6.7067672373271298E-2"/>
                  <c:y val="-9.7346528182031725E-2"/>
                </c:manualLayout>
              </c:layout>
              <c:numFmt formatCode="#,##0;[Red]#,##0" sourceLinked="0"/>
              <c:spPr>
                <a:noFill/>
                <a:ln w="25400">
                  <a:noFill/>
                </a:ln>
              </c:spPr>
              <c:txPr>
                <a:bodyPr/>
                <a:lstStyle/>
                <a:p>
                  <a:pPr>
                    <a:defRPr sz="1000" b="0" i="0" u="none" strike="noStrike" baseline="0">
                      <a:solidFill>
                        <a:srgbClr val="000000"/>
                      </a:solidFill>
                      <a:latin typeface="Times New Roman" panose="02020603050405020304" pitchFamily="18" charset="0"/>
                      <a:ea typeface="ＭＳ Ｐゴシック"/>
                      <a:cs typeface="Times New Roman" panose="02020603050405020304" pitchFamily="18" charset="0"/>
                    </a:defRPr>
                  </a:pPr>
                  <a:endParaRPr lang="ja-JP"/>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5B-4CA3-B71A-0283AA977906}"/>
                </c:ext>
              </c:extLst>
            </c:dLbl>
            <c:numFmt formatCode="#,##0;[Red]#,##0" sourceLinked="0"/>
            <c:spPr>
              <a:noFill/>
              <a:ln w="25400">
                <a:noFill/>
              </a:ln>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194</c:v>
                </c:pt>
                <c:pt idx="1">
                  <c:v>2</c:v>
                </c:pt>
                <c:pt idx="2">
                  <c:v>45</c:v>
                </c:pt>
                <c:pt idx="3">
                  <c:v>512</c:v>
                </c:pt>
                <c:pt idx="4">
                  <c:v>24</c:v>
                </c:pt>
                <c:pt idx="5">
                  <c:v>0</c:v>
                </c:pt>
              </c:numCache>
            </c:numRef>
          </c:val>
          <c:extLst>
            <c:ext xmlns:c16="http://schemas.microsoft.com/office/drawing/2014/chart" uri="{C3380CC4-5D6E-409C-BE32-E72D297353CC}">
              <c16:uniqueId val="{0000000C-D85B-4CA3-B71A-0283AA97790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658289080144047"/>
          <c:y val="0.31534908136482942"/>
          <c:w val="0.51969694195202343"/>
          <c:h val="0.57484163354178797"/>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C48B-4DF4-B99F-910CECC02741}"/>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C48B-4DF4-B99F-910CECC02741}"/>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C48B-4DF4-B99F-910CECC02741}"/>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C48B-4DF4-B99F-910CECC02741}"/>
              </c:ext>
            </c:extLst>
          </c:dPt>
          <c:dPt>
            <c:idx val="4"/>
            <c:bubble3D val="0"/>
            <c:spPr>
              <a:solidFill>
                <a:srgbClr val="000000"/>
              </a:solidFill>
              <a:ln>
                <a:solidFill>
                  <a:schemeClr val="tx1"/>
                </a:solidFill>
              </a:ln>
            </c:spPr>
            <c:extLst>
              <c:ext xmlns:c16="http://schemas.microsoft.com/office/drawing/2014/chart" uri="{C3380CC4-5D6E-409C-BE32-E72D297353CC}">
                <c16:uniqueId val="{00000009-C48B-4DF4-B99F-910CECC02741}"/>
              </c:ext>
            </c:extLst>
          </c:dPt>
          <c:dPt>
            <c:idx val="5"/>
            <c:bubble3D val="0"/>
            <c:spPr>
              <a:solidFill>
                <a:schemeClr val="bg1"/>
              </a:solidFill>
              <a:ln>
                <a:solidFill>
                  <a:schemeClr val="tx1"/>
                </a:solidFill>
              </a:ln>
            </c:spPr>
            <c:extLst>
              <c:ext xmlns:c16="http://schemas.microsoft.com/office/drawing/2014/chart" uri="{C3380CC4-5D6E-409C-BE32-E72D297353CC}">
                <c16:uniqueId val="{0000000B-C48B-4DF4-B99F-910CECC02741}"/>
              </c:ext>
            </c:extLst>
          </c:dPt>
          <c:cat>
            <c:strRef>
              <c:f>Figure2!$N$5:$N$10</c:f>
              <c:strCache>
                <c:ptCount val="6"/>
                <c:pt idx="0">
                  <c:v>Article 6</c:v>
                </c:pt>
                <c:pt idx="1">
                  <c:v>Article 10</c:v>
                </c:pt>
                <c:pt idx="2">
                  <c:v>Article 12</c:v>
                </c:pt>
                <c:pt idx="3">
                  <c:v>Article 13</c:v>
                </c:pt>
                <c:pt idx="4">
                  <c:v>Article 18</c:v>
                </c:pt>
                <c:pt idx="5">
                  <c:v>Article 68</c:v>
                </c:pt>
              </c:strCache>
            </c:strRef>
          </c:cat>
          <c:val>
            <c:numRef>
              <c:f>Figure2!$O$5:$O$10</c:f>
              <c:numCache>
                <c:formatCode>#,##0;[Red]#,##0</c:formatCode>
                <c:ptCount val="6"/>
                <c:pt idx="0">
                  <c:v>194</c:v>
                </c:pt>
                <c:pt idx="1">
                  <c:v>2</c:v>
                </c:pt>
                <c:pt idx="2">
                  <c:v>45</c:v>
                </c:pt>
                <c:pt idx="3">
                  <c:v>512</c:v>
                </c:pt>
                <c:pt idx="4">
                  <c:v>24</c:v>
                </c:pt>
                <c:pt idx="5">
                  <c:v>0</c:v>
                </c:pt>
              </c:numCache>
            </c:numRef>
          </c:val>
          <c:extLst>
            <c:ext xmlns:c16="http://schemas.microsoft.com/office/drawing/2014/chart" uri="{C3380CC4-5D6E-409C-BE32-E72D297353CC}">
              <c16:uniqueId val="{0000000C-C48B-4DF4-B99F-910CECC02741}"/>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D5D5-45EA-B4B5-D343C57554F6}"/>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D5D5-45EA-B4B5-D343C57554F6}"/>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D5D5-45EA-B4B5-D343C57554F6}"/>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D5D5-45EA-B4B5-D343C57554F6}"/>
              </c:ext>
            </c:extLst>
          </c:dPt>
          <c:dPt>
            <c:idx val="4"/>
            <c:bubble3D val="0"/>
            <c:spPr>
              <a:solidFill>
                <a:srgbClr val="000000"/>
              </a:solidFill>
              <a:ln>
                <a:solidFill>
                  <a:schemeClr val="tx1"/>
                </a:solidFill>
              </a:ln>
            </c:spPr>
            <c:extLst>
              <c:ext xmlns:c16="http://schemas.microsoft.com/office/drawing/2014/chart" uri="{C3380CC4-5D6E-409C-BE32-E72D297353CC}">
                <c16:uniqueId val="{00000009-D5D5-45EA-B4B5-D343C57554F6}"/>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D5D5-45EA-B4B5-D343C57554F6}"/>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D5D5-45EA-B4B5-D343C57554F6}"/>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D5D5-45EA-B4B5-D343C57554F6}"/>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D5D5-45EA-B4B5-D343C57554F6}"/>
              </c:ext>
            </c:extLst>
          </c:dPt>
          <c:dLbls>
            <c:dLbl>
              <c:idx val="0"/>
              <c:layout>
                <c:manualLayout>
                  <c:x val="7.8502993883864017E-2"/>
                  <c:y val="-5.0538442891223577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5D5-45EA-B4B5-D343C57554F6}"/>
                </c:ext>
              </c:extLst>
            </c:dLbl>
            <c:dLbl>
              <c:idx val="1"/>
              <c:layout>
                <c:manualLayout>
                  <c:x val="6.8176073563566891E-2"/>
                  <c:y val="-2.5545482353401934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5D5-45EA-B4B5-D343C57554F6}"/>
                </c:ext>
              </c:extLst>
            </c:dLbl>
            <c:dLbl>
              <c:idx val="2"/>
              <c:layout>
                <c:manualLayout>
                  <c:x val="-0.16169031923335167"/>
                  <c:y val="-2.5850064561865459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5D5-45EA-B4B5-D343C57554F6}"/>
                </c:ext>
              </c:extLst>
            </c:dLbl>
            <c:dLbl>
              <c:idx val="3"/>
              <c:layout>
                <c:manualLayout>
                  <c:x val="-9.4105627784898976E-2"/>
                  <c:y val="9.609995695875628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5D5-45EA-B4B5-D343C57554F6}"/>
                </c:ext>
              </c:extLst>
            </c:dLbl>
            <c:dLbl>
              <c:idx val="4"/>
              <c:layout>
                <c:manualLayout>
                  <c:x val="-0.1640192577671977"/>
                  <c:y val="4.636571553957684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5D5-45EA-B4B5-D343C57554F6}"/>
                </c:ext>
              </c:extLst>
            </c:dLbl>
            <c:dLbl>
              <c:idx val="5"/>
              <c:layout>
                <c:manualLayout>
                  <c:x val="-0.220244613318684"/>
                  <c:y val="-1.9669679553721418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5D5-45EA-B4B5-D343C57554F6}"/>
                </c:ext>
              </c:extLst>
            </c:dLbl>
            <c:dLbl>
              <c:idx val="6"/>
              <c:layout>
                <c:manualLayout>
                  <c:x val="-0.21938945858511871"/>
                  <c:y val="-8.7818484104277963E-2"/>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5D5-45EA-B4B5-D343C57554F6}"/>
                </c:ext>
              </c:extLst>
            </c:dLbl>
            <c:dLbl>
              <c:idx val="7"/>
              <c:layout>
                <c:manualLayout>
                  <c:x val="-0.14346822926203995"/>
                  <c:y val="-0.11368559637440818"/>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5D5-45EA-B4B5-D343C57554F6}"/>
                </c:ext>
              </c:extLst>
            </c:dLbl>
            <c:dLbl>
              <c:idx val="8"/>
              <c:layout>
                <c:manualLayout>
                  <c:x val="2.4683360800830129E-2"/>
                  <c:y val="-0.12156113122515634"/>
                </c:manualLayout>
              </c:layout>
              <c:numFmt formatCode="#,##0_);[Red]\(#,##0\)"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5D5-45EA-B4B5-D343C57554F6}"/>
                </c:ext>
              </c:extLst>
            </c:dLbl>
            <c:numFmt formatCode="#,##0_);[Red]\(#,##0\)"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3634919.1675500097</c:v>
                </c:pt>
                <c:pt idx="1">
                  <c:v>1943046.9652900014</c:v>
                </c:pt>
                <c:pt idx="2">
                  <c:v>20900443.22869996</c:v>
                </c:pt>
                <c:pt idx="3">
                  <c:v>2526034.1523800101</c:v>
                </c:pt>
                <c:pt idx="4">
                  <c:v>1105621.7723899994</c:v>
                </c:pt>
                <c:pt idx="5">
                  <c:v>751082.59879000101</c:v>
                </c:pt>
                <c:pt idx="6">
                  <c:v>901089.25306999555</c:v>
                </c:pt>
                <c:pt idx="7">
                  <c:v>96757.030440000046</c:v>
                </c:pt>
                <c:pt idx="8">
                  <c:v>54390.697699999873</c:v>
                </c:pt>
              </c:numCache>
            </c:numRef>
          </c:val>
          <c:extLst>
            <c:ext xmlns:c16="http://schemas.microsoft.com/office/drawing/2014/chart" uri="{C3380CC4-5D6E-409C-BE32-E72D297353CC}">
              <c16:uniqueId val="{00000012-D5D5-45EA-B4B5-D343C57554F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45968381859245"/>
          <c:y val="0.26669637356423692"/>
          <c:w val="0.52938686443264349"/>
          <c:h val="0.58555974715379222"/>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CFD9-4ADF-B8C7-C6C1DB0686B2}"/>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CFD9-4ADF-B8C7-C6C1DB0686B2}"/>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CFD9-4ADF-B8C7-C6C1DB0686B2}"/>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CFD9-4ADF-B8C7-C6C1DB0686B2}"/>
              </c:ext>
            </c:extLst>
          </c:dPt>
          <c:dPt>
            <c:idx val="4"/>
            <c:bubble3D val="0"/>
            <c:spPr>
              <a:solidFill>
                <a:srgbClr val="000000"/>
              </a:solidFill>
              <a:ln>
                <a:solidFill>
                  <a:schemeClr val="tx1"/>
                </a:solidFill>
              </a:ln>
            </c:spPr>
            <c:extLst>
              <c:ext xmlns:c16="http://schemas.microsoft.com/office/drawing/2014/chart" uri="{C3380CC4-5D6E-409C-BE32-E72D297353CC}">
                <c16:uniqueId val="{00000009-CFD9-4ADF-B8C7-C6C1DB0686B2}"/>
              </c:ext>
            </c:extLst>
          </c:dPt>
          <c:dPt>
            <c:idx val="5"/>
            <c:bubble3D val="0"/>
            <c:spPr>
              <a:pattFill prst="smGrid">
                <a:fgClr>
                  <a:srgbClr val="000000"/>
                </a:fgClr>
                <a:bgClr>
                  <a:schemeClr val="bg1"/>
                </a:bgClr>
              </a:pattFill>
              <a:ln>
                <a:solidFill>
                  <a:schemeClr val="tx1"/>
                </a:solidFill>
              </a:ln>
            </c:spPr>
            <c:extLst>
              <c:ext xmlns:c16="http://schemas.microsoft.com/office/drawing/2014/chart" uri="{C3380CC4-5D6E-409C-BE32-E72D297353CC}">
                <c16:uniqueId val="{0000000B-CFD9-4ADF-B8C7-C6C1DB0686B2}"/>
              </c:ext>
            </c:extLst>
          </c:dPt>
          <c:dPt>
            <c:idx val="6"/>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D-CFD9-4ADF-B8C7-C6C1DB0686B2}"/>
              </c:ext>
            </c:extLst>
          </c:dPt>
          <c:dPt>
            <c:idx val="7"/>
            <c:bubble3D val="0"/>
            <c:spPr>
              <a:solidFill>
                <a:schemeClr val="bg1">
                  <a:lumMod val="65000"/>
                </a:schemeClr>
              </a:solidFill>
              <a:ln>
                <a:solidFill>
                  <a:schemeClr val="tx1"/>
                </a:solidFill>
              </a:ln>
            </c:spPr>
            <c:extLst>
              <c:ext xmlns:c16="http://schemas.microsoft.com/office/drawing/2014/chart" uri="{C3380CC4-5D6E-409C-BE32-E72D297353CC}">
                <c16:uniqueId val="{0000000F-CFD9-4ADF-B8C7-C6C1DB0686B2}"/>
              </c:ext>
            </c:extLst>
          </c:dPt>
          <c:dPt>
            <c:idx val="8"/>
            <c:bubble3D val="0"/>
            <c:spPr>
              <a:solidFill>
                <a:schemeClr val="bg1">
                  <a:lumMod val="65000"/>
                </a:schemeClr>
              </a:solidFill>
              <a:ln>
                <a:solidFill>
                  <a:schemeClr val="tx1"/>
                </a:solidFill>
              </a:ln>
            </c:spPr>
            <c:extLst>
              <c:ext xmlns:c16="http://schemas.microsoft.com/office/drawing/2014/chart" uri="{C3380CC4-5D6E-409C-BE32-E72D297353CC}">
                <c16:uniqueId val="{00000011-CFD9-4ADF-B8C7-C6C1DB0686B2}"/>
              </c:ext>
            </c:extLst>
          </c:dPt>
          <c:cat>
            <c:strRef>
              <c:f>Figure3!$N$4:$N$12</c:f>
              <c:strCache>
                <c:ptCount val="9"/>
                <c:pt idx="0">
                  <c:v>Livestock food　　　　　Processed livestock food</c:v>
                </c:pt>
                <c:pt idx="1">
                  <c:v>Aquatic food　　　　　Processed aquatic food</c:v>
                </c:pt>
                <c:pt idx="2">
                  <c:v>Agricultural food　　　　　Processed agricultural food</c:v>
                </c:pt>
                <c:pt idx="3">
                  <c:v>Other foods</c:v>
                </c:pt>
                <c:pt idx="4">
                  <c:v>Beverages</c:v>
                </c:pt>
                <c:pt idx="5">
                  <c:v>Food additives</c:v>
                </c:pt>
                <c:pt idx="6">
                  <c:v>Tools and apparatus</c:v>
                </c:pt>
                <c:pt idx="7">
                  <c:v>Containers and packaging</c:v>
                </c:pt>
                <c:pt idx="8">
                  <c:v>Toys</c:v>
                </c:pt>
              </c:strCache>
            </c:strRef>
          </c:cat>
          <c:val>
            <c:numRef>
              <c:f>Figure3!$O$4:$O$12</c:f>
              <c:numCache>
                <c:formatCode>#,##0;[Red]#,##0</c:formatCode>
                <c:ptCount val="9"/>
                <c:pt idx="0">
                  <c:v>3634919.1675500097</c:v>
                </c:pt>
                <c:pt idx="1">
                  <c:v>1943046.9652900014</c:v>
                </c:pt>
                <c:pt idx="2">
                  <c:v>20900443.22869996</c:v>
                </c:pt>
                <c:pt idx="3">
                  <c:v>2526034.1523800101</c:v>
                </c:pt>
                <c:pt idx="4">
                  <c:v>1105621.7723899994</c:v>
                </c:pt>
                <c:pt idx="5">
                  <c:v>751082.59879000101</c:v>
                </c:pt>
                <c:pt idx="6">
                  <c:v>901089.25306999555</c:v>
                </c:pt>
                <c:pt idx="7">
                  <c:v>96757.030440000046</c:v>
                </c:pt>
                <c:pt idx="8">
                  <c:v>54390.697699999873</c:v>
                </c:pt>
              </c:numCache>
            </c:numRef>
          </c:val>
          <c:extLst>
            <c:ext xmlns:c16="http://schemas.microsoft.com/office/drawing/2014/chart" uri="{C3380CC4-5D6E-409C-BE32-E72D297353CC}">
              <c16:uniqueId val="{00000012-CFD9-4ADF-B8C7-C6C1DB0686B2}"/>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printSettings>
    <c:headerFooter/>
    <c:pageMargins b="0.75" l="0.7" r="0.7" t="0.75" header="0.3" footer="0.3"/>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464487907088653"/>
          <c:y val="0.29027615734079748"/>
          <c:w val="0.50895441794704033"/>
          <c:h val="0.55769259611779298"/>
        </c:manualLayout>
      </c:layout>
      <c:pie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AA91-4D38-ABB9-4CB660F5F76F}"/>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AA91-4D38-ABB9-4CB660F5F76F}"/>
              </c:ext>
            </c:extLst>
          </c:dPt>
          <c:dPt>
            <c:idx val="2"/>
            <c:bubble3D val="0"/>
            <c:spPr>
              <a:pattFill prst="pct30">
                <a:fgClr>
                  <a:srgbClr val="000000"/>
                </a:fgClr>
                <a:bgClr>
                  <a:schemeClr val="bg1"/>
                </a:bgClr>
              </a:pattFill>
              <a:ln>
                <a:solidFill>
                  <a:schemeClr val="tx1"/>
                </a:solidFill>
              </a:ln>
            </c:spPr>
            <c:extLst>
              <c:ext xmlns:c16="http://schemas.microsoft.com/office/drawing/2014/chart" uri="{C3380CC4-5D6E-409C-BE32-E72D297353CC}">
                <c16:uniqueId val="{00000005-AA91-4D38-ABB9-4CB660F5F76F}"/>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AA91-4D38-ABB9-4CB660F5F76F}"/>
              </c:ext>
            </c:extLst>
          </c:dPt>
          <c:dPt>
            <c:idx val="4"/>
            <c:bubble3D val="0"/>
            <c:spPr>
              <a:pattFill prst="ltUpDiag">
                <a:fgClr>
                  <a:srgbClr val="000000"/>
                </a:fgClr>
                <a:bgClr>
                  <a:schemeClr val="bg1"/>
                </a:bgClr>
              </a:pattFill>
              <a:ln>
                <a:solidFill>
                  <a:schemeClr val="tx1"/>
                </a:solidFill>
              </a:ln>
            </c:spPr>
            <c:extLst>
              <c:ext xmlns:c16="http://schemas.microsoft.com/office/drawing/2014/chart" uri="{C3380CC4-5D6E-409C-BE32-E72D297353CC}">
                <c16:uniqueId val="{00000009-AA91-4D38-ABB9-4CB660F5F76F}"/>
              </c:ext>
            </c:extLst>
          </c:dPt>
          <c:dPt>
            <c:idx val="5"/>
            <c:bubble3D val="0"/>
            <c:spPr>
              <a:pattFill prst="pct80">
                <a:fgClr>
                  <a:srgbClr val="000000"/>
                </a:fgClr>
                <a:bgClr>
                  <a:schemeClr val="bg1"/>
                </a:bgClr>
              </a:pattFill>
              <a:ln>
                <a:solidFill>
                  <a:schemeClr val="tx1"/>
                </a:solidFill>
              </a:ln>
            </c:spPr>
            <c:extLst>
              <c:ext xmlns:c16="http://schemas.microsoft.com/office/drawing/2014/chart" uri="{C3380CC4-5D6E-409C-BE32-E72D297353CC}">
                <c16:uniqueId val="{0000000B-AA91-4D38-ABB9-4CB660F5F76F}"/>
              </c:ext>
            </c:extLst>
          </c:dPt>
          <c:dPt>
            <c:idx val="6"/>
            <c:bubble3D val="0"/>
            <c:extLst>
              <c:ext xmlns:c16="http://schemas.microsoft.com/office/drawing/2014/chart" uri="{C3380CC4-5D6E-409C-BE32-E72D297353CC}">
                <c16:uniqueId val="{0000000C-AA91-4D38-ABB9-4CB660F5F76F}"/>
              </c:ext>
            </c:extLst>
          </c:dPt>
          <c:dLbls>
            <c:dLbl>
              <c:idx val="0"/>
              <c:layout>
                <c:manualLayout>
                  <c:x val="8.2384592755599867E-2"/>
                  <c:y val="-5.9113350381041596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A91-4D38-ABB9-4CB660F5F76F}"/>
                </c:ext>
              </c:extLst>
            </c:dLbl>
            <c:dLbl>
              <c:idx val="1"/>
              <c:layout>
                <c:manualLayout>
                  <c:x val="4.1004787065372285E-2"/>
                  <c:y val="4.9481226422259841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AA91-4D38-ABB9-4CB660F5F76F}"/>
                </c:ext>
              </c:extLst>
            </c:dLbl>
            <c:dLbl>
              <c:idx val="2"/>
              <c:layout>
                <c:manualLayout>
                  <c:x val="-3.5543635648164068E-2"/>
                  <c:y val="2.3871011300436163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AA91-4D38-ABB9-4CB660F5F76F}"/>
                </c:ext>
              </c:extLst>
            </c:dLbl>
            <c:dLbl>
              <c:idx val="3"/>
              <c:layout>
                <c:manualLayout>
                  <c:x val="-8.2488968354938172E-2"/>
                  <c:y val="-3.466102910769594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AA91-4D38-ABB9-4CB660F5F76F}"/>
                </c:ext>
              </c:extLst>
            </c:dLbl>
            <c:dLbl>
              <c:idx val="4"/>
              <c:layout>
                <c:manualLayout>
                  <c:x val="-5.9320336049696859E-2"/>
                  <c:y val="-6.7246288747668595E-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AA91-4D38-ABB9-4CB660F5F76F}"/>
                </c:ext>
              </c:extLst>
            </c:dLbl>
            <c:dLbl>
              <c:idx val="5"/>
              <c:layout>
                <c:manualLayout>
                  <c:x val="-3.5885034021402348E-2"/>
                  <c:y val="-0.10112768058333545"/>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A91-4D38-ABB9-4CB660F5F76F}"/>
                </c:ext>
              </c:extLst>
            </c:dLbl>
            <c:dLbl>
              <c:idx val="6"/>
              <c:layout>
                <c:manualLayout>
                  <c:x val="-1.5658479371301295E-2"/>
                  <c:y val="-0.12426007038509254"/>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A91-4D38-ABB9-4CB660F5F76F}"/>
                </c:ext>
              </c:extLst>
            </c:dLbl>
            <c:dLbl>
              <c:idx val="7"/>
              <c:layout>
                <c:manualLayout>
                  <c:x val="-0.2074217022425017"/>
                  <c:y val="-0.17799423608161591"/>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AA91-4D38-ABB9-4CB660F5F76F}"/>
                </c:ext>
              </c:extLst>
            </c:dLbl>
            <c:dLbl>
              <c:idx val="8"/>
              <c:layout>
                <c:manualLayout>
                  <c:x val="-8.3843724488719948E-2"/>
                  <c:y val="-0.19444429438929542"/>
                </c:manualLayout>
              </c:layout>
              <c:numFmt formatCode="#,##0_ " sourceLinked="0"/>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AA91-4D38-ABB9-4CB660F5F76F}"/>
                </c:ext>
              </c:extLst>
            </c:dLbl>
            <c:numFmt formatCode="#,##0_ " sourceLinked="0"/>
            <c:spPr>
              <a:noFill/>
              <a:ln w="25400">
                <a:noFill/>
              </a:ln>
            </c:spPr>
            <c:txPr>
              <a:bodyPr/>
              <a:lstStyle/>
              <a:p>
                <a:pPr>
                  <a:defRPr sz="1100">
                    <a:latin typeface="Times New Roman" panose="02020603050405020304" pitchFamily="18" charset="0"/>
                    <a:ea typeface="ＭＳ Ｐ明朝" panose="02020600040205080304" pitchFamily="18" charset="-128"/>
                    <a:cs typeface="Times New Roman" panose="02020603050405020304" pitchFamily="18" charset="0"/>
                  </a:defRPr>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9102961.4560598843</c:v>
                </c:pt>
                <c:pt idx="1">
                  <c:v>2111978.1607599887</c:v>
                </c:pt>
                <c:pt idx="2">
                  <c:v>13924455.964210115</c:v>
                </c:pt>
                <c:pt idx="3">
                  <c:v>2396755.5588800018</c:v>
                </c:pt>
                <c:pt idx="4">
                  <c:v>388593.7005600002</c:v>
                </c:pt>
                <c:pt idx="5">
                  <c:v>3988640.0258399965</c:v>
                </c:pt>
              </c:numCache>
            </c:numRef>
          </c:val>
          <c:extLst>
            <c:ext xmlns:c16="http://schemas.microsoft.com/office/drawing/2014/chart" uri="{C3380CC4-5D6E-409C-BE32-E72D297353CC}">
              <c16:uniqueId val="{0000000F-AA91-4D38-ABB9-4CB660F5F76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94091622826624"/>
          <c:y val="0.2645527508418361"/>
          <c:w val="0.52821663667587393"/>
          <c:h val="0.58341612443139135"/>
        </c:manualLayout>
      </c:layout>
      <c:doughnutChart>
        <c:varyColors val="1"/>
        <c:ser>
          <c:idx val="0"/>
          <c:order val="0"/>
          <c:spPr>
            <a:ln>
              <a:solidFill>
                <a:schemeClr val="tx1"/>
              </a:solidFill>
            </a:ln>
          </c:spPr>
          <c:dPt>
            <c:idx val="0"/>
            <c:bubble3D val="0"/>
            <c:spPr>
              <a:pattFill prst="pct20">
                <a:fgClr>
                  <a:schemeClr val="tx1"/>
                </a:fgClr>
                <a:bgClr>
                  <a:schemeClr val="bg1"/>
                </a:bgClr>
              </a:pattFill>
              <a:ln>
                <a:solidFill>
                  <a:schemeClr val="tx1"/>
                </a:solidFill>
              </a:ln>
            </c:spPr>
            <c:extLst>
              <c:ext xmlns:c16="http://schemas.microsoft.com/office/drawing/2014/chart" uri="{C3380CC4-5D6E-409C-BE32-E72D297353CC}">
                <c16:uniqueId val="{00000001-275C-464D-8C95-0CBD13372923}"/>
              </c:ext>
            </c:extLst>
          </c:dPt>
          <c:dPt>
            <c:idx val="1"/>
            <c:bubble3D val="0"/>
            <c:spPr>
              <a:pattFill prst="ltVert">
                <a:fgClr>
                  <a:srgbClr val="000000"/>
                </a:fgClr>
                <a:bgClr>
                  <a:schemeClr val="bg1"/>
                </a:bgClr>
              </a:pattFill>
              <a:ln>
                <a:solidFill>
                  <a:schemeClr val="tx1"/>
                </a:solidFill>
              </a:ln>
            </c:spPr>
            <c:extLst>
              <c:ext xmlns:c16="http://schemas.microsoft.com/office/drawing/2014/chart" uri="{C3380CC4-5D6E-409C-BE32-E72D297353CC}">
                <c16:uniqueId val="{00000003-275C-464D-8C95-0CBD13372923}"/>
              </c:ext>
            </c:extLst>
          </c:dPt>
          <c:dPt>
            <c:idx val="2"/>
            <c:bubble3D val="0"/>
            <c:spPr>
              <a:pattFill prst="pct50">
                <a:fgClr>
                  <a:srgbClr val="000000"/>
                </a:fgClr>
                <a:bgClr>
                  <a:schemeClr val="bg1"/>
                </a:bgClr>
              </a:pattFill>
              <a:ln>
                <a:solidFill>
                  <a:schemeClr val="tx1"/>
                </a:solidFill>
              </a:ln>
            </c:spPr>
            <c:extLst>
              <c:ext xmlns:c16="http://schemas.microsoft.com/office/drawing/2014/chart" uri="{C3380CC4-5D6E-409C-BE32-E72D297353CC}">
                <c16:uniqueId val="{00000005-275C-464D-8C95-0CBD13372923}"/>
              </c:ext>
            </c:extLst>
          </c:dPt>
          <c:dPt>
            <c:idx val="3"/>
            <c:bubble3D val="0"/>
            <c:spPr>
              <a:pattFill prst="ltHorz">
                <a:fgClr>
                  <a:srgbClr val="000000"/>
                </a:fgClr>
                <a:bgClr>
                  <a:schemeClr val="bg1"/>
                </a:bgClr>
              </a:pattFill>
              <a:ln>
                <a:solidFill>
                  <a:schemeClr val="tx1"/>
                </a:solidFill>
              </a:ln>
            </c:spPr>
            <c:extLst>
              <c:ext xmlns:c16="http://schemas.microsoft.com/office/drawing/2014/chart" uri="{C3380CC4-5D6E-409C-BE32-E72D297353CC}">
                <c16:uniqueId val="{00000007-275C-464D-8C95-0CBD13372923}"/>
              </c:ext>
            </c:extLst>
          </c:dPt>
          <c:dPt>
            <c:idx val="4"/>
            <c:bubble3D val="0"/>
            <c:spPr>
              <a:solidFill>
                <a:srgbClr val="000000"/>
              </a:solidFill>
              <a:ln>
                <a:solidFill>
                  <a:schemeClr val="tx1"/>
                </a:solidFill>
              </a:ln>
            </c:spPr>
            <c:extLst>
              <c:ext xmlns:c16="http://schemas.microsoft.com/office/drawing/2014/chart" uri="{C3380CC4-5D6E-409C-BE32-E72D297353CC}">
                <c16:uniqueId val="{00000009-275C-464D-8C95-0CBD13372923}"/>
              </c:ext>
            </c:extLst>
          </c:dPt>
          <c:dPt>
            <c:idx val="5"/>
            <c:bubble3D val="0"/>
            <c:spPr>
              <a:pattFill prst="smGrid">
                <a:fgClr>
                  <a:schemeClr val="tx1"/>
                </a:fgClr>
                <a:bgClr>
                  <a:schemeClr val="bg1"/>
                </a:bgClr>
              </a:pattFill>
              <a:ln>
                <a:solidFill>
                  <a:schemeClr val="tx1"/>
                </a:solidFill>
              </a:ln>
            </c:spPr>
            <c:extLst>
              <c:ext xmlns:c16="http://schemas.microsoft.com/office/drawing/2014/chart" uri="{C3380CC4-5D6E-409C-BE32-E72D297353CC}">
                <c16:uniqueId val="{0000000B-275C-464D-8C95-0CBD13372923}"/>
              </c:ext>
            </c:extLst>
          </c:dPt>
          <c:dPt>
            <c:idx val="6"/>
            <c:bubble3D val="0"/>
            <c:extLst>
              <c:ext xmlns:c16="http://schemas.microsoft.com/office/drawing/2014/chart" uri="{C3380CC4-5D6E-409C-BE32-E72D297353CC}">
                <c16:uniqueId val="{0000000C-275C-464D-8C95-0CBD13372923}"/>
              </c:ext>
            </c:extLst>
          </c:dPt>
          <c:cat>
            <c:strRef>
              <c:f>Figure4!$M$4:$M$10</c:f>
              <c:strCache>
                <c:ptCount val="7"/>
                <c:pt idx="0">
                  <c:v>Asia</c:v>
                </c:pt>
                <c:pt idx="1">
                  <c:v>Europe</c:v>
                </c:pt>
                <c:pt idx="2">
                  <c:v>North America</c:v>
                </c:pt>
                <c:pt idx="3">
                  <c:v>South America</c:v>
                </c:pt>
                <c:pt idx="4">
                  <c:v>Africa</c:v>
                </c:pt>
                <c:pt idx="5">
                  <c:v>Oceania</c:v>
                </c:pt>
                <c:pt idx="6">
                  <c:v>Special areas</c:v>
                </c:pt>
              </c:strCache>
            </c:strRef>
          </c:cat>
          <c:val>
            <c:numRef>
              <c:f>Figure4!$N$4:$N$10</c:f>
              <c:numCache>
                <c:formatCode>#,##0;[Red]#,##0</c:formatCode>
                <c:ptCount val="7"/>
                <c:pt idx="0">
                  <c:v>9102961.4560598843</c:v>
                </c:pt>
                <c:pt idx="1">
                  <c:v>2111978.1607599887</c:v>
                </c:pt>
                <c:pt idx="2">
                  <c:v>13924455.964210115</c:v>
                </c:pt>
                <c:pt idx="3">
                  <c:v>2396755.5588800018</c:v>
                </c:pt>
                <c:pt idx="4">
                  <c:v>388593.7005600002</c:v>
                </c:pt>
                <c:pt idx="5">
                  <c:v>3988640.0258399965</c:v>
                </c:pt>
              </c:numCache>
            </c:numRef>
          </c:val>
          <c:extLst>
            <c:ext xmlns:c16="http://schemas.microsoft.com/office/drawing/2014/chart" uri="{C3380CC4-5D6E-409C-BE32-E72D297353CC}">
              <c16:uniqueId val="{0000000D-275C-464D-8C95-0CBD13372923}"/>
            </c:ext>
          </c:extLst>
        </c:ser>
        <c:dLbls>
          <c:showLegendKey val="0"/>
          <c:showVal val="0"/>
          <c:showCatName val="0"/>
          <c:showSerName val="0"/>
          <c:showPercent val="0"/>
          <c:showBubbleSize val="0"/>
          <c:showLeaderLines val="1"/>
        </c:dLbls>
        <c:firstSliceAng val="0"/>
        <c:holeSize val="50"/>
      </c:doughnutChart>
      <c:spPr>
        <a:noFill/>
        <a:ln w="25400">
          <a:noFill/>
        </a:ln>
      </c:spPr>
    </c:plotArea>
    <c:plotVisOnly val="1"/>
    <c:dispBlanksAs val="gap"/>
    <c:showDLblsOverMax val="0"/>
  </c:chart>
  <c:spPr>
    <a:noFill/>
    <a:ln>
      <a:noFill/>
    </a:ln>
  </c:spPr>
  <c:txPr>
    <a:bodyPr/>
    <a:lstStyle/>
    <a:p>
      <a:pPr>
        <a:defRPr>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paperSize="9" orientation="landscape"/>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3.xml.rels><?xml version="1.0" encoding="UTF-8" standalone="yes"?><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5.xml.rels><?xml version="1.0" encoding="UTF-8" standalone="yes"?><Relationships xmlns="http://schemas.openxmlformats.org/package/2006/relationships"><Relationship Id="rId1" Target="../charts/chart4.xml" Type="http://schemas.openxmlformats.org/officeDocument/2006/relationships/chart"/><Relationship Id="rId2" Target="../charts/chart5.xml" Type="http://schemas.openxmlformats.org/officeDocument/2006/relationships/chart"/></Relationships>
</file>

<file path=xl/drawings/_rels/drawing7.xml.rels><?xml version="1.0" encoding="UTF-8" standalone="yes"?><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9523</xdr:rowOff>
    </xdr:from>
    <xdr:to>
      <xdr:col>11</xdr:col>
      <xdr:colOff>561975</xdr:colOff>
      <xdr:row>38</xdr:row>
      <xdr:rowOff>114300</xdr:rowOff>
    </xdr:to>
    <xdr:graphicFrame macro="">
      <xdr:nvGraphicFramePr>
        <xdr:cNvPr id="2" name="Chart 1">
          <a:extLst>
            <a:ext uri="{FF2B5EF4-FFF2-40B4-BE49-F238E27FC236}">
              <a16:creationId xmlns:a16="http://schemas.microsoft.com/office/drawing/2014/main" id="{0FD95EE2-B33D-47FD-BEAE-9A0DA6B19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37</xdr:row>
      <xdr:rowOff>57150</xdr:rowOff>
    </xdr:from>
    <xdr:to>
      <xdr:col>10</xdr:col>
      <xdr:colOff>723900</xdr:colOff>
      <xdr:row>38</xdr:row>
      <xdr:rowOff>152400</xdr:rowOff>
    </xdr:to>
    <xdr:sp macro="" textlink="">
      <xdr:nvSpPr>
        <xdr:cNvPr id="3" name="Text Box 8">
          <a:extLst>
            <a:ext uri="{FF2B5EF4-FFF2-40B4-BE49-F238E27FC236}">
              <a16:creationId xmlns:a16="http://schemas.microsoft.com/office/drawing/2014/main" id="{BD9B8E64-0ED7-420D-9A6B-5127ED33DB81}"/>
            </a:ext>
          </a:extLst>
        </xdr:cNvPr>
        <xdr:cNvSpPr txBox="1">
          <a:spLocks noChangeArrowheads="1"/>
        </xdr:cNvSpPr>
      </xdr:nvSpPr>
      <xdr:spPr bwMode="auto">
        <a:xfrm>
          <a:off x="1343025" y="6438900"/>
          <a:ext cx="7496175" cy="266700"/>
        </a:xfrm>
        <a:prstGeom prst="rect">
          <a:avLst/>
        </a:prstGeom>
        <a:noFill/>
        <a:ln w="9525">
          <a:noFill/>
          <a:miter lim="800000"/>
          <a:headEnd/>
          <a:tailEnd/>
        </a:ln>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altLang="ja-JP" sz="900">
              <a:effectLst/>
              <a:latin typeface="+mn-lt"/>
              <a:ea typeface="+mn-ea"/>
              <a:cs typeface="+mn-cs"/>
            </a:rPr>
            <a:t>Note 1:</a:t>
          </a:r>
          <a:r>
            <a:rPr lang="en-US" altLang="ja-JP" sz="900" baseline="0">
              <a:effectLst/>
              <a:latin typeface="+mn-lt"/>
              <a:ea typeface="+mn-ea"/>
              <a:cs typeface="+mn-cs"/>
            </a:rPr>
            <a:t>    </a:t>
          </a:r>
          <a:r>
            <a:rPr lang="en-US" altLang="ja-JP" sz="900">
              <a:effectLst/>
              <a:latin typeface="+mn-lt"/>
              <a:ea typeface="+mn-ea"/>
              <a:cs typeface="+mn-cs"/>
            </a:rPr>
            <a:t>The values for the years from 1975 to 2006 are on a calendar basis, and those for the years</a:t>
          </a:r>
          <a:r>
            <a:rPr lang="ja-JP" altLang="en-US" sz="900" baseline="0">
              <a:effectLst/>
              <a:latin typeface="+mn-lt"/>
              <a:ea typeface="+mn-ea"/>
              <a:cs typeface="+mn-cs"/>
            </a:rPr>
            <a:t> </a:t>
          </a:r>
          <a:r>
            <a:rPr lang="en-US" altLang="ja-JP" sz="900">
              <a:effectLst/>
              <a:latin typeface="+mn-lt"/>
              <a:ea typeface="+mn-ea"/>
              <a:cs typeface="+mn-cs"/>
            </a:rPr>
            <a:t>from 2007 onward are on a fiscal-year basis.</a:t>
          </a:r>
          <a:endParaRPr lang="ja-JP" altLang="ja-JP" sz="900">
            <a:effectLst/>
            <a:latin typeface="+mn-lt"/>
            <a:ea typeface="+mn-ea"/>
            <a:cs typeface="+mn-cs"/>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0.94967</cdr:x>
      <cdr:y>0.19344</cdr:y>
    </cdr:from>
    <cdr:to>
      <cdr:x>0.97278</cdr:x>
      <cdr:y>0.55246</cdr:y>
    </cdr:to>
    <cdr:sp macro="" textlink="">
      <cdr:nvSpPr>
        <cdr:cNvPr id="17409" name="テキスト 3"/>
        <cdr:cNvSpPr txBox="1">
          <a:spLocks xmlns:a="http://schemas.openxmlformats.org/drawingml/2006/main" noChangeArrowheads="1"/>
        </cdr:cNvSpPr>
      </cdr:nvSpPr>
      <cdr:spPr bwMode="auto">
        <a:xfrm xmlns:a="http://schemas.openxmlformats.org/drawingml/2006/main">
          <a:off x="8973272" y="1123950"/>
          <a:ext cx="218353" cy="20859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Weight of Imports (million tons)</a:t>
          </a:r>
          <a:endParaRPr lang="ja-JP" altLang="ja-JP">
            <a:effectLst/>
          </a:endParaRPr>
        </a:p>
      </cdr:txBody>
    </cdr:sp>
  </cdr:relSizeAnchor>
  <cdr:relSizeAnchor xmlns:cdr="http://schemas.openxmlformats.org/drawingml/2006/chartDrawing">
    <cdr:from>
      <cdr:x>0.02364</cdr:x>
      <cdr:y>0.15532</cdr:y>
    </cdr:from>
    <cdr:to>
      <cdr:x>0.04637</cdr:x>
      <cdr:y>0.6377</cdr:y>
    </cdr:to>
    <cdr:sp macro="" textlink="">
      <cdr:nvSpPr>
        <cdr:cNvPr id="17410" name="テキスト 4"/>
        <cdr:cNvSpPr txBox="1">
          <a:spLocks xmlns:a="http://schemas.openxmlformats.org/drawingml/2006/main" noChangeArrowheads="1"/>
        </cdr:cNvSpPr>
      </cdr:nvSpPr>
      <cdr:spPr bwMode="auto">
        <a:xfrm xmlns:a="http://schemas.openxmlformats.org/drawingml/2006/main">
          <a:off x="223333" y="902458"/>
          <a:ext cx="214817" cy="28027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0" rIns="27432" bIns="0" anchor="ctr" upright="1"/>
        <a:lstStyle xmlns:a="http://schemas.openxmlformats.org/drawingml/2006/main"/>
        <a:p xmlns:a="http://schemas.openxmlformats.org/drawingml/2006/main">
          <a:pPr rtl="0"/>
          <a:r>
            <a:rPr lang="en-US" altLang="ja-JP" sz="1100" b="0" i="0">
              <a:effectLst/>
              <a:latin typeface="+mn-lt"/>
              <a:ea typeface="+mn-ea"/>
              <a:cs typeface="+mn-cs"/>
            </a:rPr>
            <a:t>Number of Notification (ten thousand)</a:t>
          </a:r>
          <a:endParaRPr lang="ja-JP" altLang="ja-JP">
            <a:effectLst/>
          </a:endParaRPr>
        </a:p>
      </cdr:txBody>
    </cdr:sp>
  </cdr:relSizeAnchor>
  <cdr:relSizeAnchor xmlns:cdr="http://schemas.openxmlformats.org/drawingml/2006/chartDrawing">
    <cdr:from>
      <cdr:x>0.89749</cdr:x>
      <cdr:y>0.89884</cdr:y>
    </cdr:from>
    <cdr:to>
      <cdr:x>0.94496</cdr:x>
      <cdr:y>0.94426</cdr:y>
    </cdr:to>
    <cdr:sp macro="" textlink="">
      <cdr:nvSpPr>
        <cdr:cNvPr id="17415" name="テキスト 8"/>
        <cdr:cNvSpPr txBox="1">
          <a:spLocks xmlns:a="http://schemas.openxmlformats.org/drawingml/2006/main" noChangeArrowheads="1"/>
        </cdr:cNvSpPr>
      </cdr:nvSpPr>
      <cdr:spPr bwMode="auto">
        <a:xfrm xmlns:a="http://schemas.openxmlformats.org/drawingml/2006/main">
          <a:off x="8480179" y="5222489"/>
          <a:ext cx="448584" cy="26391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18288" anchor="ctr" upright="1">
          <a:no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Times New Roman" panose="02020603050405020304" pitchFamily="18" charset="0"/>
              <a:ea typeface="ＭＳ Ｐ明朝"/>
              <a:cs typeface="Times New Roman" panose="02020603050405020304" pitchFamily="18" charset="0"/>
            </a:rPr>
            <a:t>(Year)</a:t>
          </a:r>
          <a:endParaRPr lang="ja-JP" altLang="en-US" sz="1100" b="0" i="0" strike="noStrike">
            <a:solidFill>
              <a:srgbClr val="000000"/>
            </a:solidFill>
            <a:latin typeface="ＭＳ Ｐ明朝"/>
            <a:ea typeface="ＭＳ Ｐ明朝"/>
          </a:endParaRPr>
        </a:p>
      </cdr:txBody>
    </cdr:sp>
  </cdr:relSizeAnchor>
  <cdr:relSizeAnchor xmlns:cdr="http://schemas.openxmlformats.org/drawingml/2006/chartDrawing">
    <cdr:from>
      <cdr:x>0</cdr:x>
      <cdr:y>0.90544</cdr:y>
    </cdr:from>
    <cdr:to>
      <cdr:x>1</cdr:x>
      <cdr:y>0.95626</cdr:y>
    </cdr:to>
    <cdr:sp macro="" textlink="">
      <cdr:nvSpPr>
        <cdr:cNvPr id="9"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5717918"/>
          <a:ext cx="9505950" cy="3209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1.  Changes in Number and Weight of Import Notification by Year (Note 1)</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152400</xdr:colOff>
      <xdr:row>5</xdr:row>
      <xdr:rowOff>57150</xdr:rowOff>
    </xdr:from>
    <xdr:to>
      <xdr:col>11</xdr:col>
      <xdr:colOff>85725</xdr:colOff>
      <xdr:row>39</xdr:row>
      <xdr:rowOff>85725</xdr:rowOff>
    </xdr:to>
    <xdr:graphicFrame macro="">
      <xdr:nvGraphicFramePr>
        <xdr:cNvPr id="2" name="グラフ 2">
          <a:extLst>
            <a:ext uri="{FF2B5EF4-FFF2-40B4-BE49-F238E27FC236}">
              <a16:creationId xmlns:a16="http://schemas.microsoft.com/office/drawing/2014/main" id="{087CA36D-C035-4F09-AB22-F23D4D7C0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85725</xdr:rowOff>
    </xdr:from>
    <xdr:to>
      <xdr:col>11</xdr:col>
      <xdr:colOff>447675</xdr:colOff>
      <xdr:row>41</xdr:row>
      <xdr:rowOff>66675</xdr:rowOff>
    </xdr:to>
    <xdr:graphicFrame macro="">
      <xdr:nvGraphicFramePr>
        <xdr:cNvPr id="3" name="グラフ 1">
          <a:extLst>
            <a:ext uri="{FF2B5EF4-FFF2-40B4-BE49-F238E27FC236}">
              <a16:creationId xmlns:a16="http://schemas.microsoft.com/office/drawing/2014/main" id="{43A17092-EC5A-4FA1-B39C-C2B914A401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19049</xdr:colOff>
      <xdr:row>20</xdr:row>
      <xdr:rowOff>142876</xdr:rowOff>
    </xdr:from>
    <xdr:to>
      <xdr:col>8</xdr:col>
      <xdr:colOff>361949</xdr:colOff>
      <xdr:row>31</xdr:row>
      <xdr:rowOff>0</xdr:rowOff>
    </xdr:to>
    <xdr:grpSp>
      <xdr:nvGrpSpPr>
        <xdr:cNvPr id="4" name="グループ化 5">
          <a:extLst>
            <a:ext uri="{FF2B5EF4-FFF2-40B4-BE49-F238E27FC236}">
              <a16:creationId xmlns:a16="http://schemas.microsoft.com/office/drawing/2014/main" id="{C7C2D3D0-8747-40CA-952C-49B5CA04A7DA}"/>
            </a:ext>
          </a:extLst>
        </xdr:cNvPr>
        <xdr:cNvGrpSpPr>
          <a:grpSpLocks/>
        </xdr:cNvGrpSpPr>
      </xdr:nvGrpSpPr>
      <xdr:grpSpPr bwMode="auto">
        <a:xfrm>
          <a:off x="2390774" y="3590926"/>
          <a:ext cx="1876425" cy="1743074"/>
          <a:chOff x="5076824" y="3732709"/>
          <a:chExt cx="3168000" cy="3168000"/>
        </a:xfrm>
      </xdr:grpSpPr>
      <xdr:sp macro="" textlink="">
        <xdr:nvSpPr>
          <xdr:cNvPr id="5" name="円/楕円 2">
            <a:extLst>
              <a:ext uri="{FF2B5EF4-FFF2-40B4-BE49-F238E27FC236}">
                <a16:creationId xmlns:a16="http://schemas.microsoft.com/office/drawing/2014/main" id="{2E132035-B5D7-8694-D9EA-D56859BD5D14}"/>
              </a:ext>
            </a:extLst>
          </xdr:cNvPr>
          <xdr:cNvSpPr>
            <a:spLocks/>
          </xdr:cNvSpPr>
        </xdr:nvSpPr>
        <xdr:spPr bwMode="auto">
          <a:xfrm>
            <a:off x="5076824" y="3732709"/>
            <a:ext cx="3168000" cy="3168000"/>
          </a:xfrm>
          <a:prstGeom prst="ellipse">
            <a:avLst/>
          </a:prstGeom>
          <a:solidFill>
            <a:srgbClr val="FFFFFF"/>
          </a:solidFill>
          <a:ln w="9525" algn="ctr">
            <a:solidFill>
              <a:srgbClr val="000000"/>
            </a:solidFill>
            <a:round/>
            <a:headEnd/>
            <a:tailEnd/>
          </a:ln>
        </xdr:spPr>
      </xdr:sp>
      <xdr:sp macro="" textlink="V4" fLocksText="0">
        <xdr:nvSpPr>
          <xdr:cNvPr id="6" name="Text Box 6">
            <a:extLst>
              <a:ext uri="{FF2B5EF4-FFF2-40B4-BE49-F238E27FC236}">
                <a16:creationId xmlns:a16="http://schemas.microsoft.com/office/drawing/2014/main" id="{5C665F02-E63C-1A01-D903-3E2C6B522CE1}"/>
              </a:ext>
            </a:extLst>
          </xdr:cNvPr>
          <xdr:cNvSpPr txBox="1">
            <a:spLocks noChangeArrowheads="1"/>
          </xdr:cNvSpPr>
        </xdr:nvSpPr>
        <xdr:spPr bwMode="auto">
          <a:xfrm>
            <a:off x="6047202" y="4727537"/>
            <a:ext cx="1423222" cy="1359530"/>
          </a:xfrm>
          <a:prstGeom prst="rect">
            <a:avLst/>
          </a:prstGeom>
          <a:solidFill>
            <a:schemeClr val="bg1"/>
          </a:solid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defRPr sz="1000"/>
            </a:pPr>
            <a:fld id="{37947A2F-F559-4940-B998-1B3B5B6F990D}" type="TxLink">
              <a:rPr lang="ja-JP" altLang="en-US" sz="1100" b="0" i="0" u="none"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defRPr sz="1000"/>
              </a:pPr>
              <a:t>Total number of violation:                    777                   Actual number:731</a:t>
            </a:fld>
            <a:endParaRPr lang="ja-JP" altLang="en-US" sz="1100" b="0" i="0" strike="noStrike">
              <a:solidFill>
                <a:srgbClr val="000000"/>
              </a:solidFill>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cdr:x>
      <cdr:y>0.91476</cdr:y>
    </cdr:from>
    <cdr:to>
      <cdr:x>1</cdr:x>
      <cdr:y>0.95905</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0991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US" altLang="ja-JP" sz="1100">
              <a:solidFill>
                <a:schemeClr val="dk1"/>
              </a:solidFill>
              <a:effectLst/>
              <a:latin typeface="+mn-lt"/>
              <a:ea typeface="+mn-ea"/>
              <a:cs typeface="+mn-cs"/>
            </a:rPr>
            <a:t>Figure 2.  Composition of the Number of Food Sanitation Act Violations by Article</a:t>
          </a:r>
          <a:endParaRPr lang="ja-JP" altLang="ja-JP" sz="1100">
            <a:solidFill>
              <a:schemeClr val="dk1"/>
            </a:solidFill>
            <a:effectLst/>
            <a:latin typeface="+mn-lt"/>
            <a:ea typeface="+mn-ea"/>
            <a:cs typeface="+mn-cs"/>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57150</xdr:colOff>
      <xdr:row>0</xdr:row>
      <xdr:rowOff>76200</xdr:rowOff>
    </xdr:from>
    <xdr:to>
      <xdr:col>10</xdr:col>
      <xdr:colOff>1209675</xdr:colOff>
      <xdr:row>39</xdr:row>
      <xdr:rowOff>38100</xdr:rowOff>
    </xdr:to>
    <xdr:graphicFrame macro="">
      <xdr:nvGraphicFramePr>
        <xdr:cNvPr id="2" name="グラフ 1">
          <a:extLst>
            <a:ext uri="{FF2B5EF4-FFF2-40B4-BE49-F238E27FC236}">
              <a16:creationId xmlns:a16="http://schemas.microsoft.com/office/drawing/2014/main" id="{A5AD0A59-95DD-4FF5-8E93-01B34788A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1</xdr:row>
      <xdr:rowOff>0</xdr:rowOff>
    </xdr:from>
    <xdr:to>
      <xdr:col>10</xdr:col>
      <xdr:colOff>1228725</xdr:colOff>
      <xdr:row>39</xdr:row>
      <xdr:rowOff>152400</xdr:rowOff>
    </xdr:to>
    <xdr:graphicFrame macro="">
      <xdr:nvGraphicFramePr>
        <xdr:cNvPr id="3" name="グラフ 1">
          <a:extLst>
            <a:ext uri="{FF2B5EF4-FFF2-40B4-BE49-F238E27FC236}">
              <a16:creationId xmlns:a16="http://schemas.microsoft.com/office/drawing/2014/main" id="{DC8AA42F-1B7C-4DD8-8D10-C641BC4AA6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666751</xdr:colOff>
      <xdr:row>16</xdr:row>
      <xdr:rowOff>38100</xdr:rowOff>
    </xdr:from>
    <xdr:to>
      <xdr:col>7</xdr:col>
      <xdr:colOff>685800</xdr:colOff>
      <xdr:row>27</xdr:row>
      <xdr:rowOff>133350</xdr:rowOff>
    </xdr:to>
    <xdr:grpSp>
      <xdr:nvGrpSpPr>
        <xdr:cNvPr id="4" name="グループ化 1">
          <a:extLst>
            <a:ext uri="{FF2B5EF4-FFF2-40B4-BE49-F238E27FC236}">
              <a16:creationId xmlns:a16="http://schemas.microsoft.com/office/drawing/2014/main" id="{D15A5E7B-C8B6-4D0D-ABBF-51AC760C13A9}"/>
            </a:ext>
          </a:extLst>
        </xdr:cNvPr>
        <xdr:cNvGrpSpPr>
          <a:grpSpLocks/>
        </xdr:cNvGrpSpPr>
      </xdr:nvGrpSpPr>
      <xdr:grpSpPr bwMode="auto">
        <a:xfrm>
          <a:off x="2628901" y="3067050"/>
          <a:ext cx="1990724" cy="1981200"/>
          <a:chOff x="2426526" y="2172337"/>
          <a:chExt cx="1630216" cy="1978752"/>
        </a:xfrm>
      </xdr:grpSpPr>
      <xdr:sp macro="" textlink="">
        <xdr:nvSpPr>
          <xdr:cNvPr id="5" name="円/楕円 2">
            <a:extLst>
              <a:ext uri="{FF2B5EF4-FFF2-40B4-BE49-F238E27FC236}">
                <a16:creationId xmlns:a16="http://schemas.microsoft.com/office/drawing/2014/main" id="{AC607578-E623-3F77-F70E-C081FD17A2B0}"/>
              </a:ext>
            </a:extLst>
          </xdr:cNvPr>
          <xdr:cNvSpPr>
            <a:spLocks/>
          </xdr:cNvSpPr>
        </xdr:nvSpPr>
        <xdr:spPr bwMode="auto">
          <a:xfrm>
            <a:off x="2426526" y="2172337"/>
            <a:ext cx="1630216" cy="1978752"/>
          </a:xfrm>
          <a:prstGeom prst="ellipse">
            <a:avLst/>
          </a:prstGeom>
          <a:solidFill>
            <a:srgbClr val="FFFFFF"/>
          </a:solidFill>
          <a:ln w="9525" algn="ctr">
            <a:solidFill>
              <a:srgbClr val="000000"/>
            </a:solidFill>
            <a:round/>
            <a:headEnd/>
            <a:tailEnd/>
          </a:ln>
        </xdr:spPr>
      </xdr:sp>
      <xdr:sp macro="" textlink="V2">
        <xdr:nvSpPr>
          <xdr:cNvPr id="6" name="Text Box 6">
            <a:extLst>
              <a:ext uri="{FF2B5EF4-FFF2-40B4-BE49-F238E27FC236}">
                <a16:creationId xmlns:a16="http://schemas.microsoft.com/office/drawing/2014/main" id="{F0338592-D720-F0C9-18EB-002F2E0DE83F}"/>
              </a:ext>
            </a:extLst>
          </xdr:cNvPr>
          <xdr:cNvSpPr txBox="1">
            <a:spLocks noChangeArrowheads="1"/>
          </xdr:cNvSpPr>
        </xdr:nvSpPr>
        <xdr:spPr bwMode="auto">
          <a:xfrm>
            <a:off x="2695686" y="2616799"/>
            <a:ext cx="1170162" cy="1185571"/>
          </a:xfrm>
          <a:prstGeom prst="rect">
            <a:avLst/>
          </a:prstGeom>
          <a:noFill/>
          <a:ln w="1">
            <a:noFill/>
            <a:miter lim="800000"/>
            <a:headEnd/>
            <a:tailEnd/>
          </a:ln>
          <a:effectLst/>
        </xdr:spPr>
        <xdr:txBody>
          <a:bodyPr wrap="square" lIns="27432" tIns="18288" rIns="27432" bIns="18288"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lnSpc>
                <a:spcPts val="1300"/>
              </a:lnSpc>
            </a:pPr>
            <a:fld id="{C645FABC-45FD-41A2-8FC8-FE324C6CAD7A}" type="TxLink">
              <a:rPr lang="ja-JP" altLang="en-US" sz="1100" b="0" i="0" u="none" strike="noStrike">
                <a:solidFill>
                  <a:srgbClr val="000000"/>
                </a:solidFill>
                <a:effectLst/>
                <a:latin typeface="Times New Roman" panose="02020603050405020304" pitchFamily="18" charset="0"/>
                <a:ea typeface="ＭＳ Ｐ明朝" panose="02020600040205080304" pitchFamily="18" charset="-128"/>
                <a:cs typeface="Times New Roman" panose="02020603050405020304" pitchFamily="18" charset="0"/>
              </a:rPr>
              <a:pPr algn="ctr" rtl="0">
                <a:lnSpc>
                  <a:spcPts val="1300"/>
                </a:lnSpc>
              </a:pPr>
              <a:t>Weight of imports   31,913,385              　　tons</a:t>
            </a:fld>
            <a:endParaRPr lang="ja-JP" altLang="ja-JP" sz="1100">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cdr:x>
      <cdr:y>0.94905</cdr:y>
    </cdr:from>
    <cdr:to>
      <cdr:x>1</cdr:x>
      <cdr:y>0.99333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327775"/>
          <a:ext cx="6553200"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mn-cs"/>
            </a:rPr>
            <a:t>Figure 3.  Composition of Weight of Imports by Classification of Items</a:t>
          </a:r>
          <a:endParaRPr kumimoji="1" lang="ja-JP" altLang="en-US" sz="1300" b="1">
            <a:latin typeface="ＭＳ Ｐゴシック" panose="020B0600070205080204" pitchFamily="50" charset="-128"/>
            <a:ea typeface="ＭＳ Ｐゴシック" panose="020B0600070205080204" pitchFamily="50" charset="-128"/>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xdr:colOff>
      <xdr:row>1</xdr:row>
      <xdr:rowOff>9525</xdr:rowOff>
    </xdr:from>
    <xdr:to>
      <xdr:col>10</xdr:col>
      <xdr:colOff>123825</xdr:colOff>
      <xdr:row>39</xdr:row>
      <xdr:rowOff>142875</xdr:rowOff>
    </xdr:to>
    <xdr:graphicFrame macro="">
      <xdr:nvGraphicFramePr>
        <xdr:cNvPr id="2" name="グラフ 1">
          <a:extLst>
            <a:ext uri="{FF2B5EF4-FFF2-40B4-BE49-F238E27FC236}">
              <a16:creationId xmlns:a16="http://schemas.microsoft.com/office/drawing/2014/main" id="{30BAA451-6FC2-4388-8929-DA3C2C319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57150</xdr:colOff>
      <xdr:row>14</xdr:row>
      <xdr:rowOff>104774</xdr:rowOff>
    </xdr:from>
    <xdr:to>
      <xdr:col>7</xdr:col>
      <xdr:colOff>457200</xdr:colOff>
      <xdr:row>32</xdr:row>
      <xdr:rowOff>38099</xdr:rowOff>
    </xdr:to>
    <xdr:sp macro="" textlink="">
      <xdr:nvSpPr>
        <xdr:cNvPr id="3" name="円/楕円 2">
          <a:extLst>
            <a:ext uri="{FF2B5EF4-FFF2-40B4-BE49-F238E27FC236}">
              <a16:creationId xmlns:a16="http://schemas.microsoft.com/office/drawing/2014/main" id="{8C6DE9C5-A139-4143-A0BC-3DA2E176155C}"/>
            </a:ext>
          </a:extLst>
        </xdr:cNvPr>
        <xdr:cNvSpPr>
          <a:spLocks/>
        </xdr:cNvSpPr>
      </xdr:nvSpPr>
      <xdr:spPr bwMode="auto">
        <a:xfrm>
          <a:off x="1676400" y="2524124"/>
          <a:ext cx="2933700" cy="3019425"/>
        </a:xfrm>
        <a:prstGeom prst="ellipse">
          <a:avLst/>
        </a:prstGeom>
        <a:solidFill>
          <a:srgbClr val="FFFFFF"/>
        </a:solidFill>
        <a:ln w="9525" algn="ctr">
          <a:solidFill>
            <a:srgbClr val="000000"/>
          </a:solidFill>
          <a:round/>
          <a:headEnd/>
          <a:tailEnd/>
        </a:ln>
      </xdr:spPr>
    </xdr:sp>
    <xdr:clientData/>
  </xdr:twoCellAnchor>
  <xdr:twoCellAnchor>
    <xdr:from>
      <xdr:col>0</xdr:col>
      <xdr:colOff>0</xdr:colOff>
      <xdr:row>1</xdr:row>
      <xdr:rowOff>133350</xdr:rowOff>
    </xdr:from>
    <xdr:to>
      <xdr:col>10</xdr:col>
      <xdr:colOff>114300</xdr:colOff>
      <xdr:row>40</xdr:row>
      <xdr:rowOff>114300</xdr:rowOff>
    </xdr:to>
    <xdr:graphicFrame macro="">
      <xdr:nvGraphicFramePr>
        <xdr:cNvPr id="4" name="グラフ 1">
          <a:extLst>
            <a:ext uri="{FF2B5EF4-FFF2-40B4-BE49-F238E27FC236}">
              <a16:creationId xmlns:a16="http://schemas.microsoft.com/office/drawing/2014/main" id="{237C71D8-5898-4626-A6EC-9D2A3D757C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466725</xdr:colOff>
      <xdr:row>18</xdr:row>
      <xdr:rowOff>133350</xdr:rowOff>
    </xdr:from>
    <xdr:to>
      <xdr:col>6</xdr:col>
      <xdr:colOff>581025</xdr:colOff>
      <xdr:row>27</xdr:row>
      <xdr:rowOff>152400</xdr:rowOff>
    </xdr:to>
    <xdr:sp macro="" textlink="$V$2">
      <xdr:nvSpPr>
        <xdr:cNvPr id="5" name="Text Box 6">
          <a:extLst>
            <a:ext uri="{FF2B5EF4-FFF2-40B4-BE49-F238E27FC236}">
              <a16:creationId xmlns:a16="http://schemas.microsoft.com/office/drawing/2014/main" id="{BAC674CE-1A75-4B3E-A5FF-93CE87E382B2}"/>
            </a:ext>
          </a:extLst>
        </xdr:cNvPr>
        <xdr:cNvSpPr txBox="1">
          <a:spLocks noChangeArrowheads="1"/>
        </xdr:cNvSpPr>
      </xdr:nvSpPr>
      <xdr:spPr bwMode="auto">
        <a:xfrm>
          <a:off x="2686050" y="3238500"/>
          <a:ext cx="1133475" cy="1562100"/>
        </a:xfrm>
        <a:prstGeom prst="rect">
          <a:avLst/>
        </a:prstGeom>
        <a:noFill/>
        <a:ln w="1">
          <a:noFill/>
          <a:miter lim="800000"/>
          <a:headEnd/>
          <a:tailEnd/>
        </a:ln>
        <a:effectLst/>
      </xdr:spPr>
      <xdr:txBody>
        <a:bodyPr wrap="square" lIns="27432" tIns="18288" rIns="27432" bIns="18288" anchor="ctr" upright="1"/>
        <a:lstStyle/>
        <a:p>
          <a:pPr algn="ctr" rtl="0">
            <a:lnSpc>
              <a:spcPts val="1300"/>
            </a:lnSpc>
          </a:pPr>
          <a:fld id="{5FBC2AD7-72DE-4B72-AFA2-6A11A97BCEBB}" type="TxLink">
            <a:rPr lang="ja-JP" altLang="en-US" sz="1100" b="0" i="0" u="none" strike="noStrike">
              <a:solidFill>
                <a:srgbClr val="000000"/>
              </a:solidFill>
              <a:effectLst/>
              <a:latin typeface="Times New Roman" panose="02020603050405020304" pitchFamily="18" charset="0"/>
              <a:ea typeface="ＭＳ Ｐゴシック"/>
              <a:cs typeface="Times New Roman" panose="02020603050405020304" pitchFamily="18" charset="0"/>
            </a:rPr>
            <a:pPr algn="ctr" rtl="0">
              <a:lnSpc>
                <a:spcPts val="1300"/>
              </a:lnSpc>
            </a:pPr>
            <a:t>Weight of imports   31,913,385            tons</a:t>
          </a:fld>
          <a:endParaRPr lang="en-US" altLang="ja-JP">
            <a:effectLst/>
            <a:latin typeface="Times New Roman" panose="02020603050405020304" pitchFamily="18" charset="0"/>
            <a:ea typeface="ＭＳ Ｐ明朝" panose="02020600040205080304" pitchFamily="18" charset="-128"/>
            <a:cs typeface="Times New Roman" panose="02020603050405020304" pitchFamily="18"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0.92905</cdr:y>
    </cdr:from>
    <cdr:to>
      <cdr:x>1</cdr:x>
      <cdr:y>0.97333</cdr:y>
    </cdr:to>
    <cdr:sp macro="" textlink="">
      <cdr:nvSpPr>
        <cdr:cNvPr id="2" name="テキスト ボックス 1">
          <a:extLst xmlns:a="http://schemas.openxmlformats.org/drawingml/2006/main">
            <a:ext uri="{FF2B5EF4-FFF2-40B4-BE49-F238E27FC236}">
              <a16:creationId xmlns:a16="http://schemas.microsoft.com/office/drawing/2014/main" id="{0D50B7CC-57C7-436A-B712-FFA109C62162}"/>
            </a:ext>
          </a:extLst>
        </cdr:cNvPr>
        <cdr:cNvSpPr txBox="1"/>
      </cdr:nvSpPr>
      <cdr:spPr>
        <a:xfrm xmlns:a="http://schemas.openxmlformats.org/drawingml/2006/main">
          <a:off x="0" y="6194425"/>
          <a:ext cx="6543675" cy="29527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rtl="0" eaLnBrk="1" fontAlgn="auto" latinLnBrk="0" hangingPunct="1">
            <a:lnSpc>
              <a:spcPts val="1400"/>
            </a:lnSpc>
            <a:spcBef>
              <a:spcPts val="0"/>
            </a:spcBef>
            <a:spcAft>
              <a:spcPts val="0"/>
            </a:spcAft>
            <a:buClrTx/>
            <a:buSzTx/>
            <a:buFontTx/>
            <a:buNone/>
            <a:tabLst/>
            <a:defRPr/>
          </a:pPr>
          <a:r>
            <a:rPr lang="en-US" altLang="ja-JP" sz="1100">
              <a:solidFill>
                <a:schemeClr val="dk1"/>
              </a:solidFill>
              <a:effectLst/>
              <a:latin typeface="+mn-lt"/>
              <a:ea typeface="+mn-ea"/>
              <a:cs typeface="Times New Roman" panose="02020603050405020304" pitchFamily="18" charset="0"/>
            </a:rPr>
            <a:t>Figure 4.  Composition of Weight of Imports by Area</a:t>
          </a:r>
          <a:endParaRPr kumimoji="1" lang="ja-JP" altLang="en-US" sz="1300" b="1">
            <a:latin typeface="+mn-lt"/>
            <a:ea typeface="ＭＳ Ｐゴシック" panose="020B0600070205080204" pitchFamily="50" charset="-128"/>
            <a:cs typeface="Times New Roman" panose="02020603050405020304" pitchFamily="18"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57CBC-87CA-43C9-8D3E-CAC915A71FCB}">
  <sheetPr codeName="Sheet2"/>
  <dimension ref="A1:N105"/>
  <sheetViews>
    <sheetView tabSelected="1" topLeftCell="A66" workbookViewId="0">
      <selection activeCell="Q89" sqref="Q89"/>
    </sheetView>
  </sheetViews>
  <sheetFormatPr defaultRowHeight="13.5"/>
  <cols>
    <col min="2" max="14" width="9.875" customWidth="1"/>
  </cols>
  <sheetData>
    <row r="1" spans="1:14" ht="14.25" customHeight="1" thickBot="1">
      <c r="A1" s="230" t="s">
        <v>1</v>
      </c>
      <c r="B1" s="230"/>
      <c r="C1" s="230"/>
      <c r="D1" s="231"/>
      <c r="E1" s="231"/>
      <c r="F1" s="231"/>
      <c r="G1" s="231"/>
      <c r="H1" s="231"/>
      <c r="I1" s="231"/>
      <c r="J1" s="232"/>
      <c r="K1" s="232"/>
      <c r="L1" s="232"/>
      <c r="M1" s="232"/>
      <c r="N1" s="232"/>
    </row>
    <row r="2" spans="1:14" ht="13.5" customHeight="1" thickBot="1">
      <c r="A2" s="233" t="s">
        <v>2</v>
      </c>
      <c r="B2" s="236" t="s">
        <v>3</v>
      </c>
      <c r="C2" s="236" t="s">
        <v>4</v>
      </c>
      <c r="D2" s="236" t="s">
        <v>5</v>
      </c>
      <c r="E2" s="236" t="s">
        <v>6</v>
      </c>
      <c r="F2" s="236" t="s">
        <v>7</v>
      </c>
      <c r="G2" s="238" t="s">
        <v>8</v>
      </c>
      <c r="H2" s="239"/>
      <c r="I2" s="239"/>
      <c r="J2" s="239"/>
      <c r="K2" s="239"/>
      <c r="L2" s="240"/>
      <c r="M2" s="236" t="s">
        <v>9</v>
      </c>
      <c r="N2" s="236" t="s">
        <v>7</v>
      </c>
    </row>
    <row r="3" spans="1:14">
      <c r="A3" s="234"/>
      <c r="B3" s="229"/>
      <c r="C3" s="229"/>
      <c r="D3" s="229"/>
      <c r="E3" s="229"/>
      <c r="F3" s="229"/>
      <c r="G3" s="228" t="s">
        <v>10</v>
      </c>
      <c r="H3" s="228" t="s">
        <v>7</v>
      </c>
      <c r="I3" s="228" t="s">
        <v>11</v>
      </c>
      <c r="J3" s="228" t="s">
        <v>7</v>
      </c>
      <c r="K3" s="228" t="s">
        <v>12</v>
      </c>
      <c r="L3" s="228" t="s">
        <v>7</v>
      </c>
      <c r="M3" s="229"/>
      <c r="N3" s="229"/>
    </row>
    <row r="4" spans="1:14">
      <c r="A4" s="234"/>
      <c r="B4" s="229"/>
      <c r="C4" s="229"/>
      <c r="D4" s="229"/>
      <c r="E4" s="229"/>
      <c r="F4" s="229"/>
      <c r="G4" s="229"/>
      <c r="H4" s="229"/>
      <c r="I4" s="229"/>
      <c r="J4" s="229"/>
      <c r="K4" s="229"/>
      <c r="L4" s="229"/>
      <c r="M4" s="229"/>
      <c r="N4" s="229"/>
    </row>
    <row r="5" spans="1:14">
      <c r="A5" s="234"/>
      <c r="B5" s="229"/>
      <c r="C5" s="229"/>
      <c r="D5" s="229"/>
      <c r="E5" s="229"/>
      <c r="F5" s="229"/>
      <c r="G5" s="229"/>
      <c r="H5" s="229"/>
      <c r="I5" s="229"/>
      <c r="J5" s="229"/>
      <c r="K5" s="229"/>
      <c r="L5" s="229"/>
      <c r="M5" s="229"/>
      <c r="N5" s="229"/>
    </row>
    <row r="6" spans="1:14" ht="14.25" thickBot="1">
      <c r="A6" s="235"/>
      <c r="B6" s="237"/>
      <c r="C6" s="237"/>
      <c r="D6" s="229"/>
      <c r="E6" s="229"/>
      <c r="F6" s="229"/>
      <c r="G6" s="229"/>
      <c r="H6" s="229"/>
      <c r="I6" s="229"/>
      <c r="J6" s="229"/>
      <c r="K6" s="229"/>
      <c r="L6" s="229"/>
      <c r="M6" s="229"/>
      <c r="N6" s="229"/>
    </row>
    <row r="7" spans="1:14">
      <c r="A7" s="2"/>
      <c r="B7" s="3"/>
      <c r="C7" s="3" t="s">
        <v>13</v>
      </c>
      <c r="D7" s="4" t="s">
        <v>14</v>
      </c>
      <c r="E7" s="4"/>
      <c r="F7" s="4" t="s">
        <v>13</v>
      </c>
      <c r="G7" s="4"/>
      <c r="H7" s="4" t="s">
        <v>13</v>
      </c>
      <c r="I7" s="4"/>
      <c r="J7" s="4" t="s">
        <v>13</v>
      </c>
      <c r="K7" s="4"/>
      <c r="L7" s="4" t="s">
        <v>13</v>
      </c>
      <c r="M7" s="4"/>
      <c r="N7" s="4" t="s">
        <v>13</v>
      </c>
    </row>
    <row r="8" spans="1:14">
      <c r="A8" s="5">
        <v>1965</v>
      </c>
      <c r="B8" s="6">
        <v>94986</v>
      </c>
      <c r="C8" s="7"/>
      <c r="D8" s="6">
        <v>12765</v>
      </c>
      <c r="E8" s="8"/>
      <c r="F8" s="7"/>
      <c r="G8" s="6">
        <v>5574</v>
      </c>
      <c r="H8" s="9">
        <v>5.9</v>
      </c>
      <c r="I8" s="8"/>
      <c r="J8" s="7"/>
      <c r="K8" s="8"/>
      <c r="L8" s="7"/>
      <c r="M8" s="6">
        <v>679</v>
      </c>
      <c r="N8" s="9">
        <v>0.7</v>
      </c>
    </row>
    <row r="9" spans="1:14">
      <c r="A9" s="5"/>
      <c r="B9" s="8"/>
      <c r="C9" s="7"/>
      <c r="D9" s="8"/>
      <c r="E9" s="8"/>
      <c r="F9" s="7"/>
      <c r="G9" s="8"/>
      <c r="H9" s="7"/>
      <c r="I9" s="8"/>
      <c r="J9" s="7"/>
      <c r="K9" s="8"/>
      <c r="L9" s="7"/>
      <c r="M9" s="6"/>
      <c r="N9" s="9"/>
    </row>
    <row r="10" spans="1:14">
      <c r="A10" s="5">
        <v>1975</v>
      </c>
      <c r="B10" s="6">
        <v>246507</v>
      </c>
      <c r="C10" s="7"/>
      <c r="D10" s="6">
        <v>20775</v>
      </c>
      <c r="E10" s="8"/>
      <c r="F10" s="7"/>
      <c r="G10" s="6">
        <v>21461</v>
      </c>
      <c r="H10" s="9">
        <v>8.6999999999999993</v>
      </c>
      <c r="I10" s="8"/>
      <c r="J10" s="7"/>
      <c r="K10" s="8"/>
      <c r="L10" s="7"/>
      <c r="M10" s="6">
        <v>1634</v>
      </c>
      <c r="N10" s="9">
        <v>0.7</v>
      </c>
    </row>
    <row r="11" spans="1:14">
      <c r="A11" s="5"/>
      <c r="B11" s="8"/>
      <c r="C11" s="7"/>
      <c r="D11" s="8"/>
      <c r="E11" s="8"/>
      <c r="F11" s="7"/>
      <c r="G11" s="8"/>
      <c r="H11" s="7"/>
      <c r="I11" s="8"/>
      <c r="J11" s="7"/>
      <c r="K11" s="8"/>
      <c r="L11" s="7"/>
      <c r="M11" s="6"/>
      <c r="N11" s="9"/>
    </row>
    <row r="12" spans="1:14">
      <c r="A12" s="5">
        <v>1981</v>
      </c>
      <c r="B12" s="6">
        <v>346711</v>
      </c>
      <c r="C12" s="9">
        <v>110.4</v>
      </c>
      <c r="D12" s="6">
        <v>23057</v>
      </c>
      <c r="E12" s="6">
        <v>39026</v>
      </c>
      <c r="F12" s="9">
        <v>11.3</v>
      </c>
      <c r="G12" s="6">
        <v>20887</v>
      </c>
      <c r="H12" s="9">
        <v>6</v>
      </c>
      <c r="I12" s="6">
        <v>20528</v>
      </c>
      <c r="J12" s="9">
        <v>5.9</v>
      </c>
      <c r="K12" s="8"/>
      <c r="L12" s="7"/>
      <c r="M12" s="6">
        <v>964</v>
      </c>
      <c r="N12" s="9">
        <v>0.3</v>
      </c>
    </row>
    <row r="13" spans="1:14">
      <c r="A13" s="5"/>
      <c r="B13" s="8"/>
      <c r="C13" s="7"/>
      <c r="D13" s="8"/>
      <c r="E13" s="8"/>
      <c r="F13" s="7"/>
      <c r="G13" s="8"/>
      <c r="H13" s="7"/>
      <c r="I13" s="8"/>
      <c r="J13" s="7"/>
      <c r="K13" s="8"/>
      <c r="L13" s="7"/>
      <c r="M13" s="6"/>
      <c r="N13" s="9"/>
    </row>
    <row r="14" spans="1:14">
      <c r="A14" s="5">
        <v>1982</v>
      </c>
      <c r="B14" s="6">
        <v>319617</v>
      </c>
      <c r="C14" s="9">
        <v>92.2</v>
      </c>
      <c r="D14" s="6">
        <v>21484</v>
      </c>
      <c r="E14" s="6">
        <v>34447</v>
      </c>
      <c r="F14" s="9">
        <v>10.8</v>
      </c>
      <c r="G14" s="6">
        <v>17012</v>
      </c>
      <c r="H14" s="9">
        <v>5.3</v>
      </c>
      <c r="I14" s="6">
        <v>20215</v>
      </c>
      <c r="J14" s="9">
        <v>6.3</v>
      </c>
      <c r="K14" s="8"/>
      <c r="L14" s="7"/>
      <c r="M14" s="6">
        <v>569</v>
      </c>
      <c r="N14" s="9">
        <v>0.2</v>
      </c>
    </row>
    <row r="15" spans="1:14">
      <c r="A15" s="5"/>
      <c r="B15" s="8"/>
      <c r="C15" s="7"/>
      <c r="D15" s="8"/>
      <c r="E15" s="8"/>
      <c r="F15" s="7"/>
      <c r="G15" s="8"/>
      <c r="H15" s="7"/>
      <c r="I15" s="8"/>
      <c r="J15" s="7"/>
      <c r="K15" s="8"/>
      <c r="L15" s="7"/>
      <c r="M15" s="6"/>
      <c r="N15" s="9"/>
    </row>
    <row r="16" spans="1:14">
      <c r="A16" s="5">
        <v>1983</v>
      </c>
      <c r="B16" s="6">
        <v>334829</v>
      </c>
      <c r="C16" s="9">
        <v>104.8</v>
      </c>
      <c r="D16" s="6">
        <v>21924</v>
      </c>
      <c r="E16" s="6">
        <v>32835</v>
      </c>
      <c r="F16" s="9">
        <v>9.8000000000000007</v>
      </c>
      <c r="G16" s="6">
        <v>16100</v>
      </c>
      <c r="H16" s="9">
        <v>4.8</v>
      </c>
      <c r="I16" s="6">
        <v>19623</v>
      </c>
      <c r="J16" s="9">
        <v>5.9</v>
      </c>
      <c r="K16" s="6">
        <v>413</v>
      </c>
      <c r="L16" s="9">
        <v>0.1</v>
      </c>
      <c r="M16" s="6">
        <v>469</v>
      </c>
      <c r="N16" s="9">
        <v>0.1</v>
      </c>
    </row>
    <row r="17" spans="1:14">
      <c r="A17" s="5"/>
      <c r="B17" s="8"/>
      <c r="C17" s="7"/>
      <c r="D17" s="8"/>
      <c r="E17" s="8"/>
      <c r="F17" s="7"/>
      <c r="G17" s="8"/>
      <c r="H17" s="7"/>
      <c r="I17" s="8"/>
      <c r="J17" s="7"/>
      <c r="K17" s="8"/>
      <c r="L17" s="7"/>
      <c r="M17" s="6"/>
      <c r="N17" s="9"/>
    </row>
    <row r="18" spans="1:14">
      <c r="A18" s="5">
        <v>1984</v>
      </c>
      <c r="B18" s="6">
        <v>364227</v>
      </c>
      <c r="C18" s="9">
        <v>108.8</v>
      </c>
      <c r="D18" s="6">
        <v>22465</v>
      </c>
      <c r="E18" s="6">
        <v>36062</v>
      </c>
      <c r="F18" s="9">
        <v>9.9</v>
      </c>
      <c r="G18" s="6">
        <v>16762</v>
      </c>
      <c r="H18" s="9">
        <v>4.5999999999999996</v>
      </c>
      <c r="I18" s="6">
        <v>22263</v>
      </c>
      <c r="J18" s="9">
        <v>6.1</v>
      </c>
      <c r="K18" s="6">
        <v>853</v>
      </c>
      <c r="L18" s="9">
        <v>0.2</v>
      </c>
      <c r="M18" s="6">
        <v>444</v>
      </c>
      <c r="N18" s="9">
        <v>0.1</v>
      </c>
    </row>
    <row r="19" spans="1:14">
      <c r="A19" s="5"/>
      <c r="B19" s="8"/>
      <c r="C19" s="7"/>
      <c r="D19" s="8"/>
      <c r="E19" s="8"/>
      <c r="F19" s="7"/>
      <c r="G19" s="8"/>
      <c r="H19" s="7"/>
      <c r="I19" s="8"/>
      <c r="J19" s="7"/>
      <c r="K19" s="8"/>
      <c r="L19" s="7"/>
      <c r="M19" s="6"/>
      <c r="N19" s="9"/>
    </row>
    <row r="20" spans="1:14">
      <c r="A20" s="5">
        <v>1985</v>
      </c>
      <c r="B20" s="6">
        <v>384728</v>
      </c>
      <c r="C20" s="9">
        <v>105.6</v>
      </c>
      <c r="D20" s="6">
        <v>22665</v>
      </c>
      <c r="E20" s="6">
        <v>39817</v>
      </c>
      <c r="F20" s="9">
        <v>10.3</v>
      </c>
      <c r="G20" s="6">
        <v>14892</v>
      </c>
      <c r="H20" s="9">
        <v>3.9</v>
      </c>
      <c r="I20" s="6">
        <v>26054</v>
      </c>
      <c r="J20" s="9">
        <v>6.8</v>
      </c>
      <c r="K20" s="6">
        <v>1904</v>
      </c>
      <c r="L20" s="9">
        <v>0.5</v>
      </c>
      <c r="M20" s="6">
        <v>308</v>
      </c>
      <c r="N20" s="9">
        <v>0.1</v>
      </c>
    </row>
    <row r="21" spans="1:14">
      <c r="A21" s="5"/>
      <c r="B21" s="8"/>
      <c r="C21" s="7"/>
      <c r="D21" s="8"/>
      <c r="E21" s="8"/>
      <c r="F21" s="7"/>
      <c r="G21" s="8"/>
      <c r="H21" s="7"/>
      <c r="I21" s="8"/>
      <c r="J21" s="7"/>
      <c r="K21" s="8"/>
      <c r="L21" s="7"/>
      <c r="M21" s="6"/>
      <c r="N21" s="9"/>
    </row>
    <row r="22" spans="1:14">
      <c r="A22" s="5">
        <v>1986</v>
      </c>
      <c r="B22" s="6">
        <v>477016</v>
      </c>
      <c r="C22" s="9">
        <v>124</v>
      </c>
      <c r="D22" s="6">
        <v>22284</v>
      </c>
      <c r="E22" s="6">
        <v>57553</v>
      </c>
      <c r="F22" s="9">
        <v>12.1</v>
      </c>
      <c r="G22" s="6">
        <v>20451</v>
      </c>
      <c r="H22" s="9">
        <v>4.3</v>
      </c>
      <c r="I22" s="6">
        <v>37434</v>
      </c>
      <c r="J22" s="9">
        <v>7.8</v>
      </c>
      <c r="K22" s="6">
        <v>4127</v>
      </c>
      <c r="L22" s="9">
        <v>0.9</v>
      </c>
      <c r="M22" s="6">
        <v>558</v>
      </c>
      <c r="N22" s="9">
        <v>0.1</v>
      </c>
    </row>
    <row r="23" spans="1:14">
      <c r="A23" s="5"/>
      <c r="B23" s="8"/>
      <c r="C23" s="7"/>
      <c r="D23" s="8"/>
      <c r="E23" s="8"/>
      <c r="F23" s="7"/>
      <c r="G23" s="8"/>
      <c r="H23" s="7"/>
      <c r="I23" s="8"/>
      <c r="J23" s="7"/>
      <c r="K23" s="8"/>
      <c r="L23" s="7"/>
      <c r="M23" s="6"/>
      <c r="N23" s="9"/>
    </row>
    <row r="24" spans="1:14">
      <c r="A24" s="5">
        <v>1987</v>
      </c>
      <c r="B24" s="6">
        <v>550568</v>
      </c>
      <c r="C24" s="9">
        <v>115.4</v>
      </c>
      <c r="D24" s="6">
        <v>22055</v>
      </c>
      <c r="E24" s="6">
        <v>72115</v>
      </c>
      <c r="F24" s="9">
        <v>13.1</v>
      </c>
      <c r="G24" s="6">
        <v>26774</v>
      </c>
      <c r="H24" s="9">
        <v>4.9000000000000004</v>
      </c>
      <c r="I24" s="6">
        <v>44944</v>
      </c>
      <c r="J24" s="9">
        <v>8.1999999999999993</v>
      </c>
      <c r="K24" s="6">
        <v>6332</v>
      </c>
      <c r="L24" s="9">
        <v>1.2</v>
      </c>
      <c r="M24" s="6">
        <v>572</v>
      </c>
      <c r="N24" s="9">
        <v>0.1</v>
      </c>
    </row>
    <row r="25" spans="1:14">
      <c r="A25" s="5"/>
      <c r="B25" s="8"/>
      <c r="C25" s="7"/>
      <c r="D25" s="8"/>
      <c r="E25" s="8"/>
      <c r="F25" s="7"/>
      <c r="G25" s="8"/>
      <c r="H25" s="7"/>
      <c r="I25" s="8"/>
      <c r="J25" s="7"/>
      <c r="K25" s="8"/>
      <c r="L25" s="7"/>
      <c r="M25" s="6"/>
      <c r="N25" s="9"/>
    </row>
    <row r="26" spans="1:14">
      <c r="A26" s="5">
        <v>1988</v>
      </c>
      <c r="B26" s="6">
        <v>655806</v>
      </c>
      <c r="C26" s="9">
        <v>119.1</v>
      </c>
      <c r="D26" s="6">
        <v>21924</v>
      </c>
      <c r="E26" s="6">
        <v>99659</v>
      </c>
      <c r="F26" s="9">
        <v>15.2</v>
      </c>
      <c r="G26" s="6">
        <v>24306</v>
      </c>
      <c r="H26" s="9">
        <v>3.7</v>
      </c>
      <c r="I26" s="6">
        <v>58663</v>
      </c>
      <c r="J26" s="9">
        <v>8.9</v>
      </c>
      <c r="K26" s="6">
        <v>23905</v>
      </c>
      <c r="L26" s="9">
        <v>3.6</v>
      </c>
      <c r="M26" s="6">
        <v>1000</v>
      </c>
      <c r="N26" s="9">
        <v>0.2</v>
      </c>
    </row>
    <row r="27" spans="1:14">
      <c r="A27" s="5"/>
      <c r="B27" s="8"/>
      <c r="C27" s="7"/>
      <c r="D27" s="8"/>
      <c r="E27" s="8"/>
      <c r="F27" s="7"/>
      <c r="G27" s="8"/>
      <c r="H27" s="7"/>
      <c r="I27" s="8"/>
      <c r="J27" s="7"/>
      <c r="K27" s="8"/>
      <c r="L27" s="7"/>
      <c r="M27" s="6"/>
      <c r="N27" s="9"/>
    </row>
    <row r="28" spans="1:14">
      <c r="A28" s="5">
        <v>1989</v>
      </c>
      <c r="B28" s="6">
        <v>682182</v>
      </c>
      <c r="C28" s="9">
        <v>104</v>
      </c>
      <c r="D28" s="6">
        <v>21866</v>
      </c>
      <c r="E28" s="6">
        <v>123294</v>
      </c>
      <c r="F28" s="9">
        <v>18.100000000000001</v>
      </c>
      <c r="G28" s="6">
        <v>23613</v>
      </c>
      <c r="H28" s="9">
        <v>3.5</v>
      </c>
      <c r="I28" s="6">
        <v>70033</v>
      </c>
      <c r="J28" s="9">
        <v>10.3</v>
      </c>
      <c r="K28" s="6">
        <v>38974</v>
      </c>
      <c r="L28" s="9">
        <v>5.7</v>
      </c>
      <c r="M28" s="6">
        <v>956</v>
      </c>
      <c r="N28" s="9">
        <v>0.1</v>
      </c>
    </row>
    <row r="29" spans="1:14">
      <c r="A29" s="5"/>
      <c r="B29" s="8"/>
      <c r="C29" s="7"/>
      <c r="D29" s="8"/>
      <c r="E29" s="8"/>
      <c r="F29" s="7"/>
      <c r="G29" s="8"/>
      <c r="H29" s="7"/>
      <c r="I29" s="8"/>
      <c r="J29" s="7"/>
      <c r="K29" s="8"/>
      <c r="L29" s="7"/>
      <c r="M29" s="6"/>
      <c r="N29" s="9"/>
    </row>
    <row r="30" spans="1:14">
      <c r="A30" s="5">
        <v>1990</v>
      </c>
      <c r="B30" s="6">
        <v>678965</v>
      </c>
      <c r="C30" s="9">
        <v>99.5</v>
      </c>
      <c r="D30" s="6">
        <v>21731</v>
      </c>
      <c r="E30" s="6">
        <v>119345</v>
      </c>
      <c r="F30" s="9">
        <v>17.600000000000001</v>
      </c>
      <c r="G30" s="6">
        <v>25091</v>
      </c>
      <c r="H30" s="9">
        <v>3.7</v>
      </c>
      <c r="I30" s="6">
        <v>59063</v>
      </c>
      <c r="J30" s="9">
        <v>8.6999999999999993</v>
      </c>
      <c r="K30" s="6">
        <v>47674</v>
      </c>
      <c r="L30" s="9">
        <v>7</v>
      </c>
      <c r="M30" s="6">
        <v>993</v>
      </c>
      <c r="N30" s="9">
        <v>0.1</v>
      </c>
    </row>
    <row r="31" spans="1:14">
      <c r="A31" s="5"/>
      <c r="B31" s="8"/>
      <c r="C31" s="7"/>
      <c r="D31" s="8"/>
      <c r="E31" s="8"/>
      <c r="F31" s="7"/>
      <c r="G31" s="8"/>
      <c r="H31" s="7"/>
      <c r="I31" s="8"/>
      <c r="J31" s="7"/>
      <c r="K31" s="8"/>
      <c r="L31" s="7"/>
      <c r="M31" s="6"/>
      <c r="N31" s="9"/>
    </row>
    <row r="32" spans="1:14">
      <c r="A32" s="5">
        <v>1991</v>
      </c>
      <c r="B32" s="6">
        <v>720950</v>
      </c>
      <c r="C32" s="9">
        <v>106.2</v>
      </c>
      <c r="D32" s="6">
        <v>23704</v>
      </c>
      <c r="E32" s="6">
        <v>120701</v>
      </c>
      <c r="F32" s="9">
        <v>16.7</v>
      </c>
      <c r="G32" s="6">
        <v>30102</v>
      </c>
      <c r="H32" s="9">
        <v>4.2</v>
      </c>
      <c r="I32" s="6">
        <v>67063</v>
      </c>
      <c r="J32" s="9">
        <v>9.3000000000000007</v>
      </c>
      <c r="K32" s="6">
        <v>38411</v>
      </c>
      <c r="L32" s="9">
        <v>5.3</v>
      </c>
      <c r="M32" s="6">
        <v>968</v>
      </c>
      <c r="N32" s="9">
        <v>0.1</v>
      </c>
    </row>
    <row r="33" spans="1:14">
      <c r="A33" s="5"/>
      <c r="B33" s="8"/>
      <c r="C33" s="7"/>
      <c r="D33" s="8"/>
      <c r="E33" s="8"/>
      <c r="F33" s="7"/>
      <c r="G33" s="8"/>
      <c r="H33" s="7"/>
      <c r="I33" s="8"/>
      <c r="J33" s="7"/>
      <c r="K33" s="8"/>
      <c r="L33" s="7"/>
      <c r="M33" s="6"/>
      <c r="N33" s="9"/>
    </row>
    <row r="34" spans="1:14">
      <c r="A34" s="5">
        <v>1992</v>
      </c>
      <c r="B34" s="6">
        <v>779460</v>
      </c>
      <c r="C34" s="9">
        <v>108.1</v>
      </c>
      <c r="D34" s="6">
        <v>25035</v>
      </c>
      <c r="E34" s="6">
        <v>124572</v>
      </c>
      <c r="F34" s="9">
        <v>16</v>
      </c>
      <c r="G34" s="6">
        <v>45632</v>
      </c>
      <c r="H34" s="9">
        <v>5.9</v>
      </c>
      <c r="I34" s="6">
        <v>72789</v>
      </c>
      <c r="J34" s="9">
        <v>9.3000000000000007</v>
      </c>
      <c r="K34" s="6">
        <v>21377</v>
      </c>
      <c r="L34" s="9">
        <v>2.7</v>
      </c>
      <c r="M34" s="6">
        <v>1051</v>
      </c>
      <c r="N34" s="9">
        <v>0.1</v>
      </c>
    </row>
    <row r="35" spans="1:14">
      <c r="A35" s="5"/>
      <c r="B35" s="8"/>
      <c r="C35" s="7"/>
      <c r="D35" s="8"/>
      <c r="E35" s="8"/>
      <c r="F35" s="7"/>
      <c r="G35" s="8"/>
      <c r="H35" s="7"/>
      <c r="I35" s="8"/>
      <c r="J35" s="7"/>
      <c r="K35" s="8"/>
      <c r="L35" s="7"/>
      <c r="M35" s="6"/>
      <c r="N35" s="9"/>
    </row>
    <row r="36" spans="1:14">
      <c r="A36" s="5">
        <v>1993</v>
      </c>
      <c r="B36" s="6">
        <v>848319</v>
      </c>
      <c r="C36" s="9">
        <v>108.8</v>
      </c>
      <c r="D36" s="6">
        <v>25462</v>
      </c>
      <c r="E36" s="6">
        <v>124578</v>
      </c>
      <c r="F36" s="9">
        <v>14.7</v>
      </c>
      <c r="G36" s="6">
        <v>43960</v>
      </c>
      <c r="H36" s="9">
        <v>5.2</v>
      </c>
      <c r="I36" s="6">
        <v>72396</v>
      </c>
      <c r="J36" s="9">
        <v>8.5</v>
      </c>
      <c r="K36" s="6">
        <v>19242</v>
      </c>
      <c r="L36" s="9">
        <v>2.2999999999999998</v>
      </c>
      <c r="M36" s="6">
        <v>798</v>
      </c>
      <c r="N36" s="9">
        <v>0.1</v>
      </c>
    </row>
    <row r="37" spans="1:14">
      <c r="A37" s="5"/>
      <c r="B37" s="8"/>
      <c r="C37" s="7"/>
      <c r="D37" s="8"/>
      <c r="E37" s="8"/>
      <c r="F37" s="7"/>
      <c r="G37" s="8"/>
      <c r="H37" s="7"/>
      <c r="I37" s="8"/>
      <c r="J37" s="7"/>
      <c r="K37" s="8"/>
      <c r="L37" s="7"/>
      <c r="M37" s="6"/>
      <c r="N37" s="9"/>
    </row>
    <row r="38" spans="1:14">
      <c r="A38" s="5">
        <v>1994</v>
      </c>
      <c r="B38" s="6">
        <v>963359</v>
      </c>
      <c r="C38" s="9">
        <v>113.6</v>
      </c>
      <c r="D38" s="6">
        <v>30594</v>
      </c>
      <c r="E38" s="6">
        <v>132659</v>
      </c>
      <c r="F38" s="9">
        <v>13.8</v>
      </c>
      <c r="G38" s="6">
        <v>48446</v>
      </c>
      <c r="H38" s="9">
        <v>5</v>
      </c>
      <c r="I38" s="6">
        <v>74619</v>
      </c>
      <c r="J38" s="9">
        <v>7.7</v>
      </c>
      <c r="K38" s="6">
        <v>21252</v>
      </c>
      <c r="L38" s="9">
        <v>2.2000000000000002</v>
      </c>
      <c r="M38" s="6">
        <v>1126</v>
      </c>
      <c r="N38" s="9">
        <v>0.1</v>
      </c>
    </row>
    <row r="39" spans="1:14">
      <c r="A39" s="5"/>
      <c r="B39" s="8"/>
      <c r="C39" s="7"/>
      <c r="D39" s="8"/>
      <c r="E39" s="8"/>
      <c r="F39" s="7"/>
      <c r="G39" s="8"/>
      <c r="H39" s="7"/>
      <c r="I39" s="8"/>
      <c r="J39" s="7"/>
      <c r="K39" s="8"/>
      <c r="L39" s="7"/>
      <c r="M39" s="6"/>
      <c r="N39" s="9"/>
    </row>
    <row r="40" spans="1:14">
      <c r="A40" s="5">
        <v>1995</v>
      </c>
      <c r="B40" s="6">
        <v>1052030</v>
      </c>
      <c r="C40" s="9">
        <v>109.2</v>
      </c>
      <c r="D40" s="6">
        <v>28268</v>
      </c>
      <c r="E40" s="6">
        <v>141128</v>
      </c>
      <c r="F40" s="9">
        <v>13.4</v>
      </c>
      <c r="G40" s="6">
        <v>60787</v>
      </c>
      <c r="H40" s="9">
        <v>5.8</v>
      </c>
      <c r="I40" s="6">
        <v>74634</v>
      </c>
      <c r="J40" s="9">
        <v>7.1</v>
      </c>
      <c r="K40" s="6">
        <v>19760</v>
      </c>
      <c r="L40" s="9">
        <v>1.9</v>
      </c>
      <c r="M40" s="6">
        <v>948</v>
      </c>
      <c r="N40" s="9">
        <v>0.1</v>
      </c>
    </row>
    <row r="41" spans="1:14">
      <c r="A41" s="5"/>
      <c r="B41" s="8"/>
      <c r="C41" s="7"/>
      <c r="D41" s="8"/>
      <c r="E41" s="8"/>
      <c r="F41" s="7"/>
      <c r="G41" s="8"/>
      <c r="H41" s="7"/>
      <c r="I41" s="8"/>
      <c r="J41" s="7"/>
      <c r="K41" s="8"/>
      <c r="L41" s="7"/>
      <c r="M41" s="6"/>
      <c r="N41" s="9"/>
    </row>
    <row r="42" spans="1:14">
      <c r="A42" s="5">
        <v>1996</v>
      </c>
      <c r="B42" s="6">
        <v>1117044</v>
      </c>
      <c r="C42" s="9">
        <v>106.2</v>
      </c>
      <c r="D42" s="6">
        <v>26068</v>
      </c>
      <c r="E42" s="6">
        <v>119630</v>
      </c>
      <c r="F42" s="9">
        <v>10.7</v>
      </c>
      <c r="G42" s="6">
        <v>60142</v>
      </c>
      <c r="H42" s="9">
        <v>5.4</v>
      </c>
      <c r="I42" s="10">
        <v>62385</v>
      </c>
      <c r="J42" s="9">
        <v>5.6</v>
      </c>
      <c r="K42" s="6">
        <v>6385</v>
      </c>
      <c r="L42" s="9">
        <v>0.6</v>
      </c>
      <c r="M42" s="6">
        <v>781</v>
      </c>
      <c r="N42" s="9">
        <v>0.1</v>
      </c>
    </row>
    <row r="43" spans="1:14">
      <c r="A43" s="5"/>
      <c r="B43" s="8"/>
      <c r="C43" s="7"/>
      <c r="D43" s="8"/>
      <c r="E43" s="8"/>
      <c r="F43" s="7"/>
      <c r="G43" s="8"/>
      <c r="H43" s="7"/>
      <c r="I43" s="11" t="s">
        <v>15</v>
      </c>
      <c r="J43" s="7"/>
      <c r="K43" s="8"/>
      <c r="L43" s="7"/>
      <c r="M43" s="6"/>
      <c r="N43" s="9"/>
    </row>
    <row r="44" spans="1:14">
      <c r="A44" s="5">
        <v>1997</v>
      </c>
      <c r="B44" s="6">
        <v>1182816</v>
      </c>
      <c r="C44" s="9">
        <v>105.9</v>
      </c>
      <c r="D44" s="6">
        <v>28906</v>
      </c>
      <c r="E44" s="6">
        <v>98774</v>
      </c>
      <c r="F44" s="9">
        <v>8.4</v>
      </c>
      <c r="G44" s="6">
        <v>41922</v>
      </c>
      <c r="H44" s="9">
        <v>3.5</v>
      </c>
      <c r="I44" s="10">
        <v>55675</v>
      </c>
      <c r="J44" s="9">
        <v>4.7</v>
      </c>
      <c r="K44" s="6">
        <v>6395</v>
      </c>
      <c r="L44" s="9">
        <v>0.5</v>
      </c>
      <c r="M44" s="6">
        <v>775</v>
      </c>
      <c r="N44" s="9">
        <v>0.1</v>
      </c>
    </row>
    <row r="45" spans="1:14">
      <c r="A45" s="5"/>
      <c r="B45" s="8"/>
      <c r="C45" s="7"/>
      <c r="D45" s="8"/>
      <c r="E45" s="8"/>
      <c r="F45" s="7"/>
      <c r="G45" s="8"/>
      <c r="H45" s="7"/>
      <c r="I45" s="11" t="s">
        <v>16</v>
      </c>
      <c r="J45" s="7"/>
      <c r="K45" s="8"/>
      <c r="L45" s="7"/>
      <c r="M45" s="6"/>
      <c r="N45" s="9"/>
    </row>
    <row r="46" spans="1:14">
      <c r="A46" s="5">
        <v>1998</v>
      </c>
      <c r="B46" s="6">
        <v>1276994</v>
      </c>
      <c r="C46" s="9">
        <v>108</v>
      </c>
      <c r="D46" s="6">
        <v>29150</v>
      </c>
      <c r="E46" s="6">
        <v>104918</v>
      </c>
      <c r="F46" s="9">
        <v>8.1999999999999993</v>
      </c>
      <c r="G46" s="6">
        <v>48439</v>
      </c>
      <c r="H46" s="9">
        <v>3.8</v>
      </c>
      <c r="I46" s="10">
        <v>55911</v>
      </c>
      <c r="J46" s="9">
        <v>4.4000000000000004</v>
      </c>
      <c r="K46" s="6">
        <v>6553</v>
      </c>
      <c r="L46" s="9">
        <v>0.5</v>
      </c>
      <c r="M46" s="6">
        <v>881</v>
      </c>
      <c r="N46" s="9">
        <v>0.1</v>
      </c>
    </row>
    <row r="47" spans="1:14">
      <c r="A47" s="5"/>
      <c r="B47" s="8"/>
      <c r="C47" s="7"/>
      <c r="D47" s="8"/>
      <c r="E47" s="8"/>
      <c r="F47" s="7"/>
      <c r="G47" s="8"/>
      <c r="H47" s="7"/>
      <c r="I47" s="11" t="s">
        <v>17</v>
      </c>
      <c r="J47" s="7"/>
      <c r="K47" s="8"/>
      <c r="L47" s="7"/>
      <c r="M47" s="6"/>
      <c r="N47" s="9"/>
    </row>
    <row r="48" spans="1:14">
      <c r="A48" s="5">
        <v>1999</v>
      </c>
      <c r="B48" s="6">
        <v>1404110</v>
      </c>
      <c r="C48" s="9">
        <v>110</v>
      </c>
      <c r="D48" s="6">
        <v>28928</v>
      </c>
      <c r="E48" s="6">
        <v>108515</v>
      </c>
      <c r="F48" s="9">
        <v>7.7</v>
      </c>
      <c r="G48" s="6">
        <v>49289</v>
      </c>
      <c r="H48" s="9">
        <v>3.5</v>
      </c>
      <c r="I48" s="10">
        <v>62276</v>
      </c>
      <c r="J48" s="9">
        <v>4.4000000000000004</v>
      </c>
      <c r="K48" s="6">
        <v>4111</v>
      </c>
      <c r="L48" s="9">
        <v>0.3</v>
      </c>
      <c r="M48" s="6">
        <v>948</v>
      </c>
      <c r="N48" s="9">
        <v>0.1</v>
      </c>
    </row>
    <row r="49" spans="1:14">
      <c r="A49" s="5"/>
      <c r="B49" s="8"/>
      <c r="C49" s="7"/>
      <c r="D49" s="8"/>
      <c r="E49" s="8"/>
      <c r="F49" s="7"/>
      <c r="G49" s="8"/>
      <c r="H49" s="7"/>
      <c r="I49" s="11" t="s">
        <v>18</v>
      </c>
      <c r="J49" s="7"/>
      <c r="K49" s="8"/>
      <c r="L49" s="7"/>
      <c r="M49" s="6"/>
      <c r="N49" s="9"/>
    </row>
    <row r="50" spans="1:14">
      <c r="A50" s="5">
        <v>2000</v>
      </c>
      <c r="B50" s="6">
        <v>1550925</v>
      </c>
      <c r="C50" s="9">
        <v>110.5</v>
      </c>
      <c r="D50" s="6">
        <v>30034</v>
      </c>
      <c r="E50" s="6">
        <v>112281</v>
      </c>
      <c r="F50" s="9">
        <v>7.2</v>
      </c>
      <c r="G50" s="6">
        <v>52244</v>
      </c>
      <c r="H50" s="9">
        <v>3.4</v>
      </c>
      <c r="I50" s="10">
        <v>63789</v>
      </c>
      <c r="J50" s="9">
        <v>4.0999999999999996</v>
      </c>
      <c r="K50" s="6">
        <v>3796</v>
      </c>
      <c r="L50" s="9">
        <v>0.2</v>
      </c>
      <c r="M50" s="6">
        <v>1037</v>
      </c>
      <c r="N50" s="9">
        <v>0.1</v>
      </c>
    </row>
    <row r="51" spans="1:14">
      <c r="A51" s="5"/>
      <c r="B51" s="8"/>
      <c r="C51" s="7"/>
      <c r="D51" s="8"/>
      <c r="E51" s="8"/>
      <c r="F51" s="7"/>
      <c r="G51" s="8"/>
      <c r="H51" s="7"/>
      <c r="I51" s="11" t="s">
        <v>19</v>
      </c>
      <c r="J51" s="7"/>
      <c r="K51" s="8"/>
      <c r="L51" s="7"/>
      <c r="M51" s="6"/>
      <c r="N51" s="9"/>
    </row>
    <row r="52" spans="1:14">
      <c r="A52" s="5">
        <v>2001</v>
      </c>
      <c r="B52" s="6">
        <v>1607011</v>
      </c>
      <c r="C52" s="9">
        <v>103.6</v>
      </c>
      <c r="D52" s="6">
        <v>32508</v>
      </c>
      <c r="E52" s="6">
        <v>109733</v>
      </c>
      <c r="F52" s="9">
        <v>6.8</v>
      </c>
      <c r="G52" s="6">
        <v>45353</v>
      </c>
      <c r="H52" s="9">
        <v>2.8</v>
      </c>
      <c r="I52" s="10">
        <v>66620</v>
      </c>
      <c r="J52" s="9">
        <v>4.0999999999999996</v>
      </c>
      <c r="K52" s="6">
        <v>4861</v>
      </c>
      <c r="L52" s="9">
        <v>0.3</v>
      </c>
      <c r="M52" s="6">
        <v>992</v>
      </c>
      <c r="N52" s="9">
        <v>0.1</v>
      </c>
    </row>
    <row r="53" spans="1:14">
      <c r="A53" s="5"/>
      <c r="B53" s="8"/>
      <c r="C53" s="7"/>
      <c r="D53" s="8"/>
      <c r="E53" s="8"/>
      <c r="F53" s="7"/>
      <c r="G53" s="8"/>
      <c r="H53" s="7"/>
      <c r="I53" s="11" t="s">
        <v>20</v>
      </c>
      <c r="J53" s="7"/>
      <c r="K53" s="8"/>
      <c r="L53" s="7"/>
      <c r="M53" s="6"/>
      <c r="N53" s="9"/>
    </row>
    <row r="54" spans="1:14">
      <c r="A54" s="5">
        <v>2002</v>
      </c>
      <c r="B54" s="6">
        <v>1618880</v>
      </c>
      <c r="C54" s="9">
        <v>100.7</v>
      </c>
      <c r="D54" s="6">
        <v>33202</v>
      </c>
      <c r="E54" s="6">
        <v>136087</v>
      </c>
      <c r="F54" s="9">
        <v>8.4</v>
      </c>
      <c r="G54" s="6">
        <v>63689</v>
      </c>
      <c r="H54" s="9">
        <v>3.9</v>
      </c>
      <c r="I54" s="10">
        <v>78327</v>
      </c>
      <c r="J54" s="9">
        <v>4.8</v>
      </c>
      <c r="K54" s="6">
        <v>6379</v>
      </c>
      <c r="L54" s="9">
        <v>0.4</v>
      </c>
      <c r="M54" s="6">
        <v>972</v>
      </c>
      <c r="N54" s="9">
        <v>0.1</v>
      </c>
    </row>
    <row r="55" spans="1:14">
      <c r="A55" s="5"/>
      <c r="B55" s="8"/>
      <c r="C55" s="7"/>
      <c r="D55" s="8"/>
      <c r="E55" s="8"/>
      <c r="F55" s="7"/>
      <c r="G55" s="8"/>
      <c r="H55" s="7"/>
      <c r="I55" s="11" t="s">
        <v>21</v>
      </c>
      <c r="J55" s="7"/>
      <c r="K55" s="8"/>
      <c r="L55" s="7"/>
      <c r="M55" s="6"/>
      <c r="N55" s="9"/>
    </row>
    <row r="56" spans="1:14">
      <c r="A56" s="5">
        <v>2003</v>
      </c>
      <c r="B56" s="6">
        <v>1683176</v>
      </c>
      <c r="C56" s="9">
        <v>104</v>
      </c>
      <c r="D56" s="6">
        <v>34162</v>
      </c>
      <c r="E56" s="6">
        <v>170872</v>
      </c>
      <c r="F56" s="9">
        <v>10.199999999999999</v>
      </c>
      <c r="G56" s="6">
        <v>70233</v>
      </c>
      <c r="H56" s="9">
        <v>4.2</v>
      </c>
      <c r="I56" s="10">
        <v>107257</v>
      </c>
      <c r="J56" s="9">
        <v>6.4</v>
      </c>
      <c r="K56" s="6">
        <v>5957</v>
      </c>
      <c r="L56" s="9">
        <v>0.4</v>
      </c>
      <c r="M56" s="6">
        <v>1430</v>
      </c>
      <c r="N56" s="9">
        <v>0.1</v>
      </c>
    </row>
    <row r="57" spans="1:14">
      <c r="A57" s="5"/>
      <c r="B57" s="8"/>
      <c r="C57" s="7"/>
      <c r="D57" s="8"/>
      <c r="E57" s="8"/>
      <c r="F57" s="7"/>
      <c r="G57" s="8"/>
      <c r="H57" s="7"/>
      <c r="I57" s="11" t="s">
        <v>22</v>
      </c>
      <c r="J57" s="7"/>
      <c r="K57" s="8"/>
      <c r="L57" s="7"/>
      <c r="M57" s="6"/>
      <c r="N57" s="9"/>
    </row>
    <row r="58" spans="1:14">
      <c r="A58" s="5">
        <v>2004</v>
      </c>
      <c r="B58" s="6">
        <v>1791224</v>
      </c>
      <c r="C58" s="9">
        <v>106.4</v>
      </c>
      <c r="D58" s="6">
        <v>34270</v>
      </c>
      <c r="E58" s="6">
        <v>188904</v>
      </c>
      <c r="F58" s="9">
        <v>10.5</v>
      </c>
      <c r="G58" s="6">
        <v>65119</v>
      </c>
      <c r="H58" s="9">
        <v>3.6</v>
      </c>
      <c r="I58" s="10">
        <v>127294</v>
      </c>
      <c r="J58" s="9">
        <v>7.1</v>
      </c>
      <c r="K58" s="6">
        <v>6181</v>
      </c>
      <c r="L58" s="9">
        <v>0.3</v>
      </c>
      <c r="M58" s="6">
        <v>1143</v>
      </c>
      <c r="N58" s="9">
        <v>0.1</v>
      </c>
    </row>
    <row r="59" spans="1:14">
      <c r="A59" s="5"/>
      <c r="B59" s="8"/>
      <c r="C59" s="7"/>
      <c r="D59" s="8"/>
      <c r="E59" s="8"/>
      <c r="F59" s="7"/>
      <c r="G59" s="8"/>
      <c r="H59" s="7"/>
      <c r="I59" s="11" t="s">
        <v>23</v>
      </c>
      <c r="J59" s="7"/>
      <c r="K59" s="8"/>
      <c r="L59" s="7"/>
      <c r="M59" s="6"/>
      <c r="N59" s="9"/>
    </row>
    <row r="60" spans="1:14">
      <c r="A60" s="5">
        <v>2005</v>
      </c>
      <c r="B60" s="6">
        <v>1864412</v>
      </c>
      <c r="C60" s="9">
        <v>104.1</v>
      </c>
      <c r="D60" s="6">
        <v>33782</v>
      </c>
      <c r="E60" s="6">
        <v>189362</v>
      </c>
      <c r="F60" s="9">
        <v>10.199999999999999</v>
      </c>
      <c r="G60" s="6">
        <v>66147</v>
      </c>
      <c r="H60" s="9">
        <v>3.5</v>
      </c>
      <c r="I60" s="10">
        <v>125083</v>
      </c>
      <c r="J60" s="9">
        <v>6.7</v>
      </c>
      <c r="K60" s="6">
        <v>7919</v>
      </c>
      <c r="L60" s="9">
        <v>0.4</v>
      </c>
      <c r="M60" s="6">
        <v>935</v>
      </c>
      <c r="N60" s="9">
        <v>0.1</v>
      </c>
    </row>
    <row r="61" spans="1:14">
      <c r="A61" s="5"/>
      <c r="B61" s="8"/>
      <c r="C61" s="7"/>
      <c r="D61" s="8"/>
      <c r="E61" s="8"/>
      <c r="F61" s="7"/>
      <c r="G61" s="8"/>
      <c r="H61" s="7"/>
      <c r="I61" s="11" t="s">
        <v>24</v>
      </c>
      <c r="J61" s="7"/>
      <c r="K61" s="8"/>
      <c r="L61" s="7"/>
      <c r="M61" s="6"/>
      <c r="N61" s="9"/>
    </row>
    <row r="62" spans="1:14">
      <c r="A62" s="5">
        <v>2006</v>
      </c>
      <c r="B62" s="6">
        <v>1859281</v>
      </c>
      <c r="C62" s="9">
        <v>99.7</v>
      </c>
      <c r="D62" s="6">
        <v>34096</v>
      </c>
      <c r="E62" s="6">
        <v>198936</v>
      </c>
      <c r="F62" s="9">
        <v>10.7</v>
      </c>
      <c r="G62" s="6">
        <v>61811</v>
      </c>
      <c r="H62" s="9">
        <v>3.3</v>
      </c>
      <c r="I62" s="10">
        <v>139991</v>
      </c>
      <c r="J62" s="9">
        <v>7.5</v>
      </c>
      <c r="K62" s="6">
        <v>6953</v>
      </c>
      <c r="L62" s="9">
        <v>0.4</v>
      </c>
      <c r="M62" s="6">
        <v>1530</v>
      </c>
      <c r="N62" s="9">
        <v>0.1</v>
      </c>
    </row>
    <row r="63" spans="1:14">
      <c r="A63" s="5"/>
      <c r="B63" s="8"/>
      <c r="C63" s="7"/>
      <c r="D63" s="8"/>
      <c r="E63" s="8"/>
      <c r="F63" s="7"/>
      <c r="G63" s="8"/>
      <c r="H63" s="7"/>
      <c r="I63" s="11" t="s">
        <v>25</v>
      </c>
      <c r="J63" s="7"/>
      <c r="K63" s="8"/>
      <c r="L63" s="7"/>
      <c r="M63" s="6"/>
      <c r="N63" s="9"/>
    </row>
    <row r="64" spans="1:14">
      <c r="A64" s="5">
        <v>2007</v>
      </c>
      <c r="B64" s="6">
        <v>1797086</v>
      </c>
      <c r="C64" s="9">
        <v>96.7</v>
      </c>
      <c r="D64" s="6">
        <v>32261</v>
      </c>
      <c r="E64" s="6">
        <v>198542</v>
      </c>
      <c r="F64" s="9">
        <v>11</v>
      </c>
      <c r="G64" s="6">
        <v>58299</v>
      </c>
      <c r="H64" s="9">
        <v>3.2</v>
      </c>
      <c r="I64" s="12">
        <v>144846</v>
      </c>
      <c r="J64" s="9">
        <v>8.1</v>
      </c>
      <c r="K64" s="6">
        <v>5818</v>
      </c>
      <c r="L64" s="9">
        <v>0.3</v>
      </c>
      <c r="M64" s="6">
        <v>1150</v>
      </c>
      <c r="N64" s="9">
        <v>0.1</v>
      </c>
    </row>
    <row r="65" spans="1:14">
      <c r="A65" s="5"/>
      <c r="B65" s="8"/>
      <c r="C65" s="7"/>
      <c r="D65" s="8"/>
      <c r="E65" s="8"/>
      <c r="F65" s="7"/>
      <c r="G65" s="8"/>
      <c r="H65" s="7"/>
      <c r="I65" s="13">
        <v>94598</v>
      </c>
      <c r="J65" s="7"/>
      <c r="K65" s="8"/>
      <c r="L65" s="7"/>
      <c r="M65" s="6"/>
      <c r="N65" s="9"/>
    </row>
    <row r="66" spans="1:14">
      <c r="A66" s="5">
        <v>2008</v>
      </c>
      <c r="B66" s="6">
        <v>1759123</v>
      </c>
      <c r="C66" s="9">
        <v>97.9</v>
      </c>
      <c r="D66" s="6">
        <v>31551</v>
      </c>
      <c r="E66" s="6">
        <v>193917</v>
      </c>
      <c r="F66" s="9">
        <v>11</v>
      </c>
      <c r="G66" s="6">
        <v>58706</v>
      </c>
      <c r="H66" s="9">
        <v>3.3</v>
      </c>
      <c r="I66" s="12">
        <v>140878</v>
      </c>
      <c r="J66" s="9">
        <v>8</v>
      </c>
      <c r="K66" s="6">
        <v>6208</v>
      </c>
      <c r="L66" s="9">
        <v>0.4</v>
      </c>
      <c r="M66" s="6">
        <v>1150</v>
      </c>
      <c r="N66" s="9">
        <v>0.1</v>
      </c>
    </row>
    <row r="67" spans="1:14">
      <c r="A67" s="5"/>
      <c r="B67" s="8"/>
      <c r="C67" s="7"/>
      <c r="D67" s="8"/>
      <c r="E67" s="8"/>
      <c r="F67" s="7"/>
      <c r="G67" s="8"/>
      <c r="H67" s="7"/>
      <c r="I67" s="13">
        <v>95490</v>
      </c>
      <c r="J67" s="7"/>
      <c r="K67" s="8"/>
      <c r="L67" s="7"/>
      <c r="M67" s="6"/>
      <c r="N67" s="9"/>
    </row>
    <row r="68" spans="1:14">
      <c r="A68" s="5">
        <v>2009</v>
      </c>
      <c r="B68" s="6">
        <v>1821269</v>
      </c>
      <c r="C68" s="9">
        <v>103.5</v>
      </c>
      <c r="D68" s="6">
        <v>30605</v>
      </c>
      <c r="E68" s="6">
        <v>231638</v>
      </c>
      <c r="F68" s="9">
        <v>12.7</v>
      </c>
      <c r="G68" s="6">
        <v>56518</v>
      </c>
      <c r="H68" s="9">
        <v>3.1</v>
      </c>
      <c r="I68" s="12">
        <v>184726</v>
      </c>
      <c r="J68" s="9">
        <v>10.1</v>
      </c>
      <c r="K68" s="6">
        <v>5925</v>
      </c>
      <c r="L68" s="9">
        <v>0.3</v>
      </c>
      <c r="M68" s="6">
        <v>1559</v>
      </c>
      <c r="N68" s="9">
        <v>0.1</v>
      </c>
    </row>
    <row r="69" spans="1:14">
      <c r="A69" s="5"/>
      <c r="B69" s="8"/>
      <c r="C69" s="7"/>
      <c r="D69" s="8"/>
      <c r="E69" s="8"/>
      <c r="F69" s="7"/>
      <c r="G69" s="8"/>
      <c r="H69" s="7"/>
      <c r="I69" s="13">
        <v>110308</v>
      </c>
      <c r="J69" s="7"/>
      <c r="K69" s="8"/>
      <c r="L69" s="7"/>
      <c r="M69" s="6"/>
      <c r="N69" s="9"/>
    </row>
    <row r="70" spans="1:14">
      <c r="A70" s="5">
        <v>2010</v>
      </c>
      <c r="B70" s="6">
        <v>2001020</v>
      </c>
      <c r="C70" s="9">
        <v>109.9</v>
      </c>
      <c r="D70" s="6">
        <v>31802</v>
      </c>
      <c r="E70" s="6">
        <v>247047</v>
      </c>
      <c r="F70" s="9">
        <v>12.3</v>
      </c>
      <c r="G70" s="6">
        <v>57359</v>
      </c>
      <c r="H70" s="9">
        <v>2.9</v>
      </c>
      <c r="I70" s="12">
        <v>195954</v>
      </c>
      <c r="J70" s="9">
        <v>9.8000000000000007</v>
      </c>
      <c r="K70" s="6">
        <v>6200</v>
      </c>
      <c r="L70" s="9">
        <v>0.3</v>
      </c>
      <c r="M70" s="6">
        <v>1376</v>
      </c>
      <c r="N70" s="9">
        <v>0.1</v>
      </c>
    </row>
    <row r="71" spans="1:14">
      <c r="A71" s="5"/>
      <c r="B71" s="8"/>
      <c r="C71" s="7"/>
      <c r="D71" s="8"/>
      <c r="E71" s="8"/>
      <c r="F71" s="7"/>
      <c r="G71" s="8"/>
      <c r="H71" s="7"/>
      <c r="I71" s="13">
        <v>118721</v>
      </c>
      <c r="J71" s="7"/>
      <c r="K71" s="8"/>
      <c r="L71" s="7"/>
      <c r="M71" s="6"/>
      <c r="N71" s="9"/>
    </row>
    <row r="72" spans="1:14">
      <c r="A72" s="5">
        <v>2011</v>
      </c>
      <c r="B72" s="6">
        <v>2096127</v>
      </c>
      <c r="C72" s="9">
        <v>104.8</v>
      </c>
      <c r="D72" s="6">
        <v>33407</v>
      </c>
      <c r="E72" s="6">
        <v>231776</v>
      </c>
      <c r="F72" s="9">
        <v>11.1</v>
      </c>
      <c r="G72" s="6">
        <v>58941</v>
      </c>
      <c r="H72" s="9">
        <v>2.8</v>
      </c>
      <c r="I72" s="14">
        <v>180023</v>
      </c>
      <c r="J72" s="9">
        <v>8.6</v>
      </c>
      <c r="K72" s="6">
        <v>5546</v>
      </c>
      <c r="L72" s="9">
        <v>0.3</v>
      </c>
      <c r="M72" s="6">
        <v>1257</v>
      </c>
      <c r="N72" s="9">
        <v>0.1</v>
      </c>
    </row>
    <row r="73" spans="1:14">
      <c r="A73" s="5"/>
      <c r="B73" s="8"/>
      <c r="C73" s="7"/>
      <c r="D73" s="8"/>
      <c r="E73" s="8"/>
      <c r="F73" s="7"/>
      <c r="G73" s="8"/>
      <c r="H73" s="7"/>
      <c r="I73" s="13">
        <v>99117</v>
      </c>
      <c r="J73" s="7"/>
      <c r="K73" s="8"/>
      <c r="L73" s="7"/>
      <c r="M73" s="6"/>
      <c r="N73" s="9"/>
    </row>
    <row r="74" spans="1:14">
      <c r="A74" s="5">
        <v>2012</v>
      </c>
      <c r="B74" s="6">
        <v>2181495</v>
      </c>
      <c r="C74" s="9">
        <v>104.1</v>
      </c>
      <c r="D74" s="6">
        <v>32156</v>
      </c>
      <c r="E74" s="6">
        <v>223380</v>
      </c>
      <c r="F74" s="9">
        <v>10.199999999999999</v>
      </c>
      <c r="G74" s="6">
        <v>62432</v>
      </c>
      <c r="H74" s="9">
        <v>2.9</v>
      </c>
      <c r="I74" s="14">
        <v>168475</v>
      </c>
      <c r="J74" s="9">
        <v>7.7</v>
      </c>
      <c r="K74" s="6">
        <v>4273</v>
      </c>
      <c r="L74" s="9">
        <v>0.2</v>
      </c>
      <c r="M74" s="6">
        <v>1053</v>
      </c>
      <c r="N74" s="9">
        <v>0</v>
      </c>
    </row>
    <row r="75" spans="1:14">
      <c r="A75" s="5"/>
      <c r="B75" s="8"/>
      <c r="C75" s="7"/>
      <c r="D75" s="8"/>
      <c r="E75" s="8"/>
      <c r="F75" s="7"/>
      <c r="G75" s="8"/>
      <c r="H75" s="7"/>
      <c r="I75" s="13">
        <v>82448</v>
      </c>
      <c r="J75" s="7"/>
      <c r="K75" s="8"/>
      <c r="L75" s="7"/>
      <c r="M75" s="6"/>
      <c r="N75" s="9"/>
    </row>
    <row r="76" spans="1:14">
      <c r="A76" s="5">
        <v>2013</v>
      </c>
      <c r="B76" s="6">
        <v>2185480</v>
      </c>
      <c r="C76" s="9">
        <v>100.2</v>
      </c>
      <c r="D76" s="6">
        <v>30982</v>
      </c>
      <c r="E76" s="6">
        <v>201198</v>
      </c>
      <c r="F76" s="9">
        <v>9.1999999999999993</v>
      </c>
      <c r="G76" s="6">
        <v>60599</v>
      </c>
      <c r="H76" s="9">
        <v>2.8</v>
      </c>
      <c r="I76" s="14">
        <v>147852</v>
      </c>
      <c r="J76" s="9">
        <v>6.8</v>
      </c>
      <c r="K76" s="6">
        <v>4493</v>
      </c>
      <c r="L76" s="9">
        <v>0.2</v>
      </c>
      <c r="M76" s="6">
        <v>1043</v>
      </c>
      <c r="N76" s="9">
        <v>0</v>
      </c>
    </row>
    <row r="77" spans="1:14">
      <c r="A77" s="5"/>
      <c r="B77" s="8"/>
      <c r="C77" s="7"/>
      <c r="D77" s="8"/>
      <c r="E77" s="8"/>
      <c r="F77" s="7"/>
      <c r="G77" s="8"/>
      <c r="H77" s="7"/>
      <c r="I77" s="13">
        <v>59543</v>
      </c>
      <c r="J77" s="7"/>
      <c r="K77" s="8"/>
      <c r="L77" s="7"/>
      <c r="M77" s="6"/>
      <c r="N77" s="9"/>
    </row>
    <row r="78" spans="1:14">
      <c r="A78" s="5">
        <v>2014</v>
      </c>
      <c r="B78" s="6">
        <v>2216012</v>
      </c>
      <c r="C78" s="9">
        <v>101.4</v>
      </c>
      <c r="D78" s="6">
        <v>32412</v>
      </c>
      <c r="E78" s="6">
        <v>195390</v>
      </c>
      <c r="F78" s="9">
        <v>8.8000000000000007</v>
      </c>
      <c r="G78" s="6">
        <v>57446</v>
      </c>
      <c r="H78" s="9">
        <v>2.6</v>
      </c>
      <c r="I78" s="14">
        <v>149739</v>
      </c>
      <c r="J78" s="9">
        <v>6.8</v>
      </c>
      <c r="K78" s="6">
        <v>4366</v>
      </c>
      <c r="L78" s="9">
        <v>0.2</v>
      </c>
      <c r="M78" s="6">
        <v>877</v>
      </c>
      <c r="N78" s="9">
        <v>0</v>
      </c>
    </row>
    <row r="79" spans="1:14">
      <c r="A79" s="5"/>
      <c r="B79" s="8"/>
      <c r="C79" s="7"/>
      <c r="D79" s="8"/>
      <c r="E79" s="8"/>
      <c r="F79" s="7"/>
      <c r="G79" s="8"/>
      <c r="H79" s="7"/>
      <c r="I79" s="13">
        <v>58727</v>
      </c>
      <c r="J79" s="7"/>
      <c r="K79" s="8"/>
      <c r="L79" s="7"/>
      <c r="M79" s="6"/>
      <c r="N79" s="9"/>
    </row>
    <row r="80" spans="1:14">
      <c r="A80" s="5">
        <v>2015</v>
      </c>
      <c r="B80" s="6">
        <v>2255019</v>
      </c>
      <c r="C80" s="9">
        <v>101.8</v>
      </c>
      <c r="D80" s="6">
        <v>31900</v>
      </c>
      <c r="E80" s="6">
        <v>195667</v>
      </c>
      <c r="F80" s="9">
        <v>8.6999999999999993</v>
      </c>
      <c r="G80" s="6">
        <v>56466</v>
      </c>
      <c r="H80" s="9">
        <v>2.5</v>
      </c>
      <c r="I80" s="14">
        <v>151672</v>
      </c>
      <c r="J80" s="9">
        <v>6.7</v>
      </c>
      <c r="K80" s="6">
        <v>4195</v>
      </c>
      <c r="L80" s="9">
        <v>0.2</v>
      </c>
      <c r="M80" s="6">
        <v>858</v>
      </c>
      <c r="N80" s="9">
        <v>0</v>
      </c>
    </row>
    <row r="81" spans="1:14">
      <c r="A81" s="5"/>
      <c r="B81" s="8"/>
      <c r="C81" s="7"/>
      <c r="D81" s="8"/>
      <c r="E81" s="8"/>
      <c r="F81" s="7"/>
      <c r="G81" s="8"/>
      <c r="H81" s="7"/>
      <c r="I81" s="13">
        <v>58874</v>
      </c>
      <c r="J81" s="7"/>
      <c r="K81" s="8"/>
      <c r="L81" s="7"/>
      <c r="M81" s="6"/>
      <c r="N81" s="9"/>
    </row>
    <row r="82" spans="1:14">
      <c r="A82" s="5">
        <v>2016</v>
      </c>
      <c r="B82" s="6">
        <v>2338765</v>
      </c>
      <c r="C82" s="9">
        <v>103.7</v>
      </c>
      <c r="D82" s="6">
        <v>32302</v>
      </c>
      <c r="E82" s="6">
        <v>195580</v>
      </c>
      <c r="F82" s="9">
        <v>8.4</v>
      </c>
      <c r="G82" s="6">
        <v>60828</v>
      </c>
      <c r="H82" s="9">
        <v>2.6</v>
      </c>
      <c r="I82" s="14">
        <v>148916</v>
      </c>
      <c r="J82" s="9">
        <v>6.4</v>
      </c>
      <c r="K82" s="6">
        <v>4715</v>
      </c>
      <c r="L82" s="9">
        <v>0.2</v>
      </c>
      <c r="M82" s="6">
        <v>773</v>
      </c>
      <c r="N82" s="9">
        <v>0</v>
      </c>
    </row>
    <row r="83" spans="1:14">
      <c r="A83" s="5"/>
      <c r="B83" s="8"/>
      <c r="C83" s="7"/>
      <c r="D83" s="8"/>
      <c r="E83" s="8"/>
      <c r="F83" s="7"/>
      <c r="G83" s="8"/>
      <c r="H83" s="7"/>
      <c r="I83" s="13">
        <v>56877</v>
      </c>
      <c r="J83" s="7"/>
      <c r="K83" s="8"/>
      <c r="L83" s="7"/>
      <c r="M83" s="6"/>
      <c r="N83" s="9"/>
    </row>
    <row r="84" spans="1:14">
      <c r="A84" s="5">
        <v>2017</v>
      </c>
      <c r="B84" s="6">
        <v>2430070</v>
      </c>
      <c r="C84" s="9">
        <v>103.9</v>
      </c>
      <c r="D84" s="6">
        <v>33749</v>
      </c>
      <c r="E84" s="6">
        <v>200233</v>
      </c>
      <c r="F84" s="9">
        <v>8.1999999999999993</v>
      </c>
      <c r="G84" s="6">
        <v>64488</v>
      </c>
      <c r="H84" s="9">
        <v>2.7</v>
      </c>
      <c r="I84" s="14">
        <v>151761</v>
      </c>
      <c r="J84" s="9">
        <v>6.2</v>
      </c>
      <c r="K84" s="6">
        <v>4113</v>
      </c>
      <c r="L84" s="9">
        <v>0.2</v>
      </c>
      <c r="M84" s="6">
        <v>821</v>
      </c>
      <c r="N84" s="9">
        <v>0</v>
      </c>
    </row>
    <row r="85" spans="1:14">
      <c r="A85" s="5"/>
      <c r="B85" s="6"/>
      <c r="C85" s="9"/>
      <c r="D85" s="6"/>
      <c r="E85" s="6"/>
      <c r="F85" s="9"/>
      <c r="G85" s="6"/>
      <c r="H85" s="9"/>
      <c r="I85" s="13">
        <v>59477</v>
      </c>
      <c r="J85" s="9"/>
      <c r="K85" s="6"/>
      <c r="L85" s="9"/>
      <c r="M85" s="6"/>
      <c r="N85" s="9"/>
    </row>
    <row r="86" spans="1:14">
      <c r="A86" s="5">
        <v>2018</v>
      </c>
      <c r="B86" s="6">
        <v>2482623</v>
      </c>
      <c r="C86" s="9">
        <v>102.16261259963704</v>
      </c>
      <c r="D86" s="6">
        <v>34172.567400780084</v>
      </c>
      <c r="E86" s="6">
        <v>206594</v>
      </c>
      <c r="F86" s="9">
        <v>8.3216017897199865</v>
      </c>
      <c r="G86" s="6">
        <v>69409</v>
      </c>
      <c r="H86" s="9">
        <v>2.7957929979702918</v>
      </c>
      <c r="I86" s="14">
        <v>153833</v>
      </c>
      <c r="J86" s="9">
        <v>6.1963898666853572</v>
      </c>
      <c r="K86" s="6">
        <v>4524</v>
      </c>
      <c r="L86" s="9">
        <v>0.18222662079582763</v>
      </c>
      <c r="M86" s="6">
        <v>780</v>
      </c>
      <c r="N86" s="9">
        <v>3.1418382895832354E-2</v>
      </c>
    </row>
    <row r="87" spans="1:14">
      <c r="A87" s="5"/>
      <c r="B87" s="6"/>
      <c r="C87" s="9"/>
      <c r="D87" s="6"/>
      <c r="E87" s="6"/>
      <c r="F87" s="9"/>
      <c r="G87" s="6"/>
      <c r="H87" s="9"/>
      <c r="I87" s="13">
        <v>60373</v>
      </c>
      <c r="J87" s="9"/>
      <c r="K87" s="6"/>
      <c r="L87" s="9"/>
      <c r="M87" s="6"/>
      <c r="N87" s="9"/>
    </row>
    <row r="88" spans="1:14">
      <c r="A88" s="5">
        <v>2019</v>
      </c>
      <c r="B88" s="6">
        <v>2544674</v>
      </c>
      <c r="C88" s="9">
        <v>102.49941291931961</v>
      </c>
      <c r="D88" s="6">
        <v>33272.955154679817</v>
      </c>
      <c r="E88" s="6">
        <v>217216</v>
      </c>
      <c r="F88" s="9">
        <v>8.5361032493749693</v>
      </c>
      <c r="G88" s="6">
        <v>69483</v>
      </c>
      <c r="H88" s="9">
        <v>2.7305265821869518</v>
      </c>
      <c r="I88" s="14">
        <v>168799</v>
      </c>
      <c r="J88" s="9">
        <v>6.6334233776114342</v>
      </c>
      <c r="K88" s="6">
        <v>4414</v>
      </c>
      <c r="L88" s="9">
        <v>0.17346033322932525</v>
      </c>
      <c r="M88" s="6">
        <v>763</v>
      </c>
      <c r="N88" s="9">
        <v>2.9984194439051919E-2</v>
      </c>
    </row>
    <row r="89" spans="1:14">
      <c r="A89" s="5"/>
      <c r="B89" s="6"/>
      <c r="C89" s="9"/>
      <c r="D89" s="6"/>
      <c r="E89" s="6"/>
      <c r="F89" s="9"/>
      <c r="G89" s="6"/>
      <c r="H89" s="9"/>
      <c r="I89" s="13">
        <v>69185</v>
      </c>
      <c r="J89" s="9"/>
      <c r="K89" s="6"/>
      <c r="L89" s="9"/>
      <c r="M89" s="6"/>
      <c r="N89" s="9"/>
    </row>
    <row r="90" spans="1:14">
      <c r="A90" s="5">
        <v>2020</v>
      </c>
      <c r="B90" s="6">
        <v>2352082</v>
      </c>
      <c r="C90" s="9">
        <v>92.431564907724919</v>
      </c>
      <c r="D90" s="6">
        <v>31064.062997159901</v>
      </c>
      <c r="E90" s="6">
        <v>200876</v>
      </c>
      <c r="F90" s="9">
        <v>8.5403485082577912</v>
      </c>
      <c r="G90" s="6">
        <v>60018</v>
      </c>
      <c r="H90" s="9">
        <v>2.5516967520690179</v>
      </c>
      <c r="I90" s="14">
        <v>166100</v>
      </c>
      <c r="J90" s="9">
        <v>7.0618286267230479</v>
      </c>
      <c r="K90" s="6">
        <v>3257</v>
      </c>
      <c r="L90" s="9">
        <v>0.13847306343911481</v>
      </c>
      <c r="M90" s="6">
        <v>691</v>
      </c>
      <c r="N90" s="9">
        <v>2.9378227459756934E-2</v>
      </c>
    </row>
    <row r="91" spans="1:14">
      <c r="A91" s="5"/>
      <c r="B91" s="6"/>
      <c r="C91" s="9"/>
      <c r="D91" s="6"/>
      <c r="E91" s="6"/>
      <c r="F91" s="9"/>
      <c r="G91" s="6"/>
      <c r="H91" s="9"/>
      <c r="I91" s="13">
        <v>68941</v>
      </c>
      <c r="J91" s="9"/>
      <c r="K91" s="6"/>
      <c r="L91" s="9"/>
      <c r="M91" s="6"/>
      <c r="N91" s="9"/>
    </row>
    <row r="92" spans="1:14">
      <c r="A92" s="5">
        <v>2021</v>
      </c>
      <c r="B92" s="6">
        <v>2455182</v>
      </c>
      <c r="C92" s="9">
        <v>104.38335058046447</v>
      </c>
      <c r="D92" s="6">
        <v>31627.359985269941</v>
      </c>
      <c r="E92" s="6">
        <v>204240</v>
      </c>
      <c r="F92" s="9">
        <v>8.3187315645031603</v>
      </c>
      <c r="G92" s="6">
        <v>65166</v>
      </c>
      <c r="H92" s="9">
        <v>2.6542227826694722</v>
      </c>
      <c r="I92" s="14">
        <v>164241</v>
      </c>
      <c r="J92" s="9">
        <v>6.6895651727651968</v>
      </c>
      <c r="K92" s="6">
        <v>3172</v>
      </c>
      <c r="L92" s="9">
        <v>0.12919612476793982</v>
      </c>
      <c r="M92" s="6">
        <v>809</v>
      </c>
      <c r="N92" s="9">
        <v>3.295071404075136E-2</v>
      </c>
    </row>
    <row r="93" spans="1:14">
      <c r="A93" s="5"/>
      <c r="B93" s="6"/>
      <c r="C93" s="9"/>
      <c r="D93" s="6"/>
      <c r="E93" s="6"/>
      <c r="F93" s="9"/>
      <c r="G93" s="6"/>
      <c r="H93" s="9"/>
      <c r="I93" s="13">
        <v>66018</v>
      </c>
      <c r="J93" s="9"/>
      <c r="K93" s="6"/>
      <c r="L93" s="9"/>
      <c r="M93" s="6"/>
      <c r="N93" s="9"/>
    </row>
    <row r="94" spans="1:14">
      <c r="A94" s="5">
        <v>2022</v>
      </c>
      <c r="B94" s="6">
        <v>2400309</v>
      </c>
      <c r="C94" s="9">
        <v>97.765012939977566</v>
      </c>
      <c r="D94" s="6">
        <v>31918.658074989729</v>
      </c>
      <c r="E94" s="6">
        <v>202671</v>
      </c>
      <c r="F94" s="9">
        <v>8.4435378944960835</v>
      </c>
      <c r="G94" s="6">
        <v>69747</v>
      </c>
      <c r="H94" s="9">
        <v>2.9057508845736111</v>
      </c>
      <c r="I94" s="14">
        <v>155535</v>
      </c>
      <c r="J94" s="9">
        <v>6.4797907269439055</v>
      </c>
      <c r="K94" s="6">
        <v>3971</v>
      </c>
      <c r="L94" s="9">
        <v>0.165437033315294</v>
      </c>
      <c r="M94" s="6">
        <v>781</v>
      </c>
      <c r="N94" s="9">
        <v>3.2537477466442859E-2</v>
      </c>
    </row>
    <row r="95" spans="1:14">
      <c r="A95" s="5"/>
      <c r="B95" s="6"/>
      <c r="C95" s="9"/>
      <c r="D95" s="6"/>
      <c r="E95" s="6"/>
      <c r="F95" s="9"/>
      <c r="G95" s="6"/>
      <c r="H95" s="9"/>
      <c r="I95" s="13">
        <v>63608</v>
      </c>
      <c r="J95" s="9"/>
      <c r="K95" s="6"/>
      <c r="L95" s="9"/>
      <c r="M95" s="6"/>
      <c r="N95" s="9"/>
    </row>
    <row r="96" spans="1:14">
      <c r="A96" s="5">
        <v>2023</v>
      </c>
      <c r="B96" s="6">
        <v>2350033</v>
      </c>
      <c r="C96" s="9">
        <v>97.905436341737669</v>
      </c>
      <c r="D96" s="6">
        <v>29866.575339499996</v>
      </c>
      <c r="E96" s="6">
        <v>199272</v>
      </c>
      <c r="F96" s="9">
        <v>8.4795405000695734</v>
      </c>
      <c r="G96" s="6">
        <v>69744</v>
      </c>
      <c r="H96" s="9">
        <v>2.9677881119116201</v>
      </c>
      <c r="I96" s="14">
        <v>152304</v>
      </c>
      <c r="J96" s="9">
        <v>6.4809302677877296</v>
      </c>
      <c r="K96" s="6">
        <v>3494</v>
      </c>
      <c r="L96" s="9">
        <v>0.14867876323438864</v>
      </c>
      <c r="M96" s="6">
        <v>763</v>
      </c>
      <c r="N96" s="9">
        <v>3.2467629177973245E-2</v>
      </c>
    </row>
    <row r="97" spans="1:14">
      <c r="A97" s="5"/>
      <c r="B97" s="6"/>
      <c r="C97" s="6"/>
      <c r="D97" s="6"/>
      <c r="E97" s="6"/>
      <c r="F97" s="9"/>
      <c r="G97" s="6"/>
      <c r="H97" s="9"/>
      <c r="I97" s="13">
        <v>62333</v>
      </c>
      <c r="J97" s="9"/>
      <c r="K97" s="6"/>
      <c r="L97" s="9"/>
      <c r="M97" s="6"/>
      <c r="N97" s="9"/>
    </row>
    <row r="98" spans="1:14">
      <c r="A98" s="5">
        <v>2024</v>
      </c>
      <c r="B98" s="6">
        <v>2466004</v>
      </c>
      <c r="C98" s="9">
        <v>104.93486687208222</v>
      </c>
      <c r="D98" s="6">
        <v>31913.384866309749</v>
      </c>
      <c r="E98" s="6">
        <v>206227</v>
      </c>
      <c r="F98" s="9">
        <v>8.3628007091634888</v>
      </c>
      <c r="G98" s="6">
        <v>65714</v>
      </c>
      <c r="H98" s="9">
        <v>2.6647969751873881</v>
      </c>
      <c r="I98" s="14">
        <v>162335</v>
      </c>
      <c r="J98" s="9">
        <v>6.5829171404425946</v>
      </c>
      <c r="K98" s="6">
        <v>3597</v>
      </c>
      <c r="L98" s="9">
        <v>0.1458635103592695</v>
      </c>
      <c r="M98" s="6">
        <v>731</v>
      </c>
      <c r="N98" s="9">
        <v>2.9643098713546288E-2</v>
      </c>
    </row>
    <row r="99" spans="1:14" ht="14.25" thickBot="1">
      <c r="A99" s="15"/>
      <c r="B99" s="16"/>
      <c r="C99" s="16"/>
      <c r="D99" s="16"/>
      <c r="E99" s="16"/>
      <c r="F99" s="17"/>
      <c r="G99" s="16"/>
      <c r="H99" s="17"/>
      <c r="I99" s="18">
        <v>70034</v>
      </c>
      <c r="J99" s="17"/>
      <c r="K99" s="16"/>
      <c r="L99" s="17"/>
      <c r="M99" s="16"/>
      <c r="N99" s="17"/>
    </row>
    <row r="100" spans="1:14">
      <c r="A100" s="19" t="s">
        <v>26</v>
      </c>
      <c r="B100" s="20" t="s">
        <v>27</v>
      </c>
      <c r="C100" s="20"/>
      <c r="D100" s="21"/>
      <c r="E100" s="21"/>
      <c r="F100" s="21"/>
      <c r="G100" s="21"/>
      <c r="H100" s="21"/>
      <c r="I100" s="21"/>
      <c r="J100" s="21"/>
      <c r="K100" s="21"/>
      <c r="L100" s="21"/>
      <c r="M100" s="21"/>
      <c r="N100" s="21"/>
    </row>
    <row r="101" spans="1:14">
      <c r="A101" s="19" t="s">
        <v>28</v>
      </c>
      <c r="B101" s="20" t="s">
        <v>29</v>
      </c>
      <c r="C101" s="20"/>
      <c r="D101" s="20"/>
      <c r="E101" s="20"/>
      <c r="F101" s="20"/>
      <c r="G101" s="20"/>
      <c r="H101" s="20"/>
      <c r="I101" s="20"/>
      <c r="J101" s="20"/>
      <c r="K101" s="20"/>
      <c r="L101" s="20"/>
      <c r="M101" s="20"/>
      <c r="N101" s="20"/>
    </row>
    <row r="102" spans="1:14">
      <c r="A102" s="19" t="s">
        <v>30</v>
      </c>
      <c r="B102" s="20" t="s">
        <v>31</v>
      </c>
      <c r="C102" s="20"/>
      <c r="D102" s="20"/>
      <c r="E102" s="20"/>
      <c r="F102" s="20"/>
      <c r="G102" s="20"/>
      <c r="H102" s="20"/>
      <c r="I102" s="20"/>
      <c r="J102" s="20"/>
      <c r="K102" s="20"/>
      <c r="L102" s="20"/>
      <c r="M102" s="20"/>
      <c r="N102" s="20"/>
    </row>
    <row r="103" spans="1:14">
      <c r="A103" s="19" t="s">
        <v>32</v>
      </c>
      <c r="B103" s="20" t="s">
        <v>33</v>
      </c>
      <c r="C103" s="20"/>
      <c r="D103" s="20"/>
      <c r="E103" s="20"/>
      <c r="F103" s="20"/>
      <c r="G103" s="20"/>
      <c r="H103" s="20"/>
      <c r="I103" s="20"/>
      <c r="J103" s="20"/>
      <c r="K103" s="20"/>
      <c r="L103" s="20"/>
      <c r="M103" s="20"/>
      <c r="N103" s="20"/>
    </row>
    <row r="104" spans="1:14">
      <c r="A104" s="19" t="s">
        <v>34</v>
      </c>
      <c r="B104" s="20" t="s">
        <v>35</v>
      </c>
      <c r="C104" s="20"/>
      <c r="D104" s="20"/>
      <c r="E104" s="20"/>
      <c r="F104" s="20"/>
      <c r="G104" s="20"/>
      <c r="H104" s="20"/>
      <c r="I104" s="20"/>
      <c r="J104" s="20"/>
      <c r="K104" s="20"/>
      <c r="L104" s="20"/>
      <c r="M104" s="20"/>
      <c r="N104" s="20"/>
    </row>
    <row r="105" spans="1:14">
      <c r="A105" s="22"/>
      <c r="B105" s="22"/>
      <c r="C105" s="22"/>
      <c r="D105" s="22"/>
      <c r="E105" s="22"/>
      <c r="F105" s="22"/>
      <c r="G105" s="22"/>
      <c r="H105" s="22"/>
      <c r="I105" s="22"/>
      <c r="J105" s="22"/>
      <c r="K105" s="22"/>
      <c r="L105" s="22"/>
      <c r="M105" s="22"/>
      <c r="N105" s="22"/>
    </row>
  </sheetData>
  <mergeCells count="16">
    <mergeCell ref="L3:L6"/>
    <mergeCell ref="A1:N1"/>
    <mergeCell ref="A2:A6"/>
    <mergeCell ref="B2:B6"/>
    <mergeCell ref="C2:C6"/>
    <mergeCell ref="D2:D6"/>
    <mergeCell ref="E2:E6"/>
    <mergeCell ref="F2:F6"/>
    <mergeCell ref="G2:L2"/>
    <mergeCell ref="M2:M6"/>
    <mergeCell ref="N2:N6"/>
    <mergeCell ref="G3:G6"/>
    <mergeCell ref="H3:H6"/>
    <mergeCell ref="I3:I6"/>
    <mergeCell ref="J3:J6"/>
    <mergeCell ref="K3:K6"/>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15B6-62F4-49E9-B33C-3D5B076DF87C}">
  <sheetPr codeName="Sheet12"/>
  <dimension ref="A1:H198"/>
  <sheetViews>
    <sheetView workbookViewId="0">
      <selection activeCell="L13" sqref="L13"/>
    </sheetView>
  </sheetViews>
  <sheetFormatPr defaultRowHeight="15"/>
  <cols>
    <col min="1" max="1" width="6.75" style="134" customWidth="1"/>
    <col min="2" max="2" width="50.375" style="134" bestFit="1" customWidth="1"/>
    <col min="3" max="3" width="10" style="220" bestFit="1" customWidth="1"/>
    <col min="4" max="4" width="10.125" style="220" bestFit="1" customWidth="1"/>
    <col min="5" max="5" width="9.25" style="220" bestFit="1" customWidth="1"/>
    <col min="6" max="6" width="10" style="220" bestFit="1" customWidth="1"/>
    <col min="7" max="8" width="9.25" style="220" bestFit="1" customWidth="1"/>
    <col min="9" max="16384" width="9" style="134"/>
  </cols>
  <sheetData>
    <row r="1" spans="1:8">
      <c r="A1" s="165" t="s">
        <v>191</v>
      </c>
      <c r="B1" s="165"/>
      <c r="C1" s="214"/>
      <c r="D1" s="214"/>
      <c r="E1" s="214"/>
      <c r="F1" s="214"/>
      <c r="G1" s="214"/>
      <c r="H1" s="214"/>
    </row>
    <row r="2" spans="1:8" ht="13.5" customHeight="1">
      <c r="A2" s="275" t="s">
        <v>192</v>
      </c>
      <c r="B2" s="276"/>
      <c r="C2" s="279" t="s">
        <v>39</v>
      </c>
      <c r="D2" s="279"/>
      <c r="E2" s="279" t="s">
        <v>40</v>
      </c>
      <c r="F2" s="279"/>
      <c r="G2" s="279" t="s">
        <v>41</v>
      </c>
      <c r="H2" s="279"/>
    </row>
    <row r="3" spans="1:8">
      <c r="A3" s="277"/>
      <c r="B3" s="278"/>
      <c r="C3" s="215" t="s">
        <v>42</v>
      </c>
      <c r="D3" s="215" t="s">
        <v>43</v>
      </c>
      <c r="E3" s="215" t="s">
        <v>42</v>
      </c>
      <c r="F3" s="215" t="s">
        <v>43</v>
      </c>
      <c r="G3" s="215" t="s">
        <v>42</v>
      </c>
      <c r="H3" s="215" t="s">
        <v>43</v>
      </c>
    </row>
    <row r="4" spans="1:8">
      <c r="A4" s="166" t="s">
        <v>196</v>
      </c>
      <c r="B4" s="139" t="s">
        <v>196</v>
      </c>
      <c r="C4" s="216"/>
      <c r="D4" s="217" t="s">
        <v>45</v>
      </c>
      <c r="E4" s="217" t="s">
        <v>44</v>
      </c>
      <c r="F4" s="217" t="s">
        <v>45</v>
      </c>
      <c r="G4" s="217" t="s">
        <v>44</v>
      </c>
      <c r="H4" s="218" t="s">
        <v>45</v>
      </c>
    </row>
    <row r="5" spans="1:8">
      <c r="A5" s="167" t="s">
        <v>639</v>
      </c>
      <c r="C5" s="219">
        <v>1564699</v>
      </c>
      <c r="D5" s="220">
        <v>9102961.4560599979</v>
      </c>
      <c r="E5" s="220">
        <v>146601</v>
      </c>
      <c r="F5" s="220">
        <v>1483044.6280700003</v>
      </c>
      <c r="G5" s="220">
        <v>486</v>
      </c>
      <c r="H5" s="221">
        <v>3328.3328500000002</v>
      </c>
    </row>
    <row r="6" spans="1:8">
      <c r="A6" s="167"/>
      <c r="B6" s="134" t="s">
        <v>571</v>
      </c>
      <c r="C6" s="219">
        <v>99253</v>
      </c>
      <c r="D6" s="220">
        <v>515847.33889000112</v>
      </c>
      <c r="E6" s="220">
        <v>7354</v>
      </c>
      <c r="F6" s="220">
        <v>21595.37360000001</v>
      </c>
      <c r="G6" s="220">
        <v>33</v>
      </c>
      <c r="H6" s="221">
        <v>15.716279999999998</v>
      </c>
    </row>
    <row r="7" spans="1:8">
      <c r="A7" s="167"/>
      <c r="B7" s="134" t="s">
        <v>556</v>
      </c>
      <c r="C7" s="219">
        <v>1014167</v>
      </c>
      <c r="D7" s="220">
        <v>4033581.3974499935</v>
      </c>
      <c r="E7" s="220">
        <v>93369</v>
      </c>
      <c r="F7" s="220">
        <v>960642.69874000119</v>
      </c>
      <c r="G7" s="220">
        <v>193</v>
      </c>
      <c r="H7" s="221">
        <v>1746.7875799999997</v>
      </c>
    </row>
    <row r="8" spans="1:8">
      <c r="A8" s="167"/>
      <c r="B8" s="134" t="s">
        <v>579</v>
      </c>
      <c r="C8" s="219">
        <v>29080</v>
      </c>
      <c r="D8" s="220">
        <v>177555.20397000009</v>
      </c>
      <c r="E8" s="220">
        <v>2749</v>
      </c>
      <c r="F8" s="220">
        <v>8281.9566499999928</v>
      </c>
      <c r="G8" s="220">
        <v>18</v>
      </c>
      <c r="H8" s="221">
        <v>14.389730000000002</v>
      </c>
    </row>
    <row r="9" spans="1:8">
      <c r="A9" s="167"/>
      <c r="B9" s="134" t="s">
        <v>640</v>
      </c>
      <c r="C9" s="219">
        <v>70</v>
      </c>
      <c r="D9" s="220">
        <v>325.23359999999991</v>
      </c>
      <c r="E9" s="220">
        <v>16</v>
      </c>
      <c r="F9" s="220">
        <v>9.3455300000000001</v>
      </c>
      <c r="G9" s="220">
        <v>0</v>
      </c>
      <c r="H9" s="221">
        <v>0</v>
      </c>
    </row>
    <row r="10" spans="1:8">
      <c r="A10" s="167"/>
      <c r="B10" s="134" t="s">
        <v>567</v>
      </c>
      <c r="C10" s="219">
        <v>2033</v>
      </c>
      <c r="D10" s="220">
        <v>4704.2624900000119</v>
      </c>
      <c r="E10" s="220">
        <v>320</v>
      </c>
      <c r="F10" s="220">
        <v>418.30602999999991</v>
      </c>
      <c r="G10" s="220">
        <v>7</v>
      </c>
      <c r="H10" s="221">
        <v>0.45607999999999993</v>
      </c>
    </row>
    <row r="11" spans="1:8">
      <c r="A11" s="167"/>
      <c r="B11" s="134" t="s">
        <v>572</v>
      </c>
      <c r="C11" s="219">
        <v>114831</v>
      </c>
      <c r="D11" s="220">
        <v>656190.91451999941</v>
      </c>
      <c r="E11" s="220">
        <v>20369</v>
      </c>
      <c r="F11" s="220">
        <v>108861.20737999976</v>
      </c>
      <c r="G11" s="220">
        <v>67</v>
      </c>
      <c r="H11" s="221">
        <v>324.64792</v>
      </c>
    </row>
    <row r="12" spans="1:8">
      <c r="A12" s="167"/>
      <c r="B12" s="134" t="s">
        <v>562</v>
      </c>
      <c r="C12" s="219">
        <v>154453</v>
      </c>
      <c r="D12" s="220">
        <v>1784286.2951500053</v>
      </c>
      <c r="E12" s="220">
        <v>10092</v>
      </c>
      <c r="F12" s="220">
        <v>270277.18850999948</v>
      </c>
      <c r="G12" s="220">
        <v>44</v>
      </c>
      <c r="H12" s="221">
        <v>689.8506000000001</v>
      </c>
    </row>
    <row r="13" spans="1:8">
      <c r="A13" s="167"/>
      <c r="B13" s="134" t="s">
        <v>577</v>
      </c>
      <c r="C13" s="219">
        <v>7037</v>
      </c>
      <c r="D13" s="220">
        <v>104071.36792999995</v>
      </c>
      <c r="E13" s="220">
        <v>242</v>
      </c>
      <c r="F13" s="220">
        <v>3270.1951099999997</v>
      </c>
      <c r="G13" s="220">
        <v>0</v>
      </c>
      <c r="H13" s="221">
        <v>0</v>
      </c>
    </row>
    <row r="14" spans="1:8">
      <c r="A14" s="167"/>
      <c r="B14" s="134" t="s">
        <v>564</v>
      </c>
      <c r="C14" s="219">
        <v>23561</v>
      </c>
      <c r="D14" s="220">
        <v>191526.11987999993</v>
      </c>
      <c r="E14" s="220">
        <v>1488</v>
      </c>
      <c r="F14" s="220">
        <v>7176.2677100000028</v>
      </c>
      <c r="G14" s="220">
        <v>3</v>
      </c>
      <c r="H14" s="221">
        <v>1.7879999999999998</v>
      </c>
    </row>
    <row r="15" spans="1:8">
      <c r="A15" s="167"/>
      <c r="B15" s="134" t="s">
        <v>641</v>
      </c>
      <c r="C15" s="219">
        <v>34</v>
      </c>
      <c r="D15" s="220">
        <v>588.07442000000003</v>
      </c>
      <c r="E15" s="220">
        <v>7</v>
      </c>
      <c r="F15" s="220">
        <v>28.69398</v>
      </c>
      <c r="G15" s="220">
        <v>0</v>
      </c>
      <c r="H15" s="221">
        <v>0</v>
      </c>
    </row>
    <row r="16" spans="1:8">
      <c r="A16" s="167"/>
      <c r="B16" s="134" t="s">
        <v>580</v>
      </c>
      <c r="C16" s="219">
        <v>26832</v>
      </c>
      <c r="D16" s="220">
        <v>998564.31187999935</v>
      </c>
      <c r="E16" s="220">
        <v>2329</v>
      </c>
      <c r="F16" s="220">
        <v>33532.757270000002</v>
      </c>
      <c r="G16" s="220">
        <v>17</v>
      </c>
      <c r="H16" s="221">
        <v>19.249280000000002</v>
      </c>
    </row>
    <row r="17" spans="1:8">
      <c r="A17" s="167"/>
      <c r="B17" s="134" t="s">
        <v>582</v>
      </c>
      <c r="C17" s="219">
        <v>38843</v>
      </c>
      <c r="D17" s="220">
        <v>272673.19642000023</v>
      </c>
      <c r="E17" s="220">
        <v>2345</v>
      </c>
      <c r="F17" s="220">
        <v>13981.015469999989</v>
      </c>
      <c r="G17" s="220">
        <v>19</v>
      </c>
      <c r="H17" s="221">
        <v>115.73520000000001</v>
      </c>
    </row>
    <row r="18" spans="1:8">
      <c r="A18" s="167"/>
      <c r="B18" s="134" t="s">
        <v>638</v>
      </c>
      <c r="C18" s="219">
        <v>1883</v>
      </c>
      <c r="D18" s="220">
        <v>17399.165260000023</v>
      </c>
      <c r="E18" s="220">
        <v>194</v>
      </c>
      <c r="F18" s="220">
        <v>2511.82213</v>
      </c>
      <c r="G18" s="220">
        <v>5</v>
      </c>
      <c r="H18" s="221">
        <v>55.134400000000007</v>
      </c>
    </row>
    <row r="19" spans="1:8">
      <c r="A19" s="167"/>
      <c r="B19" s="134" t="s">
        <v>600</v>
      </c>
      <c r="C19" s="219">
        <v>1081</v>
      </c>
      <c r="D19" s="220">
        <v>13984.967959999998</v>
      </c>
      <c r="E19" s="220">
        <v>65</v>
      </c>
      <c r="F19" s="220">
        <v>1500.2939999999992</v>
      </c>
      <c r="G19" s="220">
        <v>0</v>
      </c>
      <c r="H19" s="221">
        <v>0</v>
      </c>
    </row>
    <row r="20" spans="1:8">
      <c r="A20" s="167"/>
      <c r="B20" s="134" t="s">
        <v>581</v>
      </c>
      <c r="C20" s="219">
        <v>2665</v>
      </c>
      <c r="D20" s="220">
        <v>23627.465379999969</v>
      </c>
      <c r="E20" s="220">
        <v>444</v>
      </c>
      <c r="F20" s="220">
        <v>10555.09425</v>
      </c>
      <c r="G20" s="220">
        <v>4</v>
      </c>
      <c r="H20" s="221">
        <v>172.238</v>
      </c>
    </row>
    <row r="21" spans="1:8">
      <c r="A21" s="167"/>
      <c r="B21" s="134" t="s">
        <v>578</v>
      </c>
      <c r="C21" s="219">
        <v>22237</v>
      </c>
      <c r="D21" s="220">
        <v>210282.94473999977</v>
      </c>
      <c r="E21" s="220">
        <v>3052</v>
      </c>
      <c r="F21" s="220">
        <v>32980.239189999986</v>
      </c>
      <c r="G21" s="220">
        <v>26</v>
      </c>
      <c r="H21" s="221">
        <v>87.34620000000001</v>
      </c>
    </row>
    <row r="22" spans="1:8">
      <c r="A22" s="167"/>
      <c r="B22" s="134" t="s">
        <v>588</v>
      </c>
      <c r="C22" s="219">
        <v>1741</v>
      </c>
      <c r="D22" s="220">
        <v>15516.158570000009</v>
      </c>
      <c r="E22" s="220">
        <v>343</v>
      </c>
      <c r="F22" s="220">
        <v>1772.8687199999997</v>
      </c>
      <c r="G22" s="220">
        <v>4</v>
      </c>
      <c r="H22" s="221">
        <v>1.07508</v>
      </c>
    </row>
    <row r="23" spans="1:8">
      <c r="A23" s="167"/>
      <c r="B23" s="134" t="s">
        <v>620</v>
      </c>
      <c r="C23" s="219">
        <v>11920</v>
      </c>
      <c r="D23" s="220">
        <v>13311.40439000002</v>
      </c>
      <c r="E23" s="220">
        <v>521</v>
      </c>
      <c r="F23" s="220">
        <v>811.47851999999989</v>
      </c>
      <c r="G23" s="220">
        <v>2</v>
      </c>
      <c r="H23" s="221">
        <v>1.4225000000000001</v>
      </c>
    </row>
    <row r="24" spans="1:8">
      <c r="A24" s="167"/>
      <c r="B24" s="134" t="s">
        <v>642</v>
      </c>
      <c r="C24" s="219">
        <v>36</v>
      </c>
      <c r="D24" s="220">
        <v>254.11468000000002</v>
      </c>
      <c r="E24" s="220">
        <v>1</v>
      </c>
      <c r="F24" s="220">
        <v>2.08</v>
      </c>
      <c r="G24" s="220">
        <v>0</v>
      </c>
      <c r="H24" s="221">
        <v>0</v>
      </c>
    </row>
    <row r="25" spans="1:8">
      <c r="A25" s="167"/>
      <c r="B25" s="134" t="s">
        <v>597</v>
      </c>
      <c r="C25" s="219">
        <v>1982</v>
      </c>
      <c r="D25" s="220">
        <v>3032.8758200000007</v>
      </c>
      <c r="E25" s="220">
        <v>288</v>
      </c>
      <c r="F25" s="220">
        <v>301.43067000000002</v>
      </c>
      <c r="G25" s="220">
        <v>5</v>
      </c>
      <c r="H25" s="221">
        <v>6.74</v>
      </c>
    </row>
    <row r="26" spans="1:8">
      <c r="A26" s="167"/>
      <c r="B26" s="134" t="s">
        <v>643</v>
      </c>
      <c r="C26" s="219">
        <v>28</v>
      </c>
      <c r="D26" s="220">
        <v>341.50460000000004</v>
      </c>
      <c r="E26" s="220">
        <v>1</v>
      </c>
      <c r="F26" s="220">
        <v>19.98</v>
      </c>
      <c r="G26" s="220">
        <v>0</v>
      </c>
      <c r="H26" s="221">
        <v>0</v>
      </c>
    </row>
    <row r="27" spans="1:8">
      <c r="A27" s="167"/>
      <c r="B27" s="134" t="s">
        <v>644</v>
      </c>
      <c r="C27" s="219">
        <v>21</v>
      </c>
      <c r="D27" s="220">
        <v>10.76864</v>
      </c>
      <c r="E27" s="220">
        <v>0</v>
      </c>
      <c r="F27" s="220">
        <v>0</v>
      </c>
      <c r="G27" s="220">
        <v>0</v>
      </c>
      <c r="H27" s="221">
        <v>0</v>
      </c>
    </row>
    <row r="28" spans="1:8">
      <c r="A28" s="167"/>
      <c r="B28" s="134" t="s">
        <v>645</v>
      </c>
      <c r="C28" s="219">
        <v>14</v>
      </c>
      <c r="D28" s="220">
        <v>9.8060000000000009</v>
      </c>
      <c r="E28" s="220">
        <v>6</v>
      </c>
      <c r="F28" s="220">
        <v>2.81</v>
      </c>
      <c r="G28" s="220">
        <v>1</v>
      </c>
      <c r="H28" s="221">
        <v>0.47299999999999998</v>
      </c>
    </row>
    <row r="29" spans="1:8">
      <c r="A29" s="167"/>
      <c r="B29" s="134" t="s">
        <v>619</v>
      </c>
      <c r="C29" s="219">
        <v>2942</v>
      </c>
      <c r="D29" s="220">
        <v>2917.2021900000041</v>
      </c>
      <c r="E29" s="220">
        <v>236</v>
      </c>
      <c r="F29" s="220">
        <v>119.31922000000007</v>
      </c>
      <c r="G29" s="220">
        <v>30</v>
      </c>
      <c r="H29" s="221">
        <v>7.2410000000000005</v>
      </c>
    </row>
    <row r="30" spans="1:8">
      <c r="A30" s="167"/>
      <c r="B30" s="134" t="s">
        <v>646</v>
      </c>
      <c r="C30" s="219">
        <v>117</v>
      </c>
      <c r="D30" s="220">
        <v>30.008090000000003</v>
      </c>
      <c r="E30" s="220">
        <v>5</v>
      </c>
      <c r="F30" s="220">
        <v>0.39155000000000001</v>
      </c>
      <c r="G30" s="220">
        <v>0</v>
      </c>
      <c r="H30" s="221">
        <v>0</v>
      </c>
    </row>
    <row r="31" spans="1:8">
      <c r="A31" s="167"/>
      <c r="B31" s="134" t="s">
        <v>625</v>
      </c>
      <c r="C31" s="219">
        <v>426</v>
      </c>
      <c r="D31" s="220">
        <v>2122.02999</v>
      </c>
      <c r="E31" s="220">
        <v>108</v>
      </c>
      <c r="F31" s="220">
        <v>645.00905000000012</v>
      </c>
      <c r="G31" s="220">
        <v>7</v>
      </c>
      <c r="H31" s="221">
        <v>63.241999999999997</v>
      </c>
    </row>
    <row r="32" spans="1:8">
      <c r="A32" s="167"/>
      <c r="B32" s="134" t="s">
        <v>647</v>
      </c>
      <c r="C32" s="219">
        <v>5</v>
      </c>
      <c r="D32" s="220">
        <v>24.022400000000001</v>
      </c>
      <c r="E32" s="220">
        <v>4</v>
      </c>
      <c r="F32" s="220">
        <v>2.24E-2</v>
      </c>
      <c r="G32" s="220">
        <v>0</v>
      </c>
      <c r="H32" s="221">
        <v>0</v>
      </c>
    </row>
    <row r="33" spans="1:8">
      <c r="A33" s="167"/>
      <c r="B33" s="134" t="s">
        <v>648</v>
      </c>
      <c r="C33" s="219">
        <v>107</v>
      </c>
      <c r="D33" s="220">
        <v>1010.3840000000005</v>
      </c>
      <c r="E33" s="220">
        <v>5</v>
      </c>
      <c r="F33" s="220">
        <v>81.600000000000009</v>
      </c>
      <c r="G33" s="220">
        <v>0</v>
      </c>
      <c r="H33" s="221">
        <v>0</v>
      </c>
    </row>
    <row r="34" spans="1:8">
      <c r="A34" s="167"/>
      <c r="B34" s="134" t="s">
        <v>649</v>
      </c>
      <c r="C34" s="219">
        <v>125</v>
      </c>
      <c r="D34" s="220">
        <v>362.25183000000004</v>
      </c>
      <c r="E34" s="220">
        <v>62</v>
      </c>
      <c r="F34" s="220">
        <v>82.268600000000006</v>
      </c>
      <c r="G34" s="220">
        <v>0</v>
      </c>
      <c r="H34" s="221">
        <v>0</v>
      </c>
    </row>
    <row r="35" spans="1:8">
      <c r="A35" s="167"/>
      <c r="B35" s="134" t="s">
        <v>650</v>
      </c>
      <c r="C35" s="219">
        <v>2</v>
      </c>
      <c r="D35" s="220">
        <v>1.0400000000000001E-3</v>
      </c>
      <c r="E35" s="220">
        <v>0</v>
      </c>
      <c r="F35" s="220">
        <v>0</v>
      </c>
      <c r="G35" s="220">
        <v>0</v>
      </c>
      <c r="H35" s="221">
        <v>0</v>
      </c>
    </row>
    <row r="36" spans="1:8">
      <c r="A36" s="167"/>
      <c r="B36" s="134" t="s">
        <v>651</v>
      </c>
      <c r="C36" s="219">
        <v>94</v>
      </c>
      <c r="D36" s="220">
        <v>1777.7528299999994</v>
      </c>
      <c r="E36" s="220">
        <v>2</v>
      </c>
      <c r="F36" s="220">
        <v>12.30973</v>
      </c>
      <c r="G36" s="220">
        <v>0</v>
      </c>
      <c r="H36" s="221">
        <v>0</v>
      </c>
    </row>
    <row r="37" spans="1:8">
      <c r="A37" s="167"/>
      <c r="B37" s="134" t="s">
        <v>635</v>
      </c>
      <c r="C37" s="219">
        <v>1871</v>
      </c>
      <c r="D37" s="220">
        <v>37030.784539999993</v>
      </c>
      <c r="E37" s="220">
        <v>117</v>
      </c>
      <c r="F37" s="220">
        <v>2515.5140000000001</v>
      </c>
      <c r="G37" s="220">
        <v>0</v>
      </c>
      <c r="H37" s="221">
        <v>0</v>
      </c>
    </row>
    <row r="38" spans="1:8">
      <c r="A38" s="167"/>
      <c r="B38" s="134" t="s">
        <v>652</v>
      </c>
      <c r="C38" s="219">
        <v>36</v>
      </c>
      <c r="D38" s="220">
        <v>58.036390000000004</v>
      </c>
      <c r="E38" s="220">
        <v>5</v>
      </c>
      <c r="F38" s="220">
        <v>8.6894399999999994</v>
      </c>
      <c r="G38" s="220">
        <v>0</v>
      </c>
      <c r="H38" s="221">
        <v>0</v>
      </c>
    </row>
    <row r="39" spans="1:8">
      <c r="A39" s="167"/>
      <c r="B39" s="134" t="s">
        <v>653</v>
      </c>
      <c r="C39" s="219">
        <v>1</v>
      </c>
      <c r="D39" s="220">
        <v>9.4500000000000001E-2</v>
      </c>
      <c r="E39" s="220">
        <v>0</v>
      </c>
      <c r="F39" s="220">
        <v>0</v>
      </c>
      <c r="G39" s="220">
        <v>0</v>
      </c>
      <c r="H39" s="221">
        <v>0</v>
      </c>
    </row>
    <row r="40" spans="1:8">
      <c r="A40" s="167"/>
      <c r="B40" s="134" t="s">
        <v>654</v>
      </c>
      <c r="C40" s="219">
        <v>237</v>
      </c>
      <c r="D40" s="220">
        <v>26.579879999999996</v>
      </c>
      <c r="E40" s="220">
        <v>39</v>
      </c>
      <c r="F40" s="220">
        <v>6.0610600000000003</v>
      </c>
      <c r="G40" s="220">
        <v>0</v>
      </c>
      <c r="H40" s="221">
        <v>0</v>
      </c>
    </row>
    <row r="41" spans="1:8">
      <c r="A41" s="167"/>
      <c r="B41" s="134" t="s">
        <v>637</v>
      </c>
      <c r="C41" s="219">
        <v>1091</v>
      </c>
      <c r="D41" s="220">
        <v>3448.7209999999991</v>
      </c>
      <c r="E41" s="220">
        <v>72</v>
      </c>
      <c r="F41" s="220">
        <v>177.15842000000001</v>
      </c>
      <c r="G41" s="220">
        <v>0</v>
      </c>
      <c r="H41" s="221">
        <v>0</v>
      </c>
    </row>
    <row r="42" spans="1:8">
      <c r="A42" s="167"/>
      <c r="B42" s="134" t="s">
        <v>655</v>
      </c>
      <c r="C42" s="219">
        <v>15</v>
      </c>
      <c r="D42" s="220">
        <v>31.93186</v>
      </c>
      <c r="E42" s="220">
        <v>2</v>
      </c>
      <c r="F42" s="220">
        <v>0.67999999999999994</v>
      </c>
      <c r="G42" s="220">
        <v>0</v>
      </c>
      <c r="H42" s="221">
        <v>0</v>
      </c>
    </row>
    <row r="43" spans="1:8">
      <c r="A43" s="167"/>
      <c r="B43" s="134" t="s">
        <v>656</v>
      </c>
      <c r="C43" s="219">
        <v>26</v>
      </c>
      <c r="D43" s="220">
        <v>186.42121000000003</v>
      </c>
      <c r="E43" s="220">
        <v>2</v>
      </c>
      <c r="F43" s="220">
        <v>18.19481</v>
      </c>
      <c r="G43" s="220">
        <v>0</v>
      </c>
      <c r="H43" s="221">
        <v>0</v>
      </c>
    </row>
    <row r="44" spans="1:8">
      <c r="A44" s="167"/>
      <c r="B44" s="134" t="s">
        <v>657</v>
      </c>
      <c r="C44" s="219">
        <v>87</v>
      </c>
      <c r="D44" s="220">
        <v>48.170509999999993</v>
      </c>
      <c r="E44" s="220">
        <v>9</v>
      </c>
      <c r="F44" s="220">
        <v>0.23219999999999996</v>
      </c>
      <c r="G44" s="220">
        <v>0</v>
      </c>
      <c r="H44" s="221">
        <v>0</v>
      </c>
    </row>
    <row r="45" spans="1:8">
      <c r="A45" s="167"/>
      <c r="B45" s="134" t="s">
        <v>658</v>
      </c>
      <c r="C45" s="219">
        <v>37</v>
      </c>
      <c r="D45" s="220">
        <v>5.0129800000000007</v>
      </c>
      <c r="E45" s="220">
        <v>0</v>
      </c>
      <c r="F45" s="220">
        <v>0</v>
      </c>
      <c r="G45" s="220">
        <v>0</v>
      </c>
      <c r="H45" s="221">
        <v>0</v>
      </c>
    </row>
    <row r="46" spans="1:8">
      <c r="A46" s="167"/>
      <c r="B46" s="134" t="s">
        <v>604</v>
      </c>
      <c r="C46" s="219">
        <v>72</v>
      </c>
      <c r="D46" s="220">
        <v>3838.5867800000015</v>
      </c>
      <c r="E46" s="220">
        <v>8</v>
      </c>
      <c r="F46" s="220">
        <v>314.31199999999995</v>
      </c>
      <c r="G46" s="220">
        <v>0</v>
      </c>
      <c r="H46" s="221">
        <v>0</v>
      </c>
    </row>
    <row r="47" spans="1:8">
      <c r="A47" s="167"/>
      <c r="B47" s="134" t="s">
        <v>599</v>
      </c>
      <c r="C47" s="219">
        <v>21</v>
      </c>
      <c r="D47" s="220">
        <v>2077.2840000000001</v>
      </c>
      <c r="E47" s="220">
        <v>1</v>
      </c>
      <c r="F47" s="220">
        <v>4.8</v>
      </c>
      <c r="G47" s="220">
        <v>1</v>
      </c>
      <c r="H47" s="221">
        <v>4.8</v>
      </c>
    </row>
    <row r="48" spans="1:8">
      <c r="A48" s="167"/>
      <c r="B48" s="134" t="s">
        <v>659</v>
      </c>
      <c r="C48" s="219">
        <v>110</v>
      </c>
      <c r="D48" s="220">
        <v>23.027659999999997</v>
      </c>
      <c r="E48" s="220">
        <v>29</v>
      </c>
      <c r="F48" s="220">
        <v>0.60111999999999999</v>
      </c>
      <c r="G48" s="220">
        <v>0</v>
      </c>
      <c r="H48" s="221">
        <v>0</v>
      </c>
    </row>
    <row r="49" spans="1:8">
      <c r="A49" s="167"/>
      <c r="B49" s="134" t="s">
        <v>747</v>
      </c>
      <c r="C49" s="219">
        <v>4</v>
      </c>
      <c r="D49" s="220">
        <v>6.2000000000000006E-3</v>
      </c>
      <c r="E49" s="220">
        <v>2</v>
      </c>
      <c r="F49" s="220">
        <v>3.5000000000000001E-3</v>
      </c>
      <c r="G49" s="220">
        <v>0</v>
      </c>
      <c r="H49" s="221">
        <v>0</v>
      </c>
    </row>
    <row r="50" spans="1:8">
      <c r="A50" s="167"/>
      <c r="B50" s="134" t="s">
        <v>660</v>
      </c>
      <c r="C50" s="219">
        <v>323</v>
      </c>
      <c r="D50" s="220">
        <v>785.03080000000011</v>
      </c>
      <c r="E50" s="220">
        <v>29</v>
      </c>
      <c r="F50" s="220">
        <v>266.17040000000009</v>
      </c>
      <c r="G50" s="220">
        <v>0</v>
      </c>
      <c r="H50" s="221">
        <v>0</v>
      </c>
    </row>
    <row r="51" spans="1:8">
      <c r="A51" s="168"/>
      <c r="B51" s="169" t="s">
        <v>589</v>
      </c>
      <c r="C51" s="222">
        <v>3148</v>
      </c>
      <c r="D51" s="223">
        <v>9473.2227400000047</v>
      </c>
      <c r="E51" s="223">
        <v>269</v>
      </c>
      <c r="F51" s="223">
        <v>258.18710999999996</v>
      </c>
      <c r="G51" s="223">
        <v>0</v>
      </c>
      <c r="H51" s="224">
        <v>0</v>
      </c>
    </row>
    <row r="52" spans="1:8">
      <c r="A52" s="167" t="s">
        <v>661</v>
      </c>
      <c r="C52" s="219">
        <v>510551</v>
      </c>
      <c r="D52" s="220">
        <v>2111978.160759999</v>
      </c>
      <c r="E52" s="220">
        <v>32873</v>
      </c>
      <c r="F52" s="220">
        <v>97844.87361000001</v>
      </c>
      <c r="G52" s="220">
        <v>62</v>
      </c>
      <c r="H52" s="221">
        <v>94.888310000000004</v>
      </c>
    </row>
    <row r="53" spans="1:8">
      <c r="A53" s="167"/>
      <c r="B53" s="134" t="s">
        <v>557</v>
      </c>
      <c r="C53" s="219">
        <v>394</v>
      </c>
      <c r="D53" s="220">
        <v>4985.2579300000034</v>
      </c>
      <c r="E53" s="220">
        <v>21</v>
      </c>
      <c r="F53" s="220">
        <v>267.63797999999997</v>
      </c>
      <c r="G53" s="220">
        <v>0</v>
      </c>
      <c r="H53" s="221">
        <v>0</v>
      </c>
    </row>
    <row r="54" spans="1:8">
      <c r="A54" s="167"/>
      <c r="B54" s="134" t="s">
        <v>583</v>
      </c>
      <c r="C54" s="219">
        <v>15341</v>
      </c>
      <c r="D54" s="220">
        <v>88633.855939999965</v>
      </c>
      <c r="E54" s="220">
        <v>1235</v>
      </c>
      <c r="F54" s="220">
        <v>3639.2949899999999</v>
      </c>
      <c r="G54" s="220">
        <v>0</v>
      </c>
      <c r="H54" s="221">
        <v>0</v>
      </c>
    </row>
    <row r="55" spans="1:8">
      <c r="A55" s="167"/>
      <c r="B55" s="134" t="s">
        <v>630</v>
      </c>
      <c r="C55" s="219">
        <v>3491</v>
      </c>
      <c r="D55" s="220">
        <v>11164.569519999999</v>
      </c>
      <c r="E55" s="220">
        <v>198</v>
      </c>
      <c r="F55" s="220">
        <v>1223.4939899999999</v>
      </c>
      <c r="G55" s="220">
        <v>1</v>
      </c>
      <c r="H55" s="221">
        <v>0.81</v>
      </c>
    </row>
    <row r="56" spans="1:8">
      <c r="A56" s="167"/>
      <c r="B56" s="134" t="s">
        <v>570</v>
      </c>
      <c r="C56" s="219">
        <v>14438</v>
      </c>
      <c r="D56" s="220">
        <v>121219.42482999989</v>
      </c>
      <c r="E56" s="220">
        <v>721</v>
      </c>
      <c r="F56" s="220">
        <v>5732.377690000003</v>
      </c>
      <c r="G56" s="220">
        <v>0</v>
      </c>
      <c r="H56" s="221">
        <v>0</v>
      </c>
    </row>
    <row r="57" spans="1:8">
      <c r="A57" s="167"/>
      <c r="B57" s="134" t="s">
        <v>585</v>
      </c>
      <c r="C57" s="219">
        <v>23</v>
      </c>
      <c r="D57" s="220">
        <v>1170.8526199999999</v>
      </c>
      <c r="E57" s="220">
        <v>1</v>
      </c>
      <c r="F57" s="220">
        <v>160.863</v>
      </c>
      <c r="G57" s="220">
        <v>0</v>
      </c>
      <c r="H57" s="221">
        <v>0</v>
      </c>
    </row>
    <row r="58" spans="1:8">
      <c r="A58" s="167"/>
      <c r="B58" s="134" t="s">
        <v>584</v>
      </c>
      <c r="C58" s="219">
        <v>27190</v>
      </c>
      <c r="D58" s="220">
        <v>75234.467899999843</v>
      </c>
      <c r="E58" s="220">
        <v>1531</v>
      </c>
      <c r="F58" s="220">
        <v>2143.8451000000009</v>
      </c>
      <c r="G58" s="220">
        <v>3</v>
      </c>
      <c r="H58" s="221">
        <v>6.0520000000000004E-2</v>
      </c>
    </row>
    <row r="59" spans="1:8">
      <c r="A59" s="167"/>
      <c r="B59" s="134" t="s">
        <v>636</v>
      </c>
      <c r="C59" s="219">
        <v>3118</v>
      </c>
      <c r="D59" s="220">
        <v>37426.014660000037</v>
      </c>
      <c r="E59" s="220">
        <v>192</v>
      </c>
      <c r="F59" s="220">
        <v>1689.44128</v>
      </c>
      <c r="G59" s="220">
        <v>0</v>
      </c>
      <c r="H59" s="221">
        <v>0</v>
      </c>
    </row>
    <row r="60" spans="1:8">
      <c r="A60" s="167"/>
      <c r="B60" s="134" t="s">
        <v>573</v>
      </c>
      <c r="C60" s="219">
        <v>14991</v>
      </c>
      <c r="D60" s="220">
        <v>142489.70329999999</v>
      </c>
      <c r="E60" s="220">
        <v>1180</v>
      </c>
      <c r="F60" s="220">
        <v>7467.722080000005</v>
      </c>
      <c r="G60" s="220">
        <v>3</v>
      </c>
      <c r="H60" s="221">
        <v>3.7751700000000001</v>
      </c>
    </row>
    <row r="61" spans="1:8">
      <c r="A61" s="167"/>
      <c r="B61" s="134" t="s">
        <v>576</v>
      </c>
      <c r="C61" s="219">
        <v>15360</v>
      </c>
      <c r="D61" s="220">
        <v>85479.819760000042</v>
      </c>
      <c r="E61" s="220">
        <v>1547</v>
      </c>
      <c r="F61" s="220">
        <v>5387.9031600000008</v>
      </c>
      <c r="G61" s="220">
        <v>3</v>
      </c>
      <c r="H61" s="221">
        <v>24.441179999999999</v>
      </c>
    </row>
    <row r="62" spans="1:8">
      <c r="A62" s="167"/>
      <c r="B62" s="134" t="s">
        <v>662</v>
      </c>
      <c r="C62" s="219">
        <v>81</v>
      </c>
      <c r="D62" s="220">
        <v>18.191010000000002</v>
      </c>
      <c r="E62" s="220">
        <v>18</v>
      </c>
      <c r="F62" s="220">
        <v>5.1873000000000005</v>
      </c>
      <c r="G62" s="220">
        <v>0</v>
      </c>
      <c r="H62" s="221">
        <v>0</v>
      </c>
    </row>
    <row r="63" spans="1:8">
      <c r="A63" s="167"/>
      <c r="B63" s="134" t="s">
        <v>560</v>
      </c>
      <c r="C63" s="219">
        <v>178800</v>
      </c>
      <c r="D63" s="220">
        <v>248964.67693999817</v>
      </c>
      <c r="E63" s="220">
        <v>9156</v>
      </c>
      <c r="F63" s="220">
        <v>12172.752250000003</v>
      </c>
      <c r="G63" s="220">
        <v>6</v>
      </c>
      <c r="H63" s="221">
        <v>0.62431999999999999</v>
      </c>
    </row>
    <row r="64" spans="1:8">
      <c r="A64" s="167"/>
      <c r="B64" s="134" t="s">
        <v>663</v>
      </c>
      <c r="C64" s="219">
        <v>7</v>
      </c>
      <c r="D64" s="220">
        <v>1.4499999999999999E-2</v>
      </c>
      <c r="E64" s="220">
        <v>0</v>
      </c>
      <c r="F64" s="220">
        <v>0</v>
      </c>
      <c r="G64" s="220">
        <v>0</v>
      </c>
      <c r="H64" s="221">
        <v>0</v>
      </c>
    </row>
    <row r="65" spans="1:8">
      <c r="A65" s="167"/>
      <c r="B65" s="134" t="s">
        <v>574</v>
      </c>
      <c r="C65" s="219">
        <v>32805</v>
      </c>
      <c r="D65" s="220">
        <v>130889.08129000015</v>
      </c>
      <c r="E65" s="220">
        <v>2099</v>
      </c>
      <c r="F65" s="220">
        <v>7908.3081100000072</v>
      </c>
      <c r="G65" s="220">
        <v>2</v>
      </c>
      <c r="H65" s="221">
        <v>8.0239999999999991</v>
      </c>
    </row>
    <row r="66" spans="1:8">
      <c r="A66" s="167"/>
      <c r="B66" s="134" t="s">
        <v>622</v>
      </c>
      <c r="C66" s="219">
        <v>12264</v>
      </c>
      <c r="D66" s="220">
        <v>87454.497519999801</v>
      </c>
      <c r="E66" s="220">
        <v>363</v>
      </c>
      <c r="F66" s="220">
        <v>1782.0747100000008</v>
      </c>
      <c r="G66" s="220">
        <v>0</v>
      </c>
      <c r="H66" s="221">
        <v>0</v>
      </c>
    </row>
    <row r="67" spans="1:8">
      <c r="A67" s="167"/>
      <c r="B67" s="134" t="s">
        <v>664</v>
      </c>
      <c r="C67" s="219">
        <v>2</v>
      </c>
      <c r="D67" s="220">
        <v>0.24480000000000002</v>
      </c>
      <c r="E67" s="220">
        <v>0</v>
      </c>
      <c r="F67" s="220">
        <v>0</v>
      </c>
      <c r="G67" s="220">
        <v>0</v>
      </c>
      <c r="H67" s="221">
        <v>0</v>
      </c>
    </row>
    <row r="68" spans="1:8">
      <c r="A68" s="167"/>
      <c r="B68" s="134" t="s">
        <v>621</v>
      </c>
      <c r="C68" s="219">
        <v>9211</v>
      </c>
      <c r="D68" s="220">
        <v>35965.40494</v>
      </c>
      <c r="E68" s="220">
        <v>309</v>
      </c>
      <c r="F68" s="220">
        <v>365.32908000000015</v>
      </c>
      <c r="G68" s="220">
        <v>0</v>
      </c>
      <c r="H68" s="221">
        <v>0</v>
      </c>
    </row>
    <row r="69" spans="1:8">
      <c r="A69" s="167"/>
      <c r="B69" s="134" t="s">
        <v>552</v>
      </c>
      <c r="C69" s="219">
        <v>36114</v>
      </c>
      <c r="D69" s="220">
        <v>331635.60777000058</v>
      </c>
      <c r="E69" s="220">
        <v>2433</v>
      </c>
      <c r="F69" s="220">
        <v>8468.816329999996</v>
      </c>
      <c r="G69" s="220">
        <v>9</v>
      </c>
      <c r="H69" s="221">
        <v>3.5063599999999999</v>
      </c>
    </row>
    <row r="70" spans="1:8">
      <c r="A70" s="167"/>
      <c r="B70" s="134" t="s">
        <v>561</v>
      </c>
      <c r="C70" s="219">
        <v>98190</v>
      </c>
      <c r="D70" s="220">
        <v>337106.51073000033</v>
      </c>
      <c r="E70" s="220">
        <v>7068</v>
      </c>
      <c r="F70" s="220">
        <v>13609.583080000017</v>
      </c>
      <c r="G70" s="220">
        <v>17</v>
      </c>
      <c r="H70" s="221">
        <v>4.6224800000000004</v>
      </c>
    </row>
    <row r="71" spans="1:8">
      <c r="A71" s="167"/>
      <c r="B71" s="134" t="s">
        <v>665</v>
      </c>
      <c r="C71" s="219">
        <v>57</v>
      </c>
      <c r="D71" s="220">
        <v>9.3710999999999984</v>
      </c>
      <c r="E71" s="220">
        <v>7</v>
      </c>
      <c r="F71" s="220">
        <v>0.13899999999999998</v>
      </c>
      <c r="G71" s="220">
        <v>0</v>
      </c>
      <c r="H71" s="221">
        <v>0</v>
      </c>
    </row>
    <row r="72" spans="1:8">
      <c r="A72" s="167"/>
      <c r="B72" s="134" t="s">
        <v>666</v>
      </c>
      <c r="C72" s="219">
        <v>600</v>
      </c>
      <c r="D72" s="220">
        <v>15028.910780000006</v>
      </c>
      <c r="E72" s="220">
        <v>27</v>
      </c>
      <c r="F72" s="220">
        <v>99.594519999999989</v>
      </c>
      <c r="G72" s="220">
        <v>0</v>
      </c>
      <c r="H72" s="221">
        <v>0</v>
      </c>
    </row>
    <row r="73" spans="1:8">
      <c r="A73" s="167"/>
      <c r="B73" s="134" t="s">
        <v>598</v>
      </c>
      <c r="C73" s="219">
        <v>2972</v>
      </c>
      <c r="D73" s="220">
        <v>14777.565400000007</v>
      </c>
      <c r="E73" s="220">
        <v>214</v>
      </c>
      <c r="F73" s="220">
        <v>1476.0506100000002</v>
      </c>
      <c r="G73" s="220">
        <v>2</v>
      </c>
      <c r="H73" s="221">
        <v>2.2809599999999999</v>
      </c>
    </row>
    <row r="74" spans="1:8">
      <c r="A74" s="167"/>
      <c r="B74" s="134" t="s">
        <v>566</v>
      </c>
      <c r="C74" s="219">
        <v>4839</v>
      </c>
      <c r="D74" s="220">
        <v>23346.259090000021</v>
      </c>
      <c r="E74" s="220">
        <v>780</v>
      </c>
      <c r="F74" s="220">
        <v>2294.540829999999</v>
      </c>
      <c r="G74" s="220">
        <v>2</v>
      </c>
      <c r="H74" s="221">
        <v>1.34E-2</v>
      </c>
    </row>
    <row r="75" spans="1:8">
      <c r="A75" s="167"/>
      <c r="B75" s="134" t="s">
        <v>586</v>
      </c>
      <c r="C75" s="219">
        <v>4920</v>
      </c>
      <c r="D75" s="220">
        <v>97297.756630000047</v>
      </c>
      <c r="E75" s="220">
        <v>461</v>
      </c>
      <c r="F75" s="220">
        <v>6930.3835400000016</v>
      </c>
      <c r="G75" s="220">
        <v>0</v>
      </c>
      <c r="H75" s="221">
        <v>0</v>
      </c>
    </row>
    <row r="76" spans="1:8">
      <c r="A76" s="167"/>
      <c r="B76" s="134" t="s">
        <v>569</v>
      </c>
      <c r="C76" s="219">
        <v>4745</v>
      </c>
      <c r="D76" s="220">
        <v>29765.247170000017</v>
      </c>
      <c r="E76" s="220">
        <v>433</v>
      </c>
      <c r="F76" s="220">
        <v>2208.9061100000004</v>
      </c>
      <c r="G76" s="220">
        <v>0</v>
      </c>
      <c r="H76" s="221">
        <v>0</v>
      </c>
    </row>
    <row r="77" spans="1:8">
      <c r="A77" s="167"/>
      <c r="B77" s="134" t="s">
        <v>559</v>
      </c>
      <c r="C77" s="219">
        <v>6109</v>
      </c>
      <c r="D77" s="220">
        <v>8587.381500000005</v>
      </c>
      <c r="E77" s="220">
        <v>192</v>
      </c>
      <c r="F77" s="220">
        <v>969.60077999999976</v>
      </c>
      <c r="G77" s="220">
        <v>1</v>
      </c>
      <c r="H77" s="221">
        <v>23.04</v>
      </c>
    </row>
    <row r="78" spans="1:8">
      <c r="A78" s="167"/>
      <c r="B78" s="134" t="s">
        <v>618</v>
      </c>
      <c r="C78" s="219">
        <v>440</v>
      </c>
      <c r="D78" s="220">
        <v>2594.3469100000007</v>
      </c>
      <c r="E78" s="220">
        <v>162</v>
      </c>
      <c r="F78" s="220">
        <v>1095.8550000000002</v>
      </c>
      <c r="G78" s="220">
        <v>0</v>
      </c>
      <c r="H78" s="221">
        <v>0</v>
      </c>
    </row>
    <row r="79" spans="1:8">
      <c r="A79" s="167"/>
      <c r="B79" s="134" t="s">
        <v>667</v>
      </c>
      <c r="C79" s="219">
        <v>68</v>
      </c>
      <c r="D79" s="220">
        <v>365.29525999999998</v>
      </c>
      <c r="E79" s="220">
        <v>1</v>
      </c>
      <c r="F79" s="220">
        <v>1.6704000000000001</v>
      </c>
      <c r="G79" s="220">
        <v>0</v>
      </c>
      <c r="H79" s="221">
        <v>0</v>
      </c>
    </row>
    <row r="80" spans="1:8">
      <c r="A80" s="167"/>
      <c r="B80" s="134" t="s">
        <v>575</v>
      </c>
      <c r="C80" s="219">
        <v>1458</v>
      </c>
      <c r="D80" s="220">
        <v>11474.684739999999</v>
      </c>
      <c r="E80" s="220">
        <v>186</v>
      </c>
      <c r="F80" s="220">
        <v>707.83903000000021</v>
      </c>
      <c r="G80" s="220">
        <v>0</v>
      </c>
      <c r="H80" s="221">
        <v>0</v>
      </c>
    </row>
    <row r="81" spans="1:8">
      <c r="A81" s="167"/>
      <c r="B81" s="134" t="s">
        <v>629</v>
      </c>
      <c r="C81" s="219">
        <v>2963</v>
      </c>
      <c r="D81" s="220">
        <v>2136.1117500000018</v>
      </c>
      <c r="E81" s="220">
        <v>202</v>
      </c>
      <c r="F81" s="220">
        <v>25.808370000000004</v>
      </c>
      <c r="G81" s="220">
        <v>1</v>
      </c>
      <c r="H81" s="221">
        <v>0.1</v>
      </c>
    </row>
    <row r="82" spans="1:8">
      <c r="A82" s="167"/>
      <c r="B82" s="134" t="s">
        <v>565</v>
      </c>
      <c r="C82" s="219">
        <v>1182</v>
      </c>
      <c r="D82" s="220">
        <v>2471.1082300000003</v>
      </c>
      <c r="E82" s="220">
        <v>236</v>
      </c>
      <c r="F82" s="220">
        <v>664.66230000000007</v>
      </c>
      <c r="G82" s="220">
        <v>0</v>
      </c>
      <c r="H82" s="221">
        <v>0</v>
      </c>
    </row>
    <row r="83" spans="1:8">
      <c r="A83" s="167"/>
      <c r="B83" s="134" t="s">
        <v>668</v>
      </c>
      <c r="C83" s="219">
        <v>162</v>
      </c>
      <c r="D83" s="220">
        <v>1296.6908000000003</v>
      </c>
      <c r="E83" s="220">
        <v>26</v>
      </c>
      <c r="F83" s="220">
        <v>266.40884999999997</v>
      </c>
      <c r="G83" s="220">
        <v>0</v>
      </c>
      <c r="H83" s="221">
        <v>0</v>
      </c>
    </row>
    <row r="84" spans="1:8">
      <c r="A84" s="167"/>
      <c r="B84" s="134" t="s">
        <v>563</v>
      </c>
      <c r="C84" s="219">
        <v>10326</v>
      </c>
      <c r="D84" s="220">
        <v>144857.44241999986</v>
      </c>
      <c r="E84" s="220">
        <v>1202</v>
      </c>
      <c r="F84" s="220">
        <v>6800.2034199999962</v>
      </c>
      <c r="G84" s="220">
        <v>9</v>
      </c>
      <c r="H84" s="221">
        <v>23.136400000000002</v>
      </c>
    </row>
    <row r="85" spans="1:8">
      <c r="A85" s="167"/>
      <c r="B85" s="134" t="s">
        <v>634</v>
      </c>
      <c r="C85" s="219">
        <v>355</v>
      </c>
      <c r="D85" s="220">
        <v>784.64682000000005</v>
      </c>
      <c r="E85" s="220">
        <v>48</v>
      </c>
      <c r="F85" s="220">
        <v>125.22429000000002</v>
      </c>
      <c r="G85" s="220">
        <v>1</v>
      </c>
      <c r="H85" s="221">
        <v>0.31680000000000003</v>
      </c>
    </row>
    <row r="86" spans="1:8">
      <c r="A86" s="167"/>
      <c r="B86" s="134" t="s">
        <v>587</v>
      </c>
      <c r="C86" s="219">
        <v>576</v>
      </c>
      <c r="D86" s="220">
        <v>4523.0964200000008</v>
      </c>
      <c r="E86" s="220">
        <v>95</v>
      </c>
      <c r="F86" s="220">
        <v>879.75864000000001</v>
      </c>
      <c r="G86" s="220">
        <v>1</v>
      </c>
      <c r="H86" s="221">
        <v>0.12672</v>
      </c>
    </row>
    <row r="87" spans="1:8">
      <c r="A87" s="167"/>
      <c r="B87" s="134" t="s">
        <v>623</v>
      </c>
      <c r="C87" s="219">
        <v>789</v>
      </c>
      <c r="D87" s="220">
        <v>5000.2491400000017</v>
      </c>
      <c r="E87" s="220">
        <v>209</v>
      </c>
      <c r="F87" s="220">
        <v>886.82622000000003</v>
      </c>
      <c r="G87" s="220">
        <v>1</v>
      </c>
      <c r="H87" s="221">
        <v>0.01</v>
      </c>
    </row>
    <row r="88" spans="1:8">
      <c r="A88" s="167"/>
      <c r="B88" s="134" t="s">
        <v>602</v>
      </c>
      <c r="C88" s="219">
        <v>300</v>
      </c>
      <c r="D88" s="220">
        <v>2783.1163900000001</v>
      </c>
      <c r="E88" s="220">
        <v>40</v>
      </c>
      <c r="F88" s="220">
        <v>136.78402000000003</v>
      </c>
      <c r="G88" s="220">
        <v>0</v>
      </c>
      <c r="H88" s="221">
        <v>0</v>
      </c>
    </row>
    <row r="89" spans="1:8">
      <c r="A89" s="167"/>
      <c r="B89" s="134" t="s">
        <v>669</v>
      </c>
      <c r="C89" s="219">
        <v>237</v>
      </c>
      <c r="D89" s="220">
        <v>428.03889999999996</v>
      </c>
      <c r="E89" s="220">
        <v>1</v>
      </c>
      <c r="F89" s="220">
        <v>19.239999999999998</v>
      </c>
      <c r="G89" s="220">
        <v>0</v>
      </c>
      <c r="H89" s="221">
        <v>0</v>
      </c>
    </row>
    <row r="90" spans="1:8">
      <c r="A90" s="167"/>
      <c r="B90" s="134" t="s">
        <v>670</v>
      </c>
      <c r="C90" s="219">
        <v>421</v>
      </c>
      <c r="D90" s="220">
        <v>2031.0392100000006</v>
      </c>
      <c r="E90" s="220">
        <v>8</v>
      </c>
      <c r="F90" s="220">
        <v>2.9049999999999999E-2</v>
      </c>
      <c r="G90" s="220">
        <v>0</v>
      </c>
      <c r="H90" s="221">
        <v>0</v>
      </c>
    </row>
    <row r="91" spans="1:8">
      <c r="A91" s="167"/>
      <c r="B91" s="134" t="s">
        <v>568</v>
      </c>
      <c r="C91" s="219">
        <v>666</v>
      </c>
      <c r="D91" s="220">
        <v>346.27508</v>
      </c>
      <c r="E91" s="220">
        <v>23</v>
      </c>
      <c r="F91" s="220">
        <v>14.777690000000002</v>
      </c>
      <c r="G91" s="220">
        <v>0</v>
      </c>
      <c r="H91" s="221">
        <v>0</v>
      </c>
    </row>
    <row r="92" spans="1:8">
      <c r="A92" s="167"/>
      <c r="B92" s="134" t="s">
        <v>671</v>
      </c>
      <c r="C92" s="219">
        <v>170</v>
      </c>
      <c r="D92" s="220">
        <v>26.323229999999999</v>
      </c>
      <c r="E92" s="220">
        <v>4</v>
      </c>
      <c r="F92" s="220">
        <v>0.23350000000000004</v>
      </c>
      <c r="G92" s="220">
        <v>0</v>
      </c>
      <c r="H92" s="221">
        <v>0</v>
      </c>
    </row>
    <row r="93" spans="1:8">
      <c r="A93" s="167"/>
      <c r="B93" s="134" t="s">
        <v>672</v>
      </c>
      <c r="C93" s="219">
        <v>91</v>
      </c>
      <c r="D93" s="220">
        <v>95.392610000000005</v>
      </c>
      <c r="E93" s="220">
        <v>12</v>
      </c>
      <c r="F93" s="220">
        <v>24.408000000000001</v>
      </c>
      <c r="G93" s="220">
        <v>0</v>
      </c>
      <c r="H93" s="221">
        <v>0</v>
      </c>
    </row>
    <row r="94" spans="1:8">
      <c r="A94" s="167"/>
      <c r="B94" s="134" t="s">
        <v>673</v>
      </c>
      <c r="C94" s="219">
        <v>3272</v>
      </c>
      <c r="D94" s="220">
        <v>1754.8442299999992</v>
      </c>
      <c r="E94" s="220">
        <v>148</v>
      </c>
      <c r="F94" s="220">
        <v>164.27268000000009</v>
      </c>
      <c r="G94" s="220">
        <v>0</v>
      </c>
      <c r="H94" s="221">
        <v>0</v>
      </c>
    </row>
    <row r="95" spans="1:8">
      <c r="A95" s="167"/>
      <c r="B95" s="134" t="s">
        <v>674</v>
      </c>
      <c r="C95" s="219">
        <v>1005</v>
      </c>
      <c r="D95" s="220">
        <v>357.51749000000001</v>
      </c>
      <c r="E95" s="220">
        <v>84</v>
      </c>
      <c r="F95" s="220">
        <v>27.026629999999997</v>
      </c>
      <c r="G95" s="220">
        <v>0</v>
      </c>
      <c r="H95" s="221">
        <v>0</v>
      </c>
    </row>
    <row r="96" spans="1:8">
      <c r="A96" s="168"/>
      <c r="B96" s="169" t="s">
        <v>675</v>
      </c>
      <c r="C96" s="222">
        <v>8</v>
      </c>
      <c r="D96" s="223">
        <v>1.2535000000000001</v>
      </c>
      <c r="E96" s="223">
        <v>0</v>
      </c>
      <c r="F96" s="223">
        <v>0</v>
      </c>
      <c r="G96" s="223">
        <v>0</v>
      </c>
      <c r="H96" s="224">
        <v>0</v>
      </c>
    </row>
    <row r="97" spans="1:8">
      <c r="A97" s="167" t="s">
        <v>676</v>
      </c>
      <c r="C97" s="219">
        <v>221073</v>
      </c>
      <c r="D97" s="220">
        <v>13924455.964210005</v>
      </c>
      <c r="E97" s="220">
        <v>16347</v>
      </c>
      <c r="F97" s="220">
        <v>3820360.8001699951</v>
      </c>
      <c r="G97" s="220">
        <v>104</v>
      </c>
      <c r="H97" s="221">
        <v>4886.9736700000012</v>
      </c>
    </row>
    <row r="98" spans="1:8">
      <c r="A98" s="167"/>
      <c r="B98" s="134" t="s">
        <v>677</v>
      </c>
      <c r="C98" s="219">
        <v>113</v>
      </c>
      <c r="D98" s="220">
        <v>1244.18236</v>
      </c>
      <c r="E98" s="220">
        <v>10</v>
      </c>
      <c r="F98" s="220">
        <v>75.383870000000002</v>
      </c>
      <c r="G98" s="220">
        <v>0</v>
      </c>
      <c r="H98" s="221">
        <v>0</v>
      </c>
    </row>
    <row r="99" spans="1:8">
      <c r="A99" s="167"/>
      <c r="B99" s="134" t="s">
        <v>549</v>
      </c>
      <c r="C99" s="219">
        <v>32966</v>
      </c>
      <c r="D99" s="220">
        <v>3949800.777619998</v>
      </c>
      <c r="E99" s="220">
        <v>1523</v>
      </c>
      <c r="F99" s="220">
        <v>163640.28542999996</v>
      </c>
      <c r="G99" s="220">
        <v>9</v>
      </c>
      <c r="H99" s="221">
        <v>108.59919999999998</v>
      </c>
    </row>
    <row r="100" spans="1:8">
      <c r="A100" s="167"/>
      <c r="B100" s="134" t="s">
        <v>548</v>
      </c>
      <c r="C100" s="219">
        <v>157771</v>
      </c>
      <c r="D100" s="220">
        <v>9329183.9964100048</v>
      </c>
      <c r="E100" s="220">
        <v>13502</v>
      </c>
      <c r="F100" s="220">
        <v>3642620.3732499951</v>
      </c>
      <c r="G100" s="220">
        <v>90</v>
      </c>
      <c r="H100" s="221">
        <v>4776.4448000000011</v>
      </c>
    </row>
    <row r="101" spans="1:8">
      <c r="A101" s="167"/>
      <c r="B101" s="134" t="s">
        <v>551</v>
      </c>
      <c r="C101" s="219">
        <v>26862</v>
      </c>
      <c r="D101" s="220">
        <v>585286.02742999978</v>
      </c>
      <c r="E101" s="220">
        <v>1108</v>
      </c>
      <c r="F101" s="220">
        <v>9476.5951299999979</v>
      </c>
      <c r="G101" s="220">
        <v>4</v>
      </c>
      <c r="H101" s="221">
        <v>1.9184899999999998</v>
      </c>
    </row>
    <row r="102" spans="1:8">
      <c r="A102" s="167"/>
      <c r="B102" s="134" t="s">
        <v>610</v>
      </c>
      <c r="C102" s="219">
        <v>1075</v>
      </c>
      <c r="D102" s="220">
        <v>38398.945249999997</v>
      </c>
      <c r="E102" s="220">
        <v>87</v>
      </c>
      <c r="F102" s="220">
        <v>2913.4342000000006</v>
      </c>
      <c r="G102" s="220">
        <v>0</v>
      </c>
      <c r="H102" s="221">
        <v>0</v>
      </c>
    </row>
    <row r="103" spans="1:8">
      <c r="A103" s="167"/>
      <c r="B103" s="134" t="s">
        <v>624</v>
      </c>
      <c r="C103" s="219">
        <v>358</v>
      </c>
      <c r="D103" s="220">
        <v>9255.8817899999995</v>
      </c>
      <c r="E103" s="220">
        <v>36</v>
      </c>
      <c r="F103" s="220">
        <v>785.79349999999988</v>
      </c>
      <c r="G103" s="220">
        <v>0</v>
      </c>
      <c r="H103" s="221">
        <v>0</v>
      </c>
    </row>
    <row r="104" spans="1:8">
      <c r="A104" s="167"/>
      <c r="B104" s="134" t="s">
        <v>631</v>
      </c>
      <c r="C104" s="219">
        <v>100</v>
      </c>
      <c r="D104" s="220">
        <v>182.3801</v>
      </c>
      <c r="E104" s="220">
        <v>2</v>
      </c>
      <c r="F104" s="220">
        <v>47.72</v>
      </c>
      <c r="G104" s="220">
        <v>0</v>
      </c>
      <c r="H104" s="221">
        <v>0</v>
      </c>
    </row>
    <row r="105" spans="1:8">
      <c r="A105" s="167"/>
      <c r="B105" s="134" t="s">
        <v>678</v>
      </c>
      <c r="C105" s="219">
        <v>112</v>
      </c>
      <c r="D105" s="220">
        <v>1202.38742</v>
      </c>
      <c r="E105" s="220">
        <v>3</v>
      </c>
      <c r="F105" s="220">
        <v>93.837500000000006</v>
      </c>
      <c r="G105" s="220">
        <v>0</v>
      </c>
      <c r="H105" s="221">
        <v>0</v>
      </c>
    </row>
    <row r="106" spans="1:8">
      <c r="A106" s="167"/>
      <c r="B106" s="134" t="s">
        <v>679</v>
      </c>
      <c r="C106" s="219">
        <v>284</v>
      </c>
      <c r="D106" s="220">
        <v>2087.46173</v>
      </c>
      <c r="E106" s="220">
        <v>9</v>
      </c>
      <c r="F106" s="220">
        <v>121.76625</v>
      </c>
      <c r="G106" s="220">
        <v>0</v>
      </c>
      <c r="H106" s="221">
        <v>0</v>
      </c>
    </row>
    <row r="107" spans="1:8">
      <c r="A107" s="167"/>
      <c r="B107" s="134" t="s">
        <v>680</v>
      </c>
      <c r="C107" s="219">
        <v>538</v>
      </c>
      <c r="D107" s="220">
        <v>5532.9149099999968</v>
      </c>
      <c r="E107" s="220">
        <v>42</v>
      </c>
      <c r="F107" s="220">
        <v>573.86940000000004</v>
      </c>
      <c r="G107" s="220">
        <v>1</v>
      </c>
      <c r="H107" s="221">
        <v>1.1179999999999999E-2</v>
      </c>
    </row>
    <row r="108" spans="1:8">
      <c r="A108" s="167"/>
      <c r="B108" s="134" t="s">
        <v>681</v>
      </c>
      <c r="C108" s="219">
        <v>461</v>
      </c>
      <c r="D108" s="220">
        <v>570.55905999999993</v>
      </c>
      <c r="E108" s="220">
        <v>19</v>
      </c>
      <c r="F108" s="220">
        <v>3.3147200000000003</v>
      </c>
      <c r="G108" s="220">
        <v>0</v>
      </c>
      <c r="H108" s="221">
        <v>0</v>
      </c>
    </row>
    <row r="109" spans="1:8">
      <c r="A109" s="167"/>
      <c r="B109" s="134" t="s">
        <v>682</v>
      </c>
      <c r="C109" s="219">
        <v>5</v>
      </c>
      <c r="D109" s="220">
        <v>1.0710000000000002</v>
      </c>
      <c r="E109" s="220">
        <v>0</v>
      </c>
      <c r="F109" s="220">
        <v>0</v>
      </c>
      <c r="G109" s="220">
        <v>0</v>
      </c>
      <c r="H109" s="221">
        <v>0</v>
      </c>
    </row>
    <row r="110" spans="1:8">
      <c r="A110" s="167"/>
      <c r="B110" s="134" t="s">
        <v>683</v>
      </c>
      <c r="C110" s="219">
        <v>143</v>
      </c>
      <c r="D110" s="220">
        <v>510.46456000000001</v>
      </c>
      <c r="E110" s="220">
        <v>0</v>
      </c>
      <c r="F110" s="220">
        <v>0</v>
      </c>
      <c r="G110" s="220">
        <v>0</v>
      </c>
      <c r="H110" s="221">
        <v>0</v>
      </c>
    </row>
    <row r="111" spans="1:8">
      <c r="A111" s="167"/>
      <c r="B111" s="134" t="s">
        <v>684</v>
      </c>
      <c r="C111" s="219">
        <v>32</v>
      </c>
      <c r="D111" s="220">
        <v>41.854370000000003</v>
      </c>
      <c r="E111" s="220">
        <v>0</v>
      </c>
      <c r="F111" s="220">
        <v>0</v>
      </c>
      <c r="G111" s="220">
        <v>0</v>
      </c>
      <c r="H111" s="221">
        <v>0</v>
      </c>
    </row>
    <row r="112" spans="1:8">
      <c r="A112" s="167"/>
      <c r="B112" s="134" t="s">
        <v>685</v>
      </c>
      <c r="C112" s="219">
        <v>17</v>
      </c>
      <c r="D112" s="220">
        <v>7.1886000000000001</v>
      </c>
      <c r="E112" s="220">
        <v>1</v>
      </c>
      <c r="F112" s="220">
        <v>1.6559999999999999</v>
      </c>
      <c r="G112" s="220">
        <v>0</v>
      </c>
      <c r="H112" s="221">
        <v>0</v>
      </c>
    </row>
    <row r="113" spans="1:8">
      <c r="A113" s="167"/>
      <c r="B113" s="134" t="s">
        <v>686</v>
      </c>
      <c r="C113" s="219">
        <v>29</v>
      </c>
      <c r="D113" s="220">
        <v>54.561170000000004</v>
      </c>
      <c r="E113" s="220">
        <v>3</v>
      </c>
      <c r="F113" s="220">
        <v>0.55891999999999997</v>
      </c>
      <c r="G113" s="220">
        <v>0</v>
      </c>
      <c r="H113" s="221">
        <v>0</v>
      </c>
    </row>
    <row r="114" spans="1:8">
      <c r="A114" s="167"/>
      <c r="B114" s="134" t="s">
        <v>687</v>
      </c>
      <c r="C114" s="219">
        <v>7</v>
      </c>
      <c r="D114" s="220">
        <v>24.488500000000002</v>
      </c>
      <c r="E114" s="220">
        <v>0</v>
      </c>
      <c r="F114" s="220">
        <v>0</v>
      </c>
      <c r="G114" s="220">
        <v>0</v>
      </c>
      <c r="H114" s="221">
        <v>0</v>
      </c>
    </row>
    <row r="115" spans="1:8">
      <c r="A115" s="167"/>
      <c r="B115" s="134" t="s">
        <v>615</v>
      </c>
      <c r="C115" s="219">
        <v>53</v>
      </c>
      <c r="D115" s="220">
        <v>1029.4350999999999</v>
      </c>
      <c r="E115" s="220">
        <v>2</v>
      </c>
      <c r="F115" s="220">
        <v>6.2119999999999997</v>
      </c>
      <c r="G115" s="220">
        <v>0</v>
      </c>
      <c r="H115" s="221">
        <v>0</v>
      </c>
    </row>
    <row r="116" spans="1:8">
      <c r="A116" s="167"/>
      <c r="B116" s="134" t="s">
        <v>688</v>
      </c>
      <c r="C116" s="219">
        <v>54</v>
      </c>
      <c r="D116" s="220">
        <v>34.748730000000002</v>
      </c>
      <c r="E116" s="220">
        <v>0</v>
      </c>
      <c r="F116" s="220">
        <v>0</v>
      </c>
      <c r="G116" s="220">
        <v>0</v>
      </c>
      <c r="H116" s="221">
        <v>0</v>
      </c>
    </row>
    <row r="117" spans="1:8">
      <c r="A117" s="167"/>
      <c r="B117" s="134" t="s">
        <v>689</v>
      </c>
      <c r="C117" s="219">
        <v>6</v>
      </c>
      <c r="D117" s="220">
        <v>1.4700000000000002</v>
      </c>
      <c r="E117" s="220">
        <v>0</v>
      </c>
      <c r="F117" s="220">
        <v>0</v>
      </c>
      <c r="G117" s="220">
        <v>0</v>
      </c>
      <c r="H117" s="221">
        <v>0</v>
      </c>
    </row>
    <row r="118" spans="1:8">
      <c r="A118" s="167"/>
      <c r="B118" s="134" t="s">
        <v>690</v>
      </c>
      <c r="C118" s="219">
        <v>19</v>
      </c>
      <c r="D118" s="220">
        <v>1.1611</v>
      </c>
      <c r="E118" s="220">
        <v>0</v>
      </c>
      <c r="F118" s="220">
        <v>0</v>
      </c>
      <c r="G118" s="220">
        <v>0</v>
      </c>
      <c r="H118" s="221">
        <v>0</v>
      </c>
    </row>
    <row r="119" spans="1:8">
      <c r="A119" s="167"/>
      <c r="B119" s="134" t="s">
        <v>691</v>
      </c>
      <c r="C119" s="219">
        <v>53</v>
      </c>
      <c r="D119" s="220">
        <v>2.5045999999999999</v>
      </c>
      <c r="E119" s="220">
        <v>0</v>
      </c>
      <c r="F119" s="220">
        <v>0</v>
      </c>
      <c r="G119" s="220">
        <v>0</v>
      </c>
      <c r="H119" s="221">
        <v>0</v>
      </c>
    </row>
    <row r="120" spans="1:8">
      <c r="A120" s="167"/>
      <c r="B120" s="134" t="s">
        <v>692</v>
      </c>
      <c r="C120" s="219">
        <v>7</v>
      </c>
      <c r="D120" s="220">
        <v>0.73780000000000001</v>
      </c>
      <c r="E120" s="220">
        <v>0</v>
      </c>
      <c r="F120" s="220">
        <v>0</v>
      </c>
      <c r="G120" s="220">
        <v>0</v>
      </c>
      <c r="H120" s="221">
        <v>0</v>
      </c>
    </row>
    <row r="121" spans="1:8">
      <c r="A121" s="167"/>
      <c r="B121" s="134" t="s">
        <v>693</v>
      </c>
      <c r="C121" s="219">
        <v>7</v>
      </c>
      <c r="D121" s="220">
        <v>0.26460000000000006</v>
      </c>
      <c r="E121" s="220">
        <v>0</v>
      </c>
      <c r="F121" s="220">
        <v>0</v>
      </c>
      <c r="G121" s="220">
        <v>0</v>
      </c>
      <c r="H121" s="221">
        <v>0</v>
      </c>
    </row>
    <row r="122" spans="1:8">
      <c r="A122" s="168"/>
      <c r="B122" s="169" t="s">
        <v>694</v>
      </c>
      <c r="C122" s="222">
        <v>1</v>
      </c>
      <c r="D122" s="223">
        <v>0.5</v>
      </c>
      <c r="E122" s="223">
        <v>0</v>
      </c>
      <c r="F122" s="223">
        <v>0</v>
      </c>
      <c r="G122" s="223">
        <v>0</v>
      </c>
      <c r="H122" s="224">
        <v>0</v>
      </c>
    </row>
    <row r="123" spans="1:8">
      <c r="A123" s="167" t="s">
        <v>695</v>
      </c>
      <c r="C123" s="219">
        <v>80335</v>
      </c>
      <c r="D123" s="220">
        <v>2396755.5588800041</v>
      </c>
      <c r="E123" s="220">
        <v>5245</v>
      </c>
      <c r="F123" s="220">
        <v>81565.606469999984</v>
      </c>
      <c r="G123" s="220">
        <v>22</v>
      </c>
      <c r="H123" s="221">
        <v>396.79790000000003</v>
      </c>
    </row>
    <row r="124" spans="1:8">
      <c r="A124" s="167"/>
      <c r="B124" s="134" t="s">
        <v>609</v>
      </c>
      <c r="C124" s="219">
        <v>1858</v>
      </c>
      <c r="D124" s="220">
        <v>39401.537460000043</v>
      </c>
      <c r="E124" s="220">
        <v>237</v>
      </c>
      <c r="F124" s="220">
        <v>4796.5197999999991</v>
      </c>
      <c r="G124" s="220">
        <v>0</v>
      </c>
      <c r="H124" s="221">
        <v>0</v>
      </c>
    </row>
    <row r="125" spans="1:8">
      <c r="A125" s="167"/>
      <c r="B125" s="134" t="s">
        <v>614</v>
      </c>
      <c r="C125" s="219">
        <v>135</v>
      </c>
      <c r="D125" s="220">
        <v>2718.4860400000007</v>
      </c>
      <c r="E125" s="220">
        <v>108</v>
      </c>
      <c r="F125" s="220">
        <v>2515.4922100000008</v>
      </c>
      <c r="G125" s="220">
        <v>3</v>
      </c>
      <c r="H125" s="221">
        <v>74.819599999999994</v>
      </c>
    </row>
    <row r="126" spans="1:8">
      <c r="A126" s="167"/>
      <c r="B126" s="134" t="s">
        <v>696</v>
      </c>
      <c r="C126" s="219">
        <v>17</v>
      </c>
      <c r="D126" s="220">
        <v>2.6145</v>
      </c>
      <c r="E126" s="220">
        <v>0</v>
      </c>
      <c r="F126" s="220">
        <v>0</v>
      </c>
      <c r="G126" s="220">
        <v>0</v>
      </c>
      <c r="H126" s="221">
        <v>0</v>
      </c>
    </row>
    <row r="127" spans="1:8">
      <c r="A127" s="167"/>
      <c r="B127" s="134" t="s">
        <v>697</v>
      </c>
      <c r="C127" s="219">
        <v>94</v>
      </c>
      <c r="D127" s="220">
        <v>640.28000000000031</v>
      </c>
      <c r="E127" s="220">
        <v>1</v>
      </c>
      <c r="F127" s="220">
        <v>9.24</v>
      </c>
      <c r="G127" s="220">
        <v>0</v>
      </c>
      <c r="H127" s="221">
        <v>0</v>
      </c>
    </row>
    <row r="128" spans="1:8">
      <c r="A128" s="167"/>
      <c r="B128" s="134" t="s">
        <v>590</v>
      </c>
      <c r="C128" s="219">
        <v>7878</v>
      </c>
      <c r="D128" s="220">
        <v>166040.60355999978</v>
      </c>
      <c r="E128" s="220">
        <v>475</v>
      </c>
      <c r="F128" s="220">
        <v>10041.18655</v>
      </c>
      <c r="G128" s="220">
        <v>5</v>
      </c>
      <c r="H128" s="221">
        <v>74.139799999999994</v>
      </c>
    </row>
    <row r="129" spans="1:8">
      <c r="A129" s="167"/>
      <c r="B129" s="134" t="s">
        <v>596</v>
      </c>
      <c r="C129" s="219">
        <v>4065</v>
      </c>
      <c r="D129" s="220">
        <v>61304.548949999909</v>
      </c>
      <c r="E129" s="220">
        <v>520</v>
      </c>
      <c r="F129" s="220">
        <v>7263.1001199999982</v>
      </c>
      <c r="G129" s="220">
        <v>1</v>
      </c>
      <c r="H129" s="221">
        <v>0.18</v>
      </c>
    </row>
    <row r="130" spans="1:8">
      <c r="A130" s="167"/>
      <c r="B130" s="134" t="s">
        <v>601</v>
      </c>
      <c r="C130" s="219">
        <v>141</v>
      </c>
      <c r="D130" s="220">
        <v>3556.2845800000014</v>
      </c>
      <c r="E130" s="220">
        <v>15</v>
      </c>
      <c r="F130" s="220">
        <v>795.2457599999999</v>
      </c>
      <c r="G130" s="220">
        <v>1</v>
      </c>
      <c r="H130" s="221">
        <v>109.88</v>
      </c>
    </row>
    <row r="131" spans="1:8">
      <c r="A131" s="167"/>
      <c r="B131" s="134" t="s">
        <v>558</v>
      </c>
      <c r="C131" s="219">
        <v>25866</v>
      </c>
      <c r="D131" s="220">
        <v>371012.83883000026</v>
      </c>
      <c r="E131" s="220">
        <v>1323</v>
      </c>
      <c r="F131" s="220">
        <v>16271.485519999995</v>
      </c>
      <c r="G131" s="220">
        <v>4</v>
      </c>
      <c r="H131" s="221">
        <v>61.458500000000008</v>
      </c>
    </row>
    <row r="132" spans="1:8">
      <c r="A132" s="167"/>
      <c r="B132" s="134" t="s">
        <v>553</v>
      </c>
      <c r="C132" s="219">
        <v>35460</v>
      </c>
      <c r="D132" s="220">
        <v>1662834.5767400041</v>
      </c>
      <c r="E132" s="220">
        <v>1855</v>
      </c>
      <c r="F132" s="220">
        <v>29375.71451999998</v>
      </c>
      <c r="G132" s="220">
        <v>7</v>
      </c>
      <c r="H132" s="221">
        <v>51.3</v>
      </c>
    </row>
    <row r="133" spans="1:8">
      <c r="A133" s="167"/>
      <c r="B133" s="134" t="s">
        <v>603</v>
      </c>
      <c r="C133" s="219">
        <v>141</v>
      </c>
      <c r="D133" s="220">
        <v>9291.2267699999993</v>
      </c>
      <c r="E133" s="220">
        <v>25</v>
      </c>
      <c r="F133" s="220">
        <v>1355.1360000000002</v>
      </c>
      <c r="G133" s="220">
        <v>0</v>
      </c>
      <c r="H133" s="221">
        <v>0</v>
      </c>
    </row>
    <row r="134" spans="1:8">
      <c r="A134" s="167"/>
      <c r="B134" s="134" t="s">
        <v>554</v>
      </c>
      <c r="C134" s="219">
        <v>1705</v>
      </c>
      <c r="D134" s="220">
        <v>10546.480330000002</v>
      </c>
      <c r="E134" s="220">
        <v>235</v>
      </c>
      <c r="F134" s="220">
        <v>1016.2713900000001</v>
      </c>
      <c r="G134" s="220">
        <v>0</v>
      </c>
      <c r="H134" s="221">
        <v>0</v>
      </c>
    </row>
    <row r="135" spans="1:8">
      <c r="A135" s="167"/>
      <c r="B135" s="134" t="s">
        <v>555</v>
      </c>
      <c r="C135" s="219">
        <v>2974</v>
      </c>
      <c r="D135" s="220">
        <v>69284.22712000004</v>
      </c>
      <c r="E135" s="220">
        <v>451</v>
      </c>
      <c r="F135" s="220">
        <v>8126.2146000000002</v>
      </c>
      <c r="G135" s="220">
        <v>1</v>
      </c>
      <c r="H135" s="221">
        <v>25.02</v>
      </c>
    </row>
    <row r="136" spans="1:8">
      <c r="A136" s="168"/>
      <c r="B136" s="169" t="s">
        <v>698</v>
      </c>
      <c r="C136" s="222">
        <v>1</v>
      </c>
      <c r="D136" s="223">
        <v>121.854</v>
      </c>
      <c r="E136" s="223">
        <v>0</v>
      </c>
      <c r="F136" s="223">
        <v>0</v>
      </c>
      <c r="G136" s="223">
        <v>0</v>
      </c>
      <c r="H136" s="224">
        <v>0</v>
      </c>
    </row>
    <row r="137" spans="1:8">
      <c r="A137" s="167" t="s">
        <v>699</v>
      </c>
      <c r="C137" s="219">
        <v>13409</v>
      </c>
      <c r="D137" s="220">
        <v>388593.70055999985</v>
      </c>
      <c r="E137" s="220">
        <v>1948</v>
      </c>
      <c r="F137" s="220">
        <v>154726.82529999997</v>
      </c>
      <c r="G137" s="220">
        <v>48</v>
      </c>
      <c r="H137" s="221">
        <v>3670.6453999999999</v>
      </c>
    </row>
    <row r="138" spans="1:8">
      <c r="A138" s="167"/>
      <c r="B138" s="134" t="s">
        <v>591</v>
      </c>
      <c r="C138" s="219">
        <v>1703</v>
      </c>
      <c r="D138" s="220">
        <v>22292.151590000009</v>
      </c>
      <c r="E138" s="220">
        <v>73</v>
      </c>
      <c r="F138" s="220">
        <v>731.64360999999997</v>
      </c>
      <c r="G138" s="220">
        <v>0</v>
      </c>
      <c r="H138" s="221">
        <v>0</v>
      </c>
    </row>
    <row r="139" spans="1:8">
      <c r="A139" s="167"/>
      <c r="B139" s="134" t="s">
        <v>700</v>
      </c>
      <c r="C139" s="219">
        <v>1</v>
      </c>
      <c r="D139" s="220">
        <v>0.63</v>
      </c>
      <c r="E139" s="220">
        <v>0</v>
      </c>
      <c r="F139" s="220">
        <v>0</v>
      </c>
      <c r="G139" s="220">
        <v>0</v>
      </c>
      <c r="H139" s="221">
        <v>0</v>
      </c>
    </row>
    <row r="140" spans="1:8">
      <c r="A140" s="167"/>
      <c r="B140" s="134" t="s">
        <v>633</v>
      </c>
      <c r="C140" s="219">
        <v>832</v>
      </c>
      <c r="D140" s="220">
        <v>15202.89241</v>
      </c>
      <c r="E140" s="220">
        <v>46</v>
      </c>
      <c r="F140" s="220">
        <v>7.7069600000000005</v>
      </c>
      <c r="G140" s="220">
        <v>0</v>
      </c>
      <c r="H140" s="221">
        <v>0</v>
      </c>
    </row>
    <row r="141" spans="1:8">
      <c r="A141" s="167"/>
      <c r="B141" s="134" t="s">
        <v>606</v>
      </c>
      <c r="C141" s="219">
        <v>655</v>
      </c>
      <c r="D141" s="220">
        <v>16133.543100000001</v>
      </c>
      <c r="E141" s="220">
        <v>85</v>
      </c>
      <c r="F141" s="220">
        <v>1140.6618000000001</v>
      </c>
      <c r="G141" s="220">
        <v>0</v>
      </c>
      <c r="H141" s="221">
        <v>0</v>
      </c>
    </row>
    <row r="142" spans="1:8">
      <c r="A142" s="167"/>
      <c r="B142" s="134" t="s">
        <v>701</v>
      </c>
      <c r="C142" s="219">
        <v>8</v>
      </c>
      <c r="D142" s="220">
        <v>257.11400000000003</v>
      </c>
      <c r="E142" s="220">
        <v>1</v>
      </c>
      <c r="F142" s="220">
        <v>2.5000000000000001E-2</v>
      </c>
      <c r="G142" s="220">
        <v>0</v>
      </c>
      <c r="H142" s="221">
        <v>0</v>
      </c>
    </row>
    <row r="143" spans="1:8">
      <c r="A143" s="167"/>
      <c r="B143" s="134" t="s">
        <v>592</v>
      </c>
      <c r="C143" s="219">
        <v>364</v>
      </c>
      <c r="D143" s="220">
        <v>8867.2461000000021</v>
      </c>
      <c r="E143" s="220">
        <v>17</v>
      </c>
      <c r="F143" s="220">
        <v>341.56379999999996</v>
      </c>
      <c r="G143" s="220">
        <v>0</v>
      </c>
      <c r="H143" s="221">
        <v>0</v>
      </c>
    </row>
    <row r="144" spans="1:8">
      <c r="A144" s="167"/>
      <c r="B144" s="134" t="s">
        <v>593</v>
      </c>
      <c r="C144" s="219">
        <v>239</v>
      </c>
      <c r="D144" s="220">
        <v>694.28728999999987</v>
      </c>
      <c r="E144" s="220">
        <v>9</v>
      </c>
      <c r="F144" s="220">
        <v>10.622000000000003</v>
      </c>
      <c r="G144" s="220">
        <v>0</v>
      </c>
      <c r="H144" s="221">
        <v>0</v>
      </c>
    </row>
    <row r="145" spans="1:8">
      <c r="A145" s="167"/>
      <c r="B145" s="134" t="s">
        <v>748</v>
      </c>
      <c r="C145" s="219">
        <v>1</v>
      </c>
      <c r="D145" s="220">
        <v>8.6183999999999994</v>
      </c>
      <c r="E145" s="220">
        <v>1</v>
      </c>
      <c r="F145" s="220">
        <v>8.6183999999999994</v>
      </c>
      <c r="G145" s="220">
        <v>0</v>
      </c>
      <c r="H145" s="221">
        <v>0</v>
      </c>
    </row>
    <row r="146" spans="1:8">
      <c r="A146" s="167"/>
      <c r="B146" s="134" t="s">
        <v>749</v>
      </c>
      <c r="C146" s="219">
        <v>6</v>
      </c>
      <c r="D146" s="220">
        <v>180.00899999999999</v>
      </c>
      <c r="E146" s="220">
        <v>0</v>
      </c>
      <c r="F146" s="220">
        <v>0</v>
      </c>
      <c r="G146" s="220">
        <v>0</v>
      </c>
      <c r="H146" s="221">
        <v>0</v>
      </c>
    </row>
    <row r="147" spans="1:8">
      <c r="A147" s="167"/>
      <c r="B147" s="134" t="s">
        <v>613</v>
      </c>
      <c r="C147" s="219">
        <v>88</v>
      </c>
      <c r="D147" s="220">
        <v>3736.4035000000013</v>
      </c>
      <c r="E147" s="220">
        <v>61</v>
      </c>
      <c r="F147" s="220">
        <v>3212.1014999999998</v>
      </c>
      <c r="G147" s="220">
        <v>4</v>
      </c>
      <c r="H147" s="221">
        <v>171.70400000000001</v>
      </c>
    </row>
    <row r="148" spans="1:8">
      <c r="A148" s="167"/>
      <c r="B148" s="134" t="s">
        <v>612</v>
      </c>
      <c r="C148" s="219">
        <v>767</v>
      </c>
      <c r="D148" s="220">
        <v>31793.561509999989</v>
      </c>
      <c r="E148" s="220">
        <v>244</v>
      </c>
      <c r="F148" s="220">
        <v>10359.510999999999</v>
      </c>
      <c r="G148" s="220">
        <v>21</v>
      </c>
      <c r="H148" s="221">
        <v>972.64030000000014</v>
      </c>
    </row>
    <row r="149" spans="1:8">
      <c r="A149" s="167"/>
      <c r="B149" s="134" t="s">
        <v>617</v>
      </c>
      <c r="C149" s="219">
        <v>49</v>
      </c>
      <c r="D149" s="220">
        <v>7954.8569999999982</v>
      </c>
      <c r="E149" s="220">
        <v>11</v>
      </c>
      <c r="F149" s="220">
        <v>1339.9502999999997</v>
      </c>
      <c r="G149" s="220">
        <v>0</v>
      </c>
      <c r="H149" s="221">
        <v>0</v>
      </c>
    </row>
    <row r="150" spans="1:8">
      <c r="A150" s="167"/>
      <c r="B150" s="134" t="s">
        <v>702</v>
      </c>
      <c r="C150" s="219">
        <v>3</v>
      </c>
      <c r="D150" s="220">
        <v>0.10400000000000001</v>
      </c>
      <c r="E150" s="220">
        <v>0</v>
      </c>
      <c r="F150" s="220">
        <v>0</v>
      </c>
      <c r="G150" s="220">
        <v>0</v>
      </c>
      <c r="H150" s="221">
        <v>0</v>
      </c>
    </row>
    <row r="151" spans="1:8">
      <c r="A151" s="167"/>
      <c r="B151" s="134" t="s">
        <v>703</v>
      </c>
      <c r="C151" s="219">
        <v>6</v>
      </c>
      <c r="D151" s="220">
        <v>1938.9068</v>
      </c>
      <c r="E151" s="220">
        <v>5</v>
      </c>
      <c r="F151" s="220">
        <v>1938.9017999999999</v>
      </c>
      <c r="G151" s="220">
        <v>0</v>
      </c>
      <c r="H151" s="221">
        <v>0</v>
      </c>
    </row>
    <row r="152" spans="1:8">
      <c r="A152" s="167"/>
      <c r="B152" s="134" t="s">
        <v>704</v>
      </c>
      <c r="C152" s="219">
        <v>112</v>
      </c>
      <c r="D152" s="220">
        <v>19787.581200000004</v>
      </c>
      <c r="E152" s="220">
        <v>81</v>
      </c>
      <c r="F152" s="220">
        <v>14864.972600000001</v>
      </c>
      <c r="G152" s="220">
        <v>3</v>
      </c>
      <c r="H152" s="221">
        <v>410.98419999999999</v>
      </c>
    </row>
    <row r="153" spans="1:8">
      <c r="A153" s="167"/>
      <c r="B153" s="134" t="s">
        <v>705</v>
      </c>
      <c r="C153" s="219">
        <v>1</v>
      </c>
      <c r="D153" s="220">
        <v>1.2E-2</v>
      </c>
      <c r="E153" s="220">
        <v>0</v>
      </c>
      <c r="F153" s="220">
        <v>0</v>
      </c>
      <c r="G153" s="220">
        <v>0</v>
      </c>
      <c r="H153" s="221">
        <v>0</v>
      </c>
    </row>
    <row r="154" spans="1:8">
      <c r="A154" s="167"/>
      <c r="B154" s="134" t="s">
        <v>607</v>
      </c>
      <c r="C154" s="219">
        <v>558</v>
      </c>
      <c r="D154" s="220">
        <v>82125.741759999975</v>
      </c>
      <c r="E154" s="220">
        <v>407</v>
      </c>
      <c r="F154" s="220">
        <v>63565.632740000001</v>
      </c>
      <c r="G154" s="220">
        <v>7</v>
      </c>
      <c r="H154" s="221">
        <v>1289.2022000000002</v>
      </c>
    </row>
    <row r="155" spans="1:8">
      <c r="A155" s="167"/>
      <c r="B155" s="134" t="s">
        <v>706</v>
      </c>
      <c r="C155" s="219">
        <v>95</v>
      </c>
      <c r="D155" s="220">
        <v>9772.7885000000006</v>
      </c>
      <c r="E155" s="220">
        <v>45</v>
      </c>
      <c r="F155" s="220">
        <v>5155.4634999999989</v>
      </c>
      <c r="G155" s="220">
        <v>1</v>
      </c>
      <c r="H155" s="221">
        <v>25.748099999999997</v>
      </c>
    </row>
    <row r="156" spans="1:8">
      <c r="A156" s="167"/>
      <c r="B156" s="134" t="s">
        <v>707</v>
      </c>
      <c r="C156" s="219">
        <v>97</v>
      </c>
      <c r="D156" s="220">
        <v>429.60275999999993</v>
      </c>
      <c r="E156" s="220">
        <v>13</v>
      </c>
      <c r="F156" s="220">
        <v>9.2529000000000003</v>
      </c>
      <c r="G156" s="220">
        <v>0</v>
      </c>
      <c r="H156" s="221">
        <v>0</v>
      </c>
    </row>
    <row r="157" spans="1:8">
      <c r="A157" s="167"/>
      <c r="B157" s="134" t="s">
        <v>708</v>
      </c>
      <c r="C157" s="219">
        <v>6</v>
      </c>
      <c r="D157" s="220">
        <v>225.43330000000003</v>
      </c>
      <c r="E157" s="220">
        <v>1</v>
      </c>
      <c r="F157" s="220">
        <v>49.942900000000002</v>
      </c>
      <c r="G157" s="220">
        <v>0</v>
      </c>
      <c r="H157" s="221">
        <v>0</v>
      </c>
    </row>
    <row r="158" spans="1:8">
      <c r="A158" s="167"/>
      <c r="B158" s="134" t="s">
        <v>709</v>
      </c>
      <c r="C158" s="219">
        <v>5</v>
      </c>
      <c r="D158" s="220">
        <v>60.190599999999996</v>
      </c>
      <c r="E158" s="220">
        <v>0</v>
      </c>
      <c r="F158" s="220">
        <v>0</v>
      </c>
      <c r="G158" s="220">
        <v>0</v>
      </c>
      <c r="H158" s="221">
        <v>0</v>
      </c>
    </row>
    <row r="159" spans="1:8">
      <c r="A159" s="167"/>
      <c r="B159" s="134" t="s">
        <v>710</v>
      </c>
      <c r="C159" s="219">
        <v>22</v>
      </c>
      <c r="D159" s="220">
        <v>174.51629999999997</v>
      </c>
      <c r="E159" s="220">
        <v>3</v>
      </c>
      <c r="F159" s="220">
        <v>2.58</v>
      </c>
      <c r="G159" s="220">
        <v>0</v>
      </c>
      <c r="H159" s="221">
        <v>0</v>
      </c>
    </row>
    <row r="160" spans="1:8">
      <c r="A160" s="167"/>
      <c r="B160" s="134" t="s">
        <v>711</v>
      </c>
      <c r="C160" s="219">
        <v>1</v>
      </c>
      <c r="D160" s="220">
        <v>25</v>
      </c>
      <c r="E160" s="220">
        <v>1</v>
      </c>
      <c r="F160" s="220">
        <v>25</v>
      </c>
      <c r="G160" s="220">
        <v>0</v>
      </c>
      <c r="H160" s="221">
        <v>0</v>
      </c>
    </row>
    <row r="161" spans="1:8">
      <c r="A161" s="167"/>
      <c r="B161" s="134" t="s">
        <v>712</v>
      </c>
      <c r="C161" s="219">
        <v>26</v>
      </c>
      <c r="D161" s="220">
        <v>0.50661</v>
      </c>
      <c r="E161" s="220">
        <v>0</v>
      </c>
      <c r="F161" s="220">
        <v>0</v>
      </c>
      <c r="G161" s="220">
        <v>0</v>
      </c>
      <c r="H161" s="221">
        <v>0</v>
      </c>
    </row>
    <row r="162" spans="1:8">
      <c r="A162" s="167"/>
      <c r="B162" s="134" t="s">
        <v>713</v>
      </c>
      <c r="C162" s="219">
        <v>25</v>
      </c>
      <c r="D162" s="220">
        <v>166.60734000000002</v>
      </c>
      <c r="E162" s="220">
        <v>1</v>
      </c>
      <c r="F162" s="220">
        <v>1.2</v>
      </c>
      <c r="G162" s="220">
        <v>0</v>
      </c>
      <c r="H162" s="221">
        <v>0</v>
      </c>
    </row>
    <row r="163" spans="1:8">
      <c r="A163" s="167"/>
      <c r="B163" s="134" t="s">
        <v>611</v>
      </c>
      <c r="C163" s="219">
        <v>830</v>
      </c>
      <c r="D163" s="220">
        <v>29311.186089999996</v>
      </c>
      <c r="E163" s="220">
        <v>105</v>
      </c>
      <c r="F163" s="220">
        <v>2914.0053600000001</v>
      </c>
      <c r="G163" s="220">
        <v>0</v>
      </c>
      <c r="H163" s="221">
        <v>0</v>
      </c>
    </row>
    <row r="164" spans="1:8">
      <c r="A164" s="167"/>
      <c r="B164" s="134" t="s">
        <v>632</v>
      </c>
      <c r="C164" s="219">
        <v>18</v>
      </c>
      <c r="D164" s="220">
        <v>2641.8579</v>
      </c>
      <c r="E164" s="220">
        <v>3</v>
      </c>
      <c r="F164" s="220">
        <v>645.86259999999993</v>
      </c>
      <c r="G164" s="220">
        <v>0</v>
      </c>
      <c r="H164" s="221">
        <v>0</v>
      </c>
    </row>
    <row r="165" spans="1:8">
      <c r="A165" s="167"/>
      <c r="B165" s="134" t="s">
        <v>627</v>
      </c>
      <c r="C165" s="219">
        <v>727</v>
      </c>
      <c r="D165" s="220">
        <v>4565.8484599999992</v>
      </c>
      <c r="E165" s="220">
        <v>38</v>
      </c>
      <c r="F165" s="220">
        <v>266.06164999999999</v>
      </c>
      <c r="G165" s="220">
        <v>0</v>
      </c>
      <c r="H165" s="221">
        <v>0</v>
      </c>
    </row>
    <row r="166" spans="1:8">
      <c r="A166" s="167"/>
      <c r="B166" s="134" t="s">
        <v>714</v>
      </c>
      <c r="C166" s="219">
        <v>162</v>
      </c>
      <c r="D166" s="220">
        <v>4422.7997199999991</v>
      </c>
      <c r="E166" s="220">
        <v>20</v>
      </c>
      <c r="F166" s="220">
        <v>402.29790000000008</v>
      </c>
      <c r="G166" s="220">
        <v>0</v>
      </c>
      <c r="H166" s="221">
        <v>0</v>
      </c>
    </row>
    <row r="167" spans="1:8">
      <c r="A167" s="167"/>
      <c r="B167" s="134" t="s">
        <v>608</v>
      </c>
      <c r="C167" s="219">
        <v>457</v>
      </c>
      <c r="D167" s="220">
        <v>40314.058500000006</v>
      </c>
      <c r="E167" s="220">
        <v>139</v>
      </c>
      <c r="F167" s="220">
        <v>26813.388599999998</v>
      </c>
      <c r="G167" s="220">
        <v>2</v>
      </c>
      <c r="H167" s="221">
        <v>84.02940000000001</v>
      </c>
    </row>
    <row r="168" spans="1:8">
      <c r="A168" s="167"/>
      <c r="B168" s="134" t="s">
        <v>715</v>
      </c>
      <c r="C168" s="219">
        <v>625</v>
      </c>
      <c r="D168" s="220">
        <v>15485.128299999997</v>
      </c>
      <c r="E168" s="220">
        <v>0</v>
      </c>
      <c r="F168" s="220">
        <v>0</v>
      </c>
      <c r="G168" s="220">
        <v>0</v>
      </c>
      <c r="H168" s="221">
        <v>0</v>
      </c>
    </row>
    <row r="169" spans="1:8">
      <c r="A169" s="167"/>
      <c r="B169" s="134" t="s">
        <v>616</v>
      </c>
      <c r="C169" s="219">
        <v>138</v>
      </c>
      <c r="D169" s="220">
        <v>15319.379700000003</v>
      </c>
      <c r="E169" s="220">
        <v>134</v>
      </c>
      <c r="F169" s="220">
        <v>15223.295200000002</v>
      </c>
      <c r="G169" s="220">
        <v>10</v>
      </c>
      <c r="H169" s="221">
        <v>716.33719999999994</v>
      </c>
    </row>
    <row r="170" spans="1:8">
      <c r="A170" s="167"/>
      <c r="B170" s="134" t="s">
        <v>626</v>
      </c>
      <c r="C170" s="219">
        <v>388</v>
      </c>
      <c r="D170" s="220">
        <v>2115.9467799999993</v>
      </c>
      <c r="E170" s="220">
        <v>23</v>
      </c>
      <c r="F170" s="220">
        <v>134.00119999999998</v>
      </c>
      <c r="G170" s="220">
        <v>0</v>
      </c>
      <c r="H170" s="221">
        <v>0</v>
      </c>
    </row>
    <row r="171" spans="1:8">
      <c r="A171" s="167"/>
      <c r="B171" s="134" t="s">
        <v>716</v>
      </c>
      <c r="C171" s="219">
        <v>41</v>
      </c>
      <c r="D171" s="220">
        <v>660.51868000000002</v>
      </c>
      <c r="E171" s="220">
        <v>1</v>
      </c>
      <c r="F171" s="220">
        <v>21.954709999999999</v>
      </c>
      <c r="G171" s="220">
        <v>0</v>
      </c>
      <c r="H171" s="221">
        <v>0</v>
      </c>
    </row>
    <row r="172" spans="1:8">
      <c r="A172" s="167"/>
      <c r="B172" s="134" t="s">
        <v>717</v>
      </c>
      <c r="C172" s="219">
        <v>7</v>
      </c>
      <c r="D172" s="220">
        <v>1.77755</v>
      </c>
      <c r="E172" s="220">
        <v>0</v>
      </c>
      <c r="F172" s="220">
        <v>0</v>
      </c>
      <c r="G172" s="220">
        <v>0</v>
      </c>
      <c r="H172" s="221">
        <v>0</v>
      </c>
    </row>
    <row r="173" spans="1:8">
      <c r="A173" s="167"/>
      <c r="B173" s="134" t="s">
        <v>718</v>
      </c>
      <c r="C173" s="219">
        <v>5</v>
      </c>
      <c r="D173" s="220">
        <v>153.52959999999999</v>
      </c>
      <c r="E173" s="220">
        <v>1</v>
      </c>
      <c r="F173" s="220">
        <v>0.3</v>
      </c>
      <c r="G173" s="220">
        <v>0</v>
      </c>
      <c r="H173" s="221">
        <v>0</v>
      </c>
    </row>
    <row r="174" spans="1:8">
      <c r="A174" s="167"/>
      <c r="B174" s="134" t="s">
        <v>719</v>
      </c>
      <c r="C174" s="219">
        <v>35</v>
      </c>
      <c r="D174" s="220">
        <v>804.42</v>
      </c>
      <c r="E174" s="220">
        <v>4</v>
      </c>
      <c r="F174" s="220">
        <v>48.4</v>
      </c>
      <c r="G174" s="220">
        <v>0</v>
      </c>
      <c r="H174" s="221">
        <v>0</v>
      </c>
    </row>
    <row r="175" spans="1:8">
      <c r="A175" s="167"/>
      <c r="B175" s="134" t="s">
        <v>594</v>
      </c>
      <c r="C175" s="219">
        <v>4207</v>
      </c>
      <c r="D175" s="220">
        <v>44886.15102999995</v>
      </c>
      <c r="E175" s="220">
        <v>371</v>
      </c>
      <c r="F175" s="220">
        <v>5044.4472700000024</v>
      </c>
      <c r="G175" s="220">
        <v>0</v>
      </c>
      <c r="H175" s="221">
        <v>0</v>
      </c>
    </row>
    <row r="176" spans="1:8">
      <c r="A176" s="167"/>
      <c r="B176" s="134" t="s">
        <v>628</v>
      </c>
      <c r="C176" s="219">
        <v>72</v>
      </c>
      <c r="D176" s="220">
        <v>5448.6030600000004</v>
      </c>
      <c r="E176" s="220">
        <v>4</v>
      </c>
      <c r="F176" s="220">
        <v>447.46</v>
      </c>
      <c r="G176" s="220">
        <v>0</v>
      </c>
      <c r="H176" s="221">
        <v>0</v>
      </c>
    </row>
    <row r="177" spans="1:8">
      <c r="A177" s="167"/>
      <c r="B177" s="134" t="s">
        <v>720</v>
      </c>
      <c r="C177" s="219">
        <v>5</v>
      </c>
      <c r="D177" s="220">
        <v>130.6728</v>
      </c>
      <c r="E177" s="220">
        <v>0</v>
      </c>
      <c r="F177" s="220">
        <v>0</v>
      </c>
      <c r="G177" s="220">
        <v>0</v>
      </c>
      <c r="H177" s="221">
        <v>0</v>
      </c>
    </row>
    <row r="178" spans="1:8">
      <c r="A178" s="167"/>
      <c r="B178" s="134" t="s">
        <v>721</v>
      </c>
      <c r="C178" s="219">
        <v>19</v>
      </c>
      <c r="D178" s="220">
        <v>503.51251999999999</v>
      </c>
      <c r="E178" s="220">
        <v>0</v>
      </c>
      <c r="F178" s="220">
        <v>0</v>
      </c>
      <c r="G178" s="220">
        <v>0</v>
      </c>
      <c r="H178" s="221">
        <v>0</v>
      </c>
    </row>
    <row r="179" spans="1:8">
      <c r="A179" s="168"/>
      <c r="B179" s="169" t="s">
        <v>722</v>
      </c>
      <c r="C179" s="222">
        <v>3</v>
      </c>
      <c r="D179" s="223">
        <v>4.8000000000000004E-3</v>
      </c>
      <c r="E179" s="223">
        <v>0</v>
      </c>
      <c r="F179" s="223">
        <v>0</v>
      </c>
      <c r="G179" s="223">
        <v>0</v>
      </c>
      <c r="H179" s="224">
        <v>0</v>
      </c>
    </row>
    <row r="180" spans="1:8">
      <c r="A180" s="167" t="s">
        <v>723</v>
      </c>
      <c r="C180" s="219">
        <v>75937</v>
      </c>
      <c r="D180" s="220">
        <v>3988640.0258399998</v>
      </c>
      <c r="E180" s="220">
        <v>3213</v>
      </c>
      <c r="F180" s="220">
        <v>112354.96800999988</v>
      </c>
      <c r="G180" s="220">
        <v>9</v>
      </c>
      <c r="H180" s="221">
        <v>51.959450000000004</v>
      </c>
    </row>
    <row r="181" spans="1:8">
      <c r="A181" s="167"/>
      <c r="B181" s="134" t="s">
        <v>547</v>
      </c>
      <c r="C181" s="219">
        <v>56429</v>
      </c>
      <c r="D181" s="220">
        <v>3589582.05981</v>
      </c>
      <c r="E181" s="220">
        <v>1975</v>
      </c>
      <c r="F181" s="220">
        <v>96721.625539999877</v>
      </c>
      <c r="G181" s="220">
        <v>7</v>
      </c>
      <c r="H181" s="221">
        <v>51.950320000000005</v>
      </c>
    </row>
    <row r="182" spans="1:8">
      <c r="A182" s="167"/>
      <c r="B182" s="134" t="s">
        <v>724</v>
      </c>
      <c r="C182" s="219">
        <v>157</v>
      </c>
      <c r="D182" s="220">
        <v>1839.6706599999995</v>
      </c>
      <c r="E182" s="220">
        <v>4</v>
      </c>
      <c r="F182" s="220">
        <v>71.485299999999995</v>
      </c>
      <c r="G182" s="220">
        <v>0</v>
      </c>
      <c r="H182" s="221">
        <v>0</v>
      </c>
    </row>
    <row r="183" spans="1:8">
      <c r="A183" s="167"/>
      <c r="B183" s="134" t="s">
        <v>550</v>
      </c>
      <c r="C183" s="219">
        <v>18510</v>
      </c>
      <c r="D183" s="220">
        <v>381659.63235999952</v>
      </c>
      <c r="E183" s="220">
        <v>1214</v>
      </c>
      <c r="F183" s="220">
        <v>15306.789770000001</v>
      </c>
      <c r="G183" s="220">
        <v>2</v>
      </c>
      <c r="H183" s="221">
        <v>9.1299999999999992E-3</v>
      </c>
    </row>
    <row r="184" spans="1:8">
      <c r="A184" s="167"/>
      <c r="B184" s="134" t="s">
        <v>725</v>
      </c>
      <c r="C184" s="219">
        <v>52</v>
      </c>
      <c r="D184" s="220">
        <v>777.76744000000008</v>
      </c>
      <c r="E184" s="220">
        <v>5</v>
      </c>
      <c r="F184" s="220">
        <v>55.460999999999999</v>
      </c>
      <c r="G184" s="220">
        <v>0</v>
      </c>
      <c r="H184" s="221">
        <v>0</v>
      </c>
    </row>
    <row r="185" spans="1:8">
      <c r="A185" s="167"/>
      <c r="B185" s="134" t="s">
        <v>726</v>
      </c>
      <c r="C185" s="219">
        <v>4</v>
      </c>
      <c r="D185" s="220">
        <v>21.024999999999999</v>
      </c>
      <c r="E185" s="220">
        <v>2</v>
      </c>
      <c r="F185" s="220">
        <v>21</v>
      </c>
      <c r="G185" s="220">
        <v>0</v>
      </c>
      <c r="H185" s="221">
        <v>0</v>
      </c>
    </row>
    <row r="186" spans="1:8">
      <c r="A186" s="167"/>
      <c r="B186" s="134" t="s">
        <v>727</v>
      </c>
      <c r="C186" s="219">
        <v>255</v>
      </c>
      <c r="D186" s="220">
        <v>8135.1240999999991</v>
      </c>
      <c r="E186" s="220">
        <v>0</v>
      </c>
      <c r="F186" s="220">
        <v>0</v>
      </c>
      <c r="G186" s="220">
        <v>0</v>
      </c>
      <c r="H186" s="221">
        <v>0</v>
      </c>
    </row>
    <row r="187" spans="1:8">
      <c r="A187" s="167"/>
      <c r="B187" s="134" t="s">
        <v>728</v>
      </c>
      <c r="C187" s="219">
        <v>123</v>
      </c>
      <c r="D187" s="220">
        <v>1066.21174</v>
      </c>
      <c r="E187" s="220">
        <v>3</v>
      </c>
      <c r="F187" s="220">
        <v>85.476399999999998</v>
      </c>
      <c r="G187" s="220">
        <v>0</v>
      </c>
      <c r="H187" s="221">
        <v>0</v>
      </c>
    </row>
    <row r="188" spans="1:8">
      <c r="A188" s="167"/>
      <c r="B188" s="134" t="s">
        <v>729</v>
      </c>
      <c r="C188" s="219">
        <v>26</v>
      </c>
      <c r="D188" s="220">
        <v>625.20699999999988</v>
      </c>
      <c r="E188" s="220">
        <v>0</v>
      </c>
      <c r="F188" s="220">
        <v>0</v>
      </c>
      <c r="G188" s="220">
        <v>0</v>
      </c>
      <c r="H188" s="221">
        <v>0</v>
      </c>
    </row>
    <row r="189" spans="1:8">
      <c r="A189" s="167"/>
      <c r="B189" s="134" t="s">
        <v>730</v>
      </c>
      <c r="C189" s="219">
        <v>21</v>
      </c>
      <c r="D189" s="220">
        <v>9.9519999999999982</v>
      </c>
      <c r="E189" s="220">
        <v>0</v>
      </c>
      <c r="F189" s="220">
        <v>0</v>
      </c>
      <c r="G189" s="220">
        <v>0</v>
      </c>
      <c r="H189" s="221">
        <v>0</v>
      </c>
    </row>
    <row r="190" spans="1:8">
      <c r="A190" s="167"/>
      <c r="B190" s="134" t="s">
        <v>731</v>
      </c>
      <c r="C190" s="219">
        <v>48</v>
      </c>
      <c r="D190" s="220">
        <v>895.21940000000029</v>
      </c>
      <c r="E190" s="220">
        <v>0</v>
      </c>
      <c r="F190" s="220">
        <v>0</v>
      </c>
      <c r="G190" s="220">
        <v>0</v>
      </c>
      <c r="H190" s="221">
        <v>0</v>
      </c>
    </row>
    <row r="191" spans="1:8">
      <c r="A191" s="167"/>
      <c r="B191" s="134" t="s">
        <v>732</v>
      </c>
      <c r="C191" s="219">
        <v>12</v>
      </c>
      <c r="D191" s="220">
        <v>364.923</v>
      </c>
      <c r="E191" s="220">
        <v>0</v>
      </c>
      <c r="F191" s="220">
        <v>0</v>
      </c>
      <c r="G191" s="220">
        <v>0</v>
      </c>
      <c r="H191" s="221">
        <v>0</v>
      </c>
    </row>
    <row r="192" spans="1:8">
      <c r="A192" s="167"/>
      <c r="B192" s="134" t="s">
        <v>605</v>
      </c>
      <c r="C192" s="219">
        <v>82</v>
      </c>
      <c r="D192" s="220">
        <v>1199.3857599999997</v>
      </c>
      <c r="E192" s="220">
        <v>4</v>
      </c>
      <c r="F192" s="220">
        <v>61.36</v>
      </c>
      <c r="G192" s="220">
        <v>0</v>
      </c>
      <c r="H192" s="221">
        <v>0</v>
      </c>
    </row>
    <row r="193" spans="1:8">
      <c r="A193" s="133"/>
      <c r="B193" s="134" t="s">
        <v>733</v>
      </c>
      <c r="C193" s="219">
        <v>27</v>
      </c>
      <c r="D193" s="220">
        <v>191.84768</v>
      </c>
      <c r="E193" s="220">
        <v>5</v>
      </c>
      <c r="F193" s="220">
        <v>19.169999999999998</v>
      </c>
      <c r="G193" s="220">
        <v>0</v>
      </c>
      <c r="H193" s="221">
        <v>0</v>
      </c>
    </row>
    <row r="194" spans="1:8">
      <c r="A194" s="133"/>
      <c r="B194" s="134" t="s">
        <v>734</v>
      </c>
      <c r="C194" s="219">
        <v>8</v>
      </c>
      <c r="D194" s="220">
        <v>190.79300000000001</v>
      </c>
      <c r="E194" s="220">
        <v>0</v>
      </c>
      <c r="F194" s="220">
        <v>0</v>
      </c>
      <c r="G194" s="220">
        <v>0</v>
      </c>
      <c r="H194" s="221">
        <v>0</v>
      </c>
    </row>
    <row r="195" spans="1:8">
      <c r="A195" s="133"/>
      <c r="B195" s="134" t="s">
        <v>735</v>
      </c>
      <c r="C195" s="219">
        <v>19</v>
      </c>
      <c r="D195" s="220">
        <v>166.94678999999999</v>
      </c>
      <c r="E195" s="220">
        <v>0</v>
      </c>
      <c r="F195" s="220">
        <v>0</v>
      </c>
      <c r="G195" s="220">
        <v>0</v>
      </c>
      <c r="H195" s="221">
        <v>0</v>
      </c>
    </row>
    <row r="196" spans="1:8">
      <c r="A196" s="133"/>
      <c r="B196" s="134" t="s">
        <v>736</v>
      </c>
      <c r="C196" s="219">
        <v>163</v>
      </c>
      <c r="D196" s="220">
        <v>1901.6601000000001</v>
      </c>
      <c r="E196" s="220">
        <v>0</v>
      </c>
      <c r="F196" s="220">
        <v>0</v>
      </c>
      <c r="G196" s="220">
        <v>0</v>
      </c>
      <c r="H196" s="221">
        <v>0</v>
      </c>
    </row>
    <row r="197" spans="1:8">
      <c r="A197" s="133"/>
      <c r="B197" s="134" t="s">
        <v>737</v>
      </c>
      <c r="C197" s="219">
        <v>1</v>
      </c>
      <c r="D197" s="220">
        <v>12.6</v>
      </c>
      <c r="E197" s="220">
        <v>1</v>
      </c>
      <c r="F197" s="220">
        <v>12.6</v>
      </c>
      <c r="G197" s="220">
        <v>0</v>
      </c>
      <c r="H197" s="221">
        <v>0</v>
      </c>
    </row>
    <row r="198" spans="1:8">
      <c r="A198" s="143" t="s">
        <v>78</v>
      </c>
      <c r="B198" s="144"/>
      <c r="C198" s="225">
        <v>2466004</v>
      </c>
      <c r="D198" s="226">
        <v>31913384.866309993</v>
      </c>
      <c r="E198" s="226">
        <v>206227</v>
      </c>
      <c r="F198" s="226">
        <v>5749897.7016299935</v>
      </c>
      <c r="G198" s="226">
        <v>731</v>
      </c>
      <c r="H198" s="227">
        <v>12429.597580000003</v>
      </c>
    </row>
  </sheetData>
  <mergeCells count="4">
    <mergeCell ref="A2:B3"/>
    <mergeCell ref="C2:D2"/>
    <mergeCell ref="E2:F2"/>
    <mergeCell ref="G2:H2"/>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05153-DB56-472A-9ECB-8610493A6EDB}">
  <sheetPr codeName="Sheet15"/>
  <dimension ref="A1:I939"/>
  <sheetViews>
    <sheetView workbookViewId="0">
      <selection activeCell="N911" sqref="N911"/>
    </sheetView>
  </sheetViews>
  <sheetFormatPr defaultRowHeight="13.5"/>
  <cols>
    <col min="1" max="2" width="7.5" customWidth="1"/>
    <col min="3" max="3" width="66" bestFit="1" customWidth="1"/>
  </cols>
  <sheetData>
    <row r="1" spans="1:9" ht="14.25">
      <c r="A1" s="45" t="s">
        <v>193</v>
      </c>
    </row>
    <row r="2" spans="1:9" s="1" customFormat="1" ht="13.5" customHeight="1">
      <c r="A2" s="242" t="s">
        <v>194</v>
      </c>
      <c r="B2" s="242" t="s">
        <v>192</v>
      </c>
      <c r="C2" s="242" t="s">
        <v>195</v>
      </c>
      <c r="D2" s="242" t="s">
        <v>39</v>
      </c>
      <c r="E2" s="242"/>
      <c r="F2" s="242" t="s">
        <v>40</v>
      </c>
      <c r="G2" s="242"/>
      <c r="H2" s="242" t="s">
        <v>41</v>
      </c>
      <c r="I2" s="242"/>
    </row>
    <row r="3" spans="1:9" s="1" customFormat="1" ht="31.5">
      <c r="A3" s="242"/>
      <c r="B3" s="242"/>
      <c r="C3" s="242"/>
      <c r="D3" s="127" t="s">
        <v>42</v>
      </c>
      <c r="E3" s="127" t="s">
        <v>179</v>
      </c>
      <c r="F3" s="127" t="s">
        <v>42</v>
      </c>
      <c r="G3" s="127" t="s">
        <v>180</v>
      </c>
      <c r="H3" s="127" t="s">
        <v>42</v>
      </c>
      <c r="I3" s="127" t="s">
        <v>180</v>
      </c>
    </row>
    <row r="4" spans="1:9" ht="15">
      <c r="A4" s="138" t="s">
        <v>639</v>
      </c>
      <c r="B4" s="139"/>
      <c r="C4" s="139"/>
      <c r="D4" s="170" t="s">
        <v>196</v>
      </c>
      <c r="E4" s="171" t="s">
        <v>196</v>
      </c>
      <c r="F4" s="171" t="s">
        <v>196</v>
      </c>
      <c r="G4" s="171" t="s">
        <v>196</v>
      </c>
      <c r="H4" s="171" t="s">
        <v>196</v>
      </c>
      <c r="I4" s="172" t="s">
        <v>196</v>
      </c>
    </row>
    <row r="5" spans="1:9" ht="15">
      <c r="A5" s="133"/>
      <c r="B5" s="134" t="s">
        <v>571</v>
      </c>
      <c r="C5" s="134"/>
      <c r="D5" s="155" t="s">
        <v>196</v>
      </c>
      <c r="E5" s="156" t="s">
        <v>196</v>
      </c>
      <c r="F5" s="156" t="s">
        <v>196</v>
      </c>
      <c r="G5" s="156" t="s">
        <v>196</v>
      </c>
      <c r="H5" s="156" t="s">
        <v>196</v>
      </c>
      <c r="I5" s="173" t="s">
        <v>196</v>
      </c>
    </row>
    <row r="6" spans="1:9" ht="15">
      <c r="A6" s="133"/>
      <c r="B6" s="134"/>
      <c r="C6" s="134" t="s">
        <v>450</v>
      </c>
      <c r="D6" s="155">
        <v>2732</v>
      </c>
      <c r="E6" s="156">
        <v>99083.548490000059</v>
      </c>
      <c r="F6" s="156">
        <v>58</v>
      </c>
      <c r="G6" s="156">
        <v>1182.8936000000001</v>
      </c>
      <c r="H6" s="156">
        <v>0</v>
      </c>
      <c r="I6" s="173">
        <v>0</v>
      </c>
    </row>
    <row r="7" spans="1:9" ht="15">
      <c r="A7" s="133"/>
      <c r="B7" s="134"/>
      <c r="C7" s="134" t="s">
        <v>480</v>
      </c>
      <c r="D7" s="155">
        <v>2462</v>
      </c>
      <c r="E7" s="156">
        <v>43618.738550000009</v>
      </c>
      <c r="F7" s="156">
        <v>60</v>
      </c>
      <c r="G7" s="156">
        <v>672.40257000000008</v>
      </c>
      <c r="H7" s="156">
        <v>0</v>
      </c>
      <c r="I7" s="173">
        <v>0</v>
      </c>
    </row>
    <row r="8" spans="1:9" ht="15">
      <c r="A8" s="133"/>
      <c r="B8" s="134"/>
      <c r="C8" s="134" t="s">
        <v>473</v>
      </c>
      <c r="D8" s="155">
        <v>4637</v>
      </c>
      <c r="E8" s="156">
        <v>35915.261750000063</v>
      </c>
      <c r="F8" s="156">
        <v>467</v>
      </c>
      <c r="G8" s="156">
        <v>1428.9341799999995</v>
      </c>
      <c r="H8" s="156">
        <v>1</v>
      </c>
      <c r="I8" s="173">
        <v>0.15</v>
      </c>
    </row>
    <row r="9" spans="1:9" ht="15">
      <c r="A9" s="133"/>
      <c r="B9" s="134"/>
      <c r="C9" s="134" t="s">
        <v>477</v>
      </c>
      <c r="D9" s="155">
        <v>260</v>
      </c>
      <c r="E9" s="156">
        <v>29372.305579999964</v>
      </c>
      <c r="F9" s="156">
        <v>26</v>
      </c>
      <c r="G9" s="156">
        <v>84.825800000000001</v>
      </c>
      <c r="H9" s="156">
        <v>0</v>
      </c>
      <c r="I9" s="173">
        <v>0</v>
      </c>
    </row>
    <row r="10" spans="1:9" ht="15">
      <c r="A10" s="133"/>
      <c r="B10" s="134"/>
      <c r="C10" s="134" t="s">
        <v>356</v>
      </c>
      <c r="D10" s="155">
        <v>6756</v>
      </c>
      <c r="E10" s="156">
        <v>24911.575789999977</v>
      </c>
      <c r="F10" s="156">
        <v>406</v>
      </c>
      <c r="G10" s="156">
        <v>457.64382999999992</v>
      </c>
      <c r="H10" s="156">
        <v>0</v>
      </c>
      <c r="I10" s="173">
        <v>0</v>
      </c>
    </row>
    <row r="11" spans="1:9" ht="15">
      <c r="A11" s="133"/>
      <c r="B11" s="134" t="s">
        <v>556</v>
      </c>
      <c r="C11" s="134"/>
      <c r="D11" s="155" t="s">
        <v>196</v>
      </c>
      <c r="E11" s="156" t="s">
        <v>196</v>
      </c>
      <c r="F11" s="156" t="s">
        <v>196</v>
      </c>
      <c r="G11" s="156" t="s">
        <v>196</v>
      </c>
      <c r="H11" s="156" t="s">
        <v>196</v>
      </c>
      <c r="I11" s="173" t="s">
        <v>196</v>
      </c>
    </row>
    <row r="12" spans="1:9" ht="15">
      <c r="A12" s="133"/>
      <c r="B12" s="134"/>
      <c r="C12" s="134" t="s">
        <v>378</v>
      </c>
      <c r="D12" s="155">
        <v>66351</v>
      </c>
      <c r="E12" s="156">
        <v>530921.06778999907</v>
      </c>
      <c r="F12" s="156">
        <v>22265</v>
      </c>
      <c r="G12" s="156">
        <v>200786.50175000011</v>
      </c>
      <c r="H12" s="156">
        <v>31</v>
      </c>
      <c r="I12" s="173">
        <v>361.18400000000003</v>
      </c>
    </row>
    <row r="13" spans="1:9" ht="15">
      <c r="A13" s="133"/>
      <c r="B13" s="134"/>
      <c r="C13" s="134" t="s">
        <v>335</v>
      </c>
      <c r="D13" s="155">
        <v>20371</v>
      </c>
      <c r="E13" s="156">
        <v>389169.61150999943</v>
      </c>
      <c r="F13" s="156">
        <v>10389</v>
      </c>
      <c r="G13" s="156">
        <v>291836.76885999937</v>
      </c>
      <c r="H13" s="156">
        <v>12</v>
      </c>
      <c r="I13" s="173">
        <v>175.60599999999999</v>
      </c>
    </row>
    <row r="14" spans="1:9" ht="15">
      <c r="A14" s="133"/>
      <c r="B14" s="134"/>
      <c r="C14" s="134" t="s">
        <v>535</v>
      </c>
      <c r="D14" s="155">
        <v>76896</v>
      </c>
      <c r="E14" s="156">
        <v>177505.41639999961</v>
      </c>
      <c r="F14" s="156">
        <v>403</v>
      </c>
      <c r="G14" s="156">
        <v>41.376079999999995</v>
      </c>
      <c r="H14" s="156">
        <v>0</v>
      </c>
      <c r="I14" s="173">
        <v>0</v>
      </c>
    </row>
    <row r="15" spans="1:9" ht="15">
      <c r="A15" s="133"/>
      <c r="B15" s="134"/>
      <c r="C15" s="134" t="s">
        <v>278</v>
      </c>
      <c r="D15" s="155">
        <v>37955</v>
      </c>
      <c r="E15" s="156">
        <v>169335.29675000004</v>
      </c>
      <c r="F15" s="156">
        <v>5949</v>
      </c>
      <c r="G15" s="156">
        <v>27227.963290000014</v>
      </c>
      <c r="H15" s="156">
        <v>2</v>
      </c>
      <c r="I15" s="173">
        <v>4.2</v>
      </c>
    </row>
    <row r="16" spans="1:9" ht="15">
      <c r="A16" s="133"/>
      <c r="B16" s="134"/>
      <c r="C16" s="134" t="s">
        <v>220</v>
      </c>
      <c r="D16" s="155">
        <v>16718</v>
      </c>
      <c r="E16" s="156">
        <v>137489.20214000007</v>
      </c>
      <c r="F16" s="156">
        <v>2064</v>
      </c>
      <c r="G16" s="156">
        <v>12916.7978</v>
      </c>
      <c r="H16" s="156">
        <v>0</v>
      </c>
      <c r="I16" s="173">
        <v>0</v>
      </c>
    </row>
    <row r="17" spans="1:9" ht="15">
      <c r="A17" s="133"/>
      <c r="B17" s="134" t="s">
        <v>579</v>
      </c>
      <c r="C17" s="134"/>
      <c r="D17" s="155" t="s">
        <v>196</v>
      </c>
      <c r="E17" s="156" t="s">
        <v>196</v>
      </c>
      <c r="F17" s="156" t="s">
        <v>196</v>
      </c>
      <c r="G17" s="156" t="s">
        <v>196</v>
      </c>
      <c r="H17" s="156" t="s">
        <v>196</v>
      </c>
      <c r="I17" s="173" t="s">
        <v>196</v>
      </c>
    </row>
    <row r="18" spans="1:9" ht="15">
      <c r="A18" s="133"/>
      <c r="B18" s="134"/>
      <c r="C18" s="134" t="s">
        <v>248</v>
      </c>
      <c r="D18" s="155">
        <v>2164</v>
      </c>
      <c r="E18" s="156">
        <v>57203.758600000008</v>
      </c>
      <c r="F18" s="156">
        <v>2</v>
      </c>
      <c r="G18" s="156">
        <v>0.64360000000000006</v>
      </c>
      <c r="H18" s="156">
        <v>0</v>
      </c>
      <c r="I18" s="173">
        <v>0</v>
      </c>
    </row>
    <row r="19" spans="1:9" ht="15">
      <c r="A19" s="133"/>
      <c r="B19" s="134"/>
      <c r="C19" s="134" t="s">
        <v>378</v>
      </c>
      <c r="D19" s="155">
        <v>1725</v>
      </c>
      <c r="E19" s="156">
        <v>25370.775849999984</v>
      </c>
      <c r="F19" s="156">
        <v>192</v>
      </c>
      <c r="G19" s="156">
        <v>2217.0418399999999</v>
      </c>
      <c r="H19" s="156">
        <v>1</v>
      </c>
      <c r="I19" s="173">
        <v>11.98</v>
      </c>
    </row>
    <row r="20" spans="1:9" ht="15">
      <c r="A20" s="133"/>
      <c r="B20" s="134"/>
      <c r="C20" s="134" t="s">
        <v>341</v>
      </c>
      <c r="D20" s="155">
        <v>1931</v>
      </c>
      <c r="E20" s="156">
        <v>20992.798440000039</v>
      </c>
      <c r="F20" s="156">
        <v>81</v>
      </c>
      <c r="G20" s="156">
        <v>308.64700000000011</v>
      </c>
      <c r="H20" s="156">
        <v>0</v>
      </c>
      <c r="I20" s="173">
        <v>0</v>
      </c>
    </row>
    <row r="21" spans="1:9" ht="15">
      <c r="A21" s="133"/>
      <c r="B21" s="134"/>
      <c r="C21" s="134" t="s">
        <v>266</v>
      </c>
      <c r="D21" s="155">
        <v>172</v>
      </c>
      <c r="E21" s="156">
        <v>8596.0882899999997</v>
      </c>
      <c r="F21" s="156">
        <v>6</v>
      </c>
      <c r="G21" s="156">
        <v>266.41789</v>
      </c>
      <c r="H21" s="156">
        <v>0</v>
      </c>
      <c r="I21" s="173">
        <v>0</v>
      </c>
    </row>
    <row r="22" spans="1:9" ht="15">
      <c r="A22" s="133"/>
      <c r="B22" s="134"/>
      <c r="C22" s="134" t="s">
        <v>537</v>
      </c>
      <c r="D22" s="155">
        <v>2954</v>
      </c>
      <c r="E22" s="156">
        <v>5870.6804499999998</v>
      </c>
      <c r="F22" s="156">
        <v>42</v>
      </c>
      <c r="G22" s="156">
        <v>20.294070000000005</v>
      </c>
      <c r="H22" s="156">
        <v>0</v>
      </c>
      <c r="I22" s="173">
        <v>0</v>
      </c>
    </row>
    <row r="23" spans="1:9" ht="15">
      <c r="A23" s="133"/>
      <c r="B23" s="134" t="s">
        <v>640</v>
      </c>
      <c r="C23" s="134"/>
      <c r="D23" s="155" t="s">
        <v>196</v>
      </c>
      <c r="E23" s="156" t="s">
        <v>196</v>
      </c>
      <c r="F23" s="156" t="s">
        <v>196</v>
      </c>
      <c r="G23" s="156" t="s">
        <v>196</v>
      </c>
      <c r="H23" s="156" t="s">
        <v>196</v>
      </c>
      <c r="I23" s="173" t="s">
        <v>196</v>
      </c>
    </row>
    <row r="24" spans="1:9" ht="15">
      <c r="A24" s="133"/>
      <c r="B24" s="134"/>
      <c r="C24" s="134" t="s">
        <v>316</v>
      </c>
      <c r="D24" s="155">
        <v>2</v>
      </c>
      <c r="E24" s="156">
        <v>198.93800000000002</v>
      </c>
      <c r="F24" s="156">
        <v>0</v>
      </c>
      <c r="G24" s="156">
        <v>0</v>
      </c>
      <c r="H24" s="156">
        <v>0</v>
      </c>
      <c r="I24" s="173">
        <v>0</v>
      </c>
    </row>
    <row r="25" spans="1:9" ht="15">
      <c r="A25" s="133"/>
      <c r="B25" s="134"/>
      <c r="C25" s="134" t="s">
        <v>473</v>
      </c>
      <c r="D25" s="155">
        <v>11</v>
      </c>
      <c r="E25" s="156">
        <v>60.985440000000004</v>
      </c>
      <c r="F25" s="156">
        <v>2</v>
      </c>
      <c r="G25" s="156">
        <v>3.45648</v>
      </c>
      <c r="H25" s="156">
        <v>0</v>
      </c>
      <c r="I25" s="173">
        <v>0</v>
      </c>
    </row>
    <row r="26" spans="1:9" ht="15">
      <c r="A26" s="133"/>
      <c r="B26" s="134"/>
      <c r="C26" s="134" t="s">
        <v>451</v>
      </c>
      <c r="D26" s="155">
        <v>9</v>
      </c>
      <c r="E26" s="156">
        <v>20.435960000000001</v>
      </c>
      <c r="F26" s="156">
        <v>2</v>
      </c>
      <c r="G26" s="156">
        <v>1.18E-2</v>
      </c>
      <c r="H26" s="156">
        <v>0</v>
      </c>
      <c r="I26" s="173">
        <v>0</v>
      </c>
    </row>
    <row r="27" spans="1:9" ht="15">
      <c r="A27" s="133"/>
      <c r="B27" s="134"/>
      <c r="C27" s="134" t="s">
        <v>238</v>
      </c>
      <c r="D27" s="155">
        <v>14</v>
      </c>
      <c r="E27" s="156">
        <v>17.982700000000001</v>
      </c>
      <c r="F27" s="156">
        <v>1</v>
      </c>
      <c r="G27" s="156">
        <v>3.6985000000000001</v>
      </c>
      <c r="H27" s="156">
        <v>0</v>
      </c>
      <c r="I27" s="173">
        <v>0</v>
      </c>
    </row>
    <row r="28" spans="1:9" ht="15">
      <c r="A28" s="133"/>
      <c r="B28" s="134"/>
      <c r="C28" s="134" t="s">
        <v>456</v>
      </c>
      <c r="D28" s="155">
        <v>7</v>
      </c>
      <c r="E28" s="156">
        <v>16.536999999999999</v>
      </c>
      <c r="F28" s="156">
        <v>0</v>
      </c>
      <c r="G28" s="156">
        <v>0</v>
      </c>
      <c r="H28" s="156">
        <v>0</v>
      </c>
      <c r="I28" s="173">
        <v>0</v>
      </c>
    </row>
    <row r="29" spans="1:9" ht="15">
      <c r="A29" s="133"/>
      <c r="B29" s="134" t="s">
        <v>567</v>
      </c>
      <c r="C29" s="134"/>
      <c r="D29" s="155" t="s">
        <v>196</v>
      </c>
      <c r="E29" s="156" t="s">
        <v>196</v>
      </c>
      <c r="F29" s="156" t="s">
        <v>196</v>
      </c>
      <c r="G29" s="156" t="s">
        <v>196</v>
      </c>
      <c r="H29" s="156" t="s">
        <v>196</v>
      </c>
      <c r="I29" s="173" t="s">
        <v>196</v>
      </c>
    </row>
    <row r="30" spans="1:9" ht="15">
      <c r="A30" s="133"/>
      <c r="B30" s="134"/>
      <c r="C30" s="134" t="s">
        <v>452</v>
      </c>
      <c r="D30" s="155">
        <v>318</v>
      </c>
      <c r="E30" s="156">
        <v>3796.6247200000053</v>
      </c>
      <c r="F30" s="156">
        <v>36</v>
      </c>
      <c r="G30" s="156">
        <v>253.99409000000003</v>
      </c>
      <c r="H30" s="156">
        <v>0</v>
      </c>
      <c r="I30" s="173">
        <v>0</v>
      </c>
    </row>
    <row r="31" spans="1:9" ht="15">
      <c r="A31" s="133"/>
      <c r="B31" s="134"/>
      <c r="C31" s="134" t="s">
        <v>473</v>
      </c>
      <c r="D31" s="155">
        <v>108</v>
      </c>
      <c r="E31" s="156">
        <v>117.55268000000004</v>
      </c>
      <c r="F31" s="156">
        <v>31</v>
      </c>
      <c r="G31" s="156">
        <v>32.663100000000007</v>
      </c>
      <c r="H31" s="156">
        <v>0</v>
      </c>
      <c r="I31" s="173">
        <v>0</v>
      </c>
    </row>
    <row r="32" spans="1:9" ht="15">
      <c r="A32" s="133"/>
      <c r="B32" s="134"/>
      <c r="C32" s="134" t="s">
        <v>505</v>
      </c>
      <c r="D32" s="155">
        <v>18</v>
      </c>
      <c r="E32" s="156">
        <v>101.81095000000001</v>
      </c>
      <c r="F32" s="156">
        <v>0</v>
      </c>
      <c r="G32" s="156">
        <v>0</v>
      </c>
      <c r="H32" s="156">
        <v>0</v>
      </c>
      <c r="I32" s="173">
        <v>0</v>
      </c>
    </row>
    <row r="33" spans="1:9" ht="15">
      <c r="A33" s="133"/>
      <c r="B33" s="134"/>
      <c r="C33" s="134" t="s">
        <v>479</v>
      </c>
      <c r="D33" s="155">
        <v>94</v>
      </c>
      <c r="E33" s="156">
        <v>98.234080000000006</v>
      </c>
      <c r="F33" s="156">
        <v>29</v>
      </c>
      <c r="G33" s="156">
        <v>15.498239999999997</v>
      </c>
      <c r="H33" s="156">
        <v>0</v>
      </c>
      <c r="I33" s="173">
        <v>0</v>
      </c>
    </row>
    <row r="34" spans="1:9" ht="15">
      <c r="A34" s="133"/>
      <c r="B34" s="134"/>
      <c r="C34" s="134" t="s">
        <v>511</v>
      </c>
      <c r="D34" s="155">
        <v>31</v>
      </c>
      <c r="E34" s="156">
        <v>81.170090000000002</v>
      </c>
      <c r="F34" s="156">
        <v>1</v>
      </c>
      <c r="G34" s="156">
        <v>2.2699999999999999E-3</v>
      </c>
      <c r="H34" s="156">
        <v>0</v>
      </c>
      <c r="I34" s="173">
        <v>0</v>
      </c>
    </row>
    <row r="35" spans="1:9" ht="15">
      <c r="A35" s="133"/>
      <c r="B35" s="134" t="s">
        <v>572</v>
      </c>
      <c r="C35" s="134"/>
      <c r="D35" s="155" t="s">
        <v>196</v>
      </c>
      <c r="E35" s="156" t="s">
        <v>196</v>
      </c>
      <c r="F35" s="156" t="s">
        <v>196</v>
      </c>
      <c r="G35" s="156" t="s">
        <v>196</v>
      </c>
      <c r="H35" s="156" t="s">
        <v>196</v>
      </c>
      <c r="I35" s="173" t="s">
        <v>196</v>
      </c>
    </row>
    <row r="36" spans="1:9" ht="15">
      <c r="A36" s="133"/>
      <c r="B36" s="134"/>
      <c r="C36" s="134" t="s">
        <v>347</v>
      </c>
      <c r="D36" s="155">
        <v>1157</v>
      </c>
      <c r="E36" s="156">
        <v>86718.436499999982</v>
      </c>
      <c r="F36" s="156">
        <v>34</v>
      </c>
      <c r="G36" s="156">
        <v>1743.2076999999997</v>
      </c>
      <c r="H36" s="156">
        <v>0</v>
      </c>
      <c r="I36" s="173">
        <v>0</v>
      </c>
    </row>
    <row r="37" spans="1:9" ht="15">
      <c r="A37" s="133"/>
      <c r="B37" s="134"/>
      <c r="C37" s="134" t="s">
        <v>278</v>
      </c>
      <c r="D37" s="155">
        <v>10558</v>
      </c>
      <c r="E37" s="156">
        <v>52886.721119999958</v>
      </c>
      <c r="F37" s="156">
        <v>1433</v>
      </c>
      <c r="G37" s="156">
        <v>5700.4882100000004</v>
      </c>
      <c r="H37" s="156">
        <v>3</v>
      </c>
      <c r="I37" s="173">
        <v>8.9021200000000018</v>
      </c>
    </row>
    <row r="38" spans="1:9" ht="15">
      <c r="A38" s="133"/>
      <c r="B38" s="134"/>
      <c r="C38" s="134" t="s">
        <v>293</v>
      </c>
      <c r="D38" s="155">
        <v>9094</v>
      </c>
      <c r="E38" s="156">
        <v>46798.912149999989</v>
      </c>
      <c r="F38" s="156">
        <v>7852</v>
      </c>
      <c r="G38" s="156">
        <v>40953.09436000001</v>
      </c>
      <c r="H38" s="156">
        <v>4</v>
      </c>
      <c r="I38" s="173">
        <v>7.4543600000000003</v>
      </c>
    </row>
    <row r="39" spans="1:9" ht="15">
      <c r="A39" s="133"/>
      <c r="B39" s="134"/>
      <c r="C39" s="134" t="s">
        <v>341</v>
      </c>
      <c r="D39" s="155">
        <v>1991</v>
      </c>
      <c r="E39" s="156">
        <v>42781.877369999849</v>
      </c>
      <c r="F39" s="156">
        <v>207</v>
      </c>
      <c r="G39" s="156">
        <v>4300.6564999999991</v>
      </c>
      <c r="H39" s="156">
        <v>5</v>
      </c>
      <c r="I39" s="173">
        <v>51.440999999999995</v>
      </c>
    </row>
    <row r="40" spans="1:9" ht="15">
      <c r="A40" s="133"/>
      <c r="B40" s="134"/>
      <c r="C40" s="134" t="s">
        <v>275</v>
      </c>
      <c r="D40" s="155">
        <v>6848</v>
      </c>
      <c r="E40" s="156">
        <v>33509.900520000003</v>
      </c>
      <c r="F40" s="156">
        <v>765</v>
      </c>
      <c r="G40" s="156">
        <v>2942.3073099999988</v>
      </c>
      <c r="H40" s="156">
        <v>4</v>
      </c>
      <c r="I40" s="173">
        <v>22.108560000000001</v>
      </c>
    </row>
    <row r="41" spans="1:9" ht="15">
      <c r="A41" s="133"/>
      <c r="B41" s="134" t="s">
        <v>562</v>
      </c>
      <c r="C41" s="134"/>
      <c r="D41" s="155" t="s">
        <v>196</v>
      </c>
      <c r="E41" s="156" t="s">
        <v>196</v>
      </c>
      <c r="F41" s="156" t="s">
        <v>196</v>
      </c>
      <c r="G41" s="156" t="s">
        <v>196</v>
      </c>
      <c r="H41" s="156" t="s">
        <v>196</v>
      </c>
      <c r="I41" s="173" t="s">
        <v>196</v>
      </c>
    </row>
    <row r="42" spans="1:9" ht="15">
      <c r="A42" s="133"/>
      <c r="B42" s="134"/>
      <c r="C42" s="134" t="s">
        <v>307</v>
      </c>
      <c r="D42" s="155">
        <v>379</v>
      </c>
      <c r="E42" s="156">
        <v>301925.14339999994</v>
      </c>
      <c r="F42" s="156">
        <v>112</v>
      </c>
      <c r="G42" s="156">
        <v>117532.6238</v>
      </c>
      <c r="H42" s="156">
        <v>22</v>
      </c>
      <c r="I42" s="173">
        <v>609.0335</v>
      </c>
    </row>
    <row r="43" spans="1:9" ht="15">
      <c r="A43" s="133"/>
      <c r="B43" s="134"/>
      <c r="C43" s="134" t="s">
        <v>220</v>
      </c>
      <c r="D43" s="155">
        <v>21284</v>
      </c>
      <c r="E43" s="156">
        <v>284961.70483000012</v>
      </c>
      <c r="F43" s="156">
        <v>1546</v>
      </c>
      <c r="G43" s="156">
        <v>15640.557250000002</v>
      </c>
      <c r="H43" s="156">
        <v>0</v>
      </c>
      <c r="I43" s="173">
        <v>0</v>
      </c>
    </row>
    <row r="44" spans="1:9" ht="15">
      <c r="A44" s="133"/>
      <c r="B44" s="134"/>
      <c r="C44" s="134" t="s">
        <v>208</v>
      </c>
      <c r="D44" s="155">
        <v>10958</v>
      </c>
      <c r="E44" s="156">
        <v>209690.20280000078</v>
      </c>
      <c r="F44" s="156">
        <v>247</v>
      </c>
      <c r="G44" s="156">
        <v>4841.9516600000006</v>
      </c>
      <c r="H44" s="156">
        <v>0</v>
      </c>
      <c r="I44" s="173">
        <v>0</v>
      </c>
    </row>
    <row r="45" spans="1:9" ht="15">
      <c r="A45" s="133"/>
      <c r="B45" s="134"/>
      <c r="C45" s="134" t="s">
        <v>484</v>
      </c>
      <c r="D45" s="155">
        <v>4559</v>
      </c>
      <c r="E45" s="156">
        <v>188503.92279999997</v>
      </c>
      <c r="F45" s="156">
        <v>140</v>
      </c>
      <c r="G45" s="156">
        <v>6549.1081999999997</v>
      </c>
      <c r="H45" s="156">
        <v>1</v>
      </c>
      <c r="I45" s="173">
        <v>5.0000000000000001E-3</v>
      </c>
    </row>
    <row r="46" spans="1:9" ht="15">
      <c r="A46" s="133"/>
      <c r="B46" s="134"/>
      <c r="C46" s="134" t="s">
        <v>422</v>
      </c>
      <c r="D46" s="155">
        <v>288</v>
      </c>
      <c r="E46" s="156">
        <v>98925.678440000003</v>
      </c>
      <c r="F46" s="156">
        <v>193</v>
      </c>
      <c r="G46" s="156">
        <v>87503.276039999997</v>
      </c>
      <c r="H46" s="156">
        <v>0</v>
      </c>
      <c r="I46" s="173">
        <v>0</v>
      </c>
    </row>
    <row r="47" spans="1:9" ht="15">
      <c r="A47" s="133"/>
      <c r="B47" s="134" t="s">
        <v>577</v>
      </c>
      <c r="C47" s="134"/>
      <c r="D47" s="155" t="s">
        <v>196</v>
      </c>
      <c r="E47" s="156" t="s">
        <v>196</v>
      </c>
      <c r="F47" s="156" t="s">
        <v>196</v>
      </c>
      <c r="G47" s="156" t="s">
        <v>196</v>
      </c>
      <c r="H47" s="156" t="s">
        <v>196</v>
      </c>
      <c r="I47" s="173" t="s">
        <v>196</v>
      </c>
    </row>
    <row r="48" spans="1:9" ht="15">
      <c r="A48" s="133"/>
      <c r="B48" s="134"/>
      <c r="C48" s="134" t="s">
        <v>230</v>
      </c>
      <c r="D48" s="155">
        <v>692</v>
      </c>
      <c r="E48" s="156">
        <v>33159.952259999998</v>
      </c>
      <c r="F48" s="156">
        <v>14</v>
      </c>
      <c r="G48" s="156">
        <v>538.20500000000004</v>
      </c>
      <c r="H48" s="156">
        <v>0</v>
      </c>
      <c r="I48" s="173">
        <v>0</v>
      </c>
    </row>
    <row r="49" spans="1:9" ht="15">
      <c r="A49" s="133"/>
      <c r="B49" s="134"/>
      <c r="C49" s="134" t="s">
        <v>450</v>
      </c>
      <c r="D49" s="155">
        <v>432</v>
      </c>
      <c r="E49" s="156">
        <v>22623.927000000003</v>
      </c>
      <c r="F49" s="156">
        <v>14</v>
      </c>
      <c r="G49" s="156">
        <v>465.4</v>
      </c>
      <c r="H49" s="156">
        <v>0</v>
      </c>
      <c r="I49" s="173">
        <v>0</v>
      </c>
    </row>
    <row r="50" spans="1:9" ht="15">
      <c r="A50" s="133"/>
      <c r="B50" s="134"/>
      <c r="C50" s="134" t="s">
        <v>417</v>
      </c>
      <c r="D50" s="155">
        <v>398</v>
      </c>
      <c r="E50" s="156">
        <v>16398.533440000003</v>
      </c>
      <c r="F50" s="156">
        <v>23</v>
      </c>
      <c r="G50" s="156">
        <v>518.52123999999992</v>
      </c>
      <c r="H50" s="156">
        <v>0</v>
      </c>
      <c r="I50" s="173">
        <v>0</v>
      </c>
    </row>
    <row r="51" spans="1:9" ht="15">
      <c r="A51" s="133"/>
      <c r="B51" s="134"/>
      <c r="C51" s="134" t="s">
        <v>353</v>
      </c>
      <c r="D51" s="155">
        <v>218</v>
      </c>
      <c r="E51" s="156">
        <v>9133.4750000000004</v>
      </c>
      <c r="F51" s="156">
        <v>4</v>
      </c>
      <c r="G51" s="156">
        <v>180</v>
      </c>
      <c r="H51" s="156">
        <v>0</v>
      </c>
      <c r="I51" s="173">
        <v>0</v>
      </c>
    </row>
    <row r="52" spans="1:9" ht="15">
      <c r="A52" s="133"/>
      <c r="B52" s="134"/>
      <c r="C52" s="134" t="s">
        <v>231</v>
      </c>
      <c r="D52" s="155">
        <v>81</v>
      </c>
      <c r="E52" s="156">
        <v>3172.9859999999994</v>
      </c>
      <c r="F52" s="156">
        <v>4</v>
      </c>
      <c r="G52" s="156">
        <v>114.07499999999999</v>
      </c>
      <c r="H52" s="156">
        <v>0</v>
      </c>
      <c r="I52" s="173">
        <v>0</v>
      </c>
    </row>
    <row r="53" spans="1:9" ht="15">
      <c r="A53" s="133"/>
      <c r="B53" s="134" t="s">
        <v>564</v>
      </c>
      <c r="C53" s="134"/>
      <c r="D53" s="155" t="s">
        <v>196</v>
      </c>
      <c r="E53" s="156" t="s">
        <v>196</v>
      </c>
      <c r="F53" s="156" t="s">
        <v>196</v>
      </c>
      <c r="G53" s="156" t="s">
        <v>196</v>
      </c>
      <c r="H53" s="156" t="s">
        <v>196</v>
      </c>
      <c r="I53" s="173" t="s">
        <v>196</v>
      </c>
    </row>
    <row r="54" spans="1:9" ht="15">
      <c r="A54" s="133"/>
      <c r="B54" s="134"/>
      <c r="C54" s="134" t="s">
        <v>417</v>
      </c>
      <c r="D54" s="155">
        <v>1254</v>
      </c>
      <c r="E54" s="156">
        <v>46148.299000000014</v>
      </c>
      <c r="F54" s="156">
        <v>72</v>
      </c>
      <c r="G54" s="156">
        <v>1658.5261999999998</v>
      </c>
      <c r="H54" s="156">
        <v>0</v>
      </c>
      <c r="I54" s="173">
        <v>0</v>
      </c>
    </row>
    <row r="55" spans="1:9" ht="15">
      <c r="A55" s="133"/>
      <c r="B55" s="134"/>
      <c r="C55" s="134" t="s">
        <v>450</v>
      </c>
      <c r="D55" s="155">
        <v>3742</v>
      </c>
      <c r="E55" s="156">
        <v>29939.06035000004</v>
      </c>
      <c r="F55" s="156">
        <v>339</v>
      </c>
      <c r="G55" s="156">
        <v>1680.3072399999999</v>
      </c>
      <c r="H55" s="156">
        <v>1</v>
      </c>
      <c r="I55" s="173">
        <v>0.108</v>
      </c>
    </row>
    <row r="56" spans="1:9" ht="15">
      <c r="A56" s="133"/>
      <c r="B56" s="134"/>
      <c r="C56" s="134" t="s">
        <v>459</v>
      </c>
      <c r="D56" s="155">
        <v>3539</v>
      </c>
      <c r="E56" s="156">
        <v>17766.498000000003</v>
      </c>
      <c r="F56" s="156">
        <v>383</v>
      </c>
      <c r="G56" s="156">
        <v>945.18088000000012</v>
      </c>
      <c r="H56" s="156">
        <v>0</v>
      </c>
      <c r="I56" s="173">
        <v>0</v>
      </c>
    </row>
    <row r="57" spans="1:9" ht="15">
      <c r="A57" s="133"/>
      <c r="B57" s="134"/>
      <c r="C57" s="134" t="s">
        <v>530</v>
      </c>
      <c r="D57" s="155">
        <v>4286</v>
      </c>
      <c r="E57" s="156">
        <v>15846.376739999998</v>
      </c>
      <c r="F57" s="156">
        <v>52</v>
      </c>
      <c r="G57" s="156">
        <v>68.096720000000005</v>
      </c>
      <c r="H57" s="156">
        <v>0</v>
      </c>
      <c r="I57" s="173">
        <v>0</v>
      </c>
    </row>
    <row r="58" spans="1:9" ht="15">
      <c r="A58" s="133"/>
      <c r="B58" s="134"/>
      <c r="C58" s="134" t="s">
        <v>423</v>
      </c>
      <c r="D58" s="155">
        <v>93</v>
      </c>
      <c r="E58" s="156">
        <v>15127</v>
      </c>
      <c r="F58" s="156">
        <v>3</v>
      </c>
      <c r="G58" s="156">
        <v>343</v>
      </c>
      <c r="H58" s="156">
        <v>0</v>
      </c>
      <c r="I58" s="173">
        <v>0</v>
      </c>
    </row>
    <row r="59" spans="1:9" ht="15">
      <c r="A59" s="133"/>
      <c r="B59" s="134" t="s">
        <v>641</v>
      </c>
      <c r="C59" s="134"/>
      <c r="D59" s="155" t="s">
        <v>196</v>
      </c>
      <c r="E59" s="156" t="s">
        <v>196</v>
      </c>
      <c r="F59" s="156" t="s">
        <v>196</v>
      </c>
      <c r="G59" s="156" t="s">
        <v>196</v>
      </c>
      <c r="H59" s="156" t="s">
        <v>196</v>
      </c>
      <c r="I59" s="173" t="s">
        <v>196</v>
      </c>
    </row>
    <row r="60" spans="1:9" ht="15">
      <c r="A60" s="133"/>
      <c r="B60" s="134"/>
      <c r="C60" s="134" t="s">
        <v>248</v>
      </c>
      <c r="D60" s="155">
        <v>18</v>
      </c>
      <c r="E60" s="156">
        <v>534.55200000000013</v>
      </c>
      <c r="F60" s="156">
        <v>0</v>
      </c>
      <c r="G60" s="156">
        <v>0</v>
      </c>
      <c r="H60" s="156">
        <v>0</v>
      </c>
      <c r="I60" s="173">
        <v>0</v>
      </c>
    </row>
    <row r="61" spans="1:9" ht="15">
      <c r="A61" s="133"/>
      <c r="B61" s="134"/>
      <c r="C61" s="134" t="s">
        <v>470</v>
      </c>
      <c r="D61" s="155">
        <v>4</v>
      </c>
      <c r="E61" s="156">
        <v>48.226529999999997</v>
      </c>
      <c r="F61" s="156">
        <v>1</v>
      </c>
      <c r="G61" s="156">
        <v>24.036919999999999</v>
      </c>
      <c r="H61" s="156">
        <v>0</v>
      </c>
      <c r="I61" s="173">
        <v>0</v>
      </c>
    </row>
    <row r="62" spans="1:9" ht="15">
      <c r="A62" s="133"/>
      <c r="B62" s="134"/>
      <c r="C62" s="134" t="s">
        <v>275</v>
      </c>
      <c r="D62" s="155">
        <v>2</v>
      </c>
      <c r="E62" s="156">
        <v>3.4380000000000002</v>
      </c>
      <c r="F62" s="156">
        <v>2</v>
      </c>
      <c r="G62" s="156">
        <v>3.4380000000000002</v>
      </c>
      <c r="H62" s="156">
        <v>0</v>
      </c>
      <c r="I62" s="173">
        <v>0</v>
      </c>
    </row>
    <row r="63" spans="1:9" ht="15">
      <c r="A63" s="133"/>
      <c r="B63" s="134"/>
      <c r="C63" s="134" t="s">
        <v>462</v>
      </c>
      <c r="D63" s="155">
        <v>10</v>
      </c>
      <c r="E63" s="156">
        <v>1.8578899999999998</v>
      </c>
      <c r="F63" s="156">
        <v>4</v>
      </c>
      <c r="G63" s="156">
        <v>1.21906</v>
      </c>
      <c r="H63" s="156">
        <v>0</v>
      </c>
      <c r="I63" s="173">
        <v>0</v>
      </c>
    </row>
    <row r="64" spans="1:9" ht="15">
      <c r="A64" s="133"/>
      <c r="B64" s="134" t="s">
        <v>580</v>
      </c>
      <c r="C64" s="134"/>
      <c r="D64" s="155" t="s">
        <v>196</v>
      </c>
      <c r="E64" s="156" t="s">
        <v>196</v>
      </c>
      <c r="F64" s="156" t="s">
        <v>196</v>
      </c>
      <c r="G64" s="156" t="s">
        <v>196</v>
      </c>
      <c r="H64" s="156" t="s">
        <v>196</v>
      </c>
      <c r="I64" s="173" t="s">
        <v>196</v>
      </c>
    </row>
    <row r="65" spans="1:9" ht="15">
      <c r="A65" s="133"/>
      <c r="B65" s="134"/>
      <c r="C65" s="134" t="s">
        <v>341</v>
      </c>
      <c r="D65" s="155">
        <v>11948</v>
      </c>
      <c r="E65" s="156">
        <v>938614.43677000061</v>
      </c>
      <c r="F65" s="156">
        <v>773</v>
      </c>
      <c r="G65" s="156">
        <v>26724.501120000004</v>
      </c>
      <c r="H65" s="156">
        <v>1</v>
      </c>
      <c r="I65" s="173">
        <v>12</v>
      </c>
    </row>
    <row r="66" spans="1:9" ht="15">
      <c r="A66" s="133"/>
      <c r="B66" s="134"/>
      <c r="C66" s="213" t="s">
        <v>757</v>
      </c>
      <c r="D66" s="155">
        <v>963</v>
      </c>
      <c r="E66" s="156">
        <v>13682.214040000001</v>
      </c>
      <c r="F66" s="156">
        <v>187</v>
      </c>
      <c r="G66" s="156">
        <v>2727.5026700000003</v>
      </c>
      <c r="H66" s="156">
        <v>2</v>
      </c>
      <c r="I66" s="173">
        <v>0.40800000000000003</v>
      </c>
    </row>
    <row r="67" spans="1:9" ht="15">
      <c r="A67" s="133"/>
      <c r="B67" s="134"/>
      <c r="C67" s="134" t="s">
        <v>277</v>
      </c>
      <c r="D67" s="155">
        <v>739</v>
      </c>
      <c r="E67" s="156">
        <v>8762.2490399999988</v>
      </c>
      <c r="F67" s="156">
        <v>21</v>
      </c>
      <c r="G67" s="156">
        <v>37.626550000000002</v>
      </c>
      <c r="H67" s="156">
        <v>0</v>
      </c>
      <c r="I67" s="173">
        <v>0</v>
      </c>
    </row>
    <row r="68" spans="1:9" ht="15">
      <c r="A68" s="133"/>
      <c r="B68" s="134"/>
      <c r="C68" s="134" t="s">
        <v>412</v>
      </c>
      <c r="D68" s="155">
        <v>708</v>
      </c>
      <c r="E68" s="156">
        <v>5773.1346899999999</v>
      </c>
      <c r="F68" s="156">
        <v>97</v>
      </c>
      <c r="G68" s="156">
        <v>682.59947999999974</v>
      </c>
      <c r="H68" s="156">
        <v>0</v>
      </c>
      <c r="I68" s="173">
        <v>0</v>
      </c>
    </row>
    <row r="69" spans="1:9" ht="15">
      <c r="A69" s="133"/>
      <c r="B69" s="134"/>
      <c r="C69" s="134" t="s">
        <v>406</v>
      </c>
      <c r="D69" s="155">
        <v>434</v>
      </c>
      <c r="E69" s="156">
        <v>4429.9087100000006</v>
      </c>
      <c r="F69" s="156">
        <v>63</v>
      </c>
      <c r="G69" s="156">
        <v>381.72936000000004</v>
      </c>
      <c r="H69" s="156">
        <v>0</v>
      </c>
      <c r="I69" s="173">
        <v>0</v>
      </c>
    </row>
    <row r="70" spans="1:9" ht="15">
      <c r="A70" s="133"/>
      <c r="B70" s="134" t="s">
        <v>582</v>
      </c>
      <c r="C70" s="134"/>
      <c r="D70" s="155" t="s">
        <v>196</v>
      </c>
      <c r="E70" s="156" t="s">
        <v>196</v>
      </c>
      <c r="F70" s="156" t="s">
        <v>196</v>
      </c>
      <c r="G70" s="156" t="s">
        <v>196</v>
      </c>
      <c r="H70" s="156" t="s">
        <v>196</v>
      </c>
      <c r="I70" s="173" t="s">
        <v>196</v>
      </c>
    </row>
    <row r="71" spans="1:9" ht="15">
      <c r="A71" s="133"/>
      <c r="B71" s="134"/>
      <c r="C71" s="134" t="s">
        <v>248</v>
      </c>
      <c r="D71" s="155">
        <v>4321</v>
      </c>
      <c r="E71" s="156">
        <v>35684.966150000007</v>
      </c>
      <c r="F71" s="156">
        <v>83</v>
      </c>
      <c r="G71" s="156">
        <v>827.87790999999959</v>
      </c>
      <c r="H71" s="156">
        <v>0</v>
      </c>
      <c r="I71" s="173">
        <v>0</v>
      </c>
    </row>
    <row r="72" spans="1:9" ht="15">
      <c r="A72" s="133"/>
      <c r="B72" s="134"/>
      <c r="C72" s="134" t="s">
        <v>491</v>
      </c>
      <c r="D72" s="155">
        <v>982</v>
      </c>
      <c r="E72" s="156">
        <v>30409.191000000003</v>
      </c>
      <c r="F72" s="156">
        <v>35</v>
      </c>
      <c r="G72" s="156">
        <v>765.90999999999985</v>
      </c>
      <c r="H72" s="156">
        <v>0</v>
      </c>
      <c r="I72" s="173">
        <v>0</v>
      </c>
    </row>
    <row r="73" spans="1:9" ht="15">
      <c r="A73" s="133"/>
      <c r="B73" s="134"/>
      <c r="C73" s="134" t="s">
        <v>495</v>
      </c>
      <c r="D73" s="155">
        <v>483</v>
      </c>
      <c r="E73" s="156">
        <v>29491.916499999999</v>
      </c>
      <c r="F73" s="156">
        <v>11</v>
      </c>
      <c r="G73" s="156">
        <v>61.314499999999995</v>
      </c>
      <c r="H73" s="156">
        <v>0</v>
      </c>
      <c r="I73" s="173">
        <v>0</v>
      </c>
    </row>
    <row r="74" spans="1:9" ht="15">
      <c r="A74" s="133"/>
      <c r="B74" s="134"/>
      <c r="C74" s="134" t="s">
        <v>378</v>
      </c>
      <c r="D74" s="155">
        <v>1594</v>
      </c>
      <c r="E74" s="156">
        <v>17758.131650000003</v>
      </c>
      <c r="F74" s="156">
        <v>193</v>
      </c>
      <c r="G74" s="156">
        <v>1821.7339999999999</v>
      </c>
      <c r="H74" s="156">
        <v>2</v>
      </c>
      <c r="I74" s="173">
        <v>22.175999999999998</v>
      </c>
    </row>
    <row r="75" spans="1:9" ht="15">
      <c r="A75" s="133"/>
      <c r="B75" s="134"/>
      <c r="C75" s="134" t="s">
        <v>347</v>
      </c>
      <c r="D75" s="155">
        <v>737</v>
      </c>
      <c r="E75" s="156">
        <v>14872.252209999999</v>
      </c>
      <c r="F75" s="156">
        <v>245</v>
      </c>
      <c r="G75" s="156">
        <v>3832.2889499999983</v>
      </c>
      <c r="H75" s="156">
        <v>4</v>
      </c>
      <c r="I75" s="173">
        <v>71.227800000000002</v>
      </c>
    </row>
    <row r="76" spans="1:9" ht="15">
      <c r="A76" s="133"/>
      <c r="B76" s="134" t="s">
        <v>638</v>
      </c>
      <c r="C76" s="134"/>
      <c r="D76" s="155" t="s">
        <v>196</v>
      </c>
      <c r="E76" s="156" t="s">
        <v>196</v>
      </c>
      <c r="F76" s="156" t="s">
        <v>196</v>
      </c>
      <c r="G76" s="156" t="s">
        <v>196</v>
      </c>
      <c r="H76" s="156" t="s">
        <v>196</v>
      </c>
      <c r="I76" s="173" t="s">
        <v>196</v>
      </c>
    </row>
    <row r="77" spans="1:9" ht="15">
      <c r="A77" s="133"/>
      <c r="B77" s="134"/>
      <c r="C77" s="134" t="s">
        <v>341</v>
      </c>
      <c r="D77" s="155">
        <v>749</v>
      </c>
      <c r="E77" s="156">
        <v>15970.323000000028</v>
      </c>
      <c r="F77" s="156">
        <v>107</v>
      </c>
      <c r="G77" s="156">
        <v>2263.2400000000002</v>
      </c>
      <c r="H77" s="156">
        <v>3</v>
      </c>
      <c r="I77" s="173">
        <v>55.128</v>
      </c>
    </row>
    <row r="78" spans="1:9" ht="15">
      <c r="A78" s="133"/>
      <c r="B78" s="134"/>
      <c r="C78" s="134" t="s">
        <v>546</v>
      </c>
      <c r="D78" s="155">
        <v>262</v>
      </c>
      <c r="E78" s="156">
        <v>388.64991999999995</v>
      </c>
      <c r="F78" s="156">
        <v>1</v>
      </c>
      <c r="G78" s="156">
        <v>0.73199999999999998</v>
      </c>
      <c r="H78" s="156">
        <v>0</v>
      </c>
      <c r="I78" s="173">
        <v>0</v>
      </c>
    </row>
    <row r="79" spans="1:9" ht="15">
      <c r="A79" s="133"/>
      <c r="B79" s="134"/>
      <c r="C79" s="134" t="s">
        <v>406</v>
      </c>
      <c r="D79" s="155">
        <v>100</v>
      </c>
      <c r="E79" s="156">
        <v>376.26664999999997</v>
      </c>
      <c r="F79" s="156">
        <v>19</v>
      </c>
      <c r="G79" s="156">
        <v>80.417450000000002</v>
      </c>
      <c r="H79" s="156">
        <v>0</v>
      </c>
      <c r="I79" s="173">
        <v>0</v>
      </c>
    </row>
    <row r="80" spans="1:9" ht="15">
      <c r="A80" s="133"/>
      <c r="B80" s="134"/>
      <c r="C80" s="134" t="s">
        <v>307</v>
      </c>
      <c r="D80" s="155">
        <v>2</v>
      </c>
      <c r="E80" s="156">
        <v>300</v>
      </c>
      <c r="F80" s="156">
        <v>1</v>
      </c>
      <c r="G80" s="156">
        <v>140</v>
      </c>
      <c r="H80" s="156">
        <v>0</v>
      </c>
      <c r="I80" s="173">
        <v>0</v>
      </c>
    </row>
    <row r="81" spans="1:9" ht="15">
      <c r="A81" s="133"/>
      <c r="B81" s="134"/>
      <c r="C81" s="134" t="s">
        <v>545</v>
      </c>
      <c r="D81" s="155">
        <v>358</v>
      </c>
      <c r="E81" s="156">
        <v>174.58531999999997</v>
      </c>
      <c r="F81" s="156">
        <v>13</v>
      </c>
      <c r="G81" s="156">
        <v>1.2304200000000001</v>
      </c>
      <c r="H81" s="156">
        <v>0</v>
      </c>
      <c r="I81" s="173">
        <v>0</v>
      </c>
    </row>
    <row r="82" spans="1:9" ht="15">
      <c r="A82" s="133"/>
      <c r="B82" s="134" t="s">
        <v>600</v>
      </c>
      <c r="C82" s="134"/>
      <c r="D82" s="155" t="s">
        <v>196</v>
      </c>
      <c r="E82" s="156" t="s">
        <v>196</v>
      </c>
      <c r="F82" s="156" t="s">
        <v>196</v>
      </c>
      <c r="G82" s="156" t="s">
        <v>196</v>
      </c>
      <c r="H82" s="156" t="s">
        <v>196</v>
      </c>
      <c r="I82" s="173" t="s">
        <v>196</v>
      </c>
    </row>
    <row r="83" spans="1:9" ht="15">
      <c r="A83" s="133"/>
      <c r="B83" s="134"/>
      <c r="C83" s="134" t="s">
        <v>341</v>
      </c>
      <c r="D83" s="155">
        <v>631</v>
      </c>
      <c r="E83" s="156">
        <v>10560</v>
      </c>
      <c r="F83" s="156">
        <v>8</v>
      </c>
      <c r="G83" s="156">
        <v>132</v>
      </c>
      <c r="H83" s="156">
        <v>0</v>
      </c>
      <c r="I83" s="173">
        <v>0</v>
      </c>
    </row>
    <row r="84" spans="1:9" ht="15">
      <c r="A84" s="133"/>
      <c r="B84" s="134"/>
      <c r="C84" s="134" t="s">
        <v>318</v>
      </c>
      <c r="D84" s="155">
        <v>53</v>
      </c>
      <c r="E84" s="156">
        <v>1357.5339999999992</v>
      </c>
      <c r="F84" s="156">
        <v>53</v>
      </c>
      <c r="G84" s="156">
        <v>1357.5339999999992</v>
      </c>
      <c r="H84" s="156">
        <v>0</v>
      </c>
      <c r="I84" s="173">
        <v>0</v>
      </c>
    </row>
    <row r="85" spans="1:9" ht="15">
      <c r="A85" s="133"/>
      <c r="B85" s="134"/>
      <c r="C85" s="134" t="s">
        <v>347</v>
      </c>
      <c r="D85" s="155">
        <v>33</v>
      </c>
      <c r="E85" s="156">
        <v>1312.3181999999999</v>
      </c>
      <c r="F85" s="156">
        <v>4</v>
      </c>
      <c r="G85" s="156">
        <v>10.759999999999998</v>
      </c>
      <c r="H85" s="156">
        <v>0</v>
      </c>
      <c r="I85" s="173">
        <v>0</v>
      </c>
    </row>
    <row r="86" spans="1:9" ht="15">
      <c r="A86" s="133"/>
      <c r="B86" s="134"/>
      <c r="C86" s="134" t="s">
        <v>545</v>
      </c>
      <c r="D86" s="155">
        <v>263</v>
      </c>
      <c r="E86" s="156">
        <v>535.86811999999998</v>
      </c>
      <c r="F86" s="156">
        <v>0</v>
      </c>
      <c r="G86" s="156">
        <v>0</v>
      </c>
      <c r="H86" s="156">
        <v>0</v>
      </c>
      <c r="I86" s="173">
        <v>0</v>
      </c>
    </row>
    <row r="87" spans="1:9" ht="15">
      <c r="A87" s="133"/>
      <c r="B87" s="134"/>
      <c r="C87" s="134" t="s">
        <v>546</v>
      </c>
      <c r="D87" s="155">
        <v>64</v>
      </c>
      <c r="E87" s="156">
        <v>130.70333999999997</v>
      </c>
      <c r="F87" s="156">
        <v>0</v>
      </c>
      <c r="G87" s="156">
        <v>0</v>
      </c>
      <c r="H87" s="156">
        <v>0</v>
      </c>
      <c r="I87" s="173">
        <v>0</v>
      </c>
    </row>
    <row r="88" spans="1:9" ht="15">
      <c r="A88" s="133"/>
      <c r="B88" s="134" t="s">
        <v>581</v>
      </c>
      <c r="C88" s="134"/>
      <c r="D88" s="155" t="s">
        <v>196</v>
      </c>
      <c r="E88" s="156" t="s">
        <v>196</v>
      </c>
      <c r="F88" s="156" t="s">
        <v>196</v>
      </c>
      <c r="G88" s="156" t="s">
        <v>196</v>
      </c>
      <c r="H88" s="156" t="s">
        <v>196</v>
      </c>
      <c r="I88" s="173" t="s">
        <v>196</v>
      </c>
    </row>
    <row r="89" spans="1:9" ht="15">
      <c r="A89" s="133"/>
      <c r="B89" s="134"/>
      <c r="C89" s="134" t="s">
        <v>323</v>
      </c>
      <c r="D89" s="155">
        <v>268</v>
      </c>
      <c r="E89" s="156">
        <v>11246.760700000001</v>
      </c>
      <c r="F89" s="156">
        <v>177</v>
      </c>
      <c r="G89" s="156">
        <v>9386.1764999999996</v>
      </c>
      <c r="H89" s="156">
        <v>2</v>
      </c>
      <c r="I89" s="173">
        <v>171.15</v>
      </c>
    </row>
    <row r="90" spans="1:9" ht="15">
      <c r="A90" s="133"/>
      <c r="B90" s="134"/>
      <c r="C90" s="134" t="s">
        <v>326</v>
      </c>
      <c r="D90" s="155">
        <v>73</v>
      </c>
      <c r="E90" s="156">
        <v>2467.6320000000001</v>
      </c>
      <c r="F90" s="156">
        <v>5</v>
      </c>
      <c r="G90" s="156">
        <v>129.66500000000002</v>
      </c>
      <c r="H90" s="156">
        <v>0</v>
      </c>
      <c r="I90" s="173">
        <v>0</v>
      </c>
    </row>
    <row r="91" spans="1:9" ht="15">
      <c r="A91" s="133"/>
      <c r="B91" s="134"/>
      <c r="C91" s="134" t="s">
        <v>378</v>
      </c>
      <c r="D91" s="155">
        <v>105</v>
      </c>
      <c r="E91" s="156">
        <v>1605.7219999999998</v>
      </c>
      <c r="F91" s="156">
        <v>18</v>
      </c>
      <c r="G91" s="156">
        <v>227.75</v>
      </c>
      <c r="H91" s="156">
        <v>0</v>
      </c>
      <c r="I91" s="173">
        <v>0</v>
      </c>
    </row>
    <row r="92" spans="1:9" ht="15">
      <c r="A92" s="133"/>
      <c r="B92" s="134"/>
      <c r="C92" s="134" t="s">
        <v>242</v>
      </c>
      <c r="D92" s="155">
        <v>68</v>
      </c>
      <c r="E92" s="156">
        <v>1600.8336000000004</v>
      </c>
      <c r="F92" s="156">
        <v>4</v>
      </c>
      <c r="G92" s="156">
        <v>56.13</v>
      </c>
      <c r="H92" s="156">
        <v>0</v>
      </c>
      <c r="I92" s="173">
        <v>0</v>
      </c>
    </row>
    <row r="93" spans="1:9" ht="15">
      <c r="A93" s="133"/>
      <c r="B93" s="134"/>
      <c r="C93" s="134" t="s">
        <v>349</v>
      </c>
      <c r="D93" s="155">
        <v>24</v>
      </c>
      <c r="E93" s="156">
        <v>1569.9078</v>
      </c>
      <c r="F93" s="156">
        <v>5</v>
      </c>
      <c r="G93" s="156">
        <v>243.14150000000001</v>
      </c>
      <c r="H93" s="156">
        <v>0</v>
      </c>
      <c r="I93" s="173">
        <v>0</v>
      </c>
    </row>
    <row r="94" spans="1:9" ht="15">
      <c r="A94" s="133"/>
      <c r="B94" s="134" t="s">
        <v>578</v>
      </c>
      <c r="C94" s="134"/>
      <c r="D94" s="155" t="s">
        <v>196</v>
      </c>
      <c r="E94" s="156" t="s">
        <v>196</v>
      </c>
      <c r="F94" s="156" t="s">
        <v>196</v>
      </c>
      <c r="G94" s="156" t="s">
        <v>196</v>
      </c>
      <c r="H94" s="156" t="s">
        <v>196</v>
      </c>
      <c r="I94" s="173" t="s">
        <v>196</v>
      </c>
    </row>
    <row r="95" spans="1:9" ht="15">
      <c r="A95" s="133"/>
      <c r="B95" s="134"/>
      <c r="C95" s="134" t="s">
        <v>367</v>
      </c>
      <c r="D95" s="155">
        <v>607</v>
      </c>
      <c r="E95" s="156">
        <v>52157.331599999998</v>
      </c>
      <c r="F95" s="156">
        <v>8</v>
      </c>
      <c r="G95" s="156">
        <v>578.5</v>
      </c>
      <c r="H95" s="156">
        <v>0</v>
      </c>
      <c r="I95" s="173">
        <v>0</v>
      </c>
    </row>
    <row r="96" spans="1:9" ht="15">
      <c r="A96" s="133"/>
      <c r="B96" s="134"/>
      <c r="C96" s="134" t="s">
        <v>280</v>
      </c>
      <c r="D96" s="155">
        <v>1672</v>
      </c>
      <c r="E96" s="156">
        <v>46215.147500000021</v>
      </c>
      <c r="F96" s="156">
        <v>90</v>
      </c>
      <c r="G96" s="156">
        <v>1865.9305000000002</v>
      </c>
      <c r="H96" s="156">
        <v>0</v>
      </c>
      <c r="I96" s="173">
        <v>0</v>
      </c>
    </row>
    <row r="97" spans="1:9" ht="15">
      <c r="A97" s="133"/>
      <c r="B97" s="134"/>
      <c r="C97" s="134" t="s">
        <v>595</v>
      </c>
      <c r="D97" s="155">
        <v>1288</v>
      </c>
      <c r="E97" s="156">
        <v>20684.349349999993</v>
      </c>
      <c r="F97" s="156">
        <v>682</v>
      </c>
      <c r="G97" s="156">
        <v>11285.177519999999</v>
      </c>
      <c r="H97" s="156">
        <v>3</v>
      </c>
      <c r="I97" s="173">
        <v>55.2</v>
      </c>
    </row>
    <row r="98" spans="1:9" ht="15">
      <c r="A98" s="133"/>
      <c r="B98" s="134"/>
      <c r="C98" s="134" t="s">
        <v>263</v>
      </c>
      <c r="D98" s="155">
        <v>1179</v>
      </c>
      <c r="E98" s="156">
        <v>16161.817299999997</v>
      </c>
      <c r="F98" s="156">
        <v>521</v>
      </c>
      <c r="G98" s="156">
        <v>7868.9539999999979</v>
      </c>
      <c r="H98" s="156">
        <v>0</v>
      </c>
      <c r="I98" s="173">
        <v>0</v>
      </c>
    </row>
    <row r="99" spans="1:9" ht="15">
      <c r="A99" s="133"/>
      <c r="B99" s="134"/>
      <c r="C99" s="134" t="s">
        <v>378</v>
      </c>
      <c r="D99" s="155">
        <v>597</v>
      </c>
      <c r="E99" s="156">
        <v>11158.450940000001</v>
      </c>
      <c r="F99" s="156">
        <v>105</v>
      </c>
      <c r="G99" s="156">
        <v>1364.1835200000003</v>
      </c>
      <c r="H99" s="156">
        <v>1</v>
      </c>
      <c r="I99" s="173">
        <v>1.6344000000000001</v>
      </c>
    </row>
    <row r="100" spans="1:9" ht="15">
      <c r="A100" s="133"/>
      <c r="B100" s="134" t="s">
        <v>588</v>
      </c>
      <c r="C100" s="134"/>
      <c r="D100" s="155" t="s">
        <v>196</v>
      </c>
      <c r="E100" s="156" t="s">
        <v>196</v>
      </c>
      <c r="F100" s="156" t="s">
        <v>196</v>
      </c>
      <c r="G100" s="156" t="s">
        <v>196</v>
      </c>
      <c r="H100" s="156" t="s">
        <v>196</v>
      </c>
      <c r="I100" s="173" t="s">
        <v>196</v>
      </c>
    </row>
    <row r="101" spans="1:9" ht="15">
      <c r="A101" s="133"/>
      <c r="B101" s="134"/>
      <c r="C101" s="134" t="s">
        <v>307</v>
      </c>
      <c r="D101" s="155">
        <v>29</v>
      </c>
      <c r="E101" s="156">
        <v>2703.4088000000002</v>
      </c>
      <c r="F101" s="156">
        <v>3</v>
      </c>
      <c r="G101" s="156">
        <v>198.99200000000002</v>
      </c>
      <c r="H101" s="156">
        <v>0</v>
      </c>
      <c r="I101" s="173">
        <v>0</v>
      </c>
    </row>
    <row r="102" spans="1:9" ht="15">
      <c r="A102" s="133"/>
      <c r="B102" s="134"/>
      <c r="C102" s="134" t="s">
        <v>238</v>
      </c>
      <c r="D102" s="155">
        <v>114</v>
      </c>
      <c r="E102" s="156">
        <v>2373.0050000000001</v>
      </c>
      <c r="F102" s="156">
        <v>0</v>
      </c>
      <c r="G102" s="156">
        <v>0</v>
      </c>
      <c r="H102" s="156">
        <v>0</v>
      </c>
      <c r="I102" s="173">
        <v>0</v>
      </c>
    </row>
    <row r="103" spans="1:9" ht="15">
      <c r="A103" s="133"/>
      <c r="B103" s="134"/>
      <c r="C103" s="134" t="s">
        <v>595</v>
      </c>
      <c r="D103" s="155">
        <v>173</v>
      </c>
      <c r="E103" s="156">
        <v>2265.2231000000002</v>
      </c>
      <c r="F103" s="156">
        <v>13</v>
      </c>
      <c r="G103" s="156">
        <v>159.108</v>
      </c>
      <c r="H103" s="156">
        <v>0</v>
      </c>
      <c r="I103" s="173">
        <v>0</v>
      </c>
    </row>
    <row r="104" spans="1:9" ht="15">
      <c r="A104" s="133"/>
      <c r="B104" s="134"/>
      <c r="C104" s="134" t="s">
        <v>484</v>
      </c>
      <c r="D104" s="155">
        <v>131</v>
      </c>
      <c r="E104" s="156">
        <v>1684.3649999999998</v>
      </c>
      <c r="F104" s="156">
        <v>1</v>
      </c>
      <c r="G104" s="156">
        <v>2.5000000000000001E-2</v>
      </c>
      <c r="H104" s="156">
        <v>0</v>
      </c>
      <c r="I104" s="173">
        <v>0</v>
      </c>
    </row>
    <row r="105" spans="1:9" ht="15">
      <c r="A105" s="133"/>
      <c r="B105" s="134"/>
      <c r="C105" s="134" t="s">
        <v>499</v>
      </c>
      <c r="D105" s="155">
        <v>53</v>
      </c>
      <c r="E105" s="156">
        <v>1079.6599999999999</v>
      </c>
      <c r="F105" s="156">
        <v>0</v>
      </c>
      <c r="G105" s="156">
        <v>0</v>
      </c>
      <c r="H105" s="156">
        <v>0</v>
      </c>
      <c r="I105" s="173">
        <v>0</v>
      </c>
    </row>
    <row r="106" spans="1:9" ht="15">
      <c r="A106" s="133"/>
      <c r="B106" s="134" t="s">
        <v>620</v>
      </c>
      <c r="C106" s="134"/>
      <c r="D106" s="155" t="s">
        <v>196</v>
      </c>
      <c r="E106" s="156" t="s">
        <v>196</v>
      </c>
      <c r="F106" s="156" t="s">
        <v>196</v>
      </c>
      <c r="G106" s="156" t="s">
        <v>196</v>
      </c>
      <c r="H106" s="156" t="s">
        <v>196</v>
      </c>
      <c r="I106" s="173" t="s">
        <v>196</v>
      </c>
    </row>
    <row r="107" spans="1:9" ht="15">
      <c r="A107" s="133"/>
      <c r="B107" s="134"/>
      <c r="C107" s="134" t="s">
        <v>404</v>
      </c>
      <c r="D107" s="155">
        <v>3323</v>
      </c>
      <c r="E107" s="156">
        <v>5630.90708</v>
      </c>
      <c r="F107" s="156">
        <v>161</v>
      </c>
      <c r="G107" s="156">
        <v>134.58534</v>
      </c>
      <c r="H107" s="156">
        <v>0</v>
      </c>
      <c r="I107" s="173">
        <v>0</v>
      </c>
    </row>
    <row r="108" spans="1:9" ht="15">
      <c r="A108" s="133"/>
      <c r="B108" s="134"/>
      <c r="C108" s="134" t="s">
        <v>375</v>
      </c>
      <c r="D108" s="155">
        <v>335</v>
      </c>
      <c r="E108" s="156">
        <v>2619.2785399999993</v>
      </c>
      <c r="F108" s="156">
        <v>8</v>
      </c>
      <c r="G108" s="156">
        <v>12.524799999999999</v>
      </c>
      <c r="H108" s="156">
        <v>0</v>
      </c>
      <c r="I108" s="173">
        <v>0</v>
      </c>
    </row>
    <row r="109" spans="1:9" ht="15">
      <c r="A109" s="133"/>
      <c r="B109" s="134"/>
      <c r="C109" s="134" t="s">
        <v>406</v>
      </c>
      <c r="D109" s="155">
        <v>112</v>
      </c>
      <c r="E109" s="156">
        <v>841.26120000000026</v>
      </c>
      <c r="F109" s="156">
        <v>9</v>
      </c>
      <c r="G109" s="156">
        <v>60.843800000000009</v>
      </c>
      <c r="H109" s="156">
        <v>0</v>
      </c>
      <c r="I109" s="173">
        <v>0</v>
      </c>
    </row>
    <row r="110" spans="1:9" ht="15">
      <c r="A110" s="133"/>
      <c r="B110" s="134"/>
      <c r="C110" s="134" t="s">
        <v>412</v>
      </c>
      <c r="D110" s="155">
        <v>157</v>
      </c>
      <c r="E110" s="156">
        <v>696.64589000000001</v>
      </c>
      <c r="F110" s="156">
        <v>1</v>
      </c>
      <c r="G110" s="156">
        <v>8.4</v>
      </c>
      <c r="H110" s="156">
        <v>0</v>
      </c>
      <c r="I110" s="173">
        <v>0</v>
      </c>
    </row>
    <row r="111" spans="1:9" ht="15">
      <c r="A111" s="133"/>
      <c r="B111" s="134"/>
      <c r="C111" s="134" t="s">
        <v>374</v>
      </c>
      <c r="D111" s="155">
        <v>38</v>
      </c>
      <c r="E111" s="156">
        <v>663.6</v>
      </c>
      <c r="F111" s="156">
        <v>0</v>
      </c>
      <c r="G111" s="156">
        <v>0</v>
      </c>
      <c r="H111" s="156">
        <v>0</v>
      </c>
      <c r="I111" s="173">
        <v>0</v>
      </c>
    </row>
    <row r="112" spans="1:9" ht="15">
      <c r="A112" s="133"/>
      <c r="B112" s="134" t="s">
        <v>642</v>
      </c>
      <c r="C112" s="134"/>
      <c r="D112" s="155" t="s">
        <v>196</v>
      </c>
      <c r="E112" s="156" t="s">
        <v>196</v>
      </c>
      <c r="F112" s="156" t="s">
        <v>196</v>
      </c>
      <c r="G112" s="156" t="s">
        <v>196</v>
      </c>
      <c r="H112" s="156" t="s">
        <v>196</v>
      </c>
      <c r="I112" s="173" t="s">
        <v>196</v>
      </c>
    </row>
    <row r="113" spans="1:9" ht="15">
      <c r="A113" s="133"/>
      <c r="B113" s="134"/>
      <c r="C113" s="134" t="s">
        <v>276</v>
      </c>
      <c r="D113" s="155">
        <v>27</v>
      </c>
      <c r="E113" s="156">
        <v>154.392</v>
      </c>
      <c r="F113" s="156">
        <v>0</v>
      </c>
      <c r="G113" s="156">
        <v>0</v>
      </c>
      <c r="H113" s="156">
        <v>0</v>
      </c>
      <c r="I113" s="173">
        <v>0</v>
      </c>
    </row>
    <row r="114" spans="1:9" ht="15">
      <c r="A114" s="133"/>
      <c r="B114" s="134"/>
      <c r="C114" s="134" t="s">
        <v>248</v>
      </c>
      <c r="D114" s="155">
        <v>7</v>
      </c>
      <c r="E114" s="156">
        <v>97.602259999999987</v>
      </c>
      <c r="F114" s="156">
        <v>0</v>
      </c>
      <c r="G114" s="156">
        <v>0</v>
      </c>
      <c r="H114" s="156">
        <v>0</v>
      </c>
      <c r="I114" s="173">
        <v>0</v>
      </c>
    </row>
    <row r="115" spans="1:9" ht="15">
      <c r="A115" s="133"/>
      <c r="B115" s="134"/>
      <c r="C115" s="134" t="s">
        <v>273</v>
      </c>
      <c r="D115" s="155">
        <v>1</v>
      </c>
      <c r="E115" s="156">
        <v>2.08</v>
      </c>
      <c r="F115" s="156">
        <v>1</v>
      </c>
      <c r="G115" s="156">
        <v>2.08</v>
      </c>
      <c r="H115" s="156">
        <v>0</v>
      </c>
      <c r="I115" s="173">
        <v>0</v>
      </c>
    </row>
    <row r="116" spans="1:9" ht="15">
      <c r="A116" s="133"/>
      <c r="B116" s="134"/>
      <c r="C116" s="134" t="s">
        <v>281</v>
      </c>
      <c r="D116" s="155">
        <v>1</v>
      </c>
      <c r="E116" s="156">
        <v>4.0420000000000005E-2</v>
      </c>
      <c r="F116" s="156">
        <v>0</v>
      </c>
      <c r="G116" s="156">
        <v>0</v>
      </c>
      <c r="H116" s="156">
        <v>0</v>
      </c>
      <c r="I116" s="173">
        <v>0</v>
      </c>
    </row>
    <row r="117" spans="1:9" ht="15">
      <c r="A117" s="133"/>
      <c r="B117" s="134" t="s">
        <v>597</v>
      </c>
      <c r="C117" s="134"/>
      <c r="D117" s="155" t="s">
        <v>196</v>
      </c>
      <c r="E117" s="156" t="s">
        <v>196</v>
      </c>
      <c r="F117" s="156" t="s">
        <v>196</v>
      </c>
      <c r="G117" s="156" t="s">
        <v>196</v>
      </c>
      <c r="H117" s="156" t="s">
        <v>196</v>
      </c>
      <c r="I117" s="173" t="s">
        <v>196</v>
      </c>
    </row>
    <row r="118" spans="1:9" ht="15">
      <c r="A118" s="133"/>
      <c r="B118" s="134"/>
      <c r="C118" s="134" t="s">
        <v>263</v>
      </c>
      <c r="D118" s="155">
        <v>144</v>
      </c>
      <c r="E118" s="156">
        <v>1002.0423600000003</v>
      </c>
      <c r="F118" s="156">
        <v>5</v>
      </c>
      <c r="G118" s="156">
        <v>40.200000000000003</v>
      </c>
      <c r="H118" s="156">
        <v>0</v>
      </c>
      <c r="I118" s="173">
        <v>0</v>
      </c>
    </row>
    <row r="119" spans="1:9" ht="15">
      <c r="A119" s="133"/>
      <c r="B119" s="134"/>
      <c r="C119" s="134" t="s">
        <v>346</v>
      </c>
      <c r="D119" s="155">
        <v>4</v>
      </c>
      <c r="E119" s="156">
        <v>418.88299999999998</v>
      </c>
      <c r="F119" s="156">
        <v>1</v>
      </c>
      <c r="G119" s="156">
        <v>60.009</v>
      </c>
      <c r="H119" s="156">
        <v>0</v>
      </c>
      <c r="I119" s="173">
        <v>0</v>
      </c>
    </row>
    <row r="120" spans="1:9" ht="15">
      <c r="A120" s="133"/>
      <c r="B120" s="134"/>
      <c r="C120" s="134" t="s">
        <v>373</v>
      </c>
      <c r="D120" s="155">
        <v>6</v>
      </c>
      <c r="E120" s="156">
        <v>260.45979999999997</v>
      </c>
      <c r="F120" s="156">
        <v>0</v>
      </c>
      <c r="G120" s="156">
        <v>0</v>
      </c>
      <c r="H120" s="156">
        <v>0</v>
      </c>
      <c r="I120" s="173">
        <v>0</v>
      </c>
    </row>
    <row r="121" spans="1:9" ht="15">
      <c r="A121" s="133"/>
      <c r="B121" s="134"/>
      <c r="C121" s="134" t="s">
        <v>358</v>
      </c>
      <c r="D121" s="155">
        <v>77</v>
      </c>
      <c r="E121" s="156">
        <v>254.238</v>
      </c>
      <c r="F121" s="156">
        <v>32</v>
      </c>
      <c r="G121" s="156">
        <v>66.727200000000011</v>
      </c>
      <c r="H121" s="156">
        <v>1</v>
      </c>
      <c r="I121" s="173">
        <v>0.8</v>
      </c>
    </row>
    <row r="122" spans="1:9" ht="15">
      <c r="A122" s="133"/>
      <c r="B122" s="134"/>
      <c r="C122" s="134" t="s">
        <v>276</v>
      </c>
      <c r="D122" s="155">
        <v>11</v>
      </c>
      <c r="E122" s="156">
        <v>234</v>
      </c>
      <c r="F122" s="156">
        <v>0</v>
      </c>
      <c r="G122" s="156">
        <v>0</v>
      </c>
      <c r="H122" s="156">
        <v>0</v>
      </c>
      <c r="I122" s="173">
        <v>0</v>
      </c>
    </row>
    <row r="123" spans="1:9" ht="15">
      <c r="A123" s="133"/>
      <c r="B123" s="134" t="s">
        <v>643</v>
      </c>
      <c r="C123" s="134"/>
      <c r="D123" s="155" t="s">
        <v>196</v>
      </c>
      <c r="E123" s="156" t="s">
        <v>196</v>
      </c>
      <c r="F123" s="156" t="s">
        <v>196</v>
      </c>
      <c r="G123" s="156" t="s">
        <v>196</v>
      </c>
      <c r="H123" s="156" t="s">
        <v>196</v>
      </c>
      <c r="I123" s="173" t="s">
        <v>196</v>
      </c>
    </row>
    <row r="124" spans="1:9" ht="15">
      <c r="A124" s="133"/>
      <c r="B124" s="134"/>
      <c r="C124" s="134" t="s">
        <v>347</v>
      </c>
      <c r="D124" s="155">
        <v>21</v>
      </c>
      <c r="E124" s="156">
        <v>341.42900000000003</v>
      </c>
      <c r="F124" s="156">
        <v>1</v>
      </c>
      <c r="G124" s="156">
        <v>19.98</v>
      </c>
      <c r="H124" s="156">
        <v>0</v>
      </c>
      <c r="I124" s="173">
        <v>0</v>
      </c>
    </row>
    <row r="125" spans="1:9" ht="15">
      <c r="A125" s="133"/>
      <c r="B125" s="134"/>
      <c r="C125" s="134" t="s">
        <v>431</v>
      </c>
      <c r="D125" s="155">
        <v>6</v>
      </c>
      <c r="E125" s="156">
        <v>7.2599999999999998E-2</v>
      </c>
      <c r="F125" s="156">
        <v>0</v>
      </c>
      <c r="G125" s="156">
        <v>0</v>
      </c>
      <c r="H125" s="156">
        <v>0</v>
      </c>
      <c r="I125" s="173">
        <v>0</v>
      </c>
    </row>
    <row r="126" spans="1:9" ht="15">
      <c r="A126" s="133"/>
      <c r="B126" s="134"/>
      <c r="C126" s="134" t="s">
        <v>400</v>
      </c>
      <c r="D126" s="155">
        <v>1</v>
      </c>
      <c r="E126" s="156">
        <v>3.0000000000000001E-3</v>
      </c>
      <c r="F126" s="156">
        <v>0</v>
      </c>
      <c r="G126" s="156">
        <v>0</v>
      </c>
      <c r="H126" s="156">
        <v>0</v>
      </c>
      <c r="I126" s="173">
        <v>0</v>
      </c>
    </row>
    <row r="127" spans="1:9" ht="15">
      <c r="A127" s="133"/>
      <c r="B127" s="134" t="s">
        <v>644</v>
      </c>
      <c r="C127" s="134"/>
      <c r="D127" s="155" t="s">
        <v>196</v>
      </c>
      <c r="E127" s="156" t="s">
        <v>196</v>
      </c>
      <c r="F127" s="156" t="s">
        <v>196</v>
      </c>
      <c r="G127" s="156" t="s">
        <v>196</v>
      </c>
      <c r="H127" s="156" t="s">
        <v>196</v>
      </c>
      <c r="I127" s="173" t="s">
        <v>196</v>
      </c>
    </row>
    <row r="128" spans="1:9" ht="15">
      <c r="A128" s="133"/>
      <c r="B128" s="134"/>
      <c r="C128" s="134" t="s">
        <v>513</v>
      </c>
      <c r="D128" s="155">
        <v>16</v>
      </c>
      <c r="E128" s="156">
        <v>10.0809</v>
      </c>
      <c r="F128" s="156">
        <v>0</v>
      </c>
      <c r="G128" s="156">
        <v>0</v>
      </c>
      <c r="H128" s="156">
        <v>0</v>
      </c>
      <c r="I128" s="173">
        <v>0</v>
      </c>
    </row>
    <row r="129" spans="1:9" ht="15">
      <c r="A129" s="133"/>
      <c r="B129" s="134"/>
      <c r="C129" s="134" t="s">
        <v>511</v>
      </c>
      <c r="D129" s="155">
        <v>3</v>
      </c>
      <c r="E129" s="156">
        <v>0.62724000000000002</v>
      </c>
      <c r="F129" s="156">
        <v>0</v>
      </c>
      <c r="G129" s="156">
        <v>0</v>
      </c>
      <c r="H129" s="156">
        <v>0</v>
      </c>
      <c r="I129" s="173">
        <v>0</v>
      </c>
    </row>
    <row r="130" spans="1:9" ht="15">
      <c r="A130" s="133"/>
      <c r="B130" s="134"/>
      <c r="C130" s="134" t="s">
        <v>305</v>
      </c>
      <c r="D130" s="155">
        <v>1</v>
      </c>
      <c r="E130" s="156">
        <v>0.06</v>
      </c>
      <c r="F130" s="156">
        <v>0</v>
      </c>
      <c r="G130" s="156">
        <v>0</v>
      </c>
      <c r="H130" s="156">
        <v>0</v>
      </c>
      <c r="I130" s="173">
        <v>0</v>
      </c>
    </row>
    <row r="131" spans="1:9" ht="15">
      <c r="A131" s="133"/>
      <c r="B131" s="134"/>
      <c r="C131" s="134" t="s">
        <v>545</v>
      </c>
      <c r="D131" s="155">
        <v>1</v>
      </c>
      <c r="E131" s="156">
        <v>5.0000000000000001E-4</v>
      </c>
      <c r="F131" s="156">
        <v>0</v>
      </c>
      <c r="G131" s="156">
        <v>0</v>
      </c>
      <c r="H131" s="156">
        <v>0</v>
      </c>
      <c r="I131" s="173">
        <v>0</v>
      </c>
    </row>
    <row r="132" spans="1:9" ht="15">
      <c r="A132" s="133"/>
      <c r="B132" s="134" t="s">
        <v>645</v>
      </c>
      <c r="C132" s="134"/>
      <c r="D132" s="155" t="s">
        <v>196</v>
      </c>
      <c r="E132" s="156" t="s">
        <v>196</v>
      </c>
      <c r="F132" s="156" t="s">
        <v>196</v>
      </c>
      <c r="G132" s="156" t="s">
        <v>196</v>
      </c>
      <c r="H132" s="156" t="s">
        <v>196</v>
      </c>
      <c r="I132" s="173" t="s">
        <v>196</v>
      </c>
    </row>
    <row r="133" spans="1:9" ht="15">
      <c r="A133" s="133"/>
      <c r="B133" s="134"/>
      <c r="C133" s="134" t="s">
        <v>406</v>
      </c>
      <c r="D133" s="155">
        <v>5</v>
      </c>
      <c r="E133" s="156">
        <v>6.82</v>
      </c>
      <c r="F133" s="156">
        <v>2</v>
      </c>
      <c r="G133" s="156">
        <v>1.2609999999999999</v>
      </c>
      <c r="H133" s="156">
        <v>0</v>
      </c>
      <c r="I133" s="173">
        <v>0</v>
      </c>
    </row>
    <row r="134" spans="1:9" ht="15">
      <c r="A134" s="133"/>
      <c r="B134" s="134"/>
      <c r="C134" s="134" t="s">
        <v>414</v>
      </c>
      <c r="D134" s="155">
        <v>5</v>
      </c>
      <c r="E134" s="156">
        <v>1.9329999999999998</v>
      </c>
      <c r="F134" s="156">
        <v>3</v>
      </c>
      <c r="G134" s="156">
        <v>1.5089999999999999</v>
      </c>
      <c r="H134" s="156">
        <v>1</v>
      </c>
      <c r="I134" s="173">
        <v>0.47299999999999998</v>
      </c>
    </row>
    <row r="135" spans="1:9" ht="15">
      <c r="A135" s="133"/>
      <c r="B135" s="134"/>
      <c r="C135" s="134" t="s">
        <v>242</v>
      </c>
      <c r="D135" s="155">
        <v>2</v>
      </c>
      <c r="E135" s="156">
        <v>0.86299999999999999</v>
      </c>
      <c r="F135" s="156">
        <v>0</v>
      </c>
      <c r="G135" s="156">
        <v>0</v>
      </c>
      <c r="H135" s="156">
        <v>0</v>
      </c>
      <c r="I135" s="173">
        <v>0</v>
      </c>
    </row>
    <row r="136" spans="1:9" ht="15">
      <c r="A136" s="133"/>
      <c r="B136" s="134"/>
      <c r="C136" s="134" t="s">
        <v>456</v>
      </c>
      <c r="D136" s="155">
        <v>1</v>
      </c>
      <c r="E136" s="156">
        <v>0.15</v>
      </c>
      <c r="F136" s="156">
        <v>0</v>
      </c>
      <c r="G136" s="156">
        <v>0</v>
      </c>
      <c r="H136" s="156">
        <v>0</v>
      </c>
      <c r="I136" s="173">
        <v>0</v>
      </c>
    </row>
    <row r="137" spans="1:9" ht="15">
      <c r="A137" s="133"/>
      <c r="B137" s="134"/>
      <c r="C137" s="134" t="s">
        <v>460</v>
      </c>
      <c r="D137" s="155">
        <v>1</v>
      </c>
      <c r="E137" s="156">
        <v>0.04</v>
      </c>
      <c r="F137" s="156">
        <v>1</v>
      </c>
      <c r="G137" s="156">
        <v>0.04</v>
      </c>
      <c r="H137" s="156">
        <v>0</v>
      </c>
      <c r="I137" s="173">
        <v>0</v>
      </c>
    </row>
    <row r="138" spans="1:9" ht="15">
      <c r="A138" s="133"/>
      <c r="B138" s="134" t="s">
        <v>619</v>
      </c>
      <c r="C138" s="134"/>
      <c r="D138" s="155" t="s">
        <v>196</v>
      </c>
      <c r="E138" s="156" t="s">
        <v>196</v>
      </c>
      <c r="F138" s="156" t="s">
        <v>196</v>
      </c>
      <c r="G138" s="156" t="s">
        <v>196</v>
      </c>
      <c r="H138" s="156" t="s">
        <v>196</v>
      </c>
      <c r="I138" s="173" t="s">
        <v>196</v>
      </c>
    </row>
    <row r="139" spans="1:9" ht="15">
      <c r="A139" s="133"/>
      <c r="B139" s="134"/>
      <c r="C139" s="134" t="s">
        <v>353</v>
      </c>
      <c r="D139" s="155">
        <v>68</v>
      </c>
      <c r="E139" s="156">
        <v>961.88400000000001</v>
      </c>
      <c r="F139" s="156">
        <v>0</v>
      </c>
      <c r="G139" s="156">
        <v>0</v>
      </c>
      <c r="H139" s="156">
        <v>0</v>
      </c>
      <c r="I139" s="173">
        <v>0</v>
      </c>
    </row>
    <row r="140" spans="1:9" ht="15">
      <c r="A140" s="133"/>
      <c r="B140" s="134"/>
      <c r="C140" s="134" t="s">
        <v>356</v>
      </c>
      <c r="D140" s="155">
        <v>286</v>
      </c>
      <c r="E140" s="156">
        <v>543.87533999999994</v>
      </c>
      <c r="F140" s="156">
        <v>21</v>
      </c>
      <c r="G140" s="156">
        <v>32.31194</v>
      </c>
      <c r="H140" s="156">
        <v>0</v>
      </c>
      <c r="I140" s="173">
        <v>0</v>
      </c>
    </row>
    <row r="141" spans="1:9" ht="15">
      <c r="A141" s="133"/>
      <c r="B141" s="134"/>
      <c r="C141" s="134" t="s">
        <v>360</v>
      </c>
      <c r="D141" s="155">
        <v>312</v>
      </c>
      <c r="E141" s="156">
        <v>369.49379999999996</v>
      </c>
      <c r="F141" s="156">
        <v>12</v>
      </c>
      <c r="G141" s="156">
        <v>8.2215000000000007</v>
      </c>
      <c r="H141" s="156">
        <v>1</v>
      </c>
      <c r="I141" s="173">
        <v>5.6000000000000001E-2</v>
      </c>
    </row>
    <row r="142" spans="1:9" ht="15">
      <c r="A142" s="133"/>
      <c r="B142" s="134"/>
      <c r="C142" s="134" t="s">
        <v>459</v>
      </c>
      <c r="D142" s="155">
        <v>426</v>
      </c>
      <c r="E142" s="156">
        <v>204.39375000000004</v>
      </c>
      <c r="F142" s="156">
        <v>16</v>
      </c>
      <c r="G142" s="156">
        <v>7.6338000000000008</v>
      </c>
      <c r="H142" s="156">
        <v>2</v>
      </c>
      <c r="I142" s="173">
        <v>4.5069999999999997</v>
      </c>
    </row>
    <row r="143" spans="1:9" ht="15">
      <c r="A143" s="133"/>
      <c r="B143" s="134"/>
      <c r="C143" s="134" t="s">
        <v>479</v>
      </c>
      <c r="D143" s="155">
        <v>26</v>
      </c>
      <c r="E143" s="156">
        <v>170.62099999999998</v>
      </c>
      <c r="F143" s="156">
        <v>1</v>
      </c>
      <c r="G143" s="156">
        <v>8.7119999999999997</v>
      </c>
      <c r="H143" s="156">
        <v>0</v>
      </c>
      <c r="I143" s="173">
        <v>0</v>
      </c>
    </row>
    <row r="144" spans="1:9" ht="15">
      <c r="A144" s="133"/>
      <c r="B144" s="134" t="s">
        <v>646</v>
      </c>
      <c r="C144" s="134"/>
      <c r="D144" s="155" t="s">
        <v>196</v>
      </c>
      <c r="E144" s="156" t="s">
        <v>196</v>
      </c>
      <c r="F144" s="156" t="s">
        <v>196</v>
      </c>
      <c r="G144" s="156" t="s">
        <v>196</v>
      </c>
      <c r="H144" s="156" t="s">
        <v>196</v>
      </c>
      <c r="I144" s="173" t="s">
        <v>196</v>
      </c>
    </row>
    <row r="145" spans="1:9" ht="15">
      <c r="A145" s="133"/>
      <c r="B145" s="134"/>
      <c r="C145" s="134" t="s">
        <v>316</v>
      </c>
      <c r="D145" s="155">
        <v>1</v>
      </c>
      <c r="E145" s="156">
        <v>20.04</v>
      </c>
      <c r="F145" s="156">
        <v>0</v>
      </c>
      <c r="G145" s="156">
        <v>0</v>
      </c>
      <c r="H145" s="156">
        <v>0</v>
      </c>
      <c r="I145" s="173">
        <v>0</v>
      </c>
    </row>
    <row r="146" spans="1:9" ht="15">
      <c r="A146" s="133"/>
      <c r="B146" s="134"/>
      <c r="C146" s="134" t="s">
        <v>332</v>
      </c>
      <c r="D146" s="155">
        <v>114</v>
      </c>
      <c r="E146" s="156">
        <v>9.8980900000000016</v>
      </c>
      <c r="F146" s="156">
        <v>5</v>
      </c>
      <c r="G146" s="156">
        <v>0.39155000000000001</v>
      </c>
      <c r="H146" s="156">
        <v>0</v>
      </c>
      <c r="I146" s="173">
        <v>0</v>
      </c>
    </row>
    <row r="147" spans="1:9" ht="15">
      <c r="A147" s="133"/>
      <c r="B147" s="134"/>
      <c r="C147" s="134" t="s">
        <v>242</v>
      </c>
      <c r="D147" s="155">
        <v>2</v>
      </c>
      <c r="E147" s="156">
        <v>7.0000000000000007E-2</v>
      </c>
      <c r="F147" s="156">
        <v>0</v>
      </c>
      <c r="G147" s="156">
        <v>0</v>
      </c>
      <c r="H147" s="156">
        <v>0</v>
      </c>
      <c r="I147" s="173">
        <v>0</v>
      </c>
    </row>
    <row r="148" spans="1:9" ht="15">
      <c r="A148" s="133"/>
      <c r="B148" s="134" t="s">
        <v>625</v>
      </c>
      <c r="C148" s="134"/>
      <c r="D148" s="155" t="s">
        <v>196</v>
      </c>
      <c r="E148" s="156" t="s">
        <v>196</v>
      </c>
      <c r="F148" s="156" t="s">
        <v>196</v>
      </c>
      <c r="G148" s="156" t="s">
        <v>196</v>
      </c>
      <c r="H148" s="156" t="s">
        <v>196</v>
      </c>
      <c r="I148" s="173" t="s">
        <v>196</v>
      </c>
    </row>
    <row r="149" spans="1:9" ht="15">
      <c r="A149" s="133"/>
      <c r="B149" s="134"/>
      <c r="C149" s="134" t="s">
        <v>406</v>
      </c>
      <c r="D149" s="155">
        <v>116</v>
      </c>
      <c r="E149" s="156">
        <v>1176.07555</v>
      </c>
      <c r="F149" s="156">
        <v>28</v>
      </c>
      <c r="G149" s="156">
        <v>174.958</v>
      </c>
      <c r="H149" s="156">
        <v>3</v>
      </c>
      <c r="I149" s="173">
        <v>21.774000000000001</v>
      </c>
    </row>
    <row r="150" spans="1:9" ht="15">
      <c r="A150" s="133"/>
      <c r="B150" s="134"/>
      <c r="C150" s="134" t="s">
        <v>400</v>
      </c>
      <c r="D150" s="155">
        <v>21</v>
      </c>
      <c r="E150" s="156">
        <v>336.99899999999997</v>
      </c>
      <c r="F150" s="156">
        <v>4</v>
      </c>
      <c r="G150" s="156">
        <v>91.7</v>
      </c>
      <c r="H150" s="156">
        <v>0</v>
      </c>
      <c r="I150" s="173">
        <v>0</v>
      </c>
    </row>
    <row r="151" spans="1:9" ht="15">
      <c r="A151" s="133"/>
      <c r="B151" s="134"/>
      <c r="C151" s="134" t="s">
        <v>345</v>
      </c>
      <c r="D151" s="155">
        <v>41</v>
      </c>
      <c r="E151" s="156">
        <v>273.89400000000001</v>
      </c>
      <c r="F151" s="156">
        <v>41</v>
      </c>
      <c r="G151" s="156">
        <v>273.89400000000001</v>
      </c>
      <c r="H151" s="156">
        <v>3</v>
      </c>
      <c r="I151" s="173">
        <v>40.549999999999997</v>
      </c>
    </row>
    <row r="152" spans="1:9" ht="15">
      <c r="A152" s="133"/>
      <c r="B152" s="134"/>
      <c r="C152" s="134" t="s">
        <v>472</v>
      </c>
      <c r="D152" s="155">
        <v>13</v>
      </c>
      <c r="E152" s="156">
        <v>195.28165000000001</v>
      </c>
      <c r="F152" s="156">
        <v>8</v>
      </c>
      <c r="G152" s="156">
        <v>98.096650000000011</v>
      </c>
      <c r="H152" s="156">
        <v>0</v>
      </c>
      <c r="I152" s="173">
        <v>0</v>
      </c>
    </row>
    <row r="153" spans="1:9" ht="15">
      <c r="A153" s="133"/>
      <c r="B153" s="134"/>
      <c r="C153" s="134" t="s">
        <v>412</v>
      </c>
      <c r="D153" s="155">
        <v>12</v>
      </c>
      <c r="E153" s="156">
        <v>47.261000000000003</v>
      </c>
      <c r="F153" s="156">
        <v>0</v>
      </c>
      <c r="G153" s="156">
        <v>0</v>
      </c>
      <c r="H153" s="156">
        <v>0</v>
      </c>
      <c r="I153" s="173">
        <v>0</v>
      </c>
    </row>
    <row r="154" spans="1:9" ht="15">
      <c r="A154" s="133"/>
      <c r="B154" s="134" t="s">
        <v>647</v>
      </c>
      <c r="C154" s="134"/>
      <c r="D154" s="155" t="s">
        <v>196</v>
      </c>
      <c r="E154" s="156" t="s">
        <v>196</v>
      </c>
      <c r="F154" s="156" t="s">
        <v>196</v>
      </c>
      <c r="G154" s="156" t="s">
        <v>196</v>
      </c>
      <c r="H154" s="156" t="s">
        <v>196</v>
      </c>
      <c r="I154" s="173" t="s">
        <v>196</v>
      </c>
    </row>
    <row r="155" spans="1:9" ht="15">
      <c r="A155" s="133"/>
      <c r="B155" s="134"/>
      <c r="C155" s="134" t="s">
        <v>406</v>
      </c>
      <c r="D155" s="155">
        <v>1</v>
      </c>
      <c r="E155" s="156">
        <v>24</v>
      </c>
      <c r="F155" s="156">
        <v>0</v>
      </c>
      <c r="G155" s="156">
        <v>0</v>
      </c>
      <c r="H155" s="156">
        <v>0</v>
      </c>
      <c r="I155" s="173">
        <v>0</v>
      </c>
    </row>
    <row r="156" spans="1:9" ht="15">
      <c r="A156" s="133"/>
      <c r="B156" s="134"/>
      <c r="C156" s="134" t="s">
        <v>332</v>
      </c>
      <c r="D156" s="155">
        <v>4</v>
      </c>
      <c r="E156" s="156">
        <v>2.24E-2</v>
      </c>
      <c r="F156" s="156">
        <v>4</v>
      </c>
      <c r="G156" s="156">
        <v>2.24E-2</v>
      </c>
      <c r="H156" s="156">
        <v>0</v>
      </c>
      <c r="I156" s="173">
        <v>0</v>
      </c>
    </row>
    <row r="157" spans="1:9" ht="15">
      <c r="A157" s="133"/>
      <c r="B157" s="134" t="s">
        <v>648</v>
      </c>
      <c r="C157" s="134"/>
      <c r="D157" s="155" t="s">
        <v>196</v>
      </c>
      <c r="E157" s="156" t="s">
        <v>196</v>
      </c>
      <c r="F157" s="156" t="s">
        <v>196</v>
      </c>
      <c r="G157" s="156" t="s">
        <v>196</v>
      </c>
      <c r="H157" s="156" t="s">
        <v>196</v>
      </c>
      <c r="I157" s="173" t="s">
        <v>196</v>
      </c>
    </row>
    <row r="158" spans="1:9" ht="15">
      <c r="A158" s="133"/>
      <c r="B158" s="134"/>
      <c r="C158" s="134" t="s">
        <v>595</v>
      </c>
      <c r="D158" s="155">
        <v>50</v>
      </c>
      <c r="E158" s="156">
        <v>825.33600000000035</v>
      </c>
      <c r="F158" s="156">
        <v>5</v>
      </c>
      <c r="G158" s="156">
        <v>81.600000000000009</v>
      </c>
      <c r="H158" s="156">
        <v>0</v>
      </c>
      <c r="I158" s="173">
        <v>0</v>
      </c>
    </row>
    <row r="159" spans="1:9" ht="15">
      <c r="A159" s="133"/>
      <c r="B159" s="134"/>
      <c r="C159" s="134" t="s">
        <v>264</v>
      </c>
      <c r="D159" s="155">
        <v>57</v>
      </c>
      <c r="E159" s="156">
        <v>185.04800000000009</v>
      </c>
      <c r="F159" s="156">
        <v>0</v>
      </c>
      <c r="G159" s="156">
        <v>0</v>
      </c>
      <c r="H159" s="156">
        <v>0</v>
      </c>
      <c r="I159" s="173">
        <v>0</v>
      </c>
    </row>
    <row r="160" spans="1:9" ht="15">
      <c r="A160" s="133"/>
      <c r="B160" s="134" t="s">
        <v>649</v>
      </c>
      <c r="C160" s="134"/>
      <c r="D160" s="155" t="s">
        <v>196</v>
      </c>
      <c r="E160" s="156" t="s">
        <v>196</v>
      </c>
      <c r="F160" s="156" t="s">
        <v>196</v>
      </c>
      <c r="G160" s="156" t="s">
        <v>196</v>
      </c>
      <c r="H160" s="156" t="s">
        <v>196</v>
      </c>
      <c r="I160" s="173" t="s">
        <v>196</v>
      </c>
    </row>
    <row r="161" spans="1:9" ht="15">
      <c r="A161" s="133"/>
      <c r="B161" s="134"/>
      <c r="C161" s="134" t="s">
        <v>263</v>
      </c>
      <c r="D161" s="155">
        <v>12</v>
      </c>
      <c r="E161" s="156">
        <v>242.50919999999999</v>
      </c>
      <c r="F161" s="156">
        <v>4</v>
      </c>
      <c r="G161" s="156">
        <v>52.440000000000005</v>
      </c>
      <c r="H161" s="156">
        <v>0</v>
      </c>
      <c r="I161" s="173">
        <v>0</v>
      </c>
    </row>
    <row r="162" spans="1:9" ht="15">
      <c r="A162" s="133"/>
      <c r="B162" s="134"/>
      <c r="C162" s="134" t="s">
        <v>473</v>
      </c>
      <c r="D162" s="155">
        <v>2</v>
      </c>
      <c r="E162" s="156">
        <v>40.075199999999995</v>
      </c>
      <c r="F162" s="156">
        <v>1</v>
      </c>
      <c r="G162" s="156">
        <v>19.007999999999999</v>
      </c>
      <c r="H162" s="156">
        <v>0</v>
      </c>
      <c r="I162" s="173">
        <v>0</v>
      </c>
    </row>
    <row r="163" spans="1:9" ht="15">
      <c r="A163" s="133"/>
      <c r="B163" s="134"/>
      <c r="C163" s="134" t="s">
        <v>406</v>
      </c>
      <c r="D163" s="155">
        <v>36</v>
      </c>
      <c r="E163" s="156">
        <v>33.81532</v>
      </c>
      <c r="F163" s="156">
        <v>22</v>
      </c>
      <c r="G163" s="156">
        <v>0.49556</v>
      </c>
      <c r="H163" s="156">
        <v>0</v>
      </c>
      <c r="I163" s="173">
        <v>0</v>
      </c>
    </row>
    <row r="164" spans="1:9" ht="15">
      <c r="A164" s="133"/>
      <c r="B164" s="134"/>
      <c r="C164" s="134" t="s">
        <v>412</v>
      </c>
      <c r="D164" s="155">
        <v>6</v>
      </c>
      <c r="E164" s="156">
        <v>25.948520000000002</v>
      </c>
      <c r="F164" s="156">
        <v>4</v>
      </c>
      <c r="G164" s="156">
        <v>8.6685200000000009</v>
      </c>
      <c r="H164" s="156">
        <v>0</v>
      </c>
      <c r="I164" s="173">
        <v>0</v>
      </c>
    </row>
    <row r="165" spans="1:9" ht="15">
      <c r="A165" s="133"/>
      <c r="B165" s="134"/>
      <c r="C165" s="134" t="s">
        <v>495</v>
      </c>
      <c r="D165" s="155">
        <v>3</v>
      </c>
      <c r="E165" s="156">
        <v>16.161000000000001</v>
      </c>
      <c r="F165" s="156">
        <v>0</v>
      </c>
      <c r="G165" s="156">
        <v>0</v>
      </c>
      <c r="H165" s="156">
        <v>0</v>
      </c>
      <c r="I165" s="173">
        <v>0</v>
      </c>
    </row>
    <row r="166" spans="1:9" ht="15">
      <c r="A166" s="133"/>
      <c r="B166" s="134" t="s">
        <v>650</v>
      </c>
      <c r="C166" s="134"/>
      <c r="D166" s="155" t="s">
        <v>196</v>
      </c>
      <c r="E166" s="156" t="s">
        <v>196</v>
      </c>
      <c r="F166" s="156" t="s">
        <v>196</v>
      </c>
      <c r="G166" s="156" t="s">
        <v>196</v>
      </c>
      <c r="H166" s="156" t="s">
        <v>196</v>
      </c>
      <c r="I166" s="173" t="s">
        <v>196</v>
      </c>
    </row>
    <row r="167" spans="1:9" ht="15">
      <c r="A167" s="133"/>
      <c r="B167" s="134"/>
      <c r="C167" s="134" t="s">
        <v>529</v>
      </c>
      <c r="D167" s="155">
        <v>2</v>
      </c>
      <c r="E167" s="156">
        <v>1.0400000000000001E-3</v>
      </c>
      <c r="F167" s="156">
        <v>0</v>
      </c>
      <c r="G167" s="156">
        <v>0</v>
      </c>
      <c r="H167" s="156">
        <v>0</v>
      </c>
      <c r="I167" s="173">
        <v>0</v>
      </c>
    </row>
    <row r="168" spans="1:9" ht="15">
      <c r="A168" s="133"/>
      <c r="B168" s="134" t="s">
        <v>651</v>
      </c>
      <c r="C168" s="134"/>
      <c r="D168" s="155" t="s">
        <v>196</v>
      </c>
      <c r="E168" s="156" t="s">
        <v>196</v>
      </c>
      <c r="F168" s="156" t="s">
        <v>196</v>
      </c>
      <c r="G168" s="156" t="s">
        <v>196</v>
      </c>
      <c r="H168" s="156" t="s">
        <v>196</v>
      </c>
      <c r="I168" s="173" t="s">
        <v>196</v>
      </c>
    </row>
    <row r="169" spans="1:9" ht="15">
      <c r="A169" s="133"/>
      <c r="B169" s="134"/>
      <c r="C169" s="134" t="s">
        <v>248</v>
      </c>
      <c r="D169" s="155">
        <v>46</v>
      </c>
      <c r="E169" s="156">
        <v>1688.8259999999996</v>
      </c>
      <c r="F169" s="156">
        <v>0</v>
      </c>
      <c r="G169" s="156">
        <v>0</v>
      </c>
      <c r="H169" s="156">
        <v>0</v>
      </c>
      <c r="I169" s="173">
        <v>0</v>
      </c>
    </row>
    <row r="170" spans="1:9" ht="15">
      <c r="A170" s="133"/>
      <c r="B170" s="134"/>
      <c r="C170" s="134" t="s">
        <v>266</v>
      </c>
      <c r="D170" s="155">
        <v>2</v>
      </c>
      <c r="E170" s="156">
        <v>34.774000000000001</v>
      </c>
      <c r="F170" s="156">
        <v>1</v>
      </c>
      <c r="G170" s="156">
        <v>11.66</v>
      </c>
      <c r="H170" s="156">
        <v>0</v>
      </c>
      <c r="I170" s="173">
        <v>0</v>
      </c>
    </row>
    <row r="171" spans="1:9" ht="15">
      <c r="A171" s="133"/>
      <c r="B171" s="134"/>
      <c r="C171" s="134" t="s">
        <v>406</v>
      </c>
      <c r="D171" s="155">
        <v>3</v>
      </c>
      <c r="E171" s="156">
        <v>28.6</v>
      </c>
      <c r="F171" s="156">
        <v>0</v>
      </c>
      <c r="G171" s="156">
        <v>0</v>
      </c>
      <c r="H171" s="156">
        <v>0</v>
      </c>
      <c r="I171" s="173">
        <v>0</v>
      </c>
    </row>
    <row r="172" spans="1:9" ht="15">
      <c r="A172" s="133"/>
      <c r="B172" s="134"/>
      <c r="C172" s="134" t="s">
        <v>459</v>
      </c>
      <c r="D172" s="155">
        <v>43</v>
      </c>
      <c r="E172" s="156">
        <v>25.552830000000004</v>
      </c>
      <c r="F172" s="156">
        <v>1</v>
      </c>
      <c r="G172" s="156">
        <v>0.64973000000000003</v>
      </c>
      <c r="H172" s="156">
        <v>0</v>
      </c>
      <c r="I172" s="173">
        <v>0</v>
      </c>
    </row>
    <row r="173" spans="1:9" ht="15">
      <c r="A173" s="133"/>
      <c r="B173" s="134" t="s">
        <v>635</v>
      </c>
      <c r="C173" s="134"/>
      <c r="D173" s="155" t="s">
        <v>196</v>
      </c>
      <c r="E173" s="156" t="s">
        <v>196</v>
      </c>
      <c r="F173" s="156" t="s">
        <v>196</v>
      </c>
      <c r="G173" s="156" t="s">
        <v>196</v>
      </c>
      <c r="H173" s="156" t="s">
        <v>196</v>
      </c>
      <c r="I173" s="173" t="s">
        <v>196</v>
      </c>
    </row>
    <row r="174" spans="1:9" ht="15">
      <c r="A174" s="133"/>
      <c r="B174" s="134"/>
      <c r="C174" s="134" t="s">
        <v>472</v>
      </c>
      <c r="D174" s="155">
        <v>788</v>
      </c>
      <c r="E174" s="156">
        <v>32429.135999999995</v>
      </c>
      <c r="F174" s="156">
        <v>82</v>
      </c>
      <c r="G174" s="156">
        <v>2429.413</v>
      </c>
      <c r="H174" s="156">
        <v>0</v>
      </c>
      <c r="I174" s="173">
        <v>0</v>
      </c>
    </row>
    <row r="175" spans="1:9" ht="15">
      <c r="A175" s="133"/>
      <c r="B175" s="134"/>
      <c r="C175" s="134" t="s">
        <v>531</v>
      </c>
      <c r="D175" s="155">
        <v>52</v>
      </c>
      <c r="E175" s="156">
        <v>1067.1909999999998</v>
      </c>
      <c r="F175" s="156">
        <v>0</v>
      </c>
      <c r="G175" s="156">
        <v>0</v>
      </c>
      <c r="H175" s="156">
        <v>0</v>
      </c>
      <c r="I175" s="173">
        <v>0</v>
      </c>
    </row>
    <row r="176" spans="1:9" ht="15">
      <c r="A176" s="133"/>
      <c r="B176" s="134"/>
      <c r="C176" s="134" t="s">
        <v>339</v>
      </c>
      <c r="D176" s="155">
        <v>41</v>
      </c>
      <c r="E176" s="156">
        <v>685.3605</v>
      </c>
      <c r="F176" s="156">
        <v>2</v>
      </c>
      <c r="G176" s="156">
        <v>39.585000000000001</v>
      </c>
      <c r="H176" s="156">
        <v>0</v>
      </c>
      <c r="I176" s="173">
        <v>0</v>
      </c>
    </row>
    <row r="177" spans="1:9" ht="15">
      <c r="A177" s="133"/>
      <c r="B177" s="134"/>
      <c r="C177" s="134" t="s">
        <v>535</v>
      </c>
      <c r="D177" s="155">
        <v>258</v>
      </c>
      <c r="E177" s="156">
        <v>589.10746000000006</v>
      </c>
      <c r="F177" s="156">
        <v>1</v>
      </c>
      <c r="G177" s="156">
        <v>2.9999999999999997E-4</v>
      </c>
      <c r="H177" s="156">
        <v>0</v>
      </c>
      <c r="I177" s="173">
        <v>0</v>
      </c>
    </row>
    <row r="178" spans="1:9" ht="15">
      <c r="A178" s="133"/>
      <c r="B178" s="134"/>
      <c r="C178" s="134" t="s">
        <v>436</v>
      </c>
      <c r="D178" s="155">
        <v>8</v>
      </c>
      <c r="E178" s="156">
        <v>436.93299999999994</v>
      </c>
      <c r="F178" s="156">
        <v>1</v>
      </c>
      <c r="G178" s="156">
        <v>1E-3</v>
      </c>
      <c r="H178" s="156">
        <v>0</v>
      </c>
      <c r="I178" s="173">
        <v>0</v>
      </c>
    </row>
    <row r="179" spans="1:9" ht="15">
      <c r="A179" s="133"/>
      <c r="B179" s="134" t="s">
        <v>652</v>
      </c>
      <c r="C179" s="134"/>
      <c r="D179" s="155" t="s">
        <v>196</v>
      </c>
      <c r="E179" s="156" t="s">
        <v>196</v>
      </c>
      <c r="F179" s="156" t="s">
        <v>196</v>
      </c>
      <c r="G179" s="156" t="s">
        <v>196</v>
      </c>
      <c r="H179" s="156" t="s">
        <v>196</v>
      </c>
      <c r="I179" s="173" t="s">
        <v>196</v>
      </c>
    </row>
    <row r="180" spans="1:9" ht="15">
      <c r="A180" s="133"/>
      <c r="B180" s="134"/>
      <c r="C180" s="134" t="s">
        <v>415</v>
      </c>
      <c r="D180" s="155">
        <v>6</v>
      </c>
      <c r="E180" s="156">
        <v>24.597719999999999</v>
      </c>
      <c r="F180" s="156">
        <v>2</v>
      </c>
      <c r="G180" s="156">
        <v>8.1734399999999994</v>
      </c>
      <c r="H180" s="156">
        <v>0</v>
      </c>
      <c r="I180" s="173">
        <v>0</v>
      </c>
    </row>
    <row r="181" spans="1:9" ht="15">
      <c r="A181" s="133"/>
      <c r="B181" s="134"/>
      <c r="C181" s="134" t="s">
        <v>406</v>
      </c>
      <c r="D181" s="155">
        <v>3</v>
      </c>
      <c r="E181" s="156">
        <v>16.61373</v>
      </c>
      <c r="F181" s="156">
        <v>0</v>
      </c>
      <c r="G181" s="156">
        <v>0</v>
      </c>
      <c r="H181" s="156">
        <v>0</v>
      </c>
      <c r="I181" s="173">
        <v>0</v>
      </c>
    </row>
    <row r="182" spans="1:9" ht="15">
      <c r="A182" s="133"/>
      <c r="B182" s="134"/>
      <c r="C182" s="134" t="s">
        <v>341</v>
      </c>
      <c r="D182" s="155">
        <v>1</v>
      </c>
      <c r="E182" s="156">
        <v>10</v>
      </c>
      <c r="F182" s="156">
        <v>0</v>
      </c>
      <c r="G182" s="156">
        <v>0</v>
      </c>
      <c r="H182" s="156">
        <v>0</v>
      </c>
      <c r="I182" s="173">
        <v>0</v>
      </c>
    </row>
    <row r="183" spans="1:9" ht="15">
      <c r="A183" s="133"/>
      <c r="B183" s="134"/>
      <c r="C183" s="134" t="s">
        <v>370</v>
      </c>
      <c r="D183" s="155">
        <v>5</v>
      </c>
      <c r="E183" s="156">
        <v>3.2894399999999999</v>
      </c>
      <c r="F183" s="156">
        <v>0</v>
      </c>
      <c r="G183" s="156">
        <v>0</v>
      </c>
      <c r="H183" s="156">
        <v>0</v>
      </c>
      <c r="I183" s="173">
        <v>0</v>
      </c>
    </row>
    <row r="184" spans="1:9" ht="15">
      <c r="A184" s="133"/>
      <c r="B184" s="134"/>
      <c r="C184" s="134" t="s">
        <v>456</v>
      </c>
      <c r="D184" s="155">
        <v>5</v>
      </c>
      <c r="E184" s="156">
        <v>1.8170000000000002</v>
      </c>
      <c r="F184" s="156">
        <v>0</v>
      </c>
      <c r="G184" s="156">
        <v>0</v>
      </c>
      <c r="H184" s="156">
        <v>0</v>
      </c>
      <c r="I184" s="173">
        <v>0</v>
      </c>
    </row>
    <row r="185" spans="1:9" ht="15">
      <c r="A185" s="133"/>
      <c r="B185" s="134" t="s">
        <v>653</v>
      </c>
      <c r="C185" s="134"/>
      <c r="D185" s="155" t="s">
        <v>196</v>
      </c>
      <c r="E185" s="156" t="s">
        <v>196</v>
      </c>
      <c r="F185" s="156" t="s">
        <v>196</v>
      </c>
      <c r="G185" s="156" t="s">
        <v>196</v>
      </c>
      <c r="H185" s="156" t="s">
        <v>196</v>
      </c>
      <c r="I185" s="173" t="s">
        <v>196</v>
      </c>
    </row>
    <row r="186" spans="1:9" ht="15">
      <c r="A186" s="133"/>
      <c r="B186" s="134"/>
      <c r="C186" s="134" t="s">
        <v>478</v>
      </c>
      <c r="D186" s="155">
        <v>1</v>
      </c>
      <c r="E186" s="156">
        <v>9.4500000000000001E-2</v>
      </c>
      <c r="F186" s="156">
        <v>0</v>
      </c>
      <c r="G186" s="156">
        <v>0</v>
      </c>
      <c r="H186" s="156">
        <v>0</v>
      </c>
      <c r="I186" s="173">
        <v>0</v>
      </c>
    </row>
    <row r="187" spans="1:9" ht="15">
      <c r="A187" s="133"/>
      <c r="B187" s="134" t="s">
        <v>654</v>
      </c>
      <c r="C187" s="134"/>
      <c r="D187" s="155" t="s">
        <v>196</v>
      </c>
      <c r="E187" s="156" t="s">
        <v>196</v>
      </c>
      <c r="F187" s="156" t="s">
        <v>196</v>
      </c>
      <c r="G187" s="156" t="s">
        <v>196</v>
      </c>
      <c r="H187" s="156" t="s">
        <v>196</v>
      </c>
      <c r="I187" s="173" t="s">
        <v>196</v>
      </c>
    </row>
    <row r="188" spans="1:9" ht="15">
      <c r="A188" s="133"/>
      <c r="B188" s="134"/>
      <c r="C188" s="134" t="s">
        <v>478</v>
      </c>
      <c r="D188" s="155">
        <v>40</v>
      </c>
      <c r="E188" s="156">
        <v>6.7241900000000001</v>
      </c>
      <c r="F188" s="156">
        <v>6</v>
      </c>
      <c r="G188" s="156">
        <v>0.70694000000000001</v>
      </c>
      <c r="H188" s="156">
        <v>0</v>
      </c>
      <c r="I188" s="173">
        <v>0</v>
      </c>
    </row>
    <row r="189" spans="1:9" ht="15">
      <c r="A189" s="133"/>
      <c r="B189" s="134"/>
      <c r="C189" s="134" t="s">
        <v>415</v>
      </c>
      <c r="D189" s="155">
        <v>4</v>
      </c>
      <c r="E189" s="156">
        <v>5.8758399999999993</v>
      </c>
      <c r="F189" s="156">
        <v>2</v>
      </c>
      <c r="G189" s="156">
        <v>1.8599999999999999</v>
      </c>
      <c r="H189" s="156">
        <v>0</v>
      </c>
      <c r="I189" s="173">
        <v>0</v>
      </c>
    </row>
    <row r="190" spans="1:9" ht="15">
      <c r="A190" s="133"/>
      <c r="B190" s="134"/>
      <c r="C190" s="134" t="s">
        <v>479</v>
      </c>
      <c r="D190" s="155">
        <v>13</v>
      </c>
      <c r="E190" s="156">
        <v>3.5006399999999989</v>
      </c>
      <c r="F190" s="156">
        <v>0</v>
      </c>
      <c r="G190" s="156">
        <v>0</v>
      </c>
      <c r="H190" s="156">
        <v>0</v>
      </c>
      <c r="I190" s="173">
        <v>0</v>
      </c>
    </row>
    <row r="191" spans="1:9" ht="15">
      <c r="A191" s="133"/>
      <c r="B191" s="134"/>
      <c r="C191" s="134" t="s">
        <v>366</v>
      </c>
      <c r="D191" s="155">
        <v>1</v>
      </c>
      <c r="E191" s="156">
        <v>2.4</v>
      </c>
      <c r="F191" s="156">
        <v>1</v>
      </c>
      <c r="G191" s="156">
        <v>2.4</v>
      </c>
      <c r="H191" s="156">
        <v>0</v>
      </c>
      <c r="I191" s="173">
        <v>0</v>
      </c>
    </row>
    <row r="192" spans="1:9" ht="15">
      <c r="A192" s="133"/>
      <c r="B192" s="134"/>
      <c r="C192" s="134" t="s">
        <v>456</v>
      </c>
      <c r="D192" s="155">
        <v>4</v>
      </c>
      <c r="E192" s="156">
        <v>2.1027500000000003</v>
      </c>
      <c r="F192" s="156">
        <v>0</v>
      </c>
      <c r="G192" s="156">
        <v>0</v>
      </c>
      <c r="H192" s="156">
        <v>0</v>
      </c>
      <c r="I192" s="173">
        <v>0</v>
      </c>
    </row>
    <row r="193" spans="1:9" ht="15">
      <c r="A193" s="133"/>
      <c r="B193" s="134" t="s">
        <v>637</v>
      </c>
      <c r="C193" s="134"/>
      <c r="D193" s="155" t="s">
        <v>196</v>
      </c>
      <c r="E193" s="156" t="s">
        <v>196</v>
      </c>
      <c r="F193" s="156" t="s">
        <v>196</v>
      </c>
      <c r="G193" s="156" t="s">
        <v>196</v>
      </c>
      <c r="H193" s="156" t="s">
        <v>196</v>
      </c>
      <c r="I193" s="173" t="s">
        <v>196</v>
      </c>
    </row>
    <row r="194" spans="1:9" ht="15">
      <c r="A194" s="133"/>
      <c r="B194" s="134"/>
      <c r="C194" s="134" t="s">
        <v>356</v>
      </c>
      <c r="D194" s="155">
        <v>47</v>
      </c>
      <c r="E194" s="156">
        <v>1669.8939999999998</v>
      </c>
      <c r="F194" s="156">
        <v>0</v>
      </c>
      <c r="G194" s="156">
        <v>0</v>
      </c>
      <c r="H194" s="156">
        <v>0</v>
      </c>
      <c r="I194" s="173">
        <v>0</v>
      </c>
    </row>
    <row r="195" spans="1:9" ht="15">
      <c r="A195" s="133"/>
      <c r="B195" s="134"/>
      <c r="C195" s="134" t="s">
        <v>459</v>
      </c>
      <c r="D195" s="155">
        <v>239</v>
      </c>
      <c r="E195" s="156">
        <v>570.92068000000017</v>
      </c>
      <c r="F195" s="156">
        <v>33</v>
      </c>
      <c r="G195" s="156">
        <v>60.242020000000011</v>
      </c>
      <c r="H195" s="156">
        <v>0</v>
      </c>
      <c r="I195" s="173">
        <v>0</v>
      </c>
    </row>
    <row r="196" spans="1:9" ht="15">
      <c r="A196" s="133"/>
      <c r="B196" s="134"/>
      <c r="C196" s="134" t="s">
        <v>536</v>
      </c>
      <c r="D196" s="155">
        <v>15</v>
      </c>
      <c r="E196" s="156">
        <v>252.25299999999999</v>
      </c>
      <c r="F196" s="156">
        <v>3</v>
      </c>
      <c r="G196" s="156">
        <v>46.438000000000002</v>
      </c>
      <c r="H196" s="156">
        <v>0</v>
      </c>
      <c r="I196" s="173">
        <v>0</v>
      </c>
    </row>
    <row r="197" spans="1:9" ht="15">
      <c r="A197" s="133"/>
      <c r="B197" s="134"/>
      <c r="C197" s="134" t="s">
        <v>406</v>
      </c>
      <c r="D197" s="155">
        <v>41</v>
      </c>
      <c r="E197" s="156">
        <v>235.41700000000003</v>
      </c>
      <c r="F197" s="156">
        <v>4</v>
      </c>
      <c r="G197" s="156">
        <v>21.450000000000003</v>
      </c>
      <c r="H197" s="156">
        <v>0</v>
      </c>
      <c r="I197" s="173">
        <v>0</v>
      </c>
    </row>
    <row r="198" spans="1:9" ht="15">
      <c r="A198" s="133"/>
      <c r="B198" s="134"/>
      <c r="C198" s="134" t="s">
        <v>323</v>
      </c>
      <c r="D198" s="155">
        <v>40</v>
      </c>
      <c r="E198" s="156">
        <v>152.625</v>
      </c>
      <c r="F198" s="156">
        <v>2</v>
      </c>
      <c r="G198" s="156">
        <v>15</v>
      </c>
      <c r="H198" s="156">
        <v>0</v>
      </c>
      <c r="I198" s="173">
        <v>0</v>
      </c>
    </row>
    <row r="199" spans="1:9" ht="15">
      <c r="A199" s="133"/>
      <c r="B199" s="134" t="s">
        <v>655</v>
      </c>
      <c r="C199" s="134"/>
      <c r="D199" s="155" t="s">
        <v>196</v>
      </c>
      <c r="E199" s="156" t="s">
        <v>196</v>
      </c>
      <c r="F199" s="156" t="s">
        <v>196</v>
      </c>
      <c r="G199" s="156" t="s">
        <v>196</v>
      </c>
      <c r="H199" s="156" t="s">
        <v>196</v>
      </c>
      <c r="I199" s="173" t="s">
        <v>196</v>
      </c>
    </row>
    <row r="200" spans="1:9" ht="15">
      <c r="A200" s="133"/>
      <c r="B200" s="134"/>
      <c r="C200" s="134" t="s">
        <v>456</v>
      </c>
      <c r="D200" s="155">
        <v>6</v>
      </c>
      <c r="E200" s="156">
        <v>29.060579999999998</v>
      </c>
      <c r="F200" s="156">
        <v>0</v>
      </c>
      <c r="G200" s="156">
        <v>0</v>
      </c>
      <c r="H200" s="156">
        <v>0</v>
      </c>
      <c r="I200" s="173">
        <v>0</v>
      </c>
    </row>
    <row r="201" spans="1:9" ht="15">
      <c r="A201" s="133"/>
      <c r="B201" s="134"/>
      <c r="C201" s="134" t="s">
        <v>406</v>
      </c>
      <c r="D201" s="155">
        <v>4</v>
      </c>
      <c r="E201" s="156">
        <v>1.4159999999999999</v>
      </c>
      <c r="F201" s="156">
        <v>2</v>
      </c>
      <c r="G201" s="156">
        <v>0.67999999999999994</v>
      </c>
      <c r="H201" s="156">
        <v>0</v>
      </c>
      <c r="I201" s="173">
        <v>0</v>
      </c>
    </row>
    <row r="202" spans="1:9" ht="15">
      <c r="A202" s="133"/>
      <c r="B202" s="134"/>
      <c r="C202" s="134" t="s">
        <v>415</v>
      </c>
      <c r="D202" s="155">
        <v>1</v>
      </c>
      <c r="E202" s="156">
        <v>1.4022000000000001</v>
      </c>
      <c r="F202" s="156">
        <v>0</v>
      </c>
      <c r="G202" s="156">
        <v>0</v>
      </c>
      <c r="H202" s="156">
        <v>0</v>
      </c>
      <c r="I202" s="173">
        <v>0</v>
      </c>
    </row>
    <row r="203" spans="1:9" ht="15">
      <c r="A203" s="133"/>
      <c r="B203" s="134"/>
      <c r="C203" s="134" t="s">
        <v>505</v>
      </c>
      <c r="D203" s="155">
        <v>4</v>
      </c>
      <c r="E203" s="156">
        <v>5.3080000000000002E-2</v>
      </c>
      <c r="F203" s="156">
        <v>0</v>
      </c>
      <c r="G203" s="156">
        <v>0</v>
      </c>
      <c r="H203" s="156">
        <v>0</v>
      </c>
      <c r="I203" s="173">
        <v>0</v>
      </c>
    </row>
    <row r="204" spans="1:9" ht="15">
      <c r="A204" s="133"/>
      <c r="B204" s="134" t="s">
        <v>656</v>
      </c>
      <c r="C204" s="134"/>
      <c r="D204" s="155" t="s">
        <v>196</v>
      </c>
      <c r="E204" s="156" t="s">
        <v>196</v>
      </c>
      <c r="F204" s="156" t="s">
        <v>196</v>
      </c>
      <c r="G204" s="156" t="s">
        <v>196</v>
      </c>
      <c r="H204" s="156" t="s">
        <v>196</v>
      </c>
      <c r="I204" s="173" t="s">
        <v>196</v>
      </c>
    </row>
    <row r="205" spans="1:9" ht="15">
      <c r="A205" s="133"/>
      <c r="B205" s="134"/>
      <c r="C205" s="134" t="s">
        <v>347</v>
      </c>
      <c r="D205" s="155">
        <v>25</v>
      </c>
      <c r="E205" s="156">
        <v>185.94861000000003</v>
      </c>
      <c r="F205" s="156">
        <v>2</v>
      </c>
      <c r="G205" s="156">
        <v>18.19481</v>
      </c>
      <c r="H205" s="156">
        <v>0</v>
      </c>
      <c r="I205" s="173">
        <v>0</v>
      </c>
    </row>
    <row r="206" spans="1:9" ht="15">
      <c r="A206" s="133"/>
      <c r="B206" s="134"/>
      <c r="C206" s="134" t="s">
        <v>406</v>
      </c>
      <c r="D206" s="155">
        <v>1</v>
      </c>
      <c r="E206" s="156">
        <v>0.47260000000000002</v>
      </c>
      <c r="F206" s="156">
        <v>0</v>
      </c>
      <c r="G206" s="156">
        <v>0</v>
      </c>
      <c r="H206" s="156">
        <v>0</v>
      </c>
      <c r="I206" s="173">
        <v>0</v>
      </c>
    </row>
    <row r="207" spans="1:9" ht="15">
      <c r="A207" s="133"/>
      <c r="B207" s="134" t="s">
        <v>657</v>
      </c>
      <c r="C207" s="134"/>
      <c r="D207" s="155" t="s">
        <v>196</v>
      </c>
      <c r="E207" s="156" t="s">
        <v>196</v>
      </c>
      <c r="F207" s="156" t="s">
        <v>196</v>
      </c>
      <c r="G207" s="156" t="s">
        <v>196</v>
      </c>
      <c r="H207" s="156" t="s">
        <v>196</v>
      </c>
      <c r="I207" s="173" t="s">
        <v>196</v>
      </c>
    </row>
    <row r="208" spans="1:9" ht="15">
      <c r="A208" s="133"/>
      <c r="B208" s="134"/>
      <c r="C208" s="134" t="s">
        <v>478</v>
      </c>
      <c r="D208" s="155">
        <v>58</v>
      </c>
      <c r="E208" s="156">
        <v>24.531599999999997</v>
      </c>
      <c r="F208" s="156">
        <v>8</v>
      </c>
      <c r="G208" s="156">
        <v>6.8999999999999992E-2</v>
      </c>
      <c r="H208" s="156">
        <v>0</v>
      </c>
      <c r="I208" s="173">
        <v>0</v>
      </c>
    </row>
    <row r="209" spans="1:9" ht="15">
      <c r="A209" s="133"/>
      <c r="B209" s="134"/>
      <c r="C209" s="134" t="s">
        <v>356</v>
      </c>
      <c r="D209" s="155">
        <v>4</v>
      </c>
      <c r="E209" s="156">
        <v>19.537200000000002</v>
      </c>
      <c r="F209" s="156">
        <v>0</v>
      </c>
      <c r="G209" s="156">
        <v>0</v>
      </c>
      <c r="H209" s="156">
        <v>0</v>
      </c>
      <c r="I209" s="173">
        <v>0</v>
      </c>
    </row>
    <row r="210" spans="1:9" ht="15">
      <c r="A210" s="133"/>
      <c r="B210" s="134"/>
      <c r="C210" s="134" t="s">
        <v>414</v>
      </c>
      <c r="D210" s="155">
        <v>3</v>
      </c>
      <c r="E210" s="156">
        <v>3.0249999999999999</v>
      </c>
      <c r="F210" s="156">
        <v>0</v>
      </c>
      <c r="G210" s="156">
        <v>0</v>
      </c>
      <c r="H210" s="156">
        <v>0</v>
      </c>
      <c r="I210" s="173">
        <v>0</v>
      </c>
    </row>
    <row r="211" spans="1:9" ht="15">
      <c r="A211" s="133"/>
      <c r="B211" s="134"/>
      <c r="C211" s="134" t="s">
        <v>380</v>
      </c>
      <c r="D211" s="155">
        <v>3</v>
      </c>
      <c r="E211" s="156">
        <v>0.52</v>
      </c>
      <c r="F211" s="156">
        <v>0</v>
      </c>
      <c r="G211" s="156">
        <v>0</v>
      </c>
      <c r="H211" s="156">
        <v>0</v>
      </c>
      <c r="I211" s="173">
        <v>0</v>
      </c>
    </row>
    <row r="212" spans="1:9" ht="15">
      <c r="A212" s="133"/>
      <c r="B212" s="134"/>
      <c r="C212" s="134" t="s">
        <v>409</v>
      </c>
      <c r="D212" s="155">
        <v>4</v>
      </c>
      <c r="E212" s="156">
        <v>0.24959999999999999</v>
      </c>
      <c r="F212" s="156">
        <v>1</v>
      </c>
      <c r="G212" s="156">
        <v>0.16319999999999998</v>
      </c>
      <c r="H212" s="156">
        <v>0</v>
      </c>
      <c r="I212" s="173">
        <v>0</v>
      </c>
    </row>
    <row r="213" spans="1:9" ht="15">
      <c r="A213" s="133"/>
      <c r="B213" s="134" t="s">
        <v>658</v>
      </c>
      <c r="C213" s="134"/>
      <c r="D213" s="155" t="s">
        <v>196</v>
      </c>
      <c r="E213" s="156" t="s">
        <v>196</v>
      </c>
      <c r="F213" s="156" t="s">
        <v>196</v>
      </c>
      <c r="G213" s="156" t="s">
        <v>196</v>
      </c>
      <c r="H213" s="156" t="s">
        <v>196</v>
      </c>
      <c r="I213" s="173" t="s">
        <v>196</v>
      </c>
    </row>
    <row r="214" spans="1:9" ht="15">
      <c r="A214" s="133"/>
      <c r="B214" s="134"/>
      <c r="C214" s="134" t="s">
        <v>478</v>
      </c>
      <c r="D214" s="155">
        <v>16</v>
      </c>
      <c r="E214" s="156">
        <v>3.0690000000000004</v>
      </c>
      <c r="F214" s="156">
        <v>0</v>
      </c>
      <c r="G214" s="156">
        <v>0</v>
      </c>
      <c r="H214" s="156">
        <v>0</v>
      </c>
      <c r="I214" s="173">
        <v>0</v>
      </c>
    </row>
    <row r="215" spans="1:9" ht="15">
      <c r="A215" s="133"/>
      <c r="B215" s="134"/>
      <c r="C215" s="134" t="s">
        <v>479</v>
      </c>
      <c r="D215" s="155">
        <v>1</v>
      </c>
      <c r="E215" s="156">
        <v>1.1404799999999999</v>
      </c>
      <c r="F215" s="156">
        <v>0</v>
      </c>
      <c r="G215" s="156">
        <v>0</v>
      </c>
      <c r="H215" s="156">
        <v>0</v>
      </c>
      <c r="I215" s="173">
        <v>0</v>
      </c>
    </row>
    <row r="216" spans="1:9" ht="15">
      <c r="A216" s="133"/>
      <c r="B216" s="134"/>
      <c r="C216" s="134" t="s">
        <v>477</v>
      </c>
      <c r="D216" s="155">
        <v>5</v>
      </c>
      <c r="E216" s="156">
        <v>0.42549999999999999</v>
      </c>
      <c r="F216" s="156">
        <v>0</v>
      </c>
      <c r="G216" s="156">
        <v>0</v>
      </c>
      <c r="H216" s="156">
        <v>0</v>
      </c>
      <c r="I216" s="173">
        <v>0</v>
      </c>
    </row>
    <row r="217" spans="1:9" ht="15">
      <c r="A217" s="133"/>
      <c r="B217" s="134"/>
      <c r="C217" s="134" t="s">
        <v>466</v>
      </c>
      <c r="D217" s="155">
        <v>11</v>
      </c>
      <c r="E217" s="156">
        <v>0.24900000000000003</v>
      </c>
      <c r="F217" s="156">
        <v>0</v>
      </c>
      <c r="G217" s="156">
        <v>0</v>
      </c>
      <c r="H217" s="156">
        <v>0</v>
      </c>
      <c r="I217" s="173">
        <v>0</v>
      </c>
    </row>
    <row r="218" spans="1:9" ht="15">
      <c r="A218" s="133"/>
      <c r="B218" s="134"/>
      <c r="C218" s="134" t="s">
        <v>480</v>
      </c>
      <c r="D218" s="155">
        <v>4</v>
      </c>
      <c r="E218" s="156">
        <v>0.129</v>
      </c>
      <c r="F218" s="156">
        <v>0</v>
      </c>
      <c r="G218" s="156">
        <v>0</v>
      </c>
      <c r="H218" s="156">
        <v>0</v>
      </c>
      <c r="I218" s="173">
        <v>0</v>
      </c>
    </row>
    <row r="219" spans="1:9" ht="15">
      <c r="A219" s="133"/>
      <c r="B219" s="134" t="s">
        <v>604</v>
      </c>
      <c r="C219" s="134"/>
      <c r="D219" s="155" t="s">
        <v>196</v>
      </c>
      <c r="E219" s="156" t="s">
        <v>196</v>
      </c>
      <c r="F219" s="156" t="s">
        <v>196</v>
      </c>
      <c r="G219" s="156" t="s">
        <v>196</v>
      </c>
      <c r="H219" s="156" t="s">
        <v>196</v>
      </c>
      <c r="I219" s="173" t="s">
        <v>196</v>
      </c>
    </row>
    <row r="220" spans="1:9" ht="15">
      <c r="A220" s="133"/>
      <c r="B220" s="134"/>
      <c r="C220" s="134" t="s">
        <v>323</v>
      </c>
      <c r="D220" s="155">
        <v>43</v>
      </c>
      <c r="E220" s="156">
        <v>3796.7350000000001</v>
      </c>
      <c r="F220" s="156">
        <v>5</v>
      </c>
      <c r="G220" s="156">
        <v>309</v>
      </c>
      <c r="H220" s="156">
        <v>0</v>
      </c>
      <c r="I220" s="173">
        <v>0</v>
      </c>
    </row>
    <row r="221" spans="1:9" ht="15">
      <c r="A221" s="133"/>
      <c r="B221" s="134"/>
      <c r="C221" s="134" t="s">
        <v>406</v>
      </c>
      <c r="D221" s="155">
        <v>9</v>
      </c>
      <c r="E221" s="156">
        <v>26.442</v>
      </c>
      <c r="F221" s="156">
        <v>2</v>
      </c>
      <c r="G221" s="156">
        <v>5.2119999999999997</v>
      </c>
      <c r="H221" s="156">
        <v>0</v>
      </c>
      <c r="I221" s="173">
        <v>0</v>
      </c>
    </row>
    <row r="222" spans="1:9" ht="15">
      <c r="A222" s="133"/>
      <c r="B222" s="134"/>
      <c r="C222" s="134" t="s">
        <v>380</v>
      </c>
      <c r="D222" s="155">
        <v>1</v>
      </c>
      <c r="E222" s="156">
        <v>11.140799999999999</v>
      </c>
      <c r="F222" s="156">
        <v>0</v>
      </c>
      <c r="G222" s="156">
        <v>0</v>
      </c>
      <c r="H222" s="156">
        <v>0</v>
      </c>
      <c r="I222" s="173">
        <v>0</v>
      </c>
    </row>
    <row r="223" spans="1:9" ht="15">
      <c r="A223" s="133"/>
      <c r="B223" s="134"/>
      <c r="C223" s="134" t="s">
        <v>343</v>
      </c>
      <c r="D223" s="155">
        <v>8</v>
      </c>
      <c r="E223" s="156">
        <v>2.2488000000000001</v>
      </c>
      <c r="F223" s="156">
        <v>0</v>
      </c>
      <c r="G223" s="156">
        <v>0</v>
      </c>
      <c r="H223" s="156">
        <v>0</v>
      </c>
      <c r="I223" s="173">
        <v>0</v>
      </c>
    </row>
    <row r="224" spans="1:9" ht="15">
      <c r="A224" s="133"/>
      <c r="B224" s="134"/>
      <c r="C224" s="134" t="s">
        <v>456</v>
      </c>
      <c r="D224" s="155">
        <v>2</v>
      </c>
      <c r="E224" s="156">
        <v>0.82799999999999996</v>
      </c>
      <c r="F224" s="156">
        <v>0</v>
      </c>
      <c r="G224" s="156">
        <v>0</v>
      </c>
      <c r="H224" s="156">
        <v>0</v>
      </c>
      <c r="I224" s="173">
        <v>0</v>
      </c>
    </row>
    <row r="225" spans="1:9" ht="15">
      <c r="A225" s="133"/>
      <c r="B225" s="134" t="s">
        <v>599</v>
      </c>
      <c r="C225" s="134"/>
      <c r="D225" s="155" t="s">
        <v>196</v>
      </c>
      <c r="E225" s="156" t="s">
        <v>196</v>
      </c>
      <c r="F225" s="156" t="s">
        <v>196</v>
      </c>
      <c r="G225" s="156" t="s">
        <v>196</v>
      </c>
      <c r="H225" s="156" t="s">
        <v>196</v>
      </c>
      <c r="I225" s="173" t="s">
        <v>196</v>
      </c>
    </row>
    <row r="226" spans="1:9" ht="15">
      <c r="A226" s="133"/>
      <c r="B226" s="134"/>
      <c r="C226" s="134" t="s">
        <v>316</v>
      </c>
      <c r="D226" s="155">
        <v>17</v>
      </c>
      <c r="E226" s="156">
        <v>2069.404</v>
      </c>
      <c r="F226" s="156">
        <v>0</v>
      </c>
      <c r="G226" s="156">
        <v>0</v>
      </c>
      <c r="H226" s="156">
        <v>0</v>
      </c>
      <c r="I226" s="173">
        <v>0</v>
      </c>
    </row>
    <row r="227" spans="1:9" ht="15">
      <c r="A227" s="133"/>
      <c r="B227" s="134"/>
      <c r="C227" s="134" t="s">
        <v>323</v>
      </c>
      <c r="D227" s="155">
        <v>3</v>
      </c>
      <c r="E227" s="156">
        <v>7.8599999999999994</v>
      </c>
      <c r="F227" s="156">
        <v>1</v>
      </c>
      <c r="G227" s="156">
        <v>4.8</v>
      </c>
      <c r="H227" s="156">
        <v>1</v>
      </c>
      <c r="I227" s="173">
        <v>4.8</v>
      </c>
    </row>
    <row r="228" spans="1:9" ht="15">
      <c r="A228" s="133"/>
      <c r="B228" s="134"/>
      <c r="C228" s="134" t="s">
        <v>373</v>
      </c>
      <c r="D228" s="155">
        <v>1</v>
      </c>
      <c r="E228" s="156">
        <v>0.02</v>
      </c>
      <c r="F228" s="156">
        <v>0</v>
      </c>
      <c r="G228" s="156">
        <v>0</v>
      </c>
      <c r="H228" s="156">
        <v>0</v>
      </c>
      <c r="I228" s="173">
        <v>0</v>
      </c>
    </row>
    <row r="229" spans="1:9" ht="15">
      <c r="A229" s="133"/>
      <c r="B229" s="134" t="s">
        <v>659</v>
      </c>
      <c r="C229" s="134"/>
      <c r="D229" s="155" t="s">
        <v>196</v>
      </c>
      <c r="E229" s="156" t="s">
        <v>196</v>
      </c>
      <c r="F229" s="156" t="s">
        <v>196</v>
      </c>
      <c r="G229" s="156" t="s">
        <v>196</v>
      </c>
      <c r="H229" s="156" t="s">
        <v>196</v>
      </c>
      <c r="I229" s="173" t="s">
        <v>196</v>
      </c>
    </row>
    <row r="230" spans="1:9" ht="15">
      <c r="A230" s="133"/>
      <c r="B230" s="134"/>
      <c r="C230" s="134" t="s">
        <v>242</v>
      </c>
      <c r="D230" s="155">
        <v>74</v>
      </c>
      <c r="E230" s="156">
        <v>21.621739999999999</v>
      </c>
      <c r="F230" s="156">
        <v>2</v>
      </c>
      <c r="G230" s="156">
        <v>5.4000000000000006E-2</v>
      </c>
      <c r="H230" s="156">
        <v>0</v>
      </c>
      <c r="I230" s="173">
        <v>0</v>
      </c>
    </row>
    <row r="231" spans="1:9" ht="15">
      <c r="A231" s="133"/>
      <c r="B231" s="134"/>
      <c r="C231" s="134" t="s">
        <v>406</v>
      </c>
      <c r="D231" s="155">
        <v>3</v>
      </c>
      <c r="E231" s="156">
        <v>0.67199999999999993</v>
      </c>
      <c r="F231" s="156">
        <v>1</v>
      </c>
      <c r="G231" s="156">
        <v>0.32</v>
      </c>
      <c r="H231" s="156">
        <v>0</v>
      </c>
      <c r="I231" s="173">
        <v>0</v>
      </c>
    </row>
    <row r="232" spans="1:9" ht="15">
      <c r="A232" s="133"/>
      <c r="B232" s="134"/>
      <c r="C232" s="134" t="s">
        <v>473</v>
      </c>
      <c r="D232" s="155">
        <v>5</v>
      </c>
      <c r="E232" s="156">
        <v>0.5129999999999999</v>
      </c>
      <c r="F232" s="156">
        <v>1</v>
      </c>
      <c r="G232" s="156">
        <v>0.09</v>
      </c>
      <c r="H232" s="156">
        <v>0</v>
      </c>
      <c r="I232" s="173">
        <v>0</v>
      </c>
    </row>
    <row r="233" spans="1:9" ht="15">
      <c r="A233" s="133"/>
      <c r="B233" s="134"/>
      <c r="C233" s="134" t="s">
        <v>459</v>
      </c>
      <c r="D233" s="155">
        <v>21</v>
      </c>
      <c r="E233" s="156">
        <v>9.180000000000002E-2</v>
      </c>
      <c r="F233" s="156">
        <v>20</v>
      </c>
      <c r="G233" s="156">
        <v>6.7800000000000013E-2</v>
      </c>
      <c r="H233" s="156">
        <v>0</v>
      </c>
      <c r="I233" s="173">
        <v>0</v>
      </c>
    </row>
    <row r="234" spans="1:9" ht="15">
      <c r="A234" s="133"/>
      <c r="B234" s="134"/>
      <c r="C234" s="134" t="s">
        <v>245</v>
      </c>
      <c r="D234" s="155">
        <v>2</v>
      </c>
      <c r="E234" s="156">
        <v>7.2999999999999995E-2</v>
      </c>
      <c r="F234" s="156">
        <v>1</v>
      </c>
      <c r="G234" s="156">
        <v>0.06</v>
      </c>
      <c r="H234" s="156">
        <v>0</v>
      </c>
      <c r="I234" s="173">
        <v>0</v>
      </c>
    </row>
    <row r="235" spans="1:9" ht="15">
      <c r="A235" s="133"/>
      <c r="B235" s="134" t="s">
        <v>750</v>
      </c>
      <c r="C235" s="134"/>
      <c r="D235" s="155" t="s">
        <v>196</v>
      </c>
      <c r="E235" s="156" t="s">
        <v>196</v>
      </c>
      <c r="F235" s="156" t="s">
        <v>196</v>
      </c>
      <c r="G235" s="156" t="s">
        <v>196</v>
      </c>
      <c r="H235" s="156" t="s">
        <v>196</v>
      </c>
      <c r="I235" s="173" t="s">
        <v>196</v>
      </c>
    </row>
    <row r="236" spans="1:9" ht="15">
      <c r="A236" s="133"/>
      <c r="B236" s="134"/>
      <c r="C236" s="134" t="s">
        <v>406</v>
      </c>
      <c r="D236" s="155">
        <v>2</v>
      </c>
      <c r="E236" s="156">
        <v>3.5000000000000001E-3</v>
      </c>
      <c r="F236" s="156">
        <v>2</v>
      </c>
      <c r="G236" s="156">
        <v>3.5000000000000001E-3</v>
      </c>
      <c r="H236" s="156">
        <v>0</v>
      </c>
      <c r="I236" s="173">
        <v>0</v>
      </c>
    </row>
    <row r="237" spans="1:9" ht="15">
      <c r="A237" s="133"/>
      <c r="B237" s="134"/>
      <c r="C237" s="134" t="s">
        <v>242</v>
      </c>
      <c r="D237" s="155">
        <v>2</v>
      </c>
      <c r="E237" s="156">
        <v>2.7000000000000001E-3</v>
      </c>
      <c r="F237" s="156">
        <v>0</v>
      </c>
      <c r="G237" s="156">
        <v>0</v>
      </c>
      <c r="H237" s="156">
        <v>0</v>
      </c>
      <c r="I237" s="173">
        <v>0</v>
      </c>
    </row>
    <row r="238" spans="1:9" ht="15">
      <c r="A238" s="133"/>
      <c r="B238" s="134" t="s">
        <v>660</v>
      </c>
      <c r="C238" s="134"/>
      <c r="D238" s="155" t="s">
        <v>196</v>
      </c>
      <c r="E238" s="156" t="s">
        <v>196</v>
      </c>
      <c r="F238" s="156" t="s">
        <v>196</v>
      </c>
      <c r="G238" s="156" t="s">
        <v>196</v>
      </c>
      <c r="H238" s="156" t="s">
        <v>196</v>
      </c>
      <c r="I238" s="173" t="s">
        <v>196</v>
      </c>
    </row>
    <row r="239" spans="1:9" ht="15">
      <c r="A239" s="133"/>
      <c r="B239" s="134"/>
      <c r="C239" s="134" t="s">
        <v>472</v>
      </c>
      <c r="D239" s="155">
        <v>2</v>
      </c>
      <c r="E239" s="156">
        <v>367.91200000000003</v>
      </c>
      <c r="F239" s="156">
        <v>1</v>
      </c>
      <c r="G239" s="156">
        <v>184</v>
      </c>
      <c r="H239" s="156">
        <v>0</v>
      </c>
      <c r="I239" s="173">
        <v>0</v>
      </c>
    </row>
    <row r="240" spans="1:9" ht="15">
      <c r="A240" s="133"/>
      <c r="B240" s="134"/>
      <c r="C240" s="134" t="s">
        <v>341</v>
      </c>
      <c r="D240" s="155">
        <v>13</v>
      </c>
      <c r="E240" s="156">
        <v>220.22130000000004</v>
      </c>
      <c r="F240" s="156">
        <v>3</v>
      </c>
      <c r="G240" s="156">
        <v>66.925000000000011</v>
      </c>
      <c r="H240" s="156">
        <v>0</v>
      </c>
      <c r="I240" s="173">
        <v>0</v>
      </c>
    </row>
    <row r="241" spans="1:9" ht="15">
      <c r="A241" s="133"/>
      <c r="B241" s="134"/>
      <c r="C241" s="134" t="s">
        <v>478</v>
      </c>
      <c r="D241" s="155">
        <v>284</v>
      </c>
      <c r="E241" s="156">
        <v>163.10278000000008</v>
      </c>
      <c r="F241" s="156">
        <v>14</v>
      </c>
      <c r="G241" s="156">
        <v>2.3404000000000003</v>
      </c>
      <c r="H241" s="156">
        <v>0</v>
      </c>
      <c r="I241" s="173">
        <v>0</v>
      </c>
    </row>
    <row r="242" spans="1:9" ht="15">
      <c r="A242" s="133"/>
      <c r="B242" s="134"/>
      <c r="C242" s="134" t="s">
        <v>473</v>
      </c>
      <c r="D242" s="155">
        <v>4</v>
      </c>
      <c r="E242" s="156">
        <v>17.607399999999998</v>
      </c>
      <c r="F242" s="156">
        <v>2</v>
      </c>
      <c r="G242" s="156">
        <v>4.7250000000000005</v>
      </c>
      <c r="H242" s="156">
        <v>0</v>
      </c>
      <c r="I242" s="173">
        <v>0</v>
      </c>
    </row>
    <row r="243" spans="1:9" ht="15">
      <c r="A243" s="133"/>
      <c r="B243" s="134"/>
      <c r="C243" s="134" t="s">
        <v>470</v>
      </c>
      <c r="D243" s="155">
        <v>2</v>
      </c>
      <c r="E243" s="156">
        <v>14.100000000000001</v>
      </c>
      <c r="F243" s="156">
        <v>1</v>
      </c>
      <c r="G243" s="156">
        <v>6.7848000000000006</v>
      </c>
      <c r="H243" s="156">
        <v>0</v>
      </c>
      <c r="I243" s="173">
        <v>0</v>
      </c>
    </row>
    <row r="244" spans="1:9" ht="15">
      <c r="A244" s="133"/>
      <c r="B244" s="134" t="s">
        <v>589</v>
      </c>
      <c r="C244" s="134"/>
      <c r="D244" s="155" t="s">
        <v>196</v>
      </c>
      <c r="E244" s="156" t="s">
        <v>196</v>
      </c>
      <c r="F244" s="156" t="s">
        <v>196</v>
      </c>
      <c r="G244" s="156" t="s">
        <v>196</v>
      </c>
      <c r="H244" s="156" t="s">
        <v>196</v>
      </c>
      <c r="I244" s="173" t="s">
        <v>196</v>
      </c>
    </row>
    <row r="245" spans="1:9" ht="15">
      <c r="A245" s="133"/>
      <c r="B245" s="134"/>
      <c r="C245" s="134" t="s">
        <v>539</v>
      </c>
      <c r="D245" s="155">
        <v>501</v>
      </c>
      <c r="E245" s="156">
        <v>5511.0529600000027</v>
      </c>
      <c r="F245" s="156">
        <v>0</v>
      </c>
      <c r="G245" s="156">
        <v>0</v>
      </c>
      <c r="H245" s="156">
        <v>0</v>
      </c>
      <c r="I245" s="173">
        <v>0</v>
      </c>
    </row>
    <row r="246" spans="1:9" ht="15">
      <c r="A246" s="133"/>
      <c r="B246" s="134"/>
      <c r="C246" s="134" t="s">
        <v>531</v>
      </c>
      <c r="D246" s="155">
        <v>128</v>
      </c>
      <c r="E246" s="156">
        <v>2001.2577400000011</v>
      </c>
      <c r="F246" s="156">
        <v>0</v>
      </c>
      <c r="G246" s="156">
        <v>0</v>
      </c>
      <c r="H246" s="156">
        <v>0</v>
      </c>
      <c r="I246" s="173">
        <v>0</v>
      </c>
    </row>
    <row r="247" spans="1:9" ht="15">
      <c r="A247" s="133"/>
      <c r="B247" s="134"/>
      <c r="C247" s="134" t="s">
        <v>253</v>
      </c>
      <c r="D247" s="155">
        <v>5</v>
      </c>
      <c r="E247" s="156">
        <v>460.54769999999996</v>
      </c>
      <c r="F247" s="156">
        <v>0</v>
      </c>
      <c r="G247" s="156">
        <v>0</v>
      </c>
      <c r="H247" s="156">
        <v>0</v>
      </c>
      <c r="I247" s="173">
        <v>0</v>
      </c>
    </row>
    <row r="248" spans="1:9" ht="15">
      <c r="A248" s="133"/>
      <c r="B248" s="134"/>
      <c r="C248" s="134" t="s">
        <v>266</v>
      </c>
      <c r="D248" s="155">
        <v>4</v>
      </c>
      <c r="E248" s="156">
        <v>287.19</v>
      </c>
      <c r="F248" s="156">
        <v>0</v>
      </c>
      <c r="G248" s="156">
        <v>0</v>
      </c>
      <c r="H248" s="156">
        <v>0</v>
      </c>
      <c r="I248" s="173">
        <v>0</v>
      </c>
    </row>
    <row r="249" spans="1:9" ht="15">
      <c r="A249" s="174"/>
      <c r="B249" s="165"/>
      <c r="C249" s="165" t="s">
        <v>477</v>
      </c>
      <c r="D249" s="175">
        <v>482</v>
      </c>
      <c r="E249" s="176">
        <v>240.91905000000011</v>
      </c>
      <c r="F249" s="176">
        <v>1</v>
      </c>
      <c r="G249" s="176">
        <v>0.72575999999999996</v>
      </c>
      <c r="H249" s="176">
        <v>0</v>
      </c>
      <c r="I249" s="177">
        <v>0</v>
      </c>
    </row>
    <row r="250" spans="1:9" ht="15">
      <c r="A250" s="133" t="s">
        <v>661</v>
      </c>
      <c r="B250" s="134"/>
      <c r="C250" s="134"/>
      <c r="D250" s="155" t="s">
        <v>196</v>
      </c>
      <c r="E250" s="156" t="s">
        <v>196</v>
      </c>
      <c r="F250" s="156" t="s">
        <v>196</v>
      </c>
      <c r="G250" s="156" t="s">
        <v>196</v>
      </c>
      <c r="H250" s="156" t="s">
        <v>196</v>
      </c>
      <c r="I250" s="173" t="s">
        <v>196</v>
      </c>
    </row>
    <row r="251" spans="1:9" ht="15">
      <c r="A251" s="133"/>
      <c r="B251" s="134" t="s">
        <v>557</v>
      </c>
      <c r="C251" s="134"/>
      <c r="D251" s="155" t="s">
        <v>196</v>
      </c>
      <c r="E251" s="156" t="s">
        <v>196</v>
      </c>
      <c r="F251" s="156" t="s">
        <v>196</v>
      </c>
      <c r="G251" s="156" t="s">
        <v>196</v>
      </c>
      <c r="H251" s="156" t="s">
        <v>196</v>
      </c>
      <c r="I251" s="173" t="s">
        <v>196</v>
      </c>
    </row>
    <row r="252" spans="1:9" ht="15">
      <c r="A252" s="133"/>
      <c r="B252" s="134"/>
      <c r="C252" s="134" t="s">
        <v>253</v>
      </c>
      <c r="D252" s="155">
        <v>105</v>
      </c>
      <c r="E252" s="156">
        <v>1517.6368000000004</v>
      </c>
      <c r="F252" s="156">
        <v>4</v>
      </c>
      <c r="G252" s="156">
        <v>38.313800000000001</v>
      </c>
      <c r="H252" s="156">
        <v>0</v>
      </c>
      <c r="I252" s="173">
        <v>0</v>
      </c>
    </row>
    <row r="253" spans="1:9" ht="15">
      <c r="A253" s="133"/>
      <c r="B253" s="134"/>
      <c r="C253" s="134" t="s">
        <v>258</v>
      </c>
      <c r="D253" s="155">
        <v>101</v>
      </c>
      <c r="E253" s="156">
        <v>1036.7286599999998</v>
      </c>
      <c r="F253" s="156">
        <v>5</v>
      </c>
      <c r="G253" s="156">
        <v>37.996920000000003</v>
      </c>
      <c r="H253" s="156">
        <v>0</v>
      </c>
      <c r="I253" s="173">
        <v>0</v>
      </c>
    </row>
    <row r="254" spans="1:9" ht="15">
      <c r="A254" s="133"/>
      <c r="B254" s="134"/>
      <c r="C254" s="134" t="s">
        <v>250</v>
      </c>
      <c r="D254" s="155">
        <v>74</v>
      </c>
      <c r="E254" s="156">
        <v>742.58600000000024</v>
      </c>
      <c r="F254" s="156">
        <v>0</v>
      </c>
      <c r="G254" s="156">
        <v>0</v>
      </c>
      <c r="H254" s="156">
        <v>0</v>
      </c>
      <c r="I254" s="173">
        <v>0</v>
      </c>
    </row>
    <row r="255" spans="1:9" ht="15">
      <c r="A255" s="133"/>
      <c r="B255" s="134"/>
      <c r="C255" s="134" t="s">
        <v>273</v>
      </c>
      <c r="D255" s="155">
        <v>31</v>
      </c>
      <c r="E255" s="156">
        <v>728.96542999999997</v>
      </c>
      <c r="F255" s="156">
        <v>1</v>
      </c>
      <c r="G255" s="156">
        <v>24.625</v>
      </c>
      <c r="H255" s="156">
        <v>0</v>
      </c>
      <c r="I255" s="173">
        <v>0</v>
      </c>
    </row>
    <row r="256" spans="1:9" ht="15">
      <c r="A256" s="133"/>
      <c r="B256" s="134"/>
      <c r="C256" s="134" t="s">
        <v>275</v>
      </c>
      <c r="D256" s="155">
        <v>14</v>
      </c>
      <c r="E256" s="156">
        <v>317.69499999999999</v>
      </c>
      <c r="F256" s="156">
        <v>3</v>
      </c>
      <c r="G256" s="156">
        <v>113.5</v>
      </c>
      <c r="H256" s="156">
        <v>0</v>
      </c>
      <c r="I256" s="173">
        <v>0</v>
      </c>
    </row>
    <row r="257" spans="1:9" ht="15">
      <c r="A257" s="133"/>
      <c r="B257" s="134" t="s">
        <v>583</v>
      </c>
      <c r="C257" s="134"/>
      <c r="D257" s="155" t="s">
        <v>196</v>
      </c>
      <c r="E257" s="156" t="s">
        <v>196</v>
      </c>
      <c r="F257" s="156" t="s">
        <v>196</v>
      </c>
      <c r="G257" s="156" t="s">
        <v>196</v>
      </c>
      <c r="H257" s="156" t="s">
        <v>196</v>
      </c>
      <c r="I257" s="173" t="s">
        <v>196</v>
      </c>
    </row>
    <row r="258" spans="1:9" ht="15">
      <c r="A258" s="133"/>
      <c r="B258" s="134"/>
      <c r="C258" s="134" t="s">
        <v>248</v>
      </c>
      <c r="D258" s="155">
        <v>793</v>
      </c>
      <c r="E258" s="156">
        <v>46026.802000000003</v>
      </c>
      <c r="F258" s="156">
        <v>21</v>
      </c>
      <c r="G258" s="156">
        <v>697.91300000000001</v>
      </c>
      <c r="H258" s="156">
        <v>0</v>
      </c>
      <c r="I258" s="173">
        <v>0</v>
      </c>
    </row>
    <row r="259" spans="1:9" ht="15">
      <c r="A259" s="133"/>
      <c r="B259" s="134"/>
      <c r="C259" s="134" t="s">
        <v>275</v>
      </c>
      <c r="D259" s="155">
        <v>7253</v>
      </c>
      <c r="E259" s="156">
        <v>19260.366610000019</v>
      </c>
      <c r="F259" s="156">
        <v>416</v>
      </c>
      <c r="G259" s="156">
        <v>1009.5883899999998</v>
      </c>
      <c r="H259" s="156">
        <v>0</v>
      </c>
      <c r="I259" s="173">
        <v>0</v>
      </c>
    </row>
    <row r="260" spans="1:9" ht="15">
      <c r="A260" s="133"/>
      <c r="B260" s="134"/>
      <c r="C260" s="134" t="s">
        <v>258</v>
      </c>
      <c r="D260" s="155">
        <v>6028</v>
      </c>
      <c r="E260" s="156">
        <v>16309.429800000005</v>
      </c>
      <c r="F260" s="156">
        <v>353</v>
      </c>
      <c r="G260" s="156">
        <v>891.65</v>
      </c>
      <c r="H260" s="156">
        <v>0</v>
      </c>
      <c r="I260" s="173">
        <v>0</v>
      </c>
    </row>
    <row r="261" spans="1:9" ht="15">
      <c r="A261" s="133"/>
      <c r="B261" s="134"/>
      <c r="C261" s="134" t="s">
        <v>250</v>
      </c>
      <c r="D261" s="155">
        <v>39</v>
      </c>
      <c r="E261" s="156">
        <v>1703.7142499999998</v>
      </c>
      <c r="F261" s="156">
        <v>4</v>
      </c>
      <c r="G261" s="156">
        <v>54.917999999999999</v>
      </c>
      <c r="H261" s="156">
        <v>0</v>
      </c>
      <c r="I261" s="173">
        <v>0</v>
      </c>
    </row>
    <row r="262" spans="1:9" ht="15">
      <c r="A262" s="133"/>
      <c r="B262" s="134"/>
      <c r="C262" s="134" t="s">
        <v>278</v>
      </c>
      <c r="D262" s="155">
        <v>91</v>
      </c>
      <c r="E262" s="156">
        <v>1298.7008399999997</v>
      </c>
      <c r="F262" s="156">
        <v>21</v>
      </c>
      <c r="G262" s="156">
        <v>142.97887999999998</v>
      </c>
      <c r="H262" s="156">
        <v>0</v>
      </c>
      <c r="I262" s="173">
        <v>0</v>
      </c>
    </row>
    <row r="263" spans="1:9" ht="15">
      <c r="A263" s="133"/>
      <c r="B263" s="134" t="s">
        <v>630</v>
      </c>
      <c r="C263" s="134"/>
      <c r="D263" s="155" t="s">
        <v>196</v>
      </c>
      <c r="E263" s="156" t="s">
        <v>196</v>
      </c>
      <c r="F263" s="156" t="s">
        <v>196</v>
      </c>
      <c r="G263" s="156" t="s">
        <v>196</v>
      </c>
      <c r="H263" s="156" t="s">
        <v>196</v>
      </c>
      <c r="I263" s="173" t="s">
        <v>196</v>
      </c>
    </row>
    <row r="264" spans="1:9" ht="15">
      <c r="A264" s="133"/>
      <c r="B264" s="134"/>
      <c r="C264" s="134" t="s">
        <v>484</v>
      </c>
      <c r="D264" s="155">
        <v>210</v>
      </c>
      <c r="E264" s="156">
        <v>7453.9770000000017</v>
      </c>
      <c r="F264" s="156">
        <v>24</v>
      </c>
      <c r="G264" s="156">
        <v>895.47500000000002</v>
      </c>
      <c r="H264" s="156">
        <v>0</v>
      </c>
      <c r="I264" s="173">
        <v>0</v>
      </c>
    </row>
    <row r="265" spans="1:9" ht="15">
      <c r="A265" s="133"/>
      <c r="B265" s="134"/>
      <c r="C265" s="134" t="s">
        <v>425</v>
      </c>
      <c r="D265" s="155">
        <v>19</v>
      </c>
      <c r="E265" s="156">
        <v>1107.5</v>
      </c>
      <c r="F265" s="156">
        <v>2</v>
      </c>
      <c r="G265" s="156">
        <v>60</v>
      </c>
      <c r="H265" s="156">
        <v>0</v>
      </c>
      <c r="I265" s="173">
        <v>0</v>
      </c>
    </row>
    <row r="266" spans="1:9" ht="15">
      <c r="A266" s="133"/>
      <c r="B266" s="134"/>
      <c r="C266" s="134" t="s">
        <v>499</v>
      </c>
      <c r="D266" s="155">
        <v>13</v>
      </c>
      <c r="E266" s="156">
        <v>296</v>
      </c>
      <c r="F266" s="156">
        <v>0</v>
      </c>
      <c r="G266" s="156">
        <v>0</v>
      </c>
      <c r="H266" s="156">
        <v>0</v>
      </c>
      <c r="I266" s="173">
        <v>0</v>
      </c>
    </row>
    <row r="267" spans="1:9" ht="15">
      <c r="A267" s="133"/>
      <c r="B267" s="134"/>
      <c r="C267" s="134" t="s">
        <v>457</v>
      </c>
      <c r="D267" s="155">
        <v>29</v>
      </c>
      <c r="E267" s="156">
        <v>249.59400000000002</v>
      </c>
      <c r="F267" s="156">
        <v>0</v>
      </c>
      <c r="G267" s="156">
        <v>0</v>
      </c>
      <c r="H267" s="156">
        <v>0</v>
      </c>
      <c r="I267" s="173">
        <v>0</v>
      </c>
    </row>
    <row r="268" spans="1:9" ht="15">
      <c r="A268" s="133"/>
      <c r="B268" s="134"/>
      <c r="C268" s="134" t="s">
        <v>238</v>
      </c>
      <c r="D268" s="155">
        <v>12</v>
      </c>
      <c r="E268" s="156">
        <v>240.00900000000001</v>
      </c>
      <c r="F268" s="156">
        <v>0</v>
      </c>
      <c r="G268" s="156">
        <v>0</v>
      </c>
      <c r="H268" s="156">
        <v>0</v>
      </c>
      <c r="I268" s="173">
        <v>0</v>
      </c>
    </row>
    <row r="269" spans="1:9" ht="15">
      <c r="A269" s="133"/>
      <c r="B269" s="134" t="s">
        <v>570</v>
      </c>
      <c r="C269" s="134"/>
      <c r="D269" s="155" t="s">
        <v>196</v>
      </c>
      <c r="E269" s="156" t="s">
        <v>196</v>
      </c>
      <c r="F269" s="156" t="s">
        <v>196</v>
      </c>
      <c r="G269" s="156" t="s">
        <v>196</v>
      </c>
      <c r="H269" s="156" t="s">
        <v>196</v>
      </c>
      <c r="I269" s="173" t="s">
        <v>196</v>
      </c>
    </row>
    <row r="270" spans="1:9" ht="15">
      <c r="A270" s="133"/>
      <c r="B270" s="134"/>
      <c r="C270" s="134" t="s">
        <v>200</v>
      </c>
      <c r="D270" s="155">
        <v>5234</v>
      </c>
      <c r="E270" s="156">
        <v>59888.698339999952</v>
      </c>
      <c r="F270" s="156">
        <v>93</v>
      </c>
      <c r="G270" s="156">
        <v>806.62597000000005</v>
      </c>
      <c r="H270" s="156">
        <v>0</v>
      </c>
      <c r="I270" s="173">
        <v>0</v>
      </c>
    </row>
    <row r="271" spans="1:9" ht="15">
      <c r="A271" s="133"/>
      <c r="B271" s="134"/>
      <c r="C271" s="134" t="s">
        <v>484</v>
      </c>
      <c r="D271" s="155">
        <v>549</v>
      </c>
      <c r="E271" s="156">
        <v>21830.569</v>
      </c>
      <c r="F271" s="156">
        <v>43</v>
      </c>
      <c r="G271" s="156">
        <v>911.31600000000003</v>
      </c>
      <c r="H271" s="156">
        <v>0</v>
      </c>
      <c r="I271" s="173">
        <v>0</v>
      </c>
    </row>
    <row r="272" spans="1:9" ht="15">
      <c r="A272" s="133"/>
      <c r="B272" s="134"/>
      <c r="C272" s="134" t="s">
        <v>228</v>
      </c>
      <c r="D272" s="155">
        <v>1320</v>
      </c>
      <c r="E272" s="156">
        <v>13481.117249999999</v>
      </c>
      <c r="F272" s="156">
        <v>164</v>
      </c>
      <c r="G272" s="156">
        <v>785.49923000000001</v>
      </c>
      <c r="H272" s="156">
        <v>0</v>
      </c>
      <c r="I272" s="173">
        <v>0</v>
      </c>
    </row>
    <row r="273" spans="1:9" ht="15">
      <c r="A273" s="133"/>
      <c r="B273" s="134"/>
      <c r="C273" s="134" t="s">
        <v>425</v>
      </c>
      <c r="D273" s="155">
        <v>67</v>
      </c>
      <c r="E273" s="156">
        <v>7167.75</v>
      </c>
      <c r="F273" s="156">
        <v>6</v>
      </c>
      <c r="G273" s="156">
        <v>766.25</v>
      </c>
      <c r="H273" s="156">
        <v>0</v>
      </c>
      <c r="I273" s="173">
        <v>0</v>
      </c>
    </row>
    <row r="274" spans="1:9" ht="15">
      <c r="A274" s="133"/>
      <c r="B274" s="134"/>
      <c r="C274" s="134" t="s">
        <v>219</v>
      </c>
      <c r="D274" s="155">
        <v>236</v>
      </c>
      <c r="E274" s="156">
        <v>4078.3277999999987</v>
      </c>
      <c r="F274" s="156">
        <v>22</v>
      </c>
      <c r="G274" s="156">
        <v>357.71900000000005</v>
      </c>
      <c r="H274" s="156">
        <v>0</v>
      </c>
      <c r="I274" s="173">
        <v>0</v>
      </c>
    </row>
    <row r="275" spans="1:9" ht="15">
      <c r="A275" s="133"/>
      <c r="B275" s="134" t="s">
        <v>585</v>
      </c>
      <c r="C275" s="134"/>
      <c r="D275" s="155" t="s">
        <v>196</v>
      </c>
      <c r="E275" s="156" t="s">
        <v>196</v>
      </c>
      <c r="F275" s="156" t="s">
        <v>196</v>
      </c>
      <c r="G275" s="156" t="s">
        <v>196</v>
      </c>
      <c r="H275" s="156" t="s">
        <v>196</v>
      </c>
      <c r="I275" s="173" t="s">
        <v>196</v>
      </c>
    </row>
    <row r="276" spans="1:9" ht="15">
      <c r="A276" s="133"/>
      <c r="B276" s="134"/>
      <c r="C276" s="134" t="s">
        <v>250</v>
      </c>
      <c r="D276" s="155">
        <v>6</v>
      </c>
      <c r="E276" s="156">
        <v>672.69849999999997</v>
      </c>
      <c r="F276" s="156">
        <v>0</v>
      </c>
      <c r="G276" s="156">
        <v>0</v>
      </c>
      <c r="H276" s="156">
        <v>0</v>
      </c>
      <c r="I276" s="173">
        <v>0</v>
      </c>
    </row>
    <row r="277" spans="1:9" ht="15">
      <c r="A277" s="133"/>
      <c r="B277" s="134"/>
      <c r="C277" s="134" t="s">
        <v>258</v>
      </c>
      <c r="D277" s="155">
        <v>15</v>
      </c>
      <c r="E277" s="156">
        <v>493.13412</v>
      </c>
      <c r="F277" s="156">
        <v>1</v>
      </c>
      <c r="G277" s="156">
        <v>160.863</v>
      </c>
      <c r="H277" s="156">
        <v>0</v>
      </c>
      <c r="I277" s="173">
        <v>0</v>
      </c>
    </row>
    <row r="278" spans="1:9" ht="15">
      <c r="A278" s="133"/>
      <c r="B278" s="134"/>
      <c r="C278" s="134" t="s">
        <v>248</v>
      </c>
      <c r="D278" s="155">
        <v>2</v>
      </c>
      <c r="E278" s="156">
        <v>5.0200000000000005</v>
      </c>
      <c r="F278" s="156">
        <v>0</v>
      </c>
      <c r="G278" s="156">
        <v>0</v>
      </c>
      <c r="H278" s="156">
        <v>0</v>
      </c>
      <c r="I278" s="173">
        <v>0</v>
      </c>
    </row>
    <row r="279" spans="1:9" ht="15">
      <c r="A279" s="133"/>
      <c r="B279" s="134" t="s">
        <v>584</v>
      </c>
      <c r="C279" s="134"/>
      <c r="D279" s="155" t="s">
        <v>196</v>
      </c>
      <c r="E279" s="156" t="s">
        <v>196</v>
      </c>
      <c r="F279" s="156" t="s">
        <v>196</v>
      </c>
      <c r="G279" s="156" t="s">
        <v>196</v>
      </c>
      <c r="H279" s="156" t="s">
        <v>196</v>
      </c>
      <c r="I279" s="173" t="s">
        <v>196</v>
      </c>
    </row>
    <row r="280" spans="1:9" ht="15">
      <c r="A280" s="133"/>
      <c r="B280" s="134"/>
      <c r="C280" s="134" t="s">
        <v>477</v>
      </c>
      <c r="D280" s="155">
        <v>11188</v>
      </c>
      <c r="E280" s="156">
        <v>27341.346740000052</v>
      </c>
      <c r="F280" s="156">
        <v>160</v>
      </c>
      <c r="G280" s="156">
        <v>235.39422000000008</v>
      </c>
      <c r="H280" s="156">
        <v>0</v>
      </c>
      <c r="I280" s="173">
        <v>0</v>
      </c>
    </row>
    <row r="281" spans="1:9" ht="15">
      <c r="A281" s="133"/>
      <c r="B281" s="134"/>
      <c r="C281" s="134" t="s">
        <v>476</v>
      </c>
      <c r="D281" s="155">
        <v>490</v>
      </c>
      <c r="E281" s="156">
        <v>13986.797099999996</v>
      </c>
      <c r="F281" s="156">
        <v>5</v>
      </c>
      <c r="G281" s="156">
        <v>41.853000000000002</v>
      </c>
      <c r="H281" s="156">
        <v>0</v>
      </c>
      <c r="I281" s="173">
        <v>0</v>
      </c>
    </row>
    <row r="282" spans="1:9" ht="15">
      <c r="A282" s="133"/>
      <c r="B282" s="134"/>
      <c r="C282" s="134" t="s">
        <v>248</v>
      </c>
      <c r="D282" s="155">
        <v>137</v>
      </c>
      <c r="E282" s="156">
        <v>11584.103000000001</v>
      </c>
      <c r="F282" s="156">
        <v>3</v>
      </c>
      <c r="G282" s="156">
        <v>117.52799999999999</v>
      </c>
      <c r="H282" s="156">
        <v>0</v>
      </c>
      <c r="I282" s="173">
        <v>0</v>
      </c>
    </row>
    <row r="283" spans="1:9" ht="15">
      <c r="A283" s="133"/>
      <c r="B283" s="134"/>
      <c r="C283" s="134" t="s">
        <v>473</v>
      </c>
      <c r="D283" s="155">
        <v>400</v>
      </c>
      <c r="E283" s="156">
        <v>2937.152589999997</v>
      </c>
      <c r="F283" s="156">
        <v>82</v>
      </c>
      <c r="G283" s="156">
        <v>196.46073999999999</v>
      </c>
      <c r="H283" s="156">
        <v>0</v>
      </c>
      <c r="I283" s="173">
        <v>0</v>
      </c>
    </row>
    <row r="284" spans="1:9" ht="15">
      <c r="A284" s="133"/>
      <c r="B284" s="134"/>
      <c r="C284" s="134" t="s">
        <v>479</v>
      </c>
      <c r="D284" s="155">
        <v>838</v>
      </c>
      <c r="E284" s="156">
        <v>2241.5019700000012</v>
      </c>
      <c r="F284" s="156">
        <v>1</v>
      </c>
      <c r="G284" s="156">
        <v>0.15840000000000001</v>
      </c>
      <c r="H284" s="156">
        <v>0</v>
      </c>
      <c r="I284" s="173">
        <v>0</v>
      </c>
    </row>
    <row r="285" spans="1:9" ht="15">
      <c r="A285" s="133"/>
      <c r="B285" s="134" t="s">
        <v>636</v>
      </c>
      <c r="C285" s="134"/>
      <c r="D285" s="155" t="s">
        <v>196</v>
      </c>
      <c r="E285" s="156" t="s">
        <v>196</v>
      </c>
      <c r="F285" s="156" t="s">
        <v>196</v>
      </c>
      <c r="G285" s="156" t="s">
        <v>196</v>
      </c>
      <c r="H285" s="156" t="s">
        <v>196</v>
      </c>
      <c r="I285" s="173" t="s">
        <v>196</v>
      </c>
    </row>
    <row r="286" spans="1:9" ht="15">
      <c r="A286" s="133"/>
      <c r="B286" s="134"/>
      <c r="C286" s="134" t="s">
        <v>200</v>
      </c>
      <c r="D286" s="155">
        <v>603</v>
      </c>
      <c r="E286" s="156">
        <v>11356.686250000001</v>
      </c>
      <c r="F286" s="156">
        <v>12</v>
      </c>
      <c r="G286" s="156">
        <v>170.42592999999997</v>
      </c>
      <c r="H286" s="156">
        <v>0</v>
      </c>
      <c r="I286" s="173">
        <v>0</v>
      </c>
    </row>
    <row r="287" spans="1:9" ht="15">
      <c r="A287" s="133"/>
      <c r="B287" s="134"/>
      <c r="C287" s="134" t="s">
        <v>228</v>
      </c>
      <c r="D287" s="155">
        <v>280</v>
      </c>
      <c r="E287" s="156">
        <v>9467.1393799999987</v>
      </c>
      <c r="F287" s="156">
        <v>7</v>
      </c>
      <c r="G287" s="156">
        <v>139.54050000000001</v>
      </c>
      <c r="H287" s="156">
        <v>0</v>
      </c>
      <c r="I287" s="173">
        <v>0</v>
      </c>
    </row>
    <row r="288" spans="1:9" ht="15">
      <c r="A288" s="133"/>
      <c r="B288" s="134"/>
      <c r="C288" s="134" t="s">
        <v>248</v>
      </c>
      <c r="D288" s="155">
        <v>57</v>
      </c>
      <c r="E288" s="156">
        <v>5072.5</v>
      </c>
      <c r="F288" s="156">
        <v>4</v>
      </c>
      <c r="G288" s="156">
        <v>412.5</v>
      </c>
      <c r="H288" s="156">
        <v>0</v>
      </c>
      <c r="I288" s="173">
        <v>0</v>
      </c>
    </row>
    <row r="289" spans="1:9" ht="15">
      <c r="A289" s="133"/>
      <c r="B289" s="134"/>
      <c r="C289" s="134" t="s">
        <v>198</v>
      </c>
      <c r="D289" s="155">
        <v>705</v>
      </c>
      <c r="E289" s="156">
        <v>2922.47327</v>
      </c>
      <c r="F289" s="156">
        <v>123</v>
      </c>
      <c r="G289" s="156">
        <v>592.34580999999991</v>
      </c>
      <c r="H289" s="156">
        <v>0</v>
      </c>
      <c r="I289" s="173">
        <v>0</v>
      </c>
    </row>
    <row r="290" spans="1:9" ht="15">
      <c r="A290" s="133"/>
      <c r="B290" s="134"/>
      <c r="C290" s="134" t="s">
        <v>477</v>
      </c>
      <c r="D290" s="155">
        <v>574</v>
      </c>
      <c r="E290" s="156">
        <v>1942.2156399999976</v>
      </c>
      <c r="F290" s="156">
        <v>2</v>
      </c>
      <c r="G290" s="156">
        <v>0.36750000000000005</v>
      </c>
      <c r="H290" s="156">
        <v>0</v>
      </c>
      <c r="I290" s="173">
        <v>0</v>
      </c>
    </row>
    <row r="291" spans="1:9" ht="15">
      <c r="A291" s="133"/>
      <c r="B291" s="134" t="s">
        <v>573</v>
      </c>
      <c r="C291" s="134"/>
      <c r="D291" s="155" t="s">
        <v>196</v>
      </c>
      <c r="E291" s="156" t="s">
        <v>196</v>
      </c>
      <c r="F291" s="156" t="s">
        <v>196</v>
      </c>
      <c r="G291" s="156" t="s">
        <v>196</v>
      </c>
      <c r="H291" s="156" t="s">
        <v>196</v>
      </c>
      <c r="I291" s="173" t="s">
        <v>196</v>
      </c>
    </row>
    <row r="292" spans="1:9" ht="15">
      <c r="A292" s="133"/>
      <c r="B292" s="134"/>
      <c r="C292" s="134" t="s">
        <v>378</v>
      </c>
      <c r="D292" s="155">
        <v>1665</v>
      </c>
      <c r="E292" s="156">
        <v>41226.768139999986</v>
      </c>
      <c r="F292" s="156">
        <v>96</v>
      </c>
      <c r="G292" s="156">
        <v>2155.8999600000002</v>
      </c>
      <c r="H292" s="156">
        <v>0</v>
      </c>
      <c r="I292" s="173">
        <v>0</v>
      </c>
    </row>
    <row r="293" spans="1:9" ht="15">
      <c r="A293" s="133"/>
      <c r="B293" s="134"/>
      <c r="C293" s="134" t="s">
        <v>228</v>
      </c>
      <c r="D293" s="155">
        <v>1390</v>
      </c>
      <c r="E293" s="156">
        <v>17243.169849999995</v>
      </c>
      <c r="F293" s="156">
        <v>150</v>
      </c>
      <c r="G293" s="156">
        <v>567.07614000000001</v>
      </c>
      <c r="H293" s="156">
        <v>0</v>
      </c>
      <c r="I293" s="173">
        <v>0</v>
      </c>
    </row>
    <row r="294" spans="1:9" ht="15">
      <c r="A294" s="133"/>
      <c r="B294" s="134"/>
      <c r="C294" s="134" t="s">
        <v>200</v>
      </c>
      <c r="D294" s="155">
        <v>701</v>
      </c>
      <c r="E294" s="156">
        <v>16030.051299999999</v>
      </c>
      <c r="F294" s="156">
        <v>22</v>
      </c>
      <c r="G294" s="156">
        <v>528.39680999999996</v>
      </c>
      <c r="H294" s="156">
        <v>0</v>
      </c>
      <c r="I294" s="173">
        <v>0</v>
      </c>
    </row>
    <row r="295" spans="1:9" ht="15">
      <c r="A295" s="133"/>
      <c r="B295" s="134"/>
      <c r="C295" s="134" t="s">
        <v>417</v>
      </c>
      <c r="D295" s="155">
        <v>498</v>
      </c>
      <c r="E295" s="156">
        <v>10460.166500000001</v>
      </c>
      <c r="F295" s="156">
        <v>40</v>
      </c>
      <c r="G295" s="156">
        <v>826.36699999999996</v>
      </c>
      <c r="H295" s="156">
        <v>0</v>
      </c>
      <c r="I295" s="173">
        <v>0</v>
      </c>
    </row>
    <row r="296" spans="1:9" ht="15">
      <c r="A296" s="133"/>
      <c r="B296" s="134"/>
      <c r="C296" s="134" t="s">
        <v>230</v>
      </c>
      <c r="D296" s="155">
        <v>231</v>
      </c>
      <c r="E296" s="156">
        <v>4613.7658599999995</v>
      </c>
      <c r="F296" s="156">
        <v>9</v>
      </c>
      <c r="G296" s="156">
        <v>65.65440000000001</v>
      </c>
      <c r="H296" s="156">
        <v>0</v>
      </c>
      <c r="I296" s="173">
        <v>0</v>
      </c>
    </row>
    <row r="297" spans="1:9" ht="15">
      <c r="A297" s="133"/>
      <c r="B297" s="134" t="s">
        <v>576</v>
      </c>
      <c r="C297" s="134"/>
      <c r="D297" s="155" t="s">
        <v>196</v>
      </c>
      <c r="E297" s="156" t="s">
        <v>196</v>
      </c>
      <c r="F297" s="156" t="s">
        <v>196</v>
      </c>
      <c r="G297" s="156" t="s">
        <v>196</v>
      </c>
      <c r="H297" s="156" t="s">
        <v>196</v>
      </c>
      <c r="I297" s="173" t="s">
        <v>196</v>
      </c>
    </row>
    <row r="298" spans="1:9" ht="15">
      <c r="A298" s="133"/>
      <c r="B298" s="134"/>
      <c r="C298" s="134" t="s">
        <v>378</v>
      </c>
      <c r="D298" s="155">
        <v>2186</v>
      </c>
      <c r="E298" s="156">
        <v>44548.335800000059</v>
      </c>
      <c r="F298" s="156">
        <v>224</v>
      </c>
      <c r="G298" s="156">
        <v>3034.9690900000005</v>
      </c>
      <c r="H298" s="156">
        <v>1</v>
      </c>
      <c r="I298" s="173">
        <v>22.677499999999998</v>
      </c>
    </row>
    <row r="299" spans="1:9" ht="15">
      <c r="A299" s="133"/>
      <c r="B299" s="134"/>
      <c r="C299" s="134" t="s">
        <v>459</v>
      </c>
      <c r="D299" s="155">
        <v>7532</v>
      </c>
      <c r="E299" s="156">
        <v>10329.509459999997</v>
      </c>
      <c r="F299" s="156">
        <v>735</v>
      </c>
      <c r="G299" s="156">
        <v>520.59181000000012</v>
      </c>
      <c r="H299" s="156">
        <v>0</v>
      </c>
      <c r="I299" s="173">
        <v>0</v>
      </c>
    </row>
    <row r="300" spans="1:9" ht="15">
      <c r="A300" s="133"/>
      <c r="B300" s="134"/>
      <c r="C300" s="134" t="s">
        <v>360</v>
      </c>
      <c r="D300" s="155">
        <v>200</v>
      </c>
      <c r="E300" s="156">
        <v>4074.8460099999998</v>
      </c>
      <c r="F300" s="156">
        <v>6</v>
      </c>
      <c r="G300" s="156">
        <v>8.1079999999999988</v>
      </c>
      <c r="H300" s="156">
        <v>0</v>
      </c>
      <c r="I300" s="173">
        <v>0</v>
      </c>
    </row>
    <row r="301" spans="1:9" ht="15">
      <c r="A301" s="133"/>
      <c r="B301" s="134"/>
      <c r="C301" s="134" t="s">
        <v>228</v>
      </c>
      <c r="D301" s="155">
        <v>142</v>
      </c>
      <c r="E301" s="156">
        <v>3273.30591</v>
      </c>
      <c r="F301" s="156">
        <v>9</v>
      </c>
      <c r="G301" s="156">
        <v>93.541150000000002</v>
      </c>
      <c r="H301" s="156">
        <v>0</v>
      </c>
      <c r="I301" s="173">
        <v>0</v>
      </c>
    </row>
    <row r="302" spans="1:9" ht="15">
      <c r="A302" s="133"/>
      <c r="B302" s="134"/>
      <c r="C302" s="134" t="s">
        <v>480</v>
      </c>
      <c r="D302" s="155">
        <v>463</v>
      </c>
      <c r="E302" s="156">
        <v>3097.5021599999991</v>
      </c>
      <c r="F302" s="156">
        <v>77</v>
      </c>
      <c r="G302" s="156">
        <v>21.625900000000001</v>
      </c>
      <c r="H302" s="156">
        <v>0</v>
      </c>
      <c r="I302" s="173">
        <v>0</v>
      </c>
    </row>
    <row r="303" spans="1:9" ht="15">
      <c r="A303" s="133"/>
      <c r="B303" s="134" t="s">
        <v>662</v>
      </c>
      <c r="C303" s="134"/>
      <c r="D303" s="155" t="s">
        <v>196</v>
      </c>
      <c r="E303" s="156" t="s">
        <v>196</v>
      </c>
      <c r="F303" s="156" t="s">
        <v>196</v>
      </c>
      <c r="G303" s="156" t="s">
        <v>196</v>
      </c>
      <c r="H303" s="156" t="s">
        <v>196</v>
      </c>
      <c r="I303" s="173" t="s">
        <v>196</v>
      </c>
    </row>
    <row r="304" spans="1:9" ht="15">
      <c r="A304" s="133"/>
      <c r="B304" s="134"/>
      <c r="C304" s="134" t="s">
        <v>358</v>
      </c>
      <c r="D304" s="155">
        <v>29</v>
      </c>
      <c r="E304" s="156">
        <v>13.085200000000002</v>
      </c>
      <c r="F304" s="156">
        <v>15</v>
      </c>
      <c r="G304" s="156">
        <v>5.0050000000000008</v>
      </c>
      <c r="H304" s="156">
        <v>0</v>
      </c>
      <c r="I304" s="173">
        <v>0</v>
      </c>
    </row>
    <row r="305" spans="1:9" ht="15">
      <c r="A305" s="133"/>
      <c r="B305" s="134"/>
      <c r="C305" s="134" t="s">
        <v>478</v>
      </c>
      <c r="D305" s="155">
        <v>26</v>
      </c>
      <c r="E305" s="156">
        <v>4.0567499999999992</v>
      </c>
      <c r="F305" s="156">
        <v>0</v>
      </c>
      <c r="G305" s="156">
        <v>0</v>
      </c>
      <c r="H305" s="156">
        <v>0</v>
      </c>
      <c r="I305" s="173">
        <v>0</v>
      </c>
    </row>
    <row r="306" spans="1:9" ht="15">
      <c r="A306" s="133"/>
      <c r="B306" s="134"/>
      <c r="C306" s="134" t="s">
        <v>459</v>
      </c>
      <c r="D306" s="155">
        <v>26</v>
      </c>
      <c r="E306" s="156">
        <v>1.0490599999999994</v>
      </c>
      <c r="F306" s="156">
        <v>3</v>
      </c>
      <c r="G306" s="156">
        <v>0.18229999999999999</v>
      </c>
      <c r="H306" s="156">
        <v>0</v>
      </c>
      <c r="I306" s="173">
        <v>0</v>
      </c>
    </row>
    <row r="307" spans="1:9" ht="15">
      <c r="A307" s="133"/>
      <c r="B307" s="134" t="s">
        <v>560</v>
      </c>
      <c r="C307" s="134"/>
      <c r="D307" s="155" t="s">
        <v>196</v>
      </c>
      <c r="E307" s="156" t="s">
        <v>196</v>
      </c>
      <c r="F307" s="156" t="s">
        <v>196</v>
      </c>
      <c r="G307" s="156" t="s">
        <v>196</v>
      </c>
      <c r="H307" s="156" t="s">
        <v>196</v>
      </c>
      <c r="I307" s="173" t="s">
        <v>196</v>
      </c>
    </row>
    <row r="308" spans="1:9" ht="15">
      <c r="A308" s="133"/>
      <c r="B308" s="134"/>
      <c r="C308" s="134" t="s">
        <v>470</v>
      </c>
      <c r="D308" s="155">
        <v>1550</v>
      </c>
      <c r="E308" s="156">
        <v>60479.576220000046</v>
      </c>
      <c r="F308" s="156">
        <v>99</v>
      </c>
      <c r="G308" s="156">
        <v>3138.9158999999995</v>
      </c>
      <c r="H308" s="156">
        <v>0</v>
      </c>
      <c r="I308" s="173">
        <v>0</v>
      </c>
    </row>
    <row r="309" spans="1:9" ht="15">
      <c r="A309" s="133"/>
      <c r="B309" s="134"/>
      <c r="C309" s="134" t="s">
        <v>478</v>
      </c>
      <c r="D309" s="155">
        <v>86603</v>
      </c>
      <c r="E309" s="156">
        <v>55316.334209997949</v>
      </c>
      <c r="F309" s="156">
        <v>788</v>
      </c>
      <c r="G309" s="156">
        <v>881.02544999999975</v>
      </c>
      <c r="H309" s="156">
        <v>0</v>
      </c>
      <c r="I309" s="173">
        <v>0</v>
      </c>
    </row>
    <row r="310" spans="1:9" ht="15">
      <c r="A310" s="133"/>
      <c r="B310" s="134"/>
      <c r="C310" s="134" t="s">
        <v>200</v>
      </c>
      <c r="D310" s="155">
        <v>954</v>
      </c>
      <c r="E310" s="156">
        <v>15497.194129999996</v>
      </c>
      <c r="F310" s="156">
        <v>29</v>
      </c>
      <c r="G310" s="156">
        <v>447.56372999999996</v>
      </c>
      <c r="H310" s="156">
        <v>0</v>
      </c>
      <c r="I310" s="173">
        <v>0</v>
      </c>
    </row>
    <row r="311" spans="1:9" ht="15">
      <c r="A311" s="133"/>
      <c r="B311" s="134"/>
      <c r="C311" s="134" t="s">
        <v>484</v>
      </c>
      <c r="D311" s="155">
        <v>696</v>
      </c>
      <c r="E311" s="156">
        <v>15387.561000000003</v>
      </c>
      <c r="F311" s="156">
        <v>42</v>
      </c>
      <c r="G311" s="156">
        <v>229.02200000000002</v>
      </c>
      <c r="H311" s="156">
        <v>0</v>
      </c>
      <c r="I311" s="173">
        <v>0</v>
      </c>
    </row>
    <row r="312" spans="1:9" ht="15">
      <c r="A312" s="133"/>
      <c r="B312" s="134"/>
      <c r="C312" s="134" t="s">
        <v>358</v>
      </c>
      <c r="D312" s="155">
        <v>2464</v>
      </c>
      <c r="E312" s="156">
        <v>12644.730900000004</v>
      </c>
      <c r="F312" s="156">
        <v>183</v>
      </c>
      <c r="G312" s="156">
        <v>346.06418999999988</v>
      </c>
      <c r="H312" s="156">
        <v>0</v>
      </c>
      <c r="I312" s="173">
        <v>0</v>
      </c>
    </row>
    <row r="313" spans="1:9" ht="15">
      <c r="A313" s="133"/>
      <c r="B313" s="134" t="s">
        <v>663</v>
      </c>
      <c r="C313" s="134"/>
      <c r="D313" s="155" t="s">
        <v>196</v>
      </c>
      <c r="E313" s="156" t="s">
        <v>196</v>
      </c>
      <c r="F313" s="156" t="s">
        <v>196</v>
      </c>
      <c r="G313" s="156" t="s">
        <v>196</v>
      </c>
      <c r="H313" s="156" t="s">
        <v>196</v>
      </c>
      <c r="I313" s="173" t="s">
        <v>196</v>
      </c>
    </row>
    <row r="314" spans="1:9" ht="15">
      <c r="A314" s="133"/>
      <c r="B314" s="134"/>
      <c r="C314" s="134" t="s">
        <v>478</v>
      </c>
      <c r="D314" s="155">
        <v>5</v>
      </c>
      <c r="E314" s="156">
        <v>1.3499999999999998E-2</v>
      </c>
      <c r="F314" s="156">
        <v>0</v>
      </c>
      <c r="G314" s="156">
        <v>0</v>
      </c>
      <c r="H314" s="156">
        <v>0</v>
      </c>
      <c r="I314" s="173">
        <v>0</v>
      </c>
    </row>
    <row r="315" spans="1:9" ht="15">
      <c r="A315" s="133"/>
      <c r="B315" s="134"/>
      <c r="C315" s="134" t="s">
        <v>477</v>
      </c>
      <c r="D315" s="155">
        <v>2</v>
      </c>
      <c r="E315" s="156">
        <v>1E-3</v>
      </c>
      <c r="F315" s="156">
        <v>0</v>
      </c>
      <c r="G315" s="156">
        <v>0</v>
      </c>
      <c r="H315" s="156">
        <v>0</v>
      </c>
      <c r="I315" s="173">
        <v>0</v>
      </c>
    </row>
    <row r="316" spans="1:9" ht="15">
      <c r="A316" s="133"/>
      <c r="B316" s="134" t="s">
        <v>574</v>
      </c>
      <c r="C316" s="134"/>
      <c r="D316" s="155" t="s">
        <v>196</v>
      </c>
      <c r="E316" s="156" t="s">
        <v>196</v>
      </c>
      <c r="F316" s="156" t="s">
        <v>196</v>
      </c>
      <c r="G316" s="156" t="s">
        <v>196</v>
      </c>
      <c r="H316" s="156" t="s">
        <v>196</v>
      </c>
      <c r="I316" s="173" t="s">
        <v>196</v>
      </c>
    </row>
    <row r="317" spans="1:9" ht="15">
      <c r="A317" s="133"/>
      <c r="B317" s="134"/>
      <c r="C317" s="134" t="s">
        <v>450</v>
      </c>
      <c r="D317" s="155">
        <v>359</v>
      </c>
      <c r="E317" s="156">
        <v>18873.971999999994</v>
      </c>
      <c r="F317" s="156">
        <v>18</v>
      </c>
      <c r="G317" s="156">
        <v>354.49900000000002</v>
      </c>
      <c r="H317" s="156">
        <v>0</v>
      </c>
      <c r="I317" s="173">
        <v>0</v>
      </c>
    </row>
    <row r="318" spans="1:9" ht="15">
      <c r="A318" s="133"/>
      <c r="B318" s="134"/>
      <c r="C318" s="134" t="s">
        <v>228</v>
      </c>
      <c r="D318" s="155">
        <v>716</v>
      </c>
      <c r="E318" s="156">
        <v>12621.829010000005</v>
      </c>
      <c r="F318" s="156">
        <v>50</v>
      </c>
      <c r="G318" s="156">
        <v>610.30494999999985</v>
      </c>
      <c r="H318" s="156">
        <v>0</v>
      </c>
      <c r="I318" s="173">
        <v>0</v>
      </c>
    </row>
    <row r="319" spans="1:9" ht="15">
      <c r="A319" s="133"/>
      <c r="B319" s="134"/>
      <c r="C319" s="134" t="s">
        <v>473</v>
      </c>
      <c r="D319" s="155">
        <v>402</v>
      </c>
      <c r="E319" s="156">
        <v>8524.359389999996</v>
      </c>
      <c r="F319" s="156">
        <v>98</v>
      </c>
      <c r="G319" s="156">
        <v>522.04084</v>
      </c>
      <c r="H319" s="156">
        <v>0</v>
      </c>
      <c r="I319" s="173">
        <v>0</v>
      </c>
    </row>
    <row r="320" spans="1:9" ht="15">
      <c r="A320" s="133"/>
      <c r="B320" s="134"/>
      <c r="C320" s="134" t="s">
        <v>484</v>
      </c>
      <c r="D320" s="155">
        <v>277</v>
      </c>
      <c r="E320" s="156">
        <v>7633.5720000000001</v>
      </c>
      <c r="F320" s="156">
        <v>17</v>
      </c>
      <c r="G320" s="156">
        <v>405.58</v>
      </c>
      <c r="H320" s="156">
        <v>0</v>
      </c>
      <c r="I320" s="173">
        <v>0</v>
      </c>
    </row>
    <row r="321" spans="1:9" ht="15">
      <c r="A321" s="133"/>
      <c r="B321" s="134"/>
      <c r="C321" s="134" t="s">
        <v>312</v>
      </c>
      <c r="D321" s="155">
        <v>19</v>
      </c>
      <c r="E321" s="156">
        <v>6388.7550000000001</v>
      </c>
      <c r="F321" s="156">
        <v>3</v>
      </c>
      <c r="G321" s="156">
        <v>1343.0360000000001</v>
      </c>
      <c r="H321" s="156">
        <v>0</v>
      </c>
      <c r="I321" s="173">
        <v>0</v>
      </c>
    </row>
    <row r="322" spans="1:9" ht="15">
      <c r="A322" s="133"/>
      <c r="B322" s="134" t="s">
        <v>622</v>
      </c>
      <c r="C322" s="134"/>
      <c r="D322" s="155" t="s">
        <v>196</v>
      </c>
      <c r="E322" s="156" t="s">
        <v>196</v>
      </c>
      <c r="F322" s="156" t="s">
        <v>196</v>
      </c>
      <c r="G322" s="156" t="s">
        <v>196</v>
      </c>
      <c r="H322" s="156" t="s">
        <v>196</v>
      </c>
      <c r="I322" s="173" t="s">
        <v>196</v>
      </c>
    </row>
    <row r="323" spans="1:9" ht="15">
      <c r="A323" s="133"/>
      <c r="B323" s="134"/>
      <c r="C323" s="134" t="s">
        <v>473</v>
      </c>
      <c r="D323" s="155">
        <v>1044</v>
      </c>
      <c r="E323" s="156">
        <v>82041.717209999741</v>
      </c>
      <c r="F323" s="156">
        <v>20</v>
      </c>
      <c r="G323" s="156">
        <v>1553.92148</v>
      </c>
      <c r="H323" s="156">
        <v>0</v>
      </c>
      <c r="I323" s="173">
        <v>0</v>
      </c>
    </row>
    <row r="324" spans="1:9" ht="15">
      <c r="A324" s="133"/>
      <c r="B324" s="134"/>
      <c r="C324" s="134" t="s">
        <v>459</v>
      </c>
      <c r="D324" s="155">
        <v>1441</v>
      </c>
      <c r="E324" s="156">
        <v>1958.1333600000012</v>
      </c>
      <c r="F324" s="156">
        <v>138</v>
      </c>
      <c r="G324" s="156">
        <v>76.548360000000002</v>
      </c>
      <c r="H324" s="156">
        <v>0</v>
      </c>
      <c r="I324" s="173">
        <v>0</v>
      </c>
    </row>
    <row r="325" spans="1:9" ht="15">
      <c r="A325" s="133"/>
      <c r="B325" s="134"/>
      <c r="C325" s="134" t="s">
        <v>416</v>
      </c>
      <c r="D325" s="155">
        <v>2846</v>
      </c>
      <c r="E325" s="156">
        <v>973.02121000000091</v>
      </c>
      <c r="F325" s="156">
        <v>14</v>
      </c>
      <c r="G325" s="156">
        <v>1.8604600000000002</v>
      </c>
      <c r="H325" s="156">
        <v>0</v>
      </c>
      <c r="I325" s="173">
        <v>0</v>
      </c>
    </row>
    <row r="326" spans="1:9" ht="15">
      <c r="A326" s="133"/>
      <c r="B326" s="134"/>
      <c r="C326" s="134" t="s">
        <v>228</v>
      </c>
      <c r="D326" s="155">
        <v>474</v>
      </c>
      <c r="E326" s="156">
        <v>498.17170000000004</v>
      </c>
      <c r="F326" s="156">
        <v>16</v>
      </c>
      <c r="G326" s="156">
        <v>23.871100000000002</v>
      </c>
      <c r="H326" s="156">
        <v>0</v>
      </c>
      <c r="I326" s="173">
        <v>0</v>
      </c>
    </row>
    <row r="327" spans="1:9" ht="15">
      <c r="A327" s="133"/>
      <c r="B327" s="134"/>
      <c r="C327" s="134" t="s">
        <v>230</v>
      </c>
      <c r="D327" s="155">
        <v>31</v>
      </c>
      <c r="E327" s="156">
        <v>483.09479999999991</v>
      </c>
      <c r="F327" s="156">
        <v>3</v>
      </c>
      <c r="G327" s="156">
        <v>42.686399999999992</v>
      </c>
      <c r="H327" s="156">
        <v>0</v>
      </c>
      <c r="I327" s="173">
        <v>0</v>
      </c>
    </row>
    <row r="328" spans="1:9" ht="15">
      <c r="A328" s="133"/>
      <c r="B328" s="134" t="s">
        <v>664</v>
      </c>
      <c r="C328" s="134"/>
      <c r="D328" s="155" t="s">
        <v>196</v>
      </c>
      <c r="E328" s="156" t="s">
        <v>196</v>
      </c>
      <c r="F328" s="156" t="s">
        <v>196</v>
      </c>
      <c r="G328" s="156" t="s">
        <v>196</v>
      </c>
      <c r="H328" s="156" t="s">
        <v>196</v>
      </c>
      <c r="I328" s="173" t="s">
        <v>196</v>
      </c>
    </row>
    <row r="329" spans="1:9" ht="15">
      <c r="A329" s="133"/>
      <c r="B329" s="134"/>
      <c r="C329" s="134" t="s">
        <v>517</v>
      </c>
      <c r="D329" s="155">
        <v>1</v>
      </c>
      <c r="E329" s="156">
        <v>0.23400000000000001</v>
      </c>
      <c r="F329" s="156">
        <v>0</v>
      </c>
      <c r="G329" s="156">
        <v>0</v>
      </c>
      <c r="H329" s="156">
        <v>0</v>
      </c>
      <c r="I329" s="173">
        <v>0</v>
      </c>
    </row>
    <row r="330" spans="1:9" ht="15">
      <c r="A330" s="133"/>
      <c r="B330" s="134"/>
      <c r="C330" s="134" t="s">
        <v>535</v>
      </c>
      <c r="D330" s="155">
        <v>1</v>
      </c>
      <c r="E330" s="156">
        <v>1.0800000000000001E-2</v>
      </c>
      <c r="F330" s="156">
        <v>0</v>
      </c>
      <c r="G330" s="156">
        <v>0</v>
      </c>
      <c r="H330" s="156">
        <v>0</v>
      </c>
      <c r="I330" s="173">
        <v>0</v>
      </c>
    </row>
    <row r="331" spans="1:9" ht="15">
      <c r="A331" s="133"/>
      <c r="B331" s="134" t="s">
        <v>621</v>
      </c>
      <c r="C331" s="134"/>
      <c r="D331" s="155" t="s">
        <v>196</v>
      </c>
      <c r="E331" s="156" t="s">
        <v>196</v>
      </c>
      <c r="F331" s="156" t="s">
        <v>196</v>
      </c>
      <c r="G331" s="156" t="s">
        <v>196</v>
      </c>
      <c r="H331" s="156" t="s">
        <v>196</v>
      </c>
      <c r="I331" s="173" t="s">
        <v>196</v>
      </c>
    </row>
    <row r="332" spans="1:9" ht="15">
      <c r="A332" s="133"/>
      <c r="B332" s="134"/>
      <c r="C332" s="134" t="s">
        <v>377</v>
      </c>
      <c r="D332" s="155">
        <v>449</v>
      </c>
      <c r="E332" s="156">
        <v>29354.513779999994</v>
      </c>
      <c r="F332" s="156">
        <v>0</v>
      </c>
      <c r="G332" s="156">
        <v>0</v>
      </c>
      <c r="H332" s="156">
        <v>0</v>
      </c>
      <c r="I332" s="173">
        <v>0</v>
      </c>
    </row>
    <row r="333" spans="1:9" ht="15">
      <c r="A333" s="133"/>
      <c r="B333" s="134"/>
      <c r="C333" s="134" t="s">
        <v>478</v>
      </c>
      <c r="D333" s="155">
        <v>1987</v>
      </c>
      <c r="E333" s="156">
        <v>2036.5720200000017</v>
      </c>
      <c r="F333" s="156">
        <v>26</v>
      </c>
      <c r="G333" s="156">
        <v>38.034000000000006</v>
      </c>
      <c r="H333" s="156">
        <v>0</v>
      </c>
      <c r="I333" s="173">
        <v>0</v>
      </c>
    </row>
    <row r="334" spans="1:9" ht="15">
      <c r="A334" s="133"/>
      <c r="B334" s="134"/>
      <c r="C334" s="134" t="s">
        <v>378</v>
      </c>
      <c r="D334" s="155">
        <v>194</v>
      </c>
      <c r="E334" s="156">
        <v>1652.6739999999998</v>
      </c>
      <c r="F334" s="156">
        <v>18</v>
      </c>
      <c r="G334" s="156">
        <v>214.648</v>
      </c>
      <c r="H334" s="156">
        <v>0</v>
      </c>
      <c r="I334" s="173">
        <v>0</v>
      </c>
    </row>
    <row r="335" spans="1:9" ht="15">
      <c r="A335" s="133"/>
      <c r="B335" s="134"/>
      <c r="C335" s="134" t="s">
        <v>200</v>
      </c>
      <c r="D335" s="155">
        <v>49</v>
      </c>
      <c r="E335" s="156">
        <v>672.22690000000011</v>
      </c>
      <c r="F335" s="156">
        <v>1</v>
      </c>
      <c r="G335" s="156">
        <v>2.7620000000000002E-2</v>
      </c>
      <c r="H335" s="156">
        <v>0</v>
      </c>
      <c r="I335" s="173">
        <v>0</v>
      </c>
    </row>
    <row r="336" spans="1:9" ht="15">
      <c r="A336" s="133"/>
      <c r="B336" s="134"/>
      <c r="C336" s="134" t="s">
        <v>253</v>
      </c>
      <c r="D336" s="155">
        <v>15</v>
      </c>
      <c r="E336" s="156">
        <v>437.65129999999999</v>
      </c>
      <c r="F336" s="156">
        <v>0</v>
      </c>
      <c r="G336" s="156">
        <v>0</v>
      </c>
      <c r="H336" s="156">
        <v>0</v>
      </c>
      <c r="I336" s="173">
        <v>0</v>
      </c>
    </row>
    <row r="337" spans="1:9" ht="15">
      <c r="A337" s="133"/>
      <c r="B337" s="134" t="s">
        <v>552</v>
      </c>
      <c r="C337" s="134"/>
      <c r="D337" s="155" t="s">
        <v>196</v>
      </c>
      <c r="E337" s="156" t="s">
        <v>196</v>
      </c>
      <c r="F337" s="156" t="s">
        <v>196</v>
      </c>
      <c r="G337" s="156" t="s">
        <v>196</v>
      </c>
      <c r="H337" s="156" t="s">
        <v>196</v>
      </c>
      <c r="I337" s="173" t="s">
        <v>196</v>
      </c>
    </row>
    <row r="338" spans="1:9" ht="15">
      <c r="A338" s="133"/>
      <c r="B338" s="134"/>
      <c r="C338" s="134" t="s">
        <v>200</v>
      </c>
      <c r="D338" s="155">
        <v>8466</v>
      </c>
      <c r="E338" s="156">
        <v>182332.48456000013</v>
      </c>
      <c r="F338" s="156">
        <v>121</v>
      </c>
      <c r="G338" s="156">
        <v>1923.8404400000002</v>
      </c>
      <c r="H338" s="156">
        <v>0</v>
      </c>
      <c r="I338" s="173">
        <v>0</v>
      </c>
    </row>
    <row r="339" spans="1:9" ht="15">
      <c r="A339" s="133"/>
      <c r="B339" s="134"/>
      <c r="C339" s="134" t="s">
        <v>478</v>
      </c>
      <c r="D339" s="155">
        <v>11661</v>
      </c>
      <c r="E339" s="156">
        <v>47605.659300000058</v>
      </c>
      <c r="F339" s="156">
        <v>139</v>
      </c>
      <c r="G339" s="156">
        <v>306.63999000000007</v>
      </c>
      <c r="H339" s="156">
        <v>0</v>
      </c>
      <c r="I339" s="173">
        <v>0</v>
      </c>
    </row>
    <row r="340" spans="1:9" ht="15">
      <c r="A340" s="133"/>
      <c r="B340" s="134"/>
      <c r="C340" s="134" t="s">
        <v>456</v>
      </c>
      <c r="D340" s="155">
        <v>2157</v>
      </c>
      <c r="E340" s="156">
        <v>30575.540039999996</v>
      </c>
      <c r="F340" s="156">
        <v>85</v>
      </c>
      <c r="G340" s="156">
        <v>525.07270999999992</v>
      </c>
      <c r="H340" s="156">
        <v>0</v>
      </c>
      <c r="I340" s="173">
        <v>0</v>
      </c>
    </row>
    <row r="341" spans="1:9" ht="15">
      <c r="A341" s="133"/>
      <c r="B341" s="134"/>
      <c r="C341" s="134" t="s">
        <v>377</v>
      </c>
      <c r="D341" s="155">
        <v>186</v>
      </c>
      <c r="E341" s="156">
        <v>10662.700070000003</v>
      </c>
      <c r="F341" s="156">
        <v>1</v>
      </c>
      <c r="G341" s="156">
        <v>0.46</v>
      </c>
      <c r="H341" s="156">
        <v>0</v>
      </c>
      <c r="I341" s="173">
        <v>0</v>
      </c>
    </row>
    <row r="342" spans="1:9" ht="15">
      <c r="A342" s="133"/>
      <c r="B342" s="134"/>
      <c r="C342" s="134" t="s">
        <v>472</v>
      </c>
      <c r="D342" s="155">
        <v>219</v>
      </c>
      <c r="E342" s="156">
        <v>7497.7030399999976</v>
      </c>
      <c r="F342" s="156">
        <v>43</v>
      </c>
      <c r="G342" s="156">
        <v>1220.6862500000002</v>
      </c>
      <c r="H342" s="156">
        <v>0</v>
      </c>
      <c r="I342" s="173">
        <v>0</v>
      </c>
    </row>
    <row r="343" spans="1:9" ht="15">
      <c r="A343" s="133"/>
      <c r="B343" s="134" t="s">
        <v>561</v>
      </c>
      <c r="C343" s="134"/>
      <c r="D343" s="155" t="s">
        <v>196</v>
      </c>
      <c r="E343" s="156" t="s">
        <v>196</v>
      </c>
      <c r="F343" s="156" t="s">
        <v>196</v>
      </c>
      <c r="G343" s="156" t="s">
        <v>196</v>
      </c>
      <c r="H343" s="156" t="s">
        <v>196</v>
      </c>
      <c r="I343" s="173" t="s">
        <v>196</v>
      </c>
    </row>
    <row r="344" spans="1:9" ht="15">
      <c r="A344" s="133"/>
      <c r="B344" s="134"/>
      <c r="C344" s="134" t="s">
        <v>356</v>
      </c>
      <c r="D344" s="155">
        <v>5948</v>
      </c>
      <c r="E344" s="156">
        <v>72863.327250000017</v>
      </c>
      <c r="F344" s="156">
        <v>203</v>
      </c>
      <c r="G344" s="156">
        <v>1401.13833</v>
      </c>
      <c r="H344" s="156">
        <v>0</v>
      </c>
      <c r="I344" s="173">
        <v>0</v>
      </c>
    </row>
    <row r="345" spans="1:9" ht="15">
      <c r="A345" s="133"/>
      <c r="B345" s="134"/>
      <c r="C345" s="134" t="s">
        <v>376</v>
      </c>
      <c r="D345" s="155">
        <v>2912</v>
      </c>
      <c r="E345" s="156">
        <v>67552.158490000016</v>
      </c>
      <c r="F345" s="156">
        <v>46</v>
      </c>
      <c r="G345" s="156">
        <v>629.05067999999994</v>
      </c>
      <c r="H345" s="156">
        <v>0</v>
      </c>
      <c r="I345" s="173">
        <v>0</v>
      </c>
    </row>
    <row r="346" spans="1:9" ht="15">
      <c r="A346" s="133"/>
      <c r="B346" s="134"/>
      <c r="C346" s="134" t="s">
        <v>478</v>
      </c>
      <c r="D346" s="155">
        <v>31825</v>
      </c>
      <c r="E346" s="156">
        <v>44622.821180000326</v>
      </c>
      <c r="F346" s="156">
        <v>441</v>
      </c>
      <c r="G346" s="156">
        <v>601.12733000000003</v>
      </c>
      <c r="H346" s="156">
        <v>1</v>
      </c>
      <c r="I346" s="173">
        <v>0.252</v>
      </c>
    </row>
    <row r="347" spans="1:9" ht="15">
      <c r="A347" s="133"/>
      <c r="B347" s="134"/>
      <c r="C347" s="134" t="s">
        <v>380</v>
      </c>
      <c r="D347" s="155">
        <v>1102</v>
      </c>
      <c r="E347" s="156">
        <v>21141.065109999992</v>
      </c>
      <c r="F347" s="156">
        <v>62</v>
      </c>
      <c r="G347" s="156">
        <v>481.21196999999995</v>
      </c>
      <c r="H347" s="156">
        <v>0</v>
      </c>
      <c r="I347" s="173">
        <v>0</v>
      </c>
    </row>
    <row r="348" spans="1:9" ht="15">
      <c r="A348" s="133"/>
      <c r="B348" s="134"/>
      <c r="C348" s="134" t="s">
        <v>456</v>
      </c>
      <c r="D348" s="155">
        <v>4096</v>
      </c>
      <c r="E348" s="156">
        <v>19373.921720000013</v>
      </c>
      <c r="F348" s="156">
        <v>241</v>
      </c>
      <c r="G348" s="156">
        <v>728.74126999999987</v>
      </c>
      <c r="H348" s="156">
        <v>0</v>
      </c>
      <c r="I348" s="173">
        <v>0</v>
      </c>
    </row>
    <row r="349" spans="1:9" ht="15">
      <c r="A349" s="133"/>
      <c r="B349" s="134" t="s">
        <v>665</v>
      </c>
      <c r="C349" s="134"/>
      <c r="D349" s="155" t="s">
        <v>196</v>
      </c>
      <c r="E349" s="156" t="s">
        <v>196</v>
      </c>
      <c r="F349" s="156" t="s">
        <v>196</v>
      </c>
      <c r="G349" s="156" t="s">
        <v>196</v>
      </c>
      <c r="H349" s="156" t="s">
        <v>196</v>
      </c>
      <c r="I349" s="173" t="s">
        <v>196</v>
      </c>
    </row>
    <row r="350" spans="1:9" ht="15">
      <c r="A350" s="133"/>
      <c r="B350" s="134"/>
      <c r="C350" s="134" t="s">
        <v>478</v>
      </c>
      <c r="D350" s="155">
        <v>40</v>
      </c>
      <c r="E350" s="156">
        <v>7.6564999999999976</v>
      </c>
      <c r="F350" s="156">
        <v>0</v>
      </c>
      <c r="G350" s="156">
        <v>0</v>
      </c>
      <c r="H350" s="156">
        <v>0</v>
      </c>
      <c r="I350" s="173">
        <v>0</v>
      </c>
    </row>
    <row r="351" spans="1:9" ht="15">
      <c r="A351" s="133"/>
      <c r="B351" s="134"/>
      <c r="C351" s="134" t="s">
        <v>450</v>
      </c>
      <c r="D351" s="155">
        <v>2</v>
      </c>
      <c r="E351" s="156">
        <v>0.48</v>
      </c>
      <c r="F351" s="156">
        <v>0</v>
      </c>
      <c r="G351" s="156">
        <v>0</v>
      </c>
      <c r="H351" s="156">
        <v>0</v>
      </c>
      <c r="I351" s="173">
        <v>0</v>
      </c>
    </row>
    <row r="352" spans="1:9" ht="15">
      <c r="A352" s="133"/>
      <c r="B352" s="134"/>
      <c r="C352" s="134" t="s">
        <v>456</v>
      </c>
      <c r="D352" s="155">
        <v>1</v>
      </c>
      <c r="E352" s="156">
        <v>0.4</v>
      </c>
      <c r="F352" s="156">
        <v>0</v>
      </c>
      <c r="G352" s="156">
        <v>0</v>
      </c>
      <c r="H352" s="156">
        <v>0</v>
      </c>
      <c r="I352" s="173">
        <v>0</v>
      </c>
    </row>
    <row r="353" spans="1:9" ht="15">
      <c r="A353" s="133"/>
      <c r="B353" s="134"/>
      <c r="C353" s="134" t="s">
        <v>231</v>
      </c>
      <c r="D353" s="155">
        <v>2</v>
      </c>
      <c r="E353" s="156">
        <v>0.36</v>
      </c>
      <c r="F353" s="156">
        <v>0</v>
      </c>
      <c r="G353" s="156">
        <v>0</v>
      </c>
      <c r="H353" s="156">
        <v>0</v>
      </c>
      <c r="I353" s="173">
        <v>0</v>
      </c>
    </row>
    <row r="354" spans="1:9" ht="15">
      <c r="A354" s="133"/>
      <c r="B354" s="134"/>
      <c r="C354" s="134" t="s">
        <v>417</v>
      </c>
      <c r="D354" s="155">
        <v>1</v>
      </c>
      <c r="E354" s="156">
        <v>0.3</v>
      </c>
      <c r="F354" s="156">
        <v>0</v>
      </c>
      <c r="G354" s="156">
        <v>0</v>
      </c>
      <c r="H354" s="156">
        <v>0</v>
      </c>
      <c r="I354" s="173">
        <v>0</v>
      </c>
    </row>
    <row r="355" spans="1:9" ht="15">
      <c r="A355" s="133"/>
      <c r="B355" s="134" t="s">
        <v>666</v>
      </c>
      <c r="C355" s="134"/>
      <c r="D355" s="155" t="s">
        <v>196</v>
      </c>
      <c r="E355" s="156" t="s">
        <v>196</v>
      </c>
      <c r="F355" s="156" t="s">
        <v>196</v>
      </c>
      <c r="G355" s="156" t="s">
        <v>196</v>
      </c>
      <c r="H355" s="156" t="s">
        <v>196</v>
      </c>
      <c r="I355" s="173" t="s">
        <v>196</v>
      </c>
    </row>
    <row r="356" spans="1:9" ht="15">
      <c r="A356" s="133"/>
      <c r="B356" s="134"/>
      <c r="C356" s="134" t="s">
        <v>248</v>
      </c>
      <c r="D356" s="155">
        <v>550</v>
      </c>
      <c r="E356" s="156">
        <v>15011.638700000005</v>
      </c>
      <c r="F356" s="156">
        <v>20</v>
      </c>
      <c r="G356" s="156">
        <v>98.634999999999991</v>
      </c>
      <c r="H356" s="156">
        <v>0</v>
      </c>
      <c r="I356" s="173">
        <v>0</v>
      </c>
    </row>
    <row r="357" spans="1:9" ht="15">
      <c r="A357" s="133"/>
      <c r="B357" s="134"/>
      <c r="C357" s="134" t="s">
        <v>479</v>
      </c>
      <c r="D357" s="155">
        <v>2</v>
      </c>
      <c r="E357" s="156">
        <v>12.545280000000002</v>
      </c>
      <c r="F357" s="156">
        <v>0</v>
      </c>
      <c r="G357" s="156">
        <v>0</v>
      </c>
      <c r="H357" s="156">
        <v>0</v>
      </c>
      <c r="I357" s="173">
        <v>0</v>
      </c>
    </row>
    <row r="358" spans="1:9" ht="15">
      <c r="A358" s="133"/>
      <c r="B358" s="134"/>
      <c r="C358" s="134" t="s">
        <v>273</v>
      </c>
      <c r="D358" s="155">
        <v>23</v>
      </c>
      <c r="E358" s="156">
        <v>3.3850000000000002</v>
      </c>
      <c r="F358" s="156">
        <v>3</v>
      </c>
      <c r="G358" s="156">
        <v>0.41599999999999998</v>
      </c>
      <c r="H358" s="156">
        <v>0</v>
      </c>
      <c r="I358" s="173">
        <v>0</v>
      </c>
    </row>
    <row r="359" spans="1:9" ht="15">
      <c r="A359" s="133"/>
      <c r="B359" s="134"/>
      <c r="C359" s="134" t="s">
        <v>478</v>
      </c>
      <c r="D359" s="155">
        <v>3</v>
      </c>
      <c r="E359" s="156">
        <v>0.54</v>
      </c>
      <c r="F359" s="156">
        <v>3</v>
      </c>
      <c r="G359" s="156">
        <v>0.54</v>
      </c>
      <c r="H359" s="156">
        <v>0</v>
      </c>
      <c r="I359" s="173">
        <v>0</v>
      </c>
    </row>
    <row r="360" spans="1:9" ht="15">
      <c r="A360" s="133"/>
      <c r="B360" s="134"/>
      <c r="C360" s="134" t="s">
        <v>545</v>
      </c>
      <c r="D360" s="155">
        <v>6</v>
      </c>
      <c r="E360" s="156">
        <v>0.44786999999999999</v>
      </c>
      <c r="F360" s="156">
        <v>1</v>
      </c>
      <c r="G360" s="156">
        <v>3.5200000000000001E-3</v>
      </c>
      <c r="H360" s="156">
        <v>0</v>
      </c>
      <c r="I360" s="173">
        <v>0</v>
      </c>
    </row>
    <row r="361" spans="1:9" ht="15">
      <c r="A361" s="133"/>
      <c r="B361" s="134" t="s">
        <v>598</v>
      </c>
      <c r="C361" s="134"/>
      <c r="D361" s="155" t="s">
        <v>196</v>
      </c>
      <c r="E361" s="156" t="s">
        <v>196</v>
      </c>
      <c r="F361" s="156" t="s">
        <v>196</v>
      </c>
      <c r="G361" s="156" t="s">
        <v>196</v>
      </c>
      <c r="H361" s="156" t="s">
        <v>196</v>
      </c>
      <c r="I361" s="173" t="s">
        <v>196</v>
      </c>
    </row>
    <row r="362" spans="1:9" ht="15">
      <c r="A362" s="133"/>
      <c r="B362" s="134"/>
      <c r="C362" s="134" t="s">
        <v>535</v>
      </c>
      <c r="D362" s="155">
        <v>49</v>
      </c>
      <c r="E362" s="156">
        <v>3495.1239</v>
      </c>
      <c r="F362" s="156">
        <v>5</v>
      </c>
      <c r="G362" s="156">
        <v>176.40299999999999</v>
      </c>
      <c r="H362" s="156">
        <v>0</v>
      </c>
      <c r="I362" s="173">
        <v>0</v>
      </c>
    </row>
    <row r="363" spans="1:9" ht="15">
      <c r="A363" s="133"/>
      <c r="B363" s="134"/>
      <c r="C363" s="134" t="s">
        <v>360</v>
      </c>
      <c r="D363" s="155">
        <v>87</v>
      </c>
      <c r="E363" s="156">
        <v>2891.273000000001</v>
      </c>
      <c r="F363" s="156">
        <v>3</v>
      </c>
      <c r="G363" s="156">
        <v>54.264000000000003</v>
      </c>
      <c r="H363" s="156">
        <v>0</v>
      </c>
      <c r="I363" s="173">
        <v>0</v>
      </c>
    </row>
    <row r="364" spans="1:9" ht="15">
      <c r="A364" s="133"/>
      <c r="B364" s="134"/>
      <c r="C364" s="134" t="s">
        <v>200</v>
      </c>
      <c r="D364" s="155">
        <v>101</v>
      </c>
      <c r="E364" s="156">
        <v>1745.951770000001</v>
      </c>
      <c r="F364" s="156">
        <v>2</v>
      </c>
      <c r="G364" s="156">
        <v>47.320900000000002</v>
      </c>
      <c r="H364" s="156">
        <v>0</v>
      </c>
      <c r="I364" s="173">
        <v>0</v>
      </c>
    </row>
    <row r="365" spans="1:9" ht="15">
      <c r="A365" s="133"/>
      <c r="B365" s="134"/>
      <c r="C365" s="134" t="s">
        <v>481</v>
      </c>
      <c r="D365" s="155">
        <v>22</v>
      </c>
      <c r="E365" s="156">
        <v>1344.0250000000001</v>
      </c>
      <c r="F365" s="156">
        <v>4</v>
      </c>
      <c r="G365" s="156">
        <v>189.02500000000001</v>
      </c>
      <c r="H365" s="156">
        <v>0</v>
      </c>
      <c r="I365" s="173">
        <v>0</v>
      </c>
    </row>
    <row r="366" spans="1:9" ht="15">
      <c r="A366" s="133"/>
      <c r="B366" s="134"/>
      <c r="C366" s="134" t="s">
        <v>225</v>
      </c>
      <c r="D366" s="155">
        <v>19</v>
      </c>
      <c r="E366" s="156">
        <v>665.75</v>
      </c>
      <c r="F366" s="156">
        <v>7</v>
      </c>
      <c r="G366" s="156">
        <v>190.75</v>
      </c>
      <c r="H366" s="156">
        <v>0</v>
      </c>
      <c r="I366" s="173">
        <v>0</v>
      </c>
    </row>
    <row r="367" spans="1:9" ht="15">
      <c r="A367" s="133"/>
      <c r="B367" s="134" t="s">
        <v>566</v>
      </c>
      <c r="C367" s="134"/>
      <c r="D367" s="155" t="s">
        <v>196</v>
      </c>
      <c r="E367" s="156" t="s">
        <v>196</v>
      </c>
      <c r="F367" s="156" t="s">
        <v>196</v>
      </c>
      <c r="G367" s="156" t="s">
        <v>196</v>
      </c>
      <c r="H367" s="156" t="s">
        <v>196</v>
      </c>
      <c r="I367" s="173" t="s">
        <v>196</v>
      </c>
    </row>
    <row r="368" spans="1:9" ht="15">
      <c r="A368" s="133"/>
      <c r="B368" s="134"/>
      <c r="C368" s="134" t="s">
        <v>436</v>
      </c>
      <c r="D368" s="155">
        <v>87</v>
      </c>
      <c r="E368" s="156">
        <v>5983.9920000000029</v>
      </c>
      <c r="F368" s="156">
        <v>0</v>
      </c>
      <c r="G368" s="156">
        <v>0</v>
      </c>
      <c r="H368" s="156">
        <v>0</v>
      </c>
      <c r="I368" s="173">
        <v>0</v>
      </c>
    </row>
    <row r="369" spans="1:9" ht="15">
      <c r="A369" s="133"/>
      <c r="B369" s="134"/>
      <c r="C369" s="134" t="s">
        <v>198</v>
      </c>
      <c r="D369" s="155">
        <v>296</v>
      </c>
      <c r="E369" s="156">
        <v>4156.8140400000002</v>
      </c>
      <c r="F369" s="156">
        <v>51</v>
      </c>
      <c r="G369" s="156">
        <v>415.01161999999999</v>
      </c>
      <c r="H369" s="156">
        <v>1</v>
      </c>
      <c r="I369" s="173">
        <v>1.29E-2</v>
      </c>
    </row>
    <row r="370" spans="1:9" ht="15">
      <c r="A370" s="133"/>
      <c r="B370" s="134"/>
      <c r="C370" s="134" t="s">
        <v>450</v>
      </c>
      <c r="D370" s="155">
        <v>46</v>
      </c>
      <c r="E370" s="156">
        <v>1605.875</v>
      </c>
      <c r="F370" s="156">
        <v>2</v>
      </c>
      <c r="G370" s="156">
        <v>132</v>
      </c>
      <c r="H370" s="156">
        <v>0</v>
      </c>
      <c r="I370" s="173">
        <v>0</v>
      </c>
    </row>
    <row r="371" spans="1:9" ht="15">
      <c r="A371" s="133"/>
      <c r="B371" s="134"/>
      <c r="C371" s="134" t="s">
        <v>459</v>
      </c>
      <c r="D371" s="155">
        <v>537</v>
      </c>
      <c r="E371" s="156">
        <v>1067.93073</v>
      </c>
      <c r="F371" s="156">
        <v>70</v>
      </c>
      <c r="G371" s="156">
        <v>105.38306</v>
      </c>
      <c r="H371" s="156">
        <v>0</v>
      </c>
      <c r="I371" s="173">
        <v>0</v>
      </c>
    </row>
    <row r="372" spans="1:9" ht="15">
      <c r="A372" s="133"/>
      <c r="B372" s="134"/>
      <c r="C372" s="134" t="s">
        <v>472</v>
      </c>
      <c r="D372" s="155">
        <v>51</v>
      </c>
      <c r="E372" s="156">
        <v>1060.52</v>
      </c>
      <c r="F372" s="156">
        <v>22</v>
      </c>
      <c r="G372" s="156">
        <v>281.52</v>
      </c>
      <c r="H372" s="156">
        <v>0</v>
      </c>
      <c r="I372" s="173">
        <v>0</v>
      </c>
    </row>
    <row r="373" spans="1:9" ht="15">
      <c r="A373" s="133"/>
      <c r="B373" s="134" t="s">
        <v>586</v>
      </c>
      <c r="C373" s="134"/>
      <c r="D373" s="155" t="s">
        <v>196</v>
      </c>
      <c r="E373" s="156" t="s">
        <v>196</v>
      </c>
      <c r="F373" s="156" t="s">
        <v>196</v>
      </c>
      <c r="G373" s="156" t="s">
        <v>196</v>
      </c>
      <c r="H373" s="156" t="s">
        <v>196</v>
      </c>
      <c r="I373" s="173" t="s">
        <v>196</v>
      </c>
    </row>
    <row r="374" spans="1:9" ht="15">
      <c r="A374" s="133"/>
      <c r="B374" s="134"/>
      <c r="C374" s="134" t="s">
        <v>273</v>
      </c>
      <c r="D374" s="155">
        <v>990</v>
      </c>
      <c r="E374" s="156">
        <v>22064.786970000005</v>
      </c>
      <c r="F374" s="156">
        <v>47</v>
      </c>
      <c r="G374" s="156">
        <v>708.71210000000008</v>
      </c>
      <c r="H374" s="156">
        <v>0</v>
      </c>
      <c r="I374" s="173">
        <v>0</v>
      </c>
    </row>
    <row r="375" spans="1:9" ht="15">
      <c r="A375" s="133"/>
      <c r="B375" s="134"/>
      <c r="C375" s="134" t="s">
        <v>280</v>
      </c>
      <c r="D375" s="155">
        <v>632</v>
      </c>
      <c r="E375" s="156">
        <v>21177.55941999999</v>
      </c>
      <c r="F375" s="156">
        <v>17</v>
      </c>
      <c r="G375" s="156">
        <v>1249.4011799999998</v>
      </c>
      <c r="H375" s="156">
        <v>0</v>
      </c>
      <c r="I375" s="173">
        <v>0</v>
      </c>
    </row>
    <row r="376" spans="1:9" ht="15">
      <c r="A376" s="133"/>
      <c r="B376" s="134"/>
      <c r="C376" s="134" t="s">
        <v>258</v>
      </c>
      <c r="D376" s="155">
        <v>449</v>
      </c>
      <c r="E376" s="156">
        <v>19489.315990000003</v>
      </c>
      <c r="F376" s="156">
        <v>15</v>
      </c>
      <c r="G376" s="156">
        <v>335.07006000000001</v>
      </c>
      <c r="H376" s="156">
        <v>0</v>
      </c>
      <c r="I376" s="173">
        <v>0</v>
      </c>
    </row>
    <row r="377" spans="1:9" ht="15">
      <c r="A377" s="133"/>
      <c r="B377" s="134"/>
      <c r="C377" s="134" t="s">
        <v>266</v>
      </c>
      <c r="D377" s="155">
        <v>759</v>
      </c>
      <c r="E377" s="156">
        <v>9125.4470000000019</v>
      </c>
      <c r="F377" s="156">
        <v>2</v>
      </c>
      <c r="G377" s="156">
        <v>17.688000000000002</v>
      </c>
      <c r="H377" s="156">
        <v>0</v>
      </c>
      <c r="I377" s="173">
        <v>0</v>
      </c>
    </row>
    <row r="378" spans="1:9" ht="15">
      <c r="A378" s="133"/>
      <c r="B378" s="134"/>
      <c r="C378" s="134" t="s">
        <v>292</v>
      </c>
      <c r="D378" s="155">
        <v>745</v>
      </c>
      <c r="E378" s="156">
        <v>8150.5174100000022</v>
      </c>
      <c r="F378" s="156">
        <v>228</v>
      </c>
      <c r="G378" s="156">
        <v>2455.9941299999996</v>
      </c>
      <c r="H378" s="156">
        <v>0</v>
      </c>
      <c r="I378" s="173">
        <v>0</v>
      </c>
    </row>
    <row r="379" spans="1:9" ht="15">
      <c r="A379" s="133"/>
      <c r="B379" s="134" t="s">
        <v>569</v>
      </c>
      <c r="C379" s="134"/>
      <c r="D379" s="155" t="s">
        <v>196</v>
      </c>
      <c r="E379" s="156" t="s">
        <v>196</v>
      </c>
      <c r="F379" s="156" t="s">
        <v>196</v>
      </c>
      <c r="G379" s="156" t="s">
        <v>196</v>
      </c>
      <c r="H379" s="156" t="s">
        <v>196</v>
      </c>
      <c r="I379" s="173" t="s">
        <v>196</v>
      </c>
    </row>
    <row r="380" spans="1:9" ht="15">
      <c r="A380" s="133"/>
      <c r="B380" s="134"/>
      <c r="C380" s="134" t="s">
        <v>200</v>
      </c>
      <c r="D380" s="155">
        <v>331</v>
      </c>
      <c r="E380" s="156">
        <v>7873.2904800000015</v>
      </c>
      <c r="F380" s="156">
        <v>4</v>
      </c>
      <c r="G380" s="156">
        <v>81.244550000000004</v>
      </c>
      <c r="H380" s="156">
        <v>0</v>
      </c>
      <c r="I380" s="173">
        <v>0</v>
      </c>
    </row>
    <row r="381" spans="1:9" ht="15">
      <c r="A381" s="133"/>
      <c r="B381" s="134"/>
      <c r="C381" s="134" t="s">
        <v>472</v>
      </c>
      <c r="D381" s="155">
        <v>275</v>
      </c>
      <c r="E381" s="156">
        <v>4224.4908899999991</v>
      </c>
      <c r="F381" s="156">
        <v>120</v>
      </c>
      <c r="G381" s="156">
        <v>928.26495000000011</v>
      </c>
      <c r="H381" s="156">
        <v>0</v>
      </c>
      <c r="I381" s="173">
        <v>0</v>
      </c>
    </row>
    <row r="382" spans="1:9" ht="15">
      <c r="A382" s="133"/>
      <c r="B382" s="134"/>
      <c r="C382" s="134" t="s">
        <v>490</v>
      </c>
      <c r="D382" s="155">
        <v>74</v>
      </c>
      <c r="E382" s="156">
        <v>4171.9749999999995</v>
      </c>
      <c r="F382" s="156">
        <v>4</v>
      </c>
      <c r="G382" s="156">
        <v>126.02500000000001</v>
      </c>
      <c r="H382" s="156">
        <v>0</v>
      </c>
      <c r="I382" s="173">
        <v>0</v>
      </c>
    </row>
    <row r="383" spans="1:9" ht="15">
      <c r="A383" s="133"/>
      <c r="B383" s="134"/>
      <c r="C383" s="134" t="s">
        <v>473</v>
      </c>
      <c r="D383" s="155">
        <v>196</v>
      </c>
      <c r="E383" s="156">
        <v>3361.4942400000009</v>
      </c>
      <c r="F383" s="156">
        <v>55</v>
      </c>
      <c r="G383" s="156">
        <v>398.70112999999992</v>
      </c>
      <c r="H383" s="156">
        <v>0</v>
      </c>
      <c r="I383" s="173">
        <v>0</v>
      </c>
    </row>
    <row r="384" spans="1:9" ht="15">
      <c r="A384" s="133"/>
      <c r="B384" s="134"/>
      <c r="C384" s="134" t="s">
        <v>491</v>
      </c>
      <c r="D384" s="155">
        <v>52</v>
      </c>
      <c r="E384" s="156">
        <v>1815.0250000000001</v>
      </c>
      <c r="F384" s="156">
        <v>4</v>
      </c>
      <c r="G384" s="156">
        <v>84.025000000000006</v>
      </c>
      <c r="H384" s="156">
        <v>0</v>
      </c>
      <c r="I384" s="173">
        <v>0</v>
      </c>
    </row>
    <row r="385" spans="1:9" ht="15">
      <c r="A385" s="133"/>
      <c r="B385" s="134" t="s">
        <v>559</v>
      </c>
      <c r="C385" s="134"/>
      <c r="D385" s="155" t="s">
        <v>196</v>
      </c>
      <c r="E385" s="156" t="s">
        <v>196</v>
      </c>
      <c r="F385" s="156" t="s">
        <v>196</v>
      </c>
      <c r="G385" s="156" t="s">
        <v>196</v>
      </c>
      <c r="H385" s="156" t="s">
        <v>196</v>
      </c>
      <c r="I385" s="173" t="s">
        <v>196</v>
      </c>
    </row>
    <row r="386" spans="1:9" ht="15">
      <c r="A386" s="133"/>
      <c r="B386" s="134"/>
      <c r="C386" s="134" t="s">
        <v>459</v>
      </c>
      <c r="D386" s="155">
        <v>365</v>
      </c>
      <c r="E386" s="156">
        <v>2288.4309700000058</v>
      </c>
      <c r="F386" s="156">
        <v>33</v>
      </c>
      <c r="G386" s="156">
        <v>26.796100000000003</v>
      </c>
      <c r="H386" s="156">
        <v>0</v>
      </c>
      <c r="I386" s="173">
        <v>0</v>
      </c>
    </row>
    <row r="387" spans="1:9" ht="15">
      <c r="A387" s="133"/>
      <c r="B387" s="134"/>
      <c r="C387" s="134" t="s">
        <v>358</v>
      </c>
      <c r="D387" s="155">
        <v>114</v>
      </c>
      <c r="E387" s="156">
        <v>1866.7227600000001</v>
      </c>
      <c r="F387" s="156">
        <v>21</v>
      </c>
      <c r="G387" s="156">
        <v>325.84800000000001</v>
      </c>
      <c r="H387" s="156">
        <v>1</v>
      </c>
      <c r="I387" s="173">
        <v>23.04</v>
      </c>
    </row>
    <row r="388" spans="1:9" ht="15">
      <c r="A388" s="133"/>
      <c r="B388" s="134"/>
      <c r="C388" s="134" t="s">
        <v>242</v>
      </c>
      <c r="D388" s="155">
        <v>122</v>
      </c>
      <c r="E388" s="156">
        <v>1084.1990300000002</v>
      </c>
      <c r="F388" s="156">
        <v>14</v>
      </c>
      <c r="G388" s="156">
        <v>143.1996</v>
      </c>
      <c r="H388" s="156">
        <v>0</v>
      </c>
      <c r="I388" s="173">
        <v>0</v>
      </c>
    </row>
    <row r="389" spans="1:9" ht="15">
      <c r="A389" s="133"/>
      <c r="B389" s="134"/>
      <c r="C389" s="134" t="s">
        <v>225</v>
      </c>
      <c r="D389" s="155">
        <v>36</v>
      </c>
      <c r="E389" s="156">
        <v>950</v>
      </c>
      <c r="F389" s="156">
        <v>7</v>
      </c>
      <c r="G389" s="156">
        <v>225</v>
      </c>
      <c r="H389" s="156">
        <v>0</v>
      </c>
      <c r="I389" s="173">
        <v>0</v>
      </c>
    </row>
    <row r="390" spans="1:9" ht="15">
      <c r="A390" s="133"/>
      <c r="B390" s="134"/>
      <c r="C390" s="134" t="s">
        <v>378</v>
      </c>
      <c r="D390" s="155">
        <v>80</v>
      </c>
      <c r="E390" s="156">
        <v>609.06000000000006</v>
      </c>
      <c r="F390" s="156">
        <v>11</v>
      </c>
      <c r="G390" s="156">
        <v>101.08800000000001</v>
      </c>
      <c r="H390" s="156">
        <v>0</v>
      </c>
      <c r="I390" s="173">
        <v>0</v>
      </c>
    </row>
    <row r="391" spans="1:9" ht="15">
      <c r="A391" s="133"/>
      <c r="B391" s="134" t="s">
        <v>618</v>
      </c>
      <c r="C391" s="134"/>
      <c r="D391" s="155" t="s">
        <v>196</v>
      </c>
      <c r="E391" s="156" t="s">
        <v>196</v>
      </c>
      <c r="F391" s="156" t="s">
        <v>196</v>
      </c>
      <c r="G391" s="156" t="s">
        <v>196</v>
      </c>
      <c r="H391" s="156" t="s">
        <v>196</v>
      </c>
      <c r="I391" s="173" t="s">
        <v>196</v>
      </c>
    </row>
    <row r="392" spans="1:9" ht="15">
      <c r="A392" s="133"/>
      <c r="B392" s="134"/>
      <c r="C392" s="134" t="s">
        <v>342</v>
      </c>
      <c r="D392" s="155">
        <v>131</v>
      </c>
      <c r="E392" s="156">
        <v>1067.4725000000001</v>
      </c>
      <c r="F392" s="156">
        <v>130</v>
      </c>
      <c r="G392" s="156">
        <v>1044.4725000000001</v>
      </c>
      <c r="H392" s="156">
        <v>0</v>
      </c>
      <c r="I392" s="173">
        <v>0</v>
      </c>
    </row>
    <row r="393" spans="1:9" ht="15">
      <c r="A393" s="133"/>
      <c r="B393" s="134"/>
      <c r="C393" s="134" t="s">
        <v>468</v>
      </c>
      <c r="D393" s="155">
        <v>84</v>
      </c>
      <c r="E393" s="156">
        <v>741.60199999999998</v>
      </c>
      <c r="F393" s="156">
        <v>0</v>
      </c>
      <c r="G393" s="156">
        <v>0</v>
      </c>
      <c r="H393" s="156">
        <v>0</v>
      </c>
      <c r="I393" s="173">
        <v>0</v>
      </c>
    </row>
    <row r="394" spans="1:9" ht="15">
      <c r="A394" s="133"/>
      <c r="B394" s="134"/>
      <c r="C394" s="134" t="s">
        <v>432</v>
      </c>
      <c r="D394" s="155">
        <v>17</v>
      </c>
      <c r="E394" s="156">
        <v>382.5</v>
      </c>
      <c r="F394" s="156">
        <v>0</v>
      </c>
      <c r="G394" s="156">
        <v>0</v>
      </c>
      <c r="H394" s="156">
        <v>0</v>
      </c>
      <c r="I394" s="173">
        <v>0</v>
      </c>
    </row>
    <row r="395" spans="1:9" ht="15">
      <c r="A395" s="133"/>
      <c r="B395" s="134"/>
      <c r="C395" s="134" t="s">
        <v>367</v>
      </c>
      <c r="D395" s="155">
        <v>8</v>
      </c>
      <c r="E395" s="156">
        <v>183.12</v>
      </c>
      <c r="F395" s="156">
        <v>1</v>
      </c>
      <c r="G395" s="156">
        <v>21</v>
      </c>
      <c r="H395" s="156">
        <v>0</v>
      </c>
      <c r="I395" s="173">
        <v>0</v>
      </c>
    </row>
    <row r="396" spans="1:9" ht="15">
      <c r="A396" s="133"/>
      <c r="B396" s="134"/>
      <c r="C396" s="134" t="s">
        <v>362</v>
      </c>
      <c r="D396" s="155">
        <v>10</v>
      </c>
      <c r="E396" s="156">
        <v>89.85</v>
      </c>
      <c r="F396" s="156">
        <v>2</v>
      </c>
      <c r="G396" s="156">
        <v>4.6500000000000004</v>
      </c>
      <c r="H396" s="156">
        <v>0</v>
      </c>
      <c r="I396" s="173">
        <v>0</v>
      </c>
    </row>
    <row r="397" spans="1:9" ht="15">
      <c r="A397" s="133"/>
      <c r="B397" s="134" t="s">
        <v>667</v>
      </c>
      <c r="C397" s="134"/>
      <c r="D397" s="155" t="s">
        <v>196</v>
      </c>
      <c r="E397" s="156" t="s">
        <v>196</v>
      </c>
      <c r="F397" s="156" t="s">
        <v>196</v>
      </c>
      <c r="G397" s="156" t="s">
        <v>196</v>
      </c>
      <c r="H397" s="156" t="s">
        <v>196</v>
      </c>
      <c r="I397" s="173" t="s">
        <v>196</v>
      </c>
    </row>
    <row r="398" spans="1:9" ht="15">
      <c r="A398" s="133"/>
      <c r="B398" s="134"/>
      <c r="C398" s="134" t="s">
        <v>248</v>
      </c>
      <c r="D398" s="155">
        <v>4</v>
      </c>
      <c r="E398" s="156">
        <v>275.18799999999999</v>
      </c>
      <c r="F398" s="156">
        <v>0</v>
      </c>
      <c r="G398" s="156">
        <v>0</v>
      </c>
      <c r="H398" s="156">
        <v>0</v>
      </c>
      <c r="I398" s="173">
        <v>0</v>
      </c>
    </row>
    <row r="399" spans="1:9" ht="15">
      <c r="A399" s="133"/>
      <c r="B399" s="134"/>
      <c r="C399" s="134" t="s">
        <v>277</v>
      </c>
      <c r="D399" s="155">
        <v>52</v>
      </c>
      <c r="E399" s="156">
        <v>83.368380000000002</v>
      </c>
      <c r="F399" s="156">
        <v>1</v>
      </c>
      <c r="G399" s="156">
        <v>1.6704000000000001</v>
      </c>
      <c r="H399" s="156">
        <v>0</v>
      </c>
      <c r="I399" s="173">
        <v>0</v>
      </c>
    </row>
    <row r="400" spans="1:9" ht="15">
      <c r="A400" s="133"/>
      <c r="B400" s="134"/>
      <c r="C400" s="134" t="s">
        <v>400</v>
      </c>
      <c r="D400" s="155">
        <v>2</v>
      </c>
      <c r="E400" s="156">
        <v>6.0049999999999999</v>
      </c>
      <c r="F400" s="156">
        <v>0</v>
      </c>
      <c r="G400" s="156">
        <v>0</v>
      </c>
      <c r="H400" s="156">
        <v>0</v>
      </c>
      <c r="I400" s="173">
        <v>0</v>
      </c>
    </row>
    <row r="401" spans="1:9" ht="15">
      <c r="A401" s="133"/>
      <c r="B401" s="134"/>
      <c r="C401" s="134" t="s">
        <v>459</v>
      </c>
      <c r="D401" s="155">
        <v>5</v>
      </c>
      <c r="E401" s="156">
        <v>0.46875</v>
      </c>
      <c r="F401" s="156">
        <v>0</v>
      </c>
      <c r="G401" s="156">
        <v>0</v>
      </c>
      <c r="H401" s="156">
        <v>0</v>
      </c>
      <c r="I401" s="173">
        <v>0</v>
      </c>
    </row>
    <row r="402" spans="1:9" ht="15">
      <c r="A402" s="133"/>
      <c r="B402" s="134"/>
      <c r="C402" s="134" t="s">
        <v>273</v>
      </c>
      <c r="D402" s="155">
        <v>1</v>
      </c>
      <c r="E402" s="156">
        <v>0.187</v>
      </c>
      <c r="F402" s="156">
        <v>0</v>
      </c>
      <c r="G402" s="156">
        <v>0</v>
      </c>
      <c r="H402" s="156">
        <v>0</v>
      </c>
      <c r="I402" s="173">
        <v>0</v>
      </c>
    </row>
    <row r="403" spans="1:9" ht="15">
      <c r="A403" s="133"/>
      <c r="B403" s="134" t="s">
        <v>575</v>
      </c>
      <c r="C403" s="134"/>
      <c r="D403" s="155" t="s">
        <v>196</v>
      </c>
      <c r="E403" s="156" t="s">
        <v>196</v>
      </c>
      <c r="F403" s="156" t="s">
        <v>196</v>
      </c>
      <c r="G403" s="156" t="s">
        <v>196</v>
      </c>
      <c r="H403" s="156" t="s">
        <v>196</v>
      </c>
      <c r="I403" s="173" t="s">
        <v>196</v>
      </c>
    </row>
    <row r="404" spans="1:9" ht="15">
      <c r="A404" s="133"/>
      <c r="B404" s="134"/>
      <c r="C404" s="134" t="s">
        <v>346</v>
      </c>
      <c r="D404" s="155">
        <v>6</v>
      </c>
      <c r="E404" s="156">
        <v>2707.03</v>
      </c>
      <c r="F404" s="156">
        <v>0</v>
      </c>
      <c r="G404" s="156">
        <v>0</v>
      </c>
      <c r="H404" s="156">
        <v>0</v>
      </c>
      <c r="I404" s="173">
        <v>0</v>
      </c>
    </row>
    <row r="405" spans="1:9" ht="15">
      <c r="A405" s="133"/>
      <c r="B405" s="134"/>
      <c r="C405" s="213" t="s">
        <v>757</v>
      </c>
      <c r="D405" s="155">
        <v>126</v>
      </c>
      <c r="E405" s="156">
        <v>2656.0056800000002</v>
      </c>
      <c r="F405" s="156">
        <v>8</v>
      </c>
      <c r="G405" s="156">
        <v>160.56916000000001</v>
      </c>
      <c r="H405" s="156">
        <v>0</v>
      </c>
      <c r="I405" s="173">
        <v>0</v>
      </c>
    </row>
    <row r="406" spans="1:9" ht="15">
      <c r="A406" s="133"/>
      <c r="B406" s="134"/>
      <c r="C406" s="134" t="s">
        <v>356</v>
      </c>
      <c r="D406" s="155">
        <v>68</v>
      </c>
      <c r="E406" s="156">
        <v>2205.6354000000001</v>
      </c>
      <c r="F406" s="156">
        <v>1</v>
      </c>
      <c r="G406" s="156">
        <v>4.2240000000000002</v>
      </c>
      <c r="H406" s="156">
        <v>0</v>
      </c>
      <c r="I406" s="173">
        <v>0</v>
      </c>
    </row>
    <row r="407" spans="1:9" ht="15">
      <c r="A407" s="133"/>
      <c r="B407" s="134"/>
      <c r="C407" s="134" t="s">
        <v>473</v>
      </c>
      <c r="D407" s="155">
        <v>71</v>
      </c>
      <c r="E407" s="156">
        <v>1513.2868299999998</v>
      </c>
      <c r="F407" s="156">
        <v>28</v>
      </c>
      <c r="G407" s="156">
        <v>283.57832999999999</v>
      </c>
      <c r="H407" s="156">
        <v>0</v>
      </c>
      <c r="I407" s="173">
        <v>0</v>
      </c>
    </row>
    <row r="408" spans="1:9" ht="15">
      <c r="A408" s="133"/>
      <c r="B408" s="134"/>
      <c r="C408" s="134" t="s">
        <v>472</v>
      </c>
      <c r="D408" s="155">
        <v>20</v>
      </c>
      <c r="E408" s="156">
        <v>830.41469000000006</v>
      </c>
      <c r="F408" s="156">
        <v>2</v>
      </c>
      <c r="G408" s="156">
        <v>85.44</v>
      </c>
      <c r="H408" s="156">
        <v>0</v>
      </c>
      <c r="I408" s="173">
        <v>0</v>
      </c>
    </row>
    <row r="409" spans="1:9" ht="15">
      <c r="A409" s="133"/>
      <c r="B409" s="134" t="s">
        <v>629</v>
      </c>
      <c r="C409" s="134"/>
      <c r="D409" s="155" t="s">
        <v>196</v>
      </c>
      <c r="E409" s="156" t="s">
        <v>196</v>
      </c>
      <c r="F409" s="156" t="s">
        <v>196</v>
      </c>
      <c r="G409" s="156" t="s">
        <v>196</v>
      </c>
      <c r="H409" s="156" t="s">
        <v>196</v>
      </c>
      <c r="I409" s="173" t="s">
        <v>196</v>
      </c>
    </row>
    <row r="410" spans="1:9" ht="15">
      <c r="A410" s="133"/>
      <c r="B410" s="134"/>
      <c r="C410" s="134" t="s">
        <v>535</v>
      </c>
      <c r="D410" s="155">
        <v>441</v>
      </c>
      <c r="E410" s="156">
        <v>767.98766999999987</v>
      </c>
      <c r="F410" s="156">
        <v>0</v>
      </c>
      <c r="G410" s="156">
        <v>0</v>
      </c>
      <c r="H410" s="156">
        <v>0</v>
      </c>
      <c r="I410" s="173">
        <v>0</v>
      </c>
    </row>
    <row r="411" spans="1:9" ht="15">
      <c r="A411" s="133"/>
      <c r="B411" s="134"/>
      <c r="C411" s="134" t="s">
        <v>242</v>
      </c>
      <c r="D411" s="155">
        <v>37</v>
      </c>
      <c r="E411" s="156">
        <v>492.81170000000009</v>
      </c>
      <c r="F411" s="156">
        <v>3</v>
      </c>
      <c r="G411" s="156">
        <v>3</v>
      </c>
      <c r="H411" s="156">
        <v>0</v>
      </c>
      <c r="I411" s="173">
        <v>0</v>
      </c>
    </row>
    <row r="412" spans="1:9" ht="15">
      <c r="A412" s="133"/>
      <c r="B412" s="134"/>
      <c r="C412" s="134" t="s">
        <v>478</v>
      </c>
      <c r="D412" s="155">
        <v>378</v>
      </c>
      <c r="E412" s="156">
        <v>237.50200999999996</v>
      </c>
      <c r="F412" s="156">
        <v>0</v>
      </c>
      <c r="G412" s="156">
        <v>0</v>
      </c>
      <c r="H412" s="156">
        <v>0</v>
      </c>
      <c r="I412" s="173">
        <v>0</v>
      </c>
    </row>
    <row r="413" spans="1:9" ht="15">
      <c r="A413" s="133"/>
      <c r="B413" s="134"/>
      <c r="C413" s="134" t="s">
        <v>459</v>
      </c>
      <c r="D413" s="155">
        <v>18</v>
      </c>
      <c r="E413" s="156">
        <v>223.75031000000001</v>
      </c>
      <c r="F413" s="156">
        <v>1</v>
      </c>
      <c r="G413" s="156">
        <v>8.3000000000000001E-4</v>
      </c>
      <c r="H413" s="156">
        <v>0</v>
      </c>
      <c r="I413" s="173">
        <v>0</v>
      </c>
    </row>
    <row r="414" spans="1:9" ht="15">
      <c r="A414" s="133"/>
      <c r="B414" s="134"/>
      <c r="C414" s="134" t="s">
        <v>517</v>
      </c>
      <c r="D414" s="155">
        <v>205</v>
      </c>
      <c r="E414" s="156">
        <v>179.83537999999996</v>
      </c>
      <c r="F414" s="156">
        <v>0</v>
      </c>
      <c r="G414" s="156">
        <v>0</v>
      </c>
      <c r="H414" s="156">
        <v>0</v>
      </c>
      <c r="I414" s="173">
        <v>0</v>
      </c>
    </row>
    <row r="415" spans="1:9" ht="15">
      <c r="A415" s="133"/>
      <c r="B415" s="134" t="s">
        <v>565</v>
      </c>
      <c r="C415" s="134"/>
      <c r="D415" s="155" t="s">
        <v>196</v>
      </c>
      <c r="E415" s="156" t="s">
        <v>196</v>
      </c>
      <c r="F415" s="156" t="s">
        <v>196</v>
      </c>
      <c r="G415" s="156" t="s">
        <v>196</v>
      </c>
      <c r="H415" s="156" t="s">
        <v>196</v>
      </c>
      <c r="I415" s="173" t="s">
        <v>196</v>
      </c>
    </row>
    <row r="416" spans="1:9" ht="15">
      <c r="A416" s="133"/>
      <c r="B416" s="134"/>
      <c r="C416" s="134" t="s">
        <v>409</v>
      </c>
      <c r="D416" s="155">
        <v>78</v>
      </c>
      <c r="E416" s="156">
        <v>582.87623999999994</v>
      </c>
      <c r="F416" s="156">
        <v>44</v>
      </c>
      <c r="G416" s="156">
        <v>409.07711999999998</v>
      </c>
      <c r="H416" s="156">
        <v>0</v>
      </c>
      <c r="I416" s="173">
        <v>0</v>
      </c>
    </row>
    <row r="417" spans="1:9" ht="15">
      <c r="A417" s="133"/>
      <c r="B417" s="134"/>
      <c r="C417" s="134" t="s">
        <v>286</v>
      </c>
      <c r="D417" s="155">
        <v>16</v>
      </c>
      <c r="E417" s="156">
        <v>214.20799999999997</v>
      </c>
      <c r="F417" s="156">
        <v>1</v>
      </c>
      <c r="G417" s="156">
        <v>24</v>
      </c>
      <c r="H417" s="156">
        <v>0</v>
      </c>
      <c r="I417" s="173">
        <v>0</v>
      </c>
    </row>
    <row r="418" spans="1:9" ht="15">
      <c r="A418" s="133"/>
      <c r="B418" s="134"/>
      <c r="C418" s="134" t="s">
        <v>450</v>
      </c>
      <c r="D418" s="155">
        <v>30</v>
      </c>
      <c r="E418" s="156">
        <v>201.83959999999999</v>
      </c>
      <c r="F418" s="156">
        <v>8</v>
      </c>
      <c r="G418" s="156">
        <v>64.824000000000012</v>
      </c>
      <c r="H418" s="156">
        <v>0</v>
      </c>
      <c r="I418" s="173">
        <v>0</v>
      </c>
    </row>
    <row r="419" spans="1:9" ht="15">
      <c r="A419" s="133"/>
      <c r="B419" s="134"/>
      <c r="C419" s="134" t="s">
        <v>360</v>
      </c>
      <c r="D419" s="155">
        <v>58</v>
      </c>
      <c r="E419" s="156">
        <v>198.81000000000006</v>
      </c>
      <c r="F419" s="156">
        <v>7</v>
      </c>
      <c r="G419" s="156">
        <v>25.92</v>
      </c>
      <c r="H419" s="156">
        <v>0</v>
      </c>
      <c r="I419" s="173">
        <v>0</v>
      </c>
    </row>
    <row r="420" spans="1:9" ht="15">
      <c r="A420" s="133"/>
      <c r="B420" s="134"/>
      <c r="C420" s="134" t="s">
        <v>478</v>
      </c>
      <c r="D420" s="155">
        <v>114</v>
      </c>
      <c r="E420" s="156">
        <v>176.69324999999998</v>
      </c>
      <c r="F420" s="156">
        <v>0</v>
      </c>
      <c r="G420" s="156">
        <v>0</v>
      </c>
      <c r="H420" s="156">
        <v>0</v>
      </c>
      <c r="I420" s="173">
        <v>0</v>
      </c>
    </row>
    <row r="421" spans="1:9" ht="15">
      <c r="A421" s="133"/>
      <c r="B421" s="134" t="s">
        <v>668</v>
      </c>
      <c r="C421" s="134"/>
      <c r="D421" s="155" t="s">
        <v>196</v>
      </c>
      <c r="E421" s="156" t="s">
        <v>196</v>
      </c>
      <c r="F421" s="156" t="s">
        <v>196</v>
      </c>
      <c r="G421" s="156" t="s">
        <v>196</v>
      </c>
      <c r="H421" s="156" t="s">
        <v>196</v>
      </c>
      <c r="I421" s="173" t="s">
        <v>196</v>
      </c>
    </row>
    <row r="422" spans="1:9" ht="15">
      <c r="A422" s="133"/>
      <c r="B422" s="134"/>
      <c r="C422" s="134" t="s">
        <v>473</v>
      </c>
      <c r="D422" s="155">
        <v>140</v>
      </c>
      <c r="E422" s="156">
        <v>1267.2128</v>
      </c>
      <c r="F422" s="156">
        <v>24</v>
      </c>
      <c r="G422" s="156">
        <v>266.13659999999993</v>
      </c>
      <c r="H422" s="156">
        <v>0</v>
      </c>
      <c r="I422" s="173">
        <v>0</v>
      </c>
    </row>
    <row r="423" spans="1:9" ht="15">
      <c r="A423" s="133"/>
      <c r="B423" s="134"/>
      <c r="C423" s="134" t="s">
        <v>228</v>
      </c>
      <c r="D423" s="155">
        <v>5</v>
      </c>
      <c r="E423" s="156">
        <v>10.842499999999999</v>
      </c>
      <c r="F423" s="156">
        <v>2</v>
      </c>
      <c r="G423" s="156">
        <v>0.27224999999999999</v>
      </c>
      <c r="H423" s="156">
        <v>0</v>
      </c>
      <c r="I423" s="173">
        <v>0</v>
      </c>
    </row>
    <row r="424" spans="1:9" ht="15">
      <c r="A424" s="133"/>
      <c r="B424" s="134"/>
      <c r="C424" s="134" t="s">
        <v>479</v>
      </c>
      <c r="D424" s="155">
        <v>1</v>
      </c>
      <c r="E424" s="156">
        <v>9.0500000000000007</v>
      </c>
      <c r="F424" s="156">
        <v>0</v>
      </c>
      <c r="G424" s="156">
        <v>0</v>
      </c>
      <c r="H424" s="156">
        <v>0</v>
      </c>
      <c r="I424" s="173">
        <v>0</v>
      </c>
    </row>
    <row r="425" spans="1:9" ht="15">
      <c r="A425" s="133"/>
      <c r="B425" s="134"/>
      <c r="C425" s="134" t="s">
        <v>451</v>
      </c>
      <c r="D425" s="155">
        <v>7</v>
      </c>
      <c r="E425" s="156">
        <v>6.9025000000000007</v>
      </c>
      <c r="F425" s="156">
        <v>0</v>
      </c>
      <c r="G425" s="156">
        <v>0</v>
      </c>
      <c r="H425" s="156">
        <v>0</v>
      </c>
      <c r="I425" s="173">
        <v>0</v>
      </c>
    </row>
    <row r="426" spans="1:9" ht="15">
      <c r="A426" s="133"/>
      <c r="B426" s="134"/>
      <c r="C426" s="134" t="s">
        <v>360</v>
      </c>
      <c r="D426" s="155">
        <v>2</v>
      </c>
      <c r="E426" s="156">
        <v>1.35</v>
      </c>
      <c r="F426" s="156">
        <v>0</v>
      </c>
      <c r="G426" s="156">
        <v>0</v>
      </c>
      <c r="H426" s="156">
        <v>0</v>
      </c>
      <c r="I426" s="173">
        <v>0</v>
      </c>
    </row>
    <row r="427" spans="1:9" ht="15">
      <c r="A427" s="133"/>
      <c r="B427" s="134" t="s">
        <v>563</v>
      </c>
      <c r="C427" s="134"/>
      <c r="D427" s="155" t="s">
        <v>196</v>
      </c>
      <c r="E427" s="156" t="s">
        <v>196</v>
      </c>
      <c r="F427" s="156" t="s">
        <v>196</v>
      </c>
      <c r="G427" s="156" t="s">
        <v>196</v>
      </c>
      <c r="H427" s="156" t="s">
        <v>196</v>
      </c>
      <c r="I427" s="173" t="s">
        <v>196</v>
      </c>
    </row>
    <row r="428" spans="1:9" ht="15">
      <c r="A428" s="133"/>
      <c r="B428" s="134"/>
      <c r="C428" s="134" t="s">
        <v>356</v>
      </c>
      <c r="D428" s="155">
        <v>1535</v>
      </c>
      <c r="E428" s="156">
        <v>71310.698489999952</v>
      </c>
      <c r="F428" s="156">
        <v>23</v>
      </c>
      <c r="G428" s="156">
        <v>703.64280000000008</v>
      </c>
      <c r="H428" s="156">
        <v>2</v>
      </c>
      <c r="I428" s="173">
        <v>3.3200000000000003</v>
      </c>
    </row>
    <row r="429" spans="1:9" ht="15">
      <c r="A429" s="133"/>
      <c r="B429" s="134"/>
      <c r="C429" s="134" t="s">
        <v>339</v>
      </c>
      <c r="D429" s="155">
        <v>139</v>
      </c>
      <c r="E429" s="156">
        <v>13354.390260000004</v>
      </c>
      <c r="F429" s="156">
        <v>5</v>
      </c>
      <c r="G429" s="156">
        <v>83.850000000000009</v>
      </c>
      <c r="H429" s="156">
        <v>0</v>
      </c>
      <c r="I429" s="173">
        <v>0</v>
      </c>
    </row>
    <row r="430" spans="1:9" ht="15">
      <c r="A430" s="133"/>
      <c r="B430" s="134"/>
      <c r="C430" s="134" t="s">
        <v>406</v>
      </c>
      <c r="D430" s="155">
        <v>927</v>
      </c>
      <c r="E430" s="156">
        <v>9692.7589999999982</v>
      </c>
      <c r="F430" s="156">
        <v>357</v>
      </c>
      <c r="G430" s="156">
        <v>2013.7539999999992</v>
      </c>
      <c r="H430" s="156">
        <v>4</v>
      </c>
      <c r="I430" s="173">
        <v>18.891999999999999</v>
      </c>
    </row>
    <row r="431" spans="1:9" ht="15">
      <c r="A431" s="133"/>
      <c r="B431" s="134"/>
      <c r="C431" s="134" t="s">
        <v>377</v>
      </c>
      <c r="D431" s="155">
        <v>199</v>
      </c>
      <c r="E431" s="156">
        <v>8673.5207600000012</v>
      </c>
      <c r="F431" s="156">
        <v>0</v>
      </c>
      <c r="G431" s="156">
        <v>0</v>
      </c>
      <c r="H431" s="156">
        <v>0</v>
      </c>
      <c r="I431" s="173">
        <v>0</v>
      </c>
    </row>
    <row r="432" spans="1:9" ht="15">
      <c r="A432" s="133"/>
      <c r="B432" s="134"/>
      <c r="C432" s="134" t="s">
        <v>456</v>
      </c>
      <c r="D432" s="155">
        <v>381</v>
      </c>
      <c r="E432" s="156">
        <v>7027.9550900000013</v>
      </c>
      <c r="F432" s="156">
        <v>24</v>
      </c>
      <c r="G432" s="156">
        <v>152.75824</v>
      </c>
      <c r="H432" s="156">
        <v>0</v>
      </c>
      <c r="I432" s="173">
        <v>0</v>
      </c>
    </row>
    <row r="433" spans="1:9" ht="15">
      <c r="A433" s="133"/>
      <c r="B433" s="134" t="s">
        <v>634</v>
      </c>
      <c r="C433" s="134"/>
      <c r="D433" s="155" t="s">
        <v>196</v>
      </c>
      <c r="E433" s="156" t="s">
        <v>196</v>
      </c>
      <c r="F433" s="156" t="s">
        <v>196</v>
      </c>
      <c r="G433" s="156" t="s">
        <v>196</v>
      </c>
      <c r="H433" s="156" t="s">
        <v>196</v>
      </c>
      <c r="I433" s="173" t="s">
        <v>196</v>
      </c>
    </row>
    <row r="434" spans="1:9" ht="15">
      <c r="A434" s="133"/>
      <c r="B434" s="134"/>
      <c r="C434" s="134" t="s">
        <v>456</v>
      </c>
      <c r="D434" s="155">
        <v>10</v>
      </c>
      <c r="E434" s="156">
        <v>209.76606999999998</v>
      </c>
      <c r="F434" s="156">
        <v>0</v>
      </c>
      <c r="G434" s="156">
        <v>0</v>
      </c>
      <c r="H434" s="156">
        <v>0</v>
      </c>
      <c r="I434" s="173">
        <v>0</v>
      </c>
    </row>
    <row r="435" spans="1:9" ht="15">
      <c r="A435" s="133"/>
      <c r="B435" s="134"/>
      <c r="C435" s="134" t="s">
        <v>263</v>
      </c>
      <c r="D435" s="155">
        <v>9</v>
      </c>
      <c r="E435" s="156">
        <v>145.67430000000002</v>
      </c>
      <c r="F435" s="156">
        <v>3</v>
      </c>
      <c r="G435" s="156">
        <v>35.292000000000002</v>
      </c>
      <c r="H435" s="156">
        <v>0</v>
      </c>
      <c r="I435" s="173">
        <v>0</v>
      </c>
    </row>
    <row r="436" spans="1:9" ht="15">
      <c r="A436" s="133"/>
      <c r="B436" s="134"/>
      <c r="C436" s="134" t="s">
        <v>468</v>
      </c>
      <c r="D436" s="155">
        <v>51</v>
      </c>
      <c r="E436" s="156">
        <v>129.155</v>
      </c>
      <c r="F436" s="156">
        <v>1</v>
      </c>
      <c r="G436" s="156">
        <v>0.6</v>
      </c>
      <c r="H436" s="156">
        <v>0</v>
      </c>
      <c r="I436" s="173">
        <v>0</v>
      </c>
    </row>
    <row r="437" spans="1:9" ht="15">
      <c r="A437" s="133"/>
      <c r="B437" s="134"/>
      <c r="C437" s="134" t="s">
        <v>466</v>
      </c>
      <c r="D437" s="155">
        <v>33</v>
      </c>
      <c r="E437" s="156">
        <v>70.355000000000004</v>
      </c>
      <c r="F437" s="156">
        <v>2</v>
      </c>
      <c r="G437" s="156">
        <v>0.125</v>
      </c>
      <c r="H437" s="156">
        <v>0</v>
      </c>
      <c r="I437" s="173">
        <v>0</v>
      </c>
    </row>
    <row r="438" spans="1:9" ht="15">
      <c r="A438" s="133"/>
      <c r="B438" s="134"/>
      <c r="C438" s="134" t="s">
        <v>358</v>
      </c>
      <c r="D438" s="155">
        <v>8</v>
      </c>
      <c r="E438" s="156">
        <v>64.919039999999995</v>
      </c>
      <c r="F438" s="156">
        <v>4</v>
      </c>
      <c r="G438" s="156">
        <v>42.009599999999999</v>
      </c>
      <c r="H438" s="156">
        <v>0</v>
      </c>
      <c r="I438" s="173">
        <v>0</v>
      </c>
    </row>
    <row r="439" spans="1:9" ht="15">
      <c r="A439" s="133"/>
      <c r="B439" s="134" t="s">
        <v>587</v>
      </c>
      <c r="C439" s="134"/>
      <c r="D439" s="155" t="s">
        <v>196</v>
      </c>
      <c r="E439" s="156" t="s">
        <v>196</v>
      </c>
      <c r="F439" s="156" t="s">
        <v>196</v>
      </c>
      <c r="G439" s="156" t="s">
        <v>196</v>
      </c>
      <c r="H439" s="156" t="s">
        <v>196</v>
      </c>
      <c r="I439" s="173" t="s">
        <v>196</v>
      </c>
    </row>
    <row r="440" spans="1:9" ht="15">
      <c r="A440" s="133"/>
      <c r="B440" s="134"/>
      <c r="C440" s="134" t="s">
        <v>342</v>
      </c>
      <c r="D440" s="155">
        <v>35</v>
      </c>
      <c r="E440" s="156">
        <v>2342</v>
      </c>
      <c r="F440" s="156">
        <v>16</v>
      </c>
      <c r="G440" s="156">
        <v>550</v>
      </c>
      <c r="H440" s="156">
        <v>0</v>
      </c>
      <c r="I440" s="173">
        <v>0</v>
      </c>
    </row>
    <row r="441" spans="1:9" ht="15">
      <c r="A441" s="133"/>
      <c r="B441" s="134"/>
      <c r="C441" s="134" t="s">
        <v>360</v>
      </c>
      <c r="D441" s="155">
        <v>49</v>
      </c>
      <c r="E441" s="156">
        <v>1304.3393600000002</v>
      </c>
      <c r="F441" s="156">
        <v>5</v>
      </c>
      <c r="G441" s="156">
        <v>169.39999999999998</v>
      </c>
      <c r="H441" s="156">
        <v>0</v>
      </c>
      <c r="I441" s="173">
        <v>0</v>
      </c>
    </row>
    <row r="442" spans="1:9" ht="15">
      <c r="A442" s="133"/>
      <c r="B442" s="134"/>
      <c r="C442" s="134" t="s">
        <v>251</v>
      </c>
      <c r="D442" s="155">
        <v>17</v>
      </c>
      <c r="E442" s="156">
        <v>324.54000000000002</v>
      </c>
      <c r="F442" s="156">
        <v>4</v>
      </c>
      <c r="G442" s="156">
        <v>80.64</v>
      </c>
      <c r="H442" s="156">
        <v>0</v>
      </c>
      <c r="I442" s="173">
        <v>0</v>
      </c>
    </row>
    <row r="443" spans="1:9" ht="15">
      <c r="A443" s="133"/>
      <c r="B443" s="134"/>
      <c r="C443" s="134" t="s">
        <v>356</v>
      </c>
      <c r="D443" s="155">
        <v>10</v>
      </c>
      <c r="E443" s="156">
        <v>148.69</v>
      </c>
      <c r="F443" s="156">
        <v>0</v>
      </c>
      <c r="G443" s="156">
        <v>0</v>
      </c>
      <c r="H443" s="156">
        <v>0</v>
      </c>
      <c r="I443" s="173">
        <v>0</v>
      </c>
    </row>
    <row r="444" spans="1:9" ht="15">
      <c r="A444" s="133"/>
      <c r="B444" s="134"/>
      <c r="C444" s="134" t="s">
        <v>277</v>
      </c>
      <c r="D444" s="155">
        <v>20</v>
      </c>
      <c r="E444" s="156">
        <v>87.516449999999992</v>
      </c>
      <c r="F444" s="156">
        <v>6</v>
      </c>
      <c r="G444" s="156">
        <v>11.69952</v>
      </c>
      <c r="H444" s="156">
        <v>0</v>
      </c>
      <c r="I444" s="173">
        <v>0</v>
      </c>
    </row>
    <row r="445" spans="1:9" ht="15">
      <c r="A445" s="133"/>
      <c r="B445" s="134" t="s">
        <v>623</v>
      </c>
      <c r="C445" s="134"/>
      <c r="D445" s="155" t="s">
        <v>196</v>
      </c>
      <c r="E445" s="156" t="s">
        <v>196</v>
      </c>
      <c r="F445" s="156" t="s">
        <v>196</v>
      </c>
      <c r="G445" s="156" t="s">
        <v>196</v>
      </c>
      <c r="H445" s="156" t="s">
        <v>196</v>
      </c>
      <c r="I445" s="173" t="s">
        <v>196</v>
      </c>
    </row>
    <row r="446" spans="1:9" ht="15">
      <c r="A446" s="133"/>
      <c r="B446" s="134"/>
      <c r="C446" s="134" t="s">
        <v>462</v>
      </c>
      <c r="D446" s="155">
        <v>59</v>
      </c>
      <c r="E446" s="156">
        <v>643.06183999999962</v>
      </c>
      <c r="F446" s="156">
        <v>13</v>
      </c>
      <c r="G446" s="156">
        <v>23.536799999999999</v>
      </c>
      <c r="H446" s="156">
        <v>0</v>
      </c>
      <c r="I446" s="173">
        <v>0</v>
      </c>
    </row>
    <row r="447" spans="1:9" ht="15">
      <c r="A447" s="133"/>
      <c r="B447" s="134"/>
      <c r="C447" s="134" t="s">
        <v>358</v>
      </c>
      <c r="D447" s="155">
        <v>87</v>
      </c>
      <c r="E447" s="156">
        <v>608.63556000000005</v>
      </c>
      <c r="F447" s="156">
        <v>67</v>
      </c>
      <c r="G447" s="156">
        <v>339.63956000000007</v>
      </c>
      <c r="H447" s="156">
        <v>0</v>
      </c>
      <c r="I447" s="173">
        <v>0</v>
      </c>
    </row>
    <row r="448" spans="1:9" ht="15">
      <c r="A448" s="133"/>
      <c r="B448" s="134"/>
      <c r="C448" s="134" t="s">
        <v>220</v>
      </c>
      <c r="D448" s="155">
        <v>34</v>
      </c>
      <c r="E448" s="156">
        <v>535.23890999999992</v>
      </c>
      <c r="F448" s="156">
        <v>5</v>
      </c>
      <c r="G448" s="156">
        <v>51.550829999999998</v>
      </c>
      <c r="H448" s="156">
        <v>0</v>
      </c>
      <c r="I448" s="173">
        <v>0</v>
      </c>
    </row>
    <row r="449" spans="1:9" ht="15">
      <c r="A449" s="133"/>
      <c r="B449" s="134"/>
      <c r="C449" s="134" t="s">
        <v>360</v>
      </c>
      <c r="D449" s="155">
        <v>43</v>
      </c>
      <c r="E449" s="156">
        <v>498.74569999999994</v>
      </c>
      <c r="F449" s="156">
        <v>10</v>
      </c>
      <c r="G449" s="156">
        <v>66.914000000000001</v>
      </c>
      <c r="H449" s="156">
        <v>0</v>
      </c>
      <c r="I449" s="173">
        <v>0</v>
      </c>
    </row>
    <row r="450" spans="1:9" ht="15">
      <c r="A450" s="133"/>
      <c r="B450" s="134"/>
      <c r="C450" s="134" t="s">
        <v>450</v>
      </c>
      <c r="D450" s="155">
        <v>5</v>
      </c>
      <c r="E450" s="156">
        <v>450</v>
      </c>
      <c r="F450" s="156">
        <v>0</v>
      </c>
      <c r="G450" s="156">
        <v>0</v>
      </c>
      <c r="H450" s="156">
        <v>0</v>
      </c>
      <c r="I450" s="173">
        <v>0</v>
      </c>
    </row>
    <row r="451" spans="1:9" ht="15">
      <c r="A451" s="133"/>
      <c r="B451" s="134" t="s">
        <v>602</v>
      </c>
      <c r="C451" s="134"/>
      <c r="D451" s="155" t="s">
        <v>196</v>
      </c>
      <c r="E451" s="156" t="s">
        <v>196</v>
      </c>
      <c r="F451" s="156" t="s">
        <v>196</v>
      </c>
      <c r="G451" s="156" t="s">
        <v>196</v>
      </c>
      <c r="H451" s="156" t="s">
        <v>196</v>
      </c>
      <c r="I451" s="173" t="s">
        <v>196</v>
      </c>
    </row>
    <row r="452" spans="1:9" ht="15">
      <c r="A452" s="133"/>
      <c r="B452" s="134"/>
      <c r="C452" s="134" t="s">
        <v>377</v>
      </c>
      <c r="D452" s="155">
        <v>20</v>
      </c>
      <c r="E452" s="156">
        <v>1285.3319999999999</v>
      </c>
      <c r="F452" s="156">
        <v>0</v>
      </c>
      <c r="G452" s="156">
        <v>0</v>
      </c>
      <c r="H452" s="156">
        <v>0</v>
      </c>
      <c r="I452" s="173">
        <v>0</v>
      </c>
    </row>
    <row r="453" spans="1:9" ht="15">
      <c r="A453" s="133"/>
      <c r="B453" s="134"/>
      <c r="C453" s="134" t="s">
        <v>242</v>
      </c>
      <c r="D453" s="155">
        <v>19</v>
      </c>
      <c r="E453" s="156">
        <v>430.71530000000007</v>
      </c>
      <c r="F453" s="156">
        <v>0</v>
      </c>
      <c r="G453" s="156">
        <v>0</v>
      </c>
      <c r="H453" s="156">
        <v>0</v>
      </c>
      <c r="I453" s="173">
        <v>0</v>
      </c>
    </row>
    <row r="454" spans="1:9" ht="15">
      <c r="A454" s="133"/>
      <c r="B454" s="134"/>
      <c r="C454" s="134" t="s">
        <v>275</v>
      </c>
      <c r="D454" s="155">
        <v>9</v>
      </c>
      <c r="E454" s="156">
        <v>227.94050000000004</v>
      </c>
      <c r="F454" s="156">
        <v>1</v>
      </c>
      <c r="G454" s="156">
        <v>17.5505</v>
      </c>
      <c r="H454" s="156">
        <v>0</v>
      </c>
      <c r="I454" s="173">
        <v>0</v>
      </c>
    </row>
    <row r="455" spans="1:9" ht="15">
      <c r="A455" s="133"/>
      <c r="B455" s="134"/>
      <c r="C455" s="134" t="s">
        <v>456</v>
      </c>
      <c r="D455" s="155">
        <v>4</v>
      </c>
      <c r="E455" s="156">
        <v>190.35648</v>
      </c>
      <c r="F455" s="156">
        <v>0</v>
      </c>
      <c r="G455" s="156">
        <v>0</v>
      </c>
      <c r="H455" s="156">
        <v>0</v>
      </c>
      <c r="I455" s="173">
        <v>0</v>
      </c>
    </row>
    <row r="456" spans="1:9" ht="15">
      <c r="A456" s="133"/>
      <c r="B456" s="134"/>
      <c r="C456" s="134" t="s">
        <v>398</v>
      </c>
      <c r="D456" s="155">
        <v>6</v>
      </c>
      <c r="E456" s="156">
        <v>112</v>
      </c>
      <c r="F456" s="156">
        <v>1</v>
      </c>
      <c r="G456" s="156">
        <v>14</v>
      </c>
      <c r="H456" s="156">
        <v>0</v>
      </c>
      <c r="I456" s="173">
        <v>0</v>
      </c>
    </row>
    <row r="457" spans="1:9" ht="15">
      <c r="A457" s="133"/>
      <c r="B457" s="134" t="s">
        <v>669</v>
      </c>
      <c r="C457" s="134"/>
      <c r="D457" s="155" t="s">
        <v>196</v>
      </c>
      <c r="E457" s="156" t="s">
        <v>196</v>
      </c>
      <c r="F457" s="156" t="s">
        <v>196</v>
      </c>
      <c r="G457" s="156" t="s">
        <v>196</v>
      </c>
      <c r="H457" s="156" t="s">
        <v>196</v>
      </c>
      <c r="I457" s="173" t="s">
        <v>196</v>
      </c>
    </row>
    <row r="458" spans="1:9" ht="15">
      <c r="A458" s="133"/>
      <c r="B458" s="134"/>
      <c r="C458" s="134" t="s">
        <v>478</v>
      </c>
      <c r="D458" s="155">
        <v>220</v>
      </c>
      <c r="E458" s="156">
        <v>421.97450000000003</v>
      </c>
      <c r="F458" s="156">
        <v>1</v>
      </c>
      <c r="G458" s="156">
        <v>19.239999999999998</v>
      </c>
      <c r="H458" s="156">
        <v>0</v>
      </c>
      <c r="I458" s="173">
        <v>0</v>
      </c>
    </row>
    <row r="459" spans="1:9" ht="15">
      <c r="A459" s="133"/>
      <c r="B459" s="134"/>
      <c r="C459" s="134" t="s">
        <v>476</v>
      </c>
      <c r="D459" s="155">
        <v>4</v>
      </c>
      <c r="E459" s="156">
        <v>5.34</v>
      </c>
      <c r="F459" s="156">
        <v>0</v>
      </c>
      <c r="G459" s="156">
        <v>0</v>
      </c>
      <c r="H459" s="156">
        <v>0</v>
      </c>
      <c r="I459" s="173">
        <v>0</v>
      </c>
    </row>
    <row r="460" spans="1:9" ht="15">
      <c r="A460" s="133"/>
      <c r="B460" s="134"/>
      <c r="C460" s="134" t="s">
        <v>477</v>
      </c>
      <c r="D460" s="155">
        <v>12</v>
      </c>
      <c r="E460" s="156">
        <v>0.71440000000000003</v>
      </c>
      <c r="F460" s="156">
        <v>0</v>
      </c>
      <c r="G460" s="156">
        <v>0</v>
      </c>
      <c r="H460" s="156">
        <v>0</v>
      </c>
      <c r="I460" s="173">
        <v>0</v>
      </c>
    </row>
    <row r="461" spans="1:9" ht="15">
      <c r="A461" s="133"/>
      <c r="B461" s="134"/>
      <c r="C461" s="134" t="s">
        <v>494</v>
      </c>
      <c r="D461" s="155">
        <v>1</v>
      </c>
      <c r="E461" s="156">
        <v>0.01</v>
      </c>
      <c r="F461" s="156">
        <v>0</v>
      </c>
      <c r="G461" s="156">
        <v>0</v>
      </c>
      <c r="H461" s="156">
        <v>0</v>
      </c>
      <c r="I461" s="173">
        <v>0</v>
      </c>
    </row>
    <row r="462" spans="1:9" ht="15">
      <c r="A462" s="133"/>
      <c r="B462" s="134" t="s">
        <v>670</v>
      </c>
      <c r="C462" s="134"/>
      <c r="D462" s="155" t="s">
        <v>196</v>
      </c>
      <c r="E462" s="156" t="s">
        <v>196</v>
      </c>
      <c r="F462" s="156" t="s">
        <v>196</v>
      </c>
      <c r="G462" s="156" t="s">
        <v>196</v>
      </c>
      <c r="H462" s="156" t="s">
        <v>196</v>
      </c>
      <c r="I462" s="173" t="s">
        <v>196</v>
      </c>
    </row>
    <row r="463" spans="1:9" ht="15">
      <c r="A463" s="133"/>
      <c r="B463" s="134"/>
      <c r="C463" s="134" t="s">
        <v>248</v>
      </c>
      <c r="D463" s="155">
        <v>71</v>
      </c>
      <c r="E463" s="156">
        <v>2002.1909000000005</v>
      </c>
      <c r="F463" s="156">
        <v>0</v>
      </c>
      <c r="G463" s="156">
        <v>0</v>
      </c>
      <c r="H463" s="156">
        <v>0</v>
      </c>
      <c r="I463" s="173">
        <v>0</v>
      </c>
    </row>
    <row r="464" spans="1:9" ht="15">
      <c r="A464" s="133"/>
      <c r="B464" s="134"/>
      <c r="C464" s="134" t="s">
        <v>478</v>
      </c>
      <c r="D464" s="155">
        <v>42</v>
      </c>
      <c r="E464" s="156">
        <v>8.5544999999999991</v>
      </c>
      <c r="F464" s="156">
        <v>0</v>
      </c>
      <c r="G464" s="156">
        <v>0</v>
      </c>
      <c r="H464" s="156">
        <v>0</v>
      </c>
      <c r="I464" s="173">
        <v>0</v>
      </c>
    </row>
    <row r="465" spans="1:9" ht="15">
      <c r="A465" s="133"/>
      <c r="B465" s="134"/>
      <c r="C465" s="134" t="s">
        <v>522</v>
      </c>
      <c r="D465" s="155">
        <v>4</v>
      </c>
      <c r="E465" s="156">
        <v>5.9559999999999995</v>
      </c>
      <c r="F465" s="156">
        <v>0</v>
      </c>
      <c r="G465" s="156">
        <v>0</v>
      </c>
      <c r="H465" s="156">
        <v>0</v>
      </c>
      <c r="I465" s="173">
        <v>0</v>
      </c>
    </row>
    <row r="466" spans="1:9" ht="15">
      <c r="A466" s="133"/>
      <c r="B466" s="134"/>
      <c r="C466" s="134" t="s">
        <v>508</v>
      </c>
      <c r="D466" s="155">
        <v>278</v>
      </c>
      <c r="E466" s="156">
        <v>3.2558999999999991</v>
      </c>
      <c r="F466" s="156">
        <v>7</v>
      </c>
      <c r="G466" s="156">
        <v>2.665E-2</v>
      </c>
      <c r="H466" s="156">
        <v>0</v>
      </c>
      <c r="I466" s="173">
        <v>0</v>
      </c>
    </row>
    <row r="467" spans="1:9" ht="15">
      <c r="A467" s="133"/>
      <c r="B467" s="134"/>
      <c r="C467" s="134" t="s">
        <v>546</v>
      </c>
      <c r="D467" s="155">
        <v>2</v>
      </c>
      <c r="E467" s="156">
        <v>2.3540000000000001</v>
      </c>
      <c r="F467" s="156">
        <v>0</v>
      </c>
      <c r="G467" s="156">
        <v>0</v>
      </c>
      <c r="H467" s="156">
        <v>0</v>
      </c>
      <c r="I467" s="173">
        <v>0</v>
      </c>
    </row>
    <row r="468" spans="1:9" ht="15">
      <c r="A468" s="133"/>
      <c r="B468" s="134" t="s">
        <v>568</v>
      </c>
      <c r="C468" s="134"/>
      <c r="D468" s="155" t="s">
        <v>196</v>
      </c>
      <c r="E468" s="156" t="s">
        <v>196</v>
      </c>
      <c r="F468" s="156" t="s">
        <v>196</v>
      </c>
      <c r="G468" s="156" t="s">
        <v>196</v>
      </c>
      <c r="H468" s="156" t="s">
        <v>196</v>
      </c>
      <c r="I468" s="173" t="s">
        <v>196</v>
      </c>
    </row>
    <row r="469" spans="1:9" ht="15">
      <c r="A469" s="133"/>
      <c r="B469" s="134"/>
      <c r="C469" s="134" t="s">
        <v>478</v>
      </c>
      <c r="D469" s="155">
        <v>160</v>
      </c>
      <c r="E469" s="156">
        <v>173.29349999999991</v>
      </c>
      <c r="F469" s="156">
        <v>0</v>
      </c>
      <c r="G469" s="156">
        <v>0</v>
      </c>
      <c r="H469" s="156">
        <v>0</v>
      </c>
      <c r="I469" s="173">
        <v>0</v>
      </c>
    </row>
    <row r="470" spans="1:9" ht="15">
      <c r="A470" s="133"/>
      <c r="B470" s="134"/>
      <c r="C470" s="134" t="s">
        <v>217</v>
      </c>
      <c r="D470" s="155">
        <v>24</v>
      </c>
      <c r="E470" s="156">
        <v>66.539509999999993</v>
      </c>
      <c r="F470" s="156">
        <v>8</v>
      </c>
      <c r="G470" s="156">
        <v>14.48035</v>
      </c>
      <c r="H470" s="156">
        <v>0</v>
      </c>
      <c r="I470" s="173">
        <v>0</v>
      </c>
    </row>
    <row r="471" spans="1:9" ht="15">
      <c r="A471" s="133"/>
      <c r="B471" s="134"/>
      <c r="C471" s="134" t="s">
        <v>536</v>
      </c>
      <c r="D471" s="155">
        <v>3</v>
      </c>
      <c r="E471" s="156">
        <v>29.860999999999997</v>
      </c>
      <c r="F471" s="156">
        <v>0</v>
      </c>
      <c r="G471" s="156">
        <v>0</v>
      </c>
      <c r="H471" s="156">
        <v>0</v>
      </c>
      <c r="I471" s="173">
        <v>0</v>
      </c>
    </row>
    <row r="472" spans="1:9" ht="15">
      <c r="A472" s="133"/>
      <c r="B472" s="134"/>
      <c r="C472" s="134" t="s">
        <v>494</v>
      </c>
      <c r="D472" s="155">
        <v>121</v>
      </c>
      <c r="E472" s="156">
        <v>19.363</v>
      </c>
      <c r="F472" s="156">
        <v>0</v>
      </c>
      <c r="G472" s="156">
        <v>0</v>
      </c>
      <c r="H472" s="156">
        <v>0</v>
      </c>
      <c r="I472" s="173">
        <v>0</v>
      </c>
    </row>
    <row r="473" spans="1:9" ht="15">
      <c r="A473" s="133"/>
      <c r="B473" s="134"/>
      <c r="C473" s="134" t="s">
        <v>522</v>
      </c>
      <c r="D473" s="155">
        <v>36</v>
      </c>
      <c r="E473" s="156">
        <v>18.741309999999999</v>
      </c>
      <c r="F473" s="156">
        <v>0</v>
      </c>
      <c r="G473" s="156">
        <v>0</v>
      </c>
      <c r="H473" s="156">
        <v>0</v>
      </c>
      <c r="I473" s="173">
        <v>0</v>
      </c>
    </row>
    <row r="474" spans="1:9" ht="15">
      <c r="A474" s="133"/>
      <c r="B474" s="134" t="s">
        <v>671</v>
      </c>
      <c r="C474" s="134"/>
      <c r="D474" s="155" t="s">
        <v>196</v>
      </c>
      <c r="E474" s="156" t="s">
        <v>196</v>
      </c>
      <c r="F474" s="156" t="s">
        <v>196</v>
      </c>
      <c r="G474" s="156" t="s">
        <v>196</v>
      </c>
      <c r="H474" s="156" t="s">
        <v>196</v>
      </c>
      <c r="I474" s="173" t="s">
        <v>196</v>
      </c>
    </row>
    <row r="475" spans="1:9" ht="15">
      <c r="A475" s="133"/>
      <c r="B475" s="134"/>
      <c r="C475" s="134" t="s">
        <v>545</v>
      </c>
      <c r="D475" s="155">
        <v>152</v>
      </c>
      <c r="E475" s="156">
        <v>19.738040000000002</v>
      </c>
      <c r="F475" s="156">
        <v>2</v>
      </c>
      <c r="G475" s="156">
        <v>1.7500000000000002E-2</v>
      </c>
      <c r="H475" s="156">
        <v>0</v>
      </c>
      <c r="I475" s="173">
        <v>0</v>
      </c>
    </row>
    <row r="476" spans="1:9" ht="15">
      <c r="A476" s="133"/>
      <c r="B476" s="134"/>
      <c r="C476" s="134" t="s">
        <v>342</v>
      </c>
      <c r="D476" s="155">
        <v>2</v>
      </c>
      <c r="E476" s="156">
        <v>4.2</v>
      </c>
      <c r="F476" s="156">
        <v>0</v>
      </c>
      <c r="G476" s="156">
        <v>0</v>
      </c>
      <c r="H476" s="156">
        <v>0</v>
      </c>
      <c r="I476" s="173">
        <v>0</v>
      </c>
    </row>
    <row r="477" spans="1:9" ht="15">
      <c r="A477" s="133"/>
      <c r="B477" s="134"/>
      <c r="C477" s="134" t="s">
        <v>546</v>
      </c>
      <c r="D477" s="155">
        <v>9</v>
      </c>
      <c r="E477" s="156">
        <v>1.1456900000000001</v>
      </c>
      <c r="F477" s="156">
        <v>0</v>
      </c>
      <c r="G477" s="156">
        <v>0</v>
      </c>
      <c r="H477" s="156">
        <v>0</v>
      </c>
      <c r="I477" s="173">
        <v>0</v>
      </c>
    </row>
    <row r="478" spans="1:9" ht="15">
      <c r="A478" s="133"/>
      <c r="B478" s="134"/>
      <c r="C478" s="134" t="s">
        <v>478</v>
      </c>
      <c r="D478" s="155">
        <v>2</v>
      </c>
      <c r="E478" s="156">
        <v>0.9</v>
      </c>
      <c r="F478" s="156">
        <v>0</v>
      </c>
      <c r="G478" s="156">
        <v>0</v>
      </c>
      <c r="H478" s="156">
        <v>0</v>
      </c>
      <c r="I478" s="173">
        <v>0</v>
      </c>
    </row>
    <row r="479" spans="1:9" ht="15">
      <c r="A479" s="133"/>
      <c r="B479" s="134"/>
      <c r="C479" s="134" t="s">
        <v>332</v>
      </c>
      <c r="D479" s="155">
        <v>2</v>
      </c>
      <c r="E479" s="156">
        <v>0.21600000000000003</v>
      </c>
      <c r="F479" s="156">
        <v>2</v>
      </c>
      <c r="G479" s="156">
        <v>0.21600000000000003</v>
      </c>
      <c r="H479" s="156">
        <v>0</v>
      </c>
      <c r="I479" s="173">
        <v>0</v>
      </c>
    </row>
    <row r="480" spans="1:9" ht="15">
      <c r="A480" s="133"/>
      <c r="B480" s="134" t="s">
        <v>672</v>
      </c>
      <c r="C480" s="134"/>
      <c r="D480" s="155" t="s">
        <v>196</v>
      </c>
      <c r="E480" s="156" t="s">
        <v>196</v>
      </c>
      <c r="F480" s="156" t="s">
        <v>196</v>
      </c>
      <c r="G480" s="156" t="s">
        <v>196</v>
      </c>
      <c r="H480" s="156" t="s">
        <v>196</v>
      </c>
      <c r="I480" s="173" t="s">
        <v>196</v>
      </c>
    </row>
    <row r="481" spans="1:9" ht="15">
      <c r="A481" s="133"/>
      <c r="B481" s="134"/>
      <c r="C481" s="134" t="s">
        <v>417</v>
      </c>
      <c r="D481" s="155">
        <v>14</v>
      </c>
      <c r="E481" s="156">
        <v>74.462400000000002</v>
      </c>
      <c r="F481" s="156">
        <v>4</v>
      </c>
      <c r="G481" s="156">
        <v>21.311999999999998</v>
      </c>
      <c r="H481" s="156">
        <v>0</v>
      </c>
      <c r="I481" s="173">
        <v>0</v>
      </c>
    </row>
    <row r="482" spans="1:9" ht="15">
      <c r="A482" s="133"/>
      <c r="B482" s="134"/>
      <c r="C482" s="134" t="s">
        <v>459</v>
      </c>
      <c r="D482" s="155">
        <v>3</v>
      </c>
      <c r="E482" s="156">
        <v>9.3989999999999991</v>
      </c>
      <c r="F482" s="156">
        <v>0</v>
      </c>
      <c r="G482" s="156">
        <v>0</v>
      </c>
      <c r="H482" s="156">
        <v>0</v>
      </c>
      <c r="I482" s="173">
        <v>0</v>
      </c>
    </row>
    <row r="483" spans="1:9" ht="15">
      <c r="A483" s="133"/>
      <c r="B483" s="134"/>
      <c r="C483" s="134" t="s">
        <v>400</v>
      </c>
      <c r="D483" s="155">
        <v>44</v>
      </c>
      <c r="E483" s="156">
        <v>9.0836099999999984</v>
      </c>
      <c r="F483" s="156">
        <v>2</v>
      </c>
      <c r="G483" s="156">
        <v>2.2589999999999999</v>
      </c>
      <c r="H483" s="156">
        <v>0</v>
      </c>
      <c r="I483" s="173">
        <v>0</v>
      </c>
    </row>
    <row r="484" spans="1:9" ht="15">
      <c r="A484" s="133"/>
      <c r="B484" s="134"/>
      <c r="C484" s="134" t="s">
        <v>478</v>
      </c>
      <c r="D484" s="155">
        <v>23</v>
      </c>
      <c r="E484" s="156">
        <v>1.6016000000000001</v>
      </c>
      <c r="F484" s="156">
        <v>0</v>
      </c>
      <c r="G484" s="156">
        <v>0</v>
      </c>
      <c r="H484" s="156">
        <v>0</v>
      </c>
      <c r="I484" s="173">
        <v>0</v>
      </c>
    </row>
    <row r="485" spans="1:9" ht="15">
      <c r="A485" s="133"/>
      <c r="B485" s="134"/>
      <c r="C485" s="134" t="s">
        <v>332</v>
      </c>
      <c r="D485" s="155">
        <v>6</v>
      </c>
      <c r="E485" s="156">
        <v>0.83699999999999997</v>
      </c>
      <c r="F485" s="156">
        <v>6</v>
      </c>
      <c r="G485" s="156">
        <v>0.83700000000000008</v>
      </c>
      <c r="H485" s="156">
        <v>0</v>
      </c>
      <c r="I485" s="173">
        <v>0</v>
      </c>
    </row>
    <row r="486" spans="1:9" ht="15">
      <c r="A486" s="133"/>
      <c r="B486" s="134" t="s">
        <v>673</v>
      </c>
      <c r="C486" s="134"/>
      <c r="D486" s="155" t="s">
        <v>196</v>
      </c>
      <c r="E486" s="156" t="s">
        <v>196</v>
      </c>
      <c r="F486" s="156" t="s">
        <v>196</v>
      </c>
      <c r="G486" s="156" t="s">
        <v>196</v>
      </c>
      <c r="H486" s="156" t="s">
        <v>196</v>
      </c>
      <c r="I486" s="173" t="s">
        <v>196</v>
      </c>
    </row>
    <row r="487" spans="1:9" ht="15">
      <c r="A487" s="133"/>
      <c r="B487" s="134"/>
      <c r="C487" s="134" t="s">
        <v>479</v>
      </c>
      <c r="D487" s="155">
        <v>149</v>
      </c>
      <c r="E487" s="156">
        <v>591.73508000000004</v>
      </c>
      <c r="F487" s="156">
        <v>8</v>
      </c>
      <c r="G487" s="156">
        <v>0.43074999999999997</v>
      </c>
      <c r="H487" s="156">
        <v>0</v>
      </c>
      <c r="I487" s="173">
        <v>0</v>
      </c>
    </row>
    <row r="488" spans="1:9" ht="15">
      <c r="A488" s="133"/>
      <c r="B488" s="134"/>
      <c r="C488" s="134" t="s">
        <v>495</v>
      </c>
      <c r="D488" s="155">
        <v>24</v>
      </c>
      <c r="E488" s="156">
        <v>344.17500000000001</v>
      </c>
      <c r="F488" s="156">
        <v>2</v>
      </c>
      <c r="G488" s="156">
        <v>0.17499999999999999</v>
      </c>
      <c r="H488" s="156">
        <v>0</v>
      </c>
      <c r="I488" s="173">
        <v>0</v>
      </c>
    </row>
    <row r="489" spans="1:9" ht="15">
      <c r="A489" s="133"/>
      <c r="B489" s="134"/>
      <c r="C489" s="134" t="s">
        <v>360</v>
      </c>
      <c r="D489" s="155">
        <v>57</v>
      </c>
      <c r="E489" s="156">
        <v>275.63820000000004</v>
      </c>
      <c r="F489" s="156">
        <v>23</v>
      </c>
      <c r="G489" s="156">
        <v>112.11828000000003</v>
      </c>
      <c r="H489" s="156">
        <v>0</v>
      </c>
      <c r="I489" s="173">
        <v>0</v>
      </c>
    </row>
    <row r="490" spans="1:9" ht="15">
      <c r="A490" s="133"/>
      <c r="B490" s="134"/>
      <c r="C490" s="134" t="s">
        <v>545</v>
      </c>
      <c r="D490" s="155">
        <v>871</v>
      </c>
      <c r="E490" s="156">
        <v>112.50698000000001</v>
      </c>
      <c r="F490" s="156">
        <v>1</v>
      </c>
      <c r="G490" s="156">
        <v>0.25375999999999999</v>
      </c>
      <c r="H490" s="156">
        <v>0</v>
      </c>
      <c r="I490" s="173">
        <v>0</v>
      </c>
    </row>
    <row r="491" spans="1:9" ht="15">
      <c r="A491" s="133"/>
      <c r="B491" s="134"/>
      <c r="C491" s="134" t="s">
        <v>432</v>
      </c>
      <c r="D491" s="155">
        <v>17</v>
      </c>
      <c r="E491" s="156">
        <v>92.259999999999991</v>
      </c>
      <c r="F491" s="156">
        <v>0</v>
      </c>
      <c r="G491" s="156">
        <v>0</v>
      </c>
      <c r="H491" s="156">
        <v>0</v>
      </c>
      <c r="I491" s="173">
        <v>0</v>
      </c>
    </row>
    <row r="492" spans="1:9" ht="15">
      <c r="A492" s="133"/>
      <c r="B492" s="134" t="s">
        <v>674</v>
      </c>
      <c r="C492" s="134"/>
      <c r="D492" s="155" t="s">
        <v>196</v>
      </c>
      <c r="E492" s="156" t="s">
        <v>196</v>
      </c>
      <c r="F492" s="156" t="s">
        <v>196</v>
      </c>
      <c r="G492" s="156" t="s">
        <v>196</v>
      </c>
      <c r="H492" s="156" t="s">
        <v>196</v>
      </c>
      <c r="I492" s="173" t="s">
        <v>196</v>
      </c>
    </row>
    <row r="493" spans="1:9" ht="15">
      <c r="A493" s="133"/>
      <c r="B493" s="134"/>
      <c r="C493" s="134" t="s">
        <v>501</v>
      </c>
      <c r="D493" s="155">
        <v>764</v>
      </c>
      <c r="E493" s="156">
        <v>135.70241000000004</v>
      </c>
      <c r="F493" s="156">
        <v>44</v>
      </c>
      <c r="G493" s="156">
        <v>3.9859499999999994</v>
      </c>
      <c r="H493" s="156">
        <v>0</v>
      </c>
      <c r="I493" s="173">
        <v>0</v>
      </c>
    </row>
    <row r="494" spans="1:9" ht="15">
      <c r="A494" s="133"/>
      <c r="B494" s="134"/>
      <c r="C494" s="134" t="s">
        <v>238</v>
      </c>
      <c r="D494" s="155">
        <v>9</v>
      </c>
      <c r="E494" s="156">
        <v>97.960599999999999</v>
      </c>
      <c r="F494" s="156">
        <v>2</v>
      </c>
      <c r="G494" s="156">
        <v>14</v>
      </c>
      <c r="H494" s="156">
        <v>0</v>
      </c>
      <c r="I494" s="173">
        <v>0</v>
      </c>
    </row>
    <row r="495" spans="1:9" ht="15">
      <c r="A495" s="133"/>
      <c r="B495" s="134"/>
      <c r="C495" s="134" t="s">
        <v>228</v>
      </c>
      <c r="D495" s="155">
        <v>13</v>
      </c>
      <c r="E495" s="156">
        <v>42.524159999999995</v>
      </c>
      <c r="F495" s="156">
        <v>3</v>
      </c>
      <c r="G495" s="156">
        <v>6.4012799999999999</v>
      </c>
      <c r="H495" s="156">
        <v>0</v>
      </c>
      <c r="I495" s="173">
        <v>0</v>
      </c>
    </row>
    <row r="496" spans="1:9" ht="15">
      <c r="A496" s="133"/>
      <c r="B496" s="134"/>
      <c r="C496" s="134" t="s">
        <v>478</v>
      </c>
      <c r="D496" s="155">
        <v>132</v>
      </c>
      <c r="E496" s="156">
        <v>29.273499999999999</v>
      </c>
      <c r="F496" s="156">
        <v>27</v>
      </c>
      <c r="G496" s="156">
        <v>1.6719999999999995</v>
      </c>
      <c r="H496" s="156">
        <v>0</v>
      </c>
      <c r="I496" s="173">
        <v>0</v>
      </c>
    </row>
    <row r="497" spans="1:9" ht="15">
      <c r="A497" s="133"/>
      <c r="B497" s="134"/>
      <c r="C497" s="134" t="s">
        <v>459</v>
      </c>
      <c r="D497" s="155">
        <v>18</v>
      </c>
      <c r="E497" s="156">
        <v>20.283770000000001</v>
      </c>
      <c r="F497" s="156">
        <v>6</v>
      </c>
      <c r="G497" s="156">
        <v>6.7400000000000002E-2</v>
      </c>
      <c r="H497" s="156">
        <v>0</v>
      </c>
      <c r="I497" s="173">
        <v>0</v>
      </c>
    </row>
    <row r="498" spans="1:9" ht="15">
      <c r="A498" s="133"/>
      <c r="B498" s="134" t="s">
        <v>675</v>
      </c>
      <c r="C498" s="134"/>
      <c r="D498" s="155" t="s">
        <v>196</v>
      </c>
      <c r="E498" s="156" t="s">
        <v>196</v>
      </c>
      <c r="F498" s="156" t="s">
        <v>196</v>
      </c>
      <c r="G498" s="156" t="s">
        <v>196</v>
      </c>
      <c r="H498" s="156" t="s">
        <v>196</v>
      </c>
      <c r="I498" s="173" t="s">
        <v>196</v>
      </c>
    </row>
    <row r="499" spans="1:9" ht="15">
      <c r="A499" s="174"/>
      <c r="B499" s="165"/>
      <c r="C499" s="165" t="s">
        <v>478</v>
      </c>
      <c r="D499" s="175">
        <v>8</v>
      </c>
      <c r="E499" s="176">
        <v>1.2535000000000001</v>
      </c>
      <c r="F499" s="176">
        <v>0</v>
      </c>
      <c r="G499" s="176">
        <v>0</v>
      </c>
      <c r="H499" s="176">
        <v>0</v>
      </c>
      <c r="I499" s="177">
        <v>0</v>
      </c>
    </row>
    <row r="500" spans="1:9" ht="15">
      <c r="A500" s="133" t="s">
        <v>676</v>
      </c>
      <c r="B500" s="134"/>
      <c r="C500" s="134"/>
      <c r="D500" s="155" t="s">
        <v>196</v>
      </c>
      <c r="E500" s="156" t="s">
        <v>196</v>
      </c>
      <c r="F500" s="156" t="s">
        <v>196</v>
      </c>
      <c r="G500" s="156" t="s">
        <v>196</v>
      </c>
      <c r="H500" s="156" t="s">
        <v>196</v>
      </c>
      <c r="I500" s="173" t="s">
        <v>196</v>
      </c>
    </row>
    <row r="501" spans="1:9" ht="15">
      <c r="A501" s="133"/>
      <c r="B501" s="134" t="s">
        <v>677</v>
      </c>
      <c r="C501" s="134"/>
      <c r="D501" s="155" t="s">
        <v>196</v>
      </c>
      <c r="E501" s="156" t="s">
        <v>196</v>
      </c>
      <c r="F501" s="156" t="s">
        <v>196</v>
      </c>
      <c r="G501" s="156" t="s">
        <v>196</v>
      </c>
      <c r="H501" s="156" t="s">
        <v>196</v>
      </c>
      <c r="I501" s="173" t="s">
        <v>196</v>
      </c>
    </row>
    <row r="502" spans="1:9" ht="15">
      <c r="A502" s="133"/>
      <c r="B502" s="134"/>
      <c r="C502" s="134" t="s">
        <v>263</v>
      </c>
      <c r="D502" s="155">
        <v>38</v>
      </c>
      <c r="E502" s="156">
        <v>404.05450000000002</v>
      </c>
      <c r="F502" s="156">
        <v>2</v>
      </c>
      <c r="G502" s="156">
        <v>22.463999999999999</v>
      </c>
      <c r="H502" s="156">
        <v>0</v>
      </c>
      <c r="I502" s="173">
        <v>0</v>
      </c>
    </row>
    <row r="503" spans="1:9" ht="15">
      <c r="A503" s="133"/>
      <c r="B503" s="134"/>
      <c r="C503" s="134" t="s">
        <v>258</v>
      </c>
      <c r="D503" s="155">
        <v>14</v>
      </c>
      <c r="E503" s="156">
        <v>273.41449999999998</v>
      </c>
      <c r="F503" s="156">
        <v>0</v>
      </c>
      <c r="G503" s="156">
        <v>0</v>
      </c>
      <c r="H503" s="156">
        <v>0</v>
      </c>
      <c r="I503" s="173">
        <v>0</v>
      </c>
    </row>
    <row r="504" spans="1:9" ht="15">
      <c r="A504" s="133"/>
      <c r="B504" s="134"/>
      <c r="C504" s="134" t="s">
        <v>253</v>
      </c>
      <c r="D504" s="155">
        <v>12</v>
      </c>
      <c r="E504" s="156">
        <v>182.30754999999999</v>
      </c>
      <c r="F504" s="156">
        <v>1</v>
      </c>
      <c r="G504" s="156">
        <v>23.4</v>
      </c>
      <c r="H504" s="156">
        <v>0</v>
      </c>
      <c r="I504" s="173">
        <v>0</v>
      </c>
    </row>
    <row r="505" spans="1:9" ht="15">
      <c r="A505" s="133"/>
      <c r="B505" s="134"/>
      <c r="C505" s="134" t="s">
        <v>250</v>
      </c>
      <c r="D505" s="155">
        <v>13</v>
      </c>
      <c r="E505" s="156">
        <v>169.18639999999999</v>
      </c>
      <c r="F505" s="156">
        <v>0</v>
      </c>
      <c r="G505" s="156">
        <v>0</v>
      </c>
      <c r="H505" s="156">
        <v>0</v>
      </c>
      <c r="I505" s="173">
        <v>0</v>
      </c>
    </row>
    <row r="506" spans="1:9" ht="15">
      <c r="A506" s="133"/>
      <c r="B506" s="134"/>
      <c r="C506" s="134" t="s">
        <v>293</v>
      </c>
      <c r="D506" s="155">
        <v>15</v>
      </c>
      <c r="E506" s="156">
        <v>111.864</v>
      </c>
      <c r="F506" s="156">
        <v>5</v>
      </c>
      <c r="G506" s="156">
        <v>27.334</v>
      </c>
      <c r="H506" s="156">
        <v>0</v>
      </c>
      <c r="I506" s="173">
        <v>0</v>
      </c>
    </row>
    <row r="507" spans="1:9" ht="15">
      <c r="A507" s="133"/>
      <c r="B507" s="134" t="s">
        <v>549</v>
      </c>
      <c r="C507" s="134"/>
      <c r="D507" s="155" t="s">
        <v>196</v>
      </c>
      <c r="E507" s="156" t="s">
        <v>196</v>
      </c>
      <c r="F507" s="156" t="s">
        <v>196</v>
      </c>
      <c r="G507" s="156" t="s">
        <v>196</v>
      </c>
      <c r="H507" s="156" t="s">
        <v>196</v>
      </c>
      <c r="I507" s="173" t="s">
        <v>196</v>
      </c>
    </row>
    <row r="508" spans="1:9" ht="15">
      <c r="A508" s="133"/>
      <c r="B508" s="134"/>
      <c r="C508" s="134" t="s">
        <v>311</v>
      </c>
      <c r="D508" s="155">
        <v>80</v>
      </c>
      <c r="E508" s="156">
        <v>1948464.7629</v>
      </c>
      <c r="F508" s="156">
        <v>37</v>
      </c>
      <c r="G508" s="156">
        <v>143785.98635000002</v>
      </c>
      <c r="H508" s="156">
        <v>3</v>
      </c>
      <c r="I508" s="173">
        <v>68.72399999999999</v>
      </c>
    </row>
    <row r="509" spans="1:9" ht="15">
      <c r="A509" s="133"/>
      <c r="B509" s="134"/>
      <c r="C509" s="134" t="s">
        <v>346</v>
      </c>
      <c r="D509" s="155">
        <v>9</v>
      </c>
      <c r="E509" s="156">
        <v>1169150.0859999999</v>
      </c>
      <c r="F509" s="156">
        <v>9</v>
      </c>
      <c r="G509" s="156">
        <v>112.21</v>
      </c>
      <c r="H509" s="156">
        <v>1</v>
      </c>
      <c r="I509" s="173">
        <v>11.506</v>
      </c>
    </row>
    <row r="510" spans="1:9" ht="15">
      <c r="A510" s="133"/>
      <c r="B510" s="134"/>
      <c r="C510" s="134" t="s">
        <v>322</v>
      </c>
      <c r="D510" s="155">
        <v>878</v>
      </c>
      <c r="E510" s="156">
        <v>319406.19480000006</v>
      </c>
      <c r="F510" s="156">
        <v>80</v>
      </c>
      <c r="G510" s="156">
        <v>6405.47</v>
      </c>
      <c r="H510" s="156">
        <v>1</v>
      </c>
      <c r="I510" s="173">
        <v>0.99</v>
      </c>
    </row>
    <row r="511" spans="1:9" ht="15">
      <c r="A511" s="133"/>
      <c r="B511" s="134"/>
      <c r="C511" s="134" t="s">
        <v>200</v>
      </c>
      <c r="D511" s="155">
        <v>15489</v>
      </c>
      <c r="E511" s="156">
        <v>285192.03032999975</v>
      </c>
      <c r="F511" s="156">
        <v>143</v>
      </c>
      <c r="G511" s="156">
        <v>2550.5776599999999</v>
      </c>
      <c r="H511" s="156">
        <v>0</v>
      </c>
      <c r="I511" s="173">
        <v>0</v>
      </c>
    </row>
    <row r="512" spans="1:9" ht="15">
      <c r="A512" s="133"/>
      <c r="B512" s="134"/>
      <c r="C512" s="134" t="s">
        <v>310</v>
      </c>
      <c r="D512" s="155">
        <v>15</v>
      </c>
      <c r="E512" s="156">
        <v>50914.368999999999</v>
      </c>
      <c r="F512" s="156">
        <v>1</v>
      </c>
      <c r="G512" s="156">
        <v>40.08</v>
      </c>
      <c r="H512" s="156">
        <v>0</v>
      </c>
      <c r="I512" s="173">
        <v>0</v>
      </c>
    </row>
    <row r="513" spans="1:9" ht="15">
      <c r="A513" s="133"/>
      <c r="B513" s="134" t="s">
        <v>548</v>
      </c>
      <c r="C513" s="134"/>
      <c r="D513" s="155" t="s">
        <v>196</v>
      </c>
      <c r="E513" s="156" t="s">
        <v>196</v>
      </c>
      <c r="F513" s="156" t="s">
        <v>196</v>
      </c>
      <c r="G513" s="156" t="s">
        <v>196</v>
      </c>
      <c r="H513" s="156" t="s">
        <v>196</v>
      </c>
      <c r="I513" s="173" t="s">
        <v>196</v>
      </c>
    </row>
    <row r="514" spans="1:9" ht="15">
      <c r="A514" s="133"/>
      <c r="B514" s="134"/>
      <c r="C514" s="134" t="s">
        <v>315</v>
      </c>
      <c r="D514" s="155">
        <v>3525</v>
      </c>
      <c r="E514" s="156">
        <v>3291892.4510499993</v>
      </c>
      <c r="F514" s="156">
        <v>3525</v>
      </c>
      <c r="G514" s="156">
        <v>3291892.4510499998</v>
      </c>
      <c r="H514" s="156">
        <v>3</v>
      </c>
      <c r="I514" s="173">
        <v>3581.26</v>
      </c>
    </row>
    <row r="515" spans="1:9" ht="15">
      <c r="A515" s="133"/>
      <c r="B515" s="134"/>
      <c r="C515" s="134" t="s">
        <v>311</v>
      </c>
      <c r="D515" s="155">
        <v>87</v>
      </c>
      <c r="E515" s="156">
        <v>1930924.6174299996</v>
      </c>
      <c r="F515" s="156">
        <v>39</v>
      </c>
      <c r="G515" s="156">
        <v>82610.621619999991</v>
      </c>
      <c r="H515" s="156">
        <v>3</v>
      </c>
      <c r="I515" s="173">
        <v>74.067999999999998</v>
      </c>
    </row>
    <row r="516" spans="1:9" ht="15">
      <c r="A516" s="133"/>
      <c r="B516" s="134"/>
      <c r="C516" s="134" t="s">
        <v>322</v>
      </c>
      <c r="D516" s="155">
        <v>697</v>
      </c>
      <c r="E516" s="156">
        <v>1893308.1040100004</v>
      </c>
      <c r="F516" s="156">
        <v>82</v>
      </c>
      <c r="G516" s="156">
        <v>4923.3309699999991</v>
      </c>
      <c r="H516" s="156">
        <v>0</v>
      </c>
      <c r="I516" s="173">
        <v>0</v>
      </c>
    </row>
    <row r="517" spans="1:9" ht="15">
      <c r="A517" s="133"/>
      <c r="B517" s="134"/>
      <c r="C517" s="134" t="s">
        <v>307</v>
      </c>
      <c r="D517" s="155">
        <v>653</v>
      </c>
      <c r="E517" s="156">
        <v>375034.70860000001</v>
      </c>
      <c r="F517" s="156">
        <v>205</v>
      </c>
      <c r="G517" s="156">
        <v>156691.85869999998</v>
      </c>
      <c r="H517" s="156">
        <v>14</v>
      </c>
      <c r="I517" s="173">
        <v>55.9544</v>
      </c>
    </row>
    <row r="518" spans="1:9" ht="15">
      <c r="A518" s="133"/>
      <c r="B518" s="134"/>
      <c r="C518" s="134" t="s">
        <v>200</v>
      </c>
      <c r="D518" s="155">
        <v>18197</v>
      </c>
      <c r="E518" s="156">
        <v>318179.10327999952</v>
      </c>
      <c r="F518" s="156">
        <v>263</v>
      </c>
      <c r="G518" s="156">
        <v>4183.5599399999992</v>
      </c>
      <c r="H518" s="156">
        <v>0</v>
      </c>
      <c r="I518" s="173">
        <v>0</v>
      </c>
    </row>
    <row r="519" spans="1:9" ht="15">
      <c r="A519" s="133"/>
      <c r="B519" s="134" t="s">
        <v>551</v>
      </c>
      <c r="C519" s="134"/>
      <c r="D519" s="155" t="s">
        <v>196</v>
      </c>
      <c r="E519" s="156" t="s">
        <v>196</v>
      </c>
      <c r="F519" s="156" t="s">
        <v>196</v>
      </c>
      <c r="G519" s="156" t="s">
        <v>196</v>
      </c>
      <c r="H519" s="156" t="s">
        <v>196</v>
      </c>
      <c r="I519" s="173" t="s">
        <v>196</v>
      </c>
    </row>
    <row r="520" spans="1:9" ht="15">
      <c r="A520" s="133"/>
      <c r="B520" s="134"/>
      <c r="C520" s="134" t="s">
        <v>451</v>
      </c>
      <c r="D520" s="155">
        <v>109</v>
      </c>
      <c r="E520" s="156">
        <v>272599.62</v>
      </c>
      <c r="F520" s="156">
        <v>0</v>
      </c>
      <c r="G520" s="156">
        <v>0</v>
      </c>
      <c r="H520" s="156">
        <v>0</v>
      </c>
      <c r="I520" s="173">
        <v>0</v>
      </c>
    </row>
    <row r="521" spans="1:9" ht="15">
      <c r="A521" s="133"/>
      <c r="B521" s="134"/>
      <c r="C521" s="134" t="s">
        <v>200</v>
      </c>
      <c r="D521" s="155">
        <v>7733</v>
      </c>
      <c r="E521" s="156">
        <v>122947.73125000003</v>
      </c>
      <c r="F521" s="156">
        <v>69</v>
      </c>
      <c r="G521" s="156">
        <v>998.67495000000008</v>
      </c>
      <c r="H521" s="156">
        <v>0</v>
      </c>
      <c r="I521" s="173">
        <v>0</v>
      </c>
    </row>
    <row r="522" spans="1:9" ht="15">
      <c r="A522" s="133"/>
      <c r="B522" s="134"/>
      <c r="C522" s="134" t="s">
        <v>341</v>
      </c>
      <c r="D522" s="155">
        <v>4785</v>
      </c>
      <c r="E522" s="156">
        <v>96219.906880000111</v>
      </c>
      <c r="F522" s="156">
        <v>326</v>
      </c>
      <c r="G522" s="156">
        <v>4771.0267800000011</v>
      </c>
      <c r="H522" s="156">
        <v>1</v>
      </c>
      <c r="I522" s="173">
        <v>0.21546000000000001</v>
      </c>
    </row>
    <row r="523" spans="1:9" ht="15">
      <c r="A523" s="133"/>
      <c r="B523" s="134"/>
      <c r="C523" s="134" t="s">
        <v>330</v>
      </c>
      <c r="D523" s="155">
        <v>310</v>
      </c>
      <c r="E523" s="156">
        <v>27474.92521999999</v>
      </c>
      <c r="F523" s="156">
        <v>7</v>
      </c>
      <c r="G523" s="156">
        <v>363.99800000000005</v>
      </c>
      <c r="H523" s="156">
        <v>0</v>
      </c>
      <c r="I523" s="173">
        <v>0</v>
      </c>
    </row>
    <row r="524" spans="1:9" ht="15">
      <c r="A524" s="133"/>
      <c r="B524" s="134"/>
      <c r="C524" s="134" t="s">
        <v>198</v>
      </c>
      <c r="D524" s="155">
        <v>3210</v>
      </c>
      <c r="E524" s="156">
        <v>16800.004890000004</v>
      </c>
      <c r="F524" s="156">
        <v>21</v>
      </c>
      <c r="G524" s="156">
        <v>106.89539000000001</v>
      </c>
      <c r="H524" s="156">
        <v>0</v>
      </c>
      <c r="I524" s="173">
        <v>0</v>
      </c>
    </row>
    <row r="525" spans="1:9" ht="15">
      <c r="A525" s="133"/>
      <c r="B525" s="134" t="s">
        <v>610</v>
      </c>
      <c r="C525" s="134"/>
      <c r="D525" s="155" t="s">
        <v>196</v>
      </c>
      <c r="E525" s="156" t="s">
        <v>196</v>
      </c>
      <c r="F525" s="156" t="s">
        <v>196</v>
      </c>
      <c r="G525" s="156" t="s">
        <v>196</v>
      </c>
      <c r="H525" s="156" t="s">
        <v>196</v>
      </c>
      <c r="I525" s="173" t="s">
        <v>196</v>
      </c>
    </row>
    <row r="526" spans="1:9" ht="15">
      <c r="A526" s="133"/>
      <c r="B526" s="134"/>
      <c r="C526" s="134" t="s">
        <v>347</v>
      </c>
      <c r="D526" s="155">
        <v>583</v>
      </c>
      <c r="E526" s="156">
        <v>20120.33596</v>
      </c>
      <c r="F526" s="156">
        <v>59</v>
      </c>
      <c r="G526" s="156">
        <v>1852.8621000000001</v>
      </c>
      <c r="H526" s="156">
        <v>0</v>
      </c>
      <c r="I526" s="173">
        <v>0</v>
      </c>
    </row>
    <row r="527" spans="1:9" ht="15">
      <c r="A527" s="133"/>
      <c r="B527" s="134"/>
      <c r="C527" s="134" t="s">
        <v>341</v>
      </c>
      <c r="D527" s="155">
        <v>265</v>
      </c>
      <c r="E527" s="156">
        <v>13617.812959999999</v>
      </c>
      <c r="F527" s="156">
        <v>11</v>
      </c>
      <c r="G527" s="156">
        <v>444.91899999999998</v>
      </c>
      <c r="H527" s="156">
        <v>0</v>
      </c>
      <c r="I527" s="173">
        <v>0</v>
      </c>
    </row>
    <row r="528" spans="1:9" ht="15">
      <c r="A528" s="133"/>
      <c r="B528" s="134"/>
      <c r="C528" s="134" t="s">
        <v>349</v>
      </c>
      <c r="D528" s="155">
        <v>29</v>
      </c>
      <c r="E528" s="156">
        <v>1908.9688199999998</v>
      </c>
      <c r="F528" s="156">
        <v>5</v>
      </c>
      <c r="G528" s="156">
        <v>302.45952</v>
      </c>
      <c r="H528" s="156">
        <v>0</v>
      </c>
      <c r="I528" s="173">
        <v>0</v>
      </c>
    </row>
    <row r="529" spans="1:9" ht="15">
      <c r="A529" s="133"/>
      <c r="B529" s="134"/>
      <c r="C529" s="134" t="s">
        <v>346</v>
      </c>
      <c r="D529" s="155">
        <v>10</v>
      </c>
      <c r="E529" s="156">
        <v>1244.7375999999999</v>
      </c>
      <c r="F529" s="156">
        <v>2</v>
      </c>
      <c r="G529" s="156">
        <v>257.12639999999999</v>
      </c>
      <c r="H529" s="156">
        <v>0</v>
      </c>
      <c r="I529" s="173">
        <v>0</v>
      </c>
    </row>
    <row r="530" spans="1:9" ht="15">
      <c r="A530" s="133"/>
      <c r="B530" s="134"/>
      <c r="C530" s="134" t="s">
        <v>378</v>
      </c>
      <c r="D530" s="155">
        <v>48</v>
      </c>
      <c r="E530" s="156">
        <v>482.69420999999988</v>
      </c>
      <c r="F530" s="156">
        <v>1</v>
      </c>
      <c r="G530" s="156">
        <v>9.5253899999999998</v>
      </c>
      <c r="H530" s="156">
        <v>0</v>
      </c>
      <c r="I530" s="173">
        <v>0</v>
      </c>
    </row>
    <row r="531" spans="1:9" ht="15">
      <c r="A531" s="133"/>
      <c r="B531" s="134" t="s">
        <v>624</v>
      </c>
      <c r="C531" s="134"/>
      <c r="D531" s="155" t="s">
        <v>196</v>
      </c>
      <c r="E531" s="156" t="s">
        <v>196</v>
      </c>
      <c r="F531" s="156" t="s">
        <v>196</v>
      </c>
      <c r="G531" s="156" t="s">
        <v>196</v>
      </c>
      <c r="H531" s="156" t="s">
        <v>196</v>
      </c>
      <c r="I531" s="173" t="s">
        <v>196</v>
      </c>
    </row>
    <row r="532" spans="1:9" ht="15">
      <c r="A532" s="133"/>
      <c r="B532" s="134"/>
      <c r="C532" s="134" t="s">
        <v>347</v>
      </c>
      <c r="D532" s="155">
        <v>227</v>
      </c>
      <c r="E532" s="156">
        <v>6743.3677899999993</v>
      </c>
      <c r="F532" s="156">
        <v>23</v>
      </c>
      <c r="G532" s="156">
        <v>547.74249999999995</v>
      </c>
      <c r="H532" s="156">
        <v>0</v>
      </c>
      <c r="I532" s="173">
        <v>0</v>
      </c>
    </row>
    <row r="533" spans="1:9" ht="15">
      <c r="A533" s="133"/>
      <c r="B533" s="134"/>
      <c r="C533" s="134" t="s">
        <v>343</v>
      </c>
      <c r="D533" s="155">
        <v>77</v>
      </c>
      <c r="E533" s="156">
        <v>1604.721</v>
      </c>
      <c r="F533" s="156">
        <v>8</v>
      </c>
      <c r="G533" s="156">
        <v>145.721</v>
      </c>
      <c r="H533" s="156">
        <v>0</v>
      </c>
      <c r="I533" s="173">
        <v>0</v>
      </c>
    </row>
    <row r="534" spans="1:9" ht="15">
      <c r="A534" s="133"/>
      <c r="B534" s="134"/>
      <c r="C534" s="134" t="s">
        <v>349</v>
      </c>
      <c r="D534" s="155">
        <v>19</v>
      </c>
      <c r="E534" s="156">
        <v>489.24180000000001</v>
      </c>
      <c r="F534" s="156">
        <v>3</v>
      </c>
      <c r="G534" s="156">
        <v>54.417999999999999</v>
      </c>
      <c r="H534" s="156">
        <v>0</v>
      </c>
      <c r="I534" s="173">
        <v>0</v>
      </c>
    </row>
    <row r="535" spans="1:9" ht="15">
      <c r="A535" s="133"/>
      <c r="B535" s="134"/>
      <c r="C535" s="134" t="s">
        <v>595</v>
      </c>
      <c r="D535" s="155">
        <v>27</v>
      </c>
      <c r="E535" s="156">
        <v>339.78439999999995</v>
      </c>
      <c r="F535" s="156">
        <v>0</v>
      </c>
      <c r="G535" s="156">
        <v>0</v>
      </c>
      <c r="H535" s="156">
        <v>0</v>
      </c>
      <c r="I535" s="173">
        <v>0</v>
      </c>
    </row>
    <row r="536" spans="1:9" ht="15">
      <c r="A536" s="133"/>
      <c r="B536" s="134"/>
      <c r="C536" s="134" t="s">
        <v>389</v>
      </c>
      <c r="D536" s="155">
        <v>2</v>
      </c>
      <c r="E536" s="156">
        <v>40</v>
      </c>
      <c r="F536" s="156">
        <v>1</v>
      </c>
      <c r="G536" s="156">
        <v>20</v>
      </c>
      <c r="H536" s="156">
        <v>0</v>
      </c>
      <c r="I536" s="173">
        <v>0</v>
      </c>
    </row>
    <row r="537" spans="1:9" ht="15">
      <c r="A537" s="133"/>
      <c r="B537" s="134" t="s">
        <v>631</v>
      </c>
      <c r="C537" s="134"/>
      <c r="D537" s="155" t="s">
        <v>196</v>
      </c>
      <c r="E537" s="156" t="s">
        <v>196</v>
      </c>
      <c r="F537" s="156" t="s">
        <v>196</v>
      </c>
      <c r="G537" s="156" t="s">
        <v>196</v>
      </c>
      <c r="H537" s="156" t="s">
        <v>196</v>
      </c>
      <c r="I537" s="173" t="s">
        <v>196</v>
      </c>
    </row>
    <row r="538" spans="1:9" ht="15">
      <c r="A538" s="133"/>
      <c r="B538" s="134"/>
      <c r="C538" s="134" t="s">
        <v>447</v>
      </c>
      <c r="D538" s="155">
        <v>88</v>
      </c>
      <c r="E538" s="156">
        <v>132.86376000000001</v>
      </c>
      <c r="F538" s="156">
        <v>0</v>
      </c>
      <c r="G538" s="156">
        <v>0</v>
      </c>
      <c r="H538" s="156">
        <v>0</v>
      </c>
      <c r="I538" s="173">
        <v>0</v>
      </c>
    </row>
    <row r="539" spans="1:9" ht="15">
      <c r="A539" s="133"/>
      <c r="B539" s="134"/>
      <c r="C539" s="134" t="s">
        <v>472</v>
      </c>
      <c r="D539" s="155">
        <v>1</v>
      </c>
      <c r="E539" s="156">
        <v>45.74</v>
      </c>
      <c r="F539" s="156">
        <v>1</v>
      </c>
      <c r="G539" s="156">
        <v>45.74</v>
      </c>
      <c r="H539" s="156">
        <v>0</v>
      </c>
      <c r="I539" s="173">
        <v>0</v>
      </c>
    </row>
    <row r="540" spans="1:9" ht="15">
      <c r="A540" s="133"/>
      <c r="B540" s="134"/>
      <c r="C540" s="134" t="s">
        <v>348</v>
      </c>
      <c r="D540" s="155">
        <v>1</v>
      </c>
      <c r="E540" s="156">
        <v>1.98</v>
      </c>
      <c r="F540" s="156">
        <v>1</v>
      </c>
      <c r="G540" s="156">
        <v>1.98</v>
      </c>
      <c r="H540" s="156">
        <v>0</v>
      </c>
      <c r="I540" s="173">
        <v>0</v>
      </c>
    </row>
    <row r="541" spans="1:9" ht="15">
      <c r="A541" s="133"/>
      <c r="B541" s="134"/>
      <c r="C541" s="134" t="s">
        <v>501</v>
      </c>
      <c r="D541" s="155">
        <v>9</v>
      </c>
      <c r="E541" s="156">
        <v>1.7879400000000001</v>
      </c>
      <c r="F541" s="156">
        <v>0</v>
      </c>
      <c r="G541" s="156">
        <v>0</v>
      </c>
      <c r="H541" s="156">
        <v>0</v>
      </c>
      <c r="I541" s="173">
        <v>0</v>
      </c>
    </row>
    <row r="542" spans="1:9" ht="15">
      <c r="A542" s="133"/>
      <c r="B542" s="134"/>
      <c r="C542" s="134" t="s">
        <v>477</v>
      </c>
      <c r="D542" s="155">
        <v>1</v>
      </c>
      <c r="E542" s="156">
        <v>8.4000000000000012E-3</v>
      </c>
      <c r="F542" s="156">
        <v>0</v>
      </c>
      <c r="G542" s="156">
        <v>0</v>
      </c>
      <c r="H542" s="156">
        <v>0</v>
      </c>
      <c r="I542" s="173">
        <v>0</v>
      </c>
    </row>
    <row r="543" spans="1:9" ht="15">
      <c r="A543" s="133"/>
      <c r="B543" s="134" t="s">
        <v>678</v>
      </c>
      <c r="C543" s="134"/>
      <c r="D543" s="155" t="s">
        <v>196</v>
      </c>
      <c r="E543" s="156" t="s">
        <v>196</v>
      </c>
      <c r="F543" s="156" t="s">
        <v>196</v>
      </c>
      <c r="G543" s="156" t="s">
        <v>196</v>
      </c>
      <c r="H543" s="156" t="s">
        <v>196</v>
      </c>
      <c r="I543" s="173" t="s">
        <v>196</v>
      </c>
    </row>
    <row r="544" spans="1:9" ht="15">
      <c r="A544" s="133"/>
      <c r="B544" s="134"/>
      <c r="C544" s="134" t="s">
        <v>347</v>
      </c>
      <c r="D544" s="155">
        <v>107</v>
      </c>
      <c r="E544" s="156">
        <v>1202.13922</v>
      </c>
      <c r="F544" s="156">
        <v>3</v>
      </c>
      <c r="G544" s="156">
        <v>93.837500000000006</v>
      </c>
      <c r="H544" s="156">
        <v>0</v>
      </c>
      <c r="I544" s="173">
        <v>0</v>
      </c>
    </row>
    <row r="545" spans="1:9" ht="15">
      <c r="A545" s="133"/>
      <c r="B545" s="134"/>
      <c r="C545" s="134" t="s">
        <v>541</v>
      </c>
      <c r="D545" s="155">
        <v>1</v>
      </c>
      <c r="E545" s="156">
        <v>0.18099999999999999</v>
      </c>
      <c r="F545" s="156">
        <v>0</v>
      </c>
      <c r="G545" s="156">
        <v>0</v>
      </c>
      <c r="H545" s="156">
        <v>0</v>
      </c>
      <c r="I545" s="173">
        <v>0</v>
      </c>
    </row>
    <row r="546" spans="1:9" ht="15">
      <c r="A546" s="133"/>
      <c r="B546" s="134"/>
      <c r="C546" s="134" t="s">
        <v>406</v>
      </c>
      <c r="D546" s="155">
        <v>1</v>
      </c>
      <c r="E546" s="156">
        <v>5.3999999999999999E-2</v>
      </c>
      <c r="F546" s="156">
        <v>0</v>
      </c>
      <c r="G546" s="156">
        <v>0</v>
      </c>
      <c r="H546" s="156">
        <v>0</v>
      </c>
      <c r="I546" s="173">
        <v>0</v>
      </c>
    </row>
    <row r="547" spans="1:9" ht="15">
      <c r="A547" s="133"/>
      <c r="B547" s="134"/>
      <c r="C547" s="134" t="s">
        <v>477</v>
      </c>
      <c r="D547" s="155">
        <v>3</v>
      </c>
      <c r="E547" s="156">
        <v>1.32E-2</v>
      </c>
      <c r="F547" s="156">
        <v>0</v>
      </c>
      <c r="G547" s="156">
        <v>0</v>
      </c>
      <c r="H547" s="156">
        <v>0</v>
      </c>
      <c r="I547" s="173">
        <v>0</v>
      </c>
    </row>
    <row r="548" spans="1:9" ht="15">
      <c r="A548" s="133"/>
      <c r="B548" s="134" t="s">
        <v>679</v>
      </c>
      <c r="C548" s="134"/>
      <c r="D548" s="155" t="s">
        <v>196</v>
      </c>
      <c r="E548" s="156" t="s">
        <v>196</v>
      </c>
      <c r="F548" s="156" t="s">
        <v>196</v>
      </c>
      <c r="G548" s="156" t="s">
        <v>196</v>
      </c>
      <c r="H548" s="156" t="s">
        <v>196</v>
      </c>
      <c r="I548" s="173" t="s">
        <v>196</v>
      </c>
    </row>
    <row r="549" spans="1:9" ht="15">
      <c r="A549" s="133"/>
      <c r="B549" s="134"/>
      <c r="C549" s="134" t="s">
        <v>347</v>
      </c>
      <c r="D549" s="155">
        <v>78</v>
      </c>
      <c r="E549" s="156">
        <v>1530.8111499999998</v>
      </c>
      <c r="F549" s="156">
        <v>6</v>
      </c>
      <c r="G549" s="156">
        <v>75.828850000000003</v>
      </c>
      <c r="H549" s="156">
        <v>0</v>
      </c>
      <c r="I549" s="173">
        <v>0</v>
      </c>
    </row>
    <row r="550" spans="1:9" ht="15">
      <c r="A550" s="133"/>
      <c r="B550" s="134"/>
      <c r="C550" s="134" t="s">
        <v>198</v>
      </c>
      <c r="D550" s="155">
        <v>187</v>
      </c>
      <c r="E550" s="156">
        <v>370.80268000000001</v>
      </c>
      <c r="F550" s="156">
        <v>0</v>
      </c>
      <c r="G550" s="156">
        <v>0</v>
      </c>
      <c r="H550" s="156">
        <v>0</v>
      </c>
      <c r="I550" s="173">
        <v>0</v>
      </c>
    </row>
    <row r="551" spans="1:9" ht="15">
      <c r="A551" s="133"/>
      <c r="B551" s="134"/>
      <c r="C551" s="134" t="s">
        <v>349</v>
      </c>
      <c r="D551" s="155">
        <v>2</v>
      </c>
      <c r="E551" s="156">
        <v>155.916</v>
      </c>
      <c r="F551" s="156">
        <v>1</v>
      </c>
      <c r="G551" s="156">
        <v>25.956</v>
      </c>
      <c r="H551" s="156">
        <v>0</v>
      </c>
      <c r="I551" s="173">
        <v>0</v>
      </c>
    </row>
    <row r="552" spans="1:9" ht="15">
      <c r="A552" s="133"/>
      <c r="B552" s="134"/>
      <c r="C552" s="134" t="s">
        <v>595</v>
      </c>
      <c r="D552" s="155">
        <v>1</v>
      </c>
      <c r="E552" s="156">
        <v>19.98</v>
      </c>
      <c r="F552" s="156">
        <v>1</v>
      </c>
      <c r="G552" s="156">
        <v>19.98</v>
      </c>
      <c r="H552" s="156">
        <v>0</v>
      </c>
      <c r="I552" s="173">
        <v>0</v>
      </c>
    </row>
    <row r="553" spans="1:9" ht="15">
      <c r="A553" s="133"/>
      <c r="B553" s="134"/>
      <c r="C553" s="134" t="s">
        <v>477</v>
      </c>
      <c r="D553" s="155">
        <v>14</v>
      </c>
      <c r="E553" s="156">
        <v>8.4928999999999988</v>
      </c>
      <c r="F553" s="156">
        <v>1</v>
      </c>
      <c r="G553" s="156">
        <v>1.4E-3</v>
      </c>
      <c r="H553" s="156">
        <v>0</v>
      </c>
      <c r="I553" s="173">
        <v>0</v>
      </c>
    </row>
    <row r="554" spans="1:9" ht="15">
      <c r="A554" s="133"/>
      <c r="B554" s="134" t="s">
        <v>680</v>
      </c>
      <c r="C554" s="134"/>
      <c r="D554" s="155" t="s">
        <v>196</v>
      </c>
      <c r="E554" s="156" t="s">
        <v>196</v>
      </c>
      <c r="F554" s="156" t="s">
        <v>196</v>
      </c>
      <c r="G554" s="156" t="s">
        <v>196</v>
      </c>
      <c r="H554" s="156" t="s">
        <v>196</v>
      </c>
      <c r="I554" s="173" t="s">
        <v>196</v>
      </c>
    </row>
    <row r="555" spans="1:9" ht="15">
      <c r="A555" s="133"/>
      <c r="B555" s="134"/>
      <c r="C555" s="134" t="s">
        <v>347</v>
      </c>
      <c r="D555" s="155">
        <v>144</v>
      </c>
      <c r="E555" s="156">
        <v>1465.8282000000004</v>
      </c>
      <c r="F555" s="156">
        <v>5</v>
      </c>
      <c r="G555" s="156">
        <v>23.392499999999998</v>
      </c>
      <c r="H555" s="156">
        <v>0</v>
      </c>
      <c r="I555" s="173">
        <v>0</v>
      </c>
    </row>
    <row r="556" spans="1:9" ht="15">
      <c r="A556" s="133"/>
      <c r="B556" s="134"/>
      <c r="C556" s="134" t="s">
        <v>472</v>
      </c>
      <c r="D556" s="155">
        <v>62</v>
      </c>
      <c r="E556" s="156">
        <v>1311.8832199999997</v>
      </c>
      <c r="F556" s="156">
        <v>17</v>
      </c>
      <c r="G556" s="156">
        <v>357.05972000000003</v>
      </c>
      <c r="H556" s="156">
        <v>0</v>
      </c>
      <c r="I556" s="173">
        <v>0</v>
      </c>
    </row>
    <row r="557" spans="1:9" ht="15">
      <c r="A557" s="133"/>
      <c r="B557" s="134"/>
      <c r="C557" s="134" t="s">
        <v>341</v>
      </c>
      <c r="D557" s="155">
        <v>107</v>
      </c>
      <c r="E557" s="156">
        <v>1180.3905999999999</v>
      </c>
      <c r="F557" s="156">
        <v>6</v>
      </c>
      <c r="G557" s="156">
        <v>82.082999999999998</v>
      </c>
      <c r="H557" s="156">
        <v>0</v>
      </c>
      <c r="I557" s="173">
        <v>0</v>
      </c>
    </row>
    <row r="558" spans="1:9" ht="15">
      <c r="A558" s="133"/>
      <c r="B558" s="134"/>
      <c r="C558" s="134" t="s">
        <v>412</v>
      </c>
      <c r="D558" s="155">
        <v>54</v>
      </c>
      <c r="E558" s="156">
        <v>742.35267999999996</v>
      </c>
      <c r="F558" s="156">
        <v>1</v>
      </c>
      <c r="G558" s="156">
        <v>7.7279999999999998</v>
      </c>
      <c r="H558" s="156">
        <v>0</v>
      </c>
      <c r="I558" s="173">
        <v>0</v>
      </c>
    </row>
    <row r="559" spans="1:9" ht="15">
      <c r="A559" s="133"/>
      <c r="B559" s="134"/>
      <c r="C559" s="134" t="s">
        <v>410</v>
      </c>
      <c r="D559" s="155">
        <v>38</v>
      </c>
      <c r="E559" s="156">
        <v>590.96960000000001</v>
      </c>
      <c r="F559" s="156">
        <v>4</v>
      </c>
      <c r="G559" s="156">
        <v>95.99</v>
      </c>
      <c r="H559" s="156">
        <v>0</v>
      </c>
      <c r="I559" s="173">
        <v>0</v>
      </c>
    </row>
    <row r="560" spans="1:9" ht="15">
      <c r="A560" s="133"/>
      <c r="B560" s="134" t="s">
        <v>681</v>
      </c>
      <c r="C560" s="134"/>
      <c r="D560" s="155" t="s">
        <v>196</v>
      </c>
      <c r="E560" s="156" t="s">
        <v>196</v>
      </c>
      <c r="F560" s="156" t="s">
        <v>196</v>
      </c>
      <c r="G560" s="156" t="s">
        <v>196</v>
      </c>
      <c r="H560" s="156" t="s">
        <v>196</v>
      </c>
      <c r="I560" s="173" t="s">
        <v>196</v>
      </c>
    </row>
    <row r="561" spans="1:9" ht="15">
      <c r="A561" s="133"/>
      <c r="B561" s="134"/>
      <c r="C561" s="134" t="s">
        <v>198</v>
      </c>
      <c r="D561" s="155">
        <v>100</v>
      </c>
      <c r="E561" s="156">
        <v>212.98741999999999</v>
      </c>
      <c r="F561" s="156">
        <v>0</v>
      </c>
      <c r="G561" s="156">
        <v>0</v>
      </c>
      <c r="H561" s="156">
        <v>0</v>
      </c>
      <c r="I561" s="173">
        <v>0</v>
      </c>
    </row>
    <row r="562" spans="1:9" ht="15">
      <c r="A562" s="133"/>
      <c r="B562" s="134"/>
      <c r="C562" s="134" t="s">
        <v>200</v>
      </c>
      <c r="D562" s="155">
        <v>56</v>
      </c>
      <c r="E562" s="156">
        <v>121.38339000000001</v>
      </c>
      <c r="F562" s="156">
        <v>0</v>
      </c>
      <c r="G562" s="156">
        <v>0</v>
      </c>
      <c r="H562" s="156">
        <v>0</v>
      </c>
      <c r="I562" s="173">
        <v>0</v>
      </c>
    </row>
    <row r="563" spans="1:9" ht="15">
      <c r="A563" s="133"/>
      <c r="B563" s="134"/>
      <c r="C563" s="134" t="s">
        <v>248</v>
      </c>
      <c r="D563" s="155">
        <v>8</v>
      </c>
      <c r="E563" s="156">
        <v>102.44400000000002</v>
      </c>
      <c r="F563" s="156">
        <v>0</v>
      </c>
      <c r="G563" s="156">
        <v>0</v>
      </c>
      <c r="H563" s="156">
        <v>0</v>
      </c>
      <c r="I563" s="173">
        <v>0</v>
      </c>
    </row>
    <row r="564" spans="1:9" ht="15">
      <c r="A564" s="133"/>
      <c r="B564" s="134"/>
      <c r="C564" s="134" t="s">
        <v>347</v>
      </c>
      <c r="D564" s="155">
        <v>277</v>
      </c>
      <c r="E564" s="156">
        <v>101.71673999999999</v>
      </c>
      <c r="F564" s="156">
        <v>19</v>
      </c>
      <c r="G564" s="156">
        <v>3.3147200000000003</v>
      </c>
      <c r="H564" s="156">
        <v>0</v>
      </c>
      <c r="I564" s="173">
        <v>0</v>
      </c>
    </row>
    <row r="565" spans="1:9" ht="15">
      <c r="A565" s="133"/>
      <c r="B565" s="134"/>
      <c r="C565" s="134" t="s">
        <v>477</v>
      </c>
      <c r="D565" s="155">
        <v>14</v>
      </c>
      <c r="E565" s="156">
        <v>22.787510000000001</v>
      </c>
      <c r="F565" s="156">
        <v>0</v>
      </c>
      <c r="G565" s="156">
        <v>0</v>
      </c>
      <c r="H565" s="156">
        <v>0</v>
      </c>
      <c r="I565" s="173">
        <v>0</v>
      </c>
    </row>
    <row r="566" spans="1:9" ht="15">
      <c r="A566" s="133"/>
      <c r="B566" s="134" t="s">
        <v>682</v>
      </c>
      <c r="C566" s="134"/>
      <c r="D566" s="155" t="s">
        <v>196</v>
      </c>
      <c r="E566" s="156" t="s">
        <v>196</v>
      </c>
      <c r="F566" s="156" t="s">
        <v>196</v>
      </c>
      <c r="G566" s="156" t="s">
        <v>196</v>
      </c>
      <c r="H566" s="156" t="s">
        <v>196</v>
      </c>
      <c r="I566" s="173" t="s">
        <v>196</v>
      </c>
    </row>
    <row r="567" spans="1:9" ht="15">
      <c r="A567" s="133"/>
      <c r="B567" s="134"/>
      <c r="C567" s="134" t="s">
        <v>477</v>
      </c>
      <c r="D567" s="155">
        <v>5</v>
      </c>
      <c r="E567" s="156">
        <v>1.0710000000000002</v>
      </c>
      <c r="F567" s="156">
        <v>0</v>
      </c>
      <c r="G567" s="156">
        <v>0</v>
      </c>
      <c r="H567" s="156">
        <v>0</v>
      </c>
      <c r="I567" s="173">
        <v>0</v>
      </c>
    </row>
    <row r="568" spans="1:9" ht="15">
      <c r="A568" s="133"/>
      <c r="B568" s="134" t="s">
        <v>683</v>
      </c>
      <c r="C568" s="134"/>
      <c r="D568" s="155" t="s">
        <v>196</v>
      </c>
      <c r="E568" s="156" t="s">
        <v>196</v>
      </c>
      <c r="F568" s="156" t="s">
        <v>196</v>
      </c>
      <c r="G568" s="156" t="s">
        <v>196</v>
      </c>
      <c r="H568" s="156" t="s">
        <v>196</v>
      </c>
      <c r="I568" s="173" t="s">
        <v>196</v>
      </c>
    </row>
    <row r="569" spans="1:9" ht="15">
      <c r="A569" s="133"/>
      <c r="B569" s="134"/>
      <c r="C569" s="134" t="s">
        <v>347</v>
      </c>
      <c r="D569" s="155">
        <v>62</v>
      </c>
      <c r="E569" s="156">
        <v>357.90489999999994</v>
      </c>
      <c r="F569" s="156">
        <v>0</v>
      </c>
      <c r="G569" s="156">
        <v>0</v>
      </c>
      <c r="H569" s="156">
        <v>0</v>
      </c>
      <c r="I569" s="173">
        <v>0</v>
      </c>
    </row>
    <row r="570" spans="1:9" ht="15">
      <c r="A570" s="133"/>
      <c r="B570" s="134"/>
      <c r="C570" s="134" t="s">
        <v>477</v>
      </c>
      <c r="D570" s="155">
        <v>63</v>
      </c>
      <c r="E570" s="156">
        <v>110.32756000000003</v>
      </c>
      <c r="F570" s="156">
        <v>0</v>
      </c>
      <c r="G570" s="156">
        <v>0</v>
      </c>
      <c r="H570" s="156">
        <v>0</v>
      </c>
      <c r="I570" s="173">
        <v>0</v>
      </c>
    </row>
    <row r="571" spans="1:9" ht="15">
      <c r="A571" s="133"/>
      <c r="B571" s="134"/>
      <c r="C571" s="134" t="s">
        <v>476</v>
      </c>
      <c r="D571" s="155">
        <v>2</v>
      </c>
      <c r="E571" s="156">
        <v>30.040500000000002</v>
      </c>
      <c r="F571" s="156">
        <v>0</v>
      </c>
      <c r="G571" s="156">
        <v>0</v>
      </c>
      <c r="H571" s="156">
        <v>0</v>
      </c>
      <c r="I571" s="173">
        <v>0</v>
      </c>
    </row>
    <row r="572" spans="1:9" ht="15">
      <c r="A572" s="133"/>
      <c r="B572" s="134"/>
      <c r="C572" s="134" t="s">
        <v>445</v>
      </c>
      <c r="D572" s="155">
        <v>2</v>
      </c>
      <c r="E572" s="156">
        <v>10.206</v>
      </c>
      <c r="F572" s="156">
        <v>0</v>
      </c>
      <c r="G572" s="156">
        <v>0</v>
      </c>
      <c r="H572" s="156">
        <v>0</v>
      </c>
      <c r="I572" s="173">
        <v>0</v>
      </c>
    </row>
    <row r="573" spans="1:9" ht="15">
      <c r="A573" s="133"/>
      <c r="B573" s="134"/>
      <c r="C573" s="134" t="s">
        <v>452</v>
      </c>
      <c r="D573" s="155">
        <v>2</v>
      </c>
      <c r="E573" s="156">
        <v>0.6804</v>
      </c>
      <c r="F573" s="156">
        <v>0</v>
      </c>
      <c r="G573" s="156">
        <v>0</v>
      </c>
      <c r="H573" s="156">
        <v>0</v>
      </c>
      <c r="I573" s="173">
        <v>0</v>
      </c>
    </row>
    <row r="574" spans="1:9" ht="15">
      <c r="A574" s="133"/>
      <c r="B574" s="134" t="s">
        <v>684</v>
      </c>
      <c r="C574" s="134"/>
      <c r="D574" s="155" t="s">
        <v>196</v>
      </c>
      <c r="E574" s="156" t="s">
        <v>196</v>
      </c>
      <c r="F574" s="156" t="s">
        <v>196</v>
      </c>
      <c r="G574" s="156" t="s">
        <v>196</v>
      </c>
      <c r="H574" s="156" t="s">
        <v>196</v>
      </c>
      <c r="I574" s="173" t="s">
        <v>196</v>
      </c>
    </row>
    <row r="575" spans="1:9" ht="15">
      <c r="A575" s="133"/>
      <c r="B575" s="134"/>
      <c r="C575" s="134" t="s">
        <v>477</v>
      </c>
      <c r="D575" s="155">
        <v>32</v>
      </c>
      <c r="E575" s="156">
        <v>41.854370000000003</v>
      </c>
      <c r="F575" s="156">
        <v>0</v>
      </c>
      <c r="G575" s="156">
        <v>0</v>
      </c>
      <c r="H575" s="156">
        <v>0</v>
      </c>
      <c r="I575" s="173">
        <v>0</v>
      </c>
    </row>
    <row r="576" spans="1:9" ht="15">
      <c r="A576" s="133"/>
      <c r="B576" s="134" t="s">
        <v>685</v>
      </c>
      <c r="C576" s="134"/>
      <c r="D576" s="155" t="s">
        <v>196</v>
      </c>
      <c r="E576" s="156" t="s">
        <v>196</v>
      </c>
      <c r="F576" s="156" t="s">
        <v>196</v>
      </c>
      <c r="G576" s="156" t="s">
        <v>196</v>
      </c>
      <c r="H576" s="156" t="s">
        <v>196</v>
      </c>
      <c r="I576" s="173" t="s">
        <v>196</v>
      </c>
    </row>
    <row r="577" spans="1:9" ht="15">
      <c r="A577" s="133"/>
      <c r="B577" s="134"/>
      <c r="C577" s="134" t="s">
        <v>480</v>
      </c>
      <c r="D577" s="155">
        <v>4</v>
      </c>
      <c r="E577" s="156">
        <v>3.6696</v>
      </c>
      <c r="F577" s="156">
        <v>1</v>
      </c>
      <c r="G577" s="156">
        <v>1.6559999999999999</v>
      </c>
      <c r="H577" s="156">
        <v>0</v>
      </c>
      <c r="I577" s="173">
        <v>0</v>
      </c>
    </row>
    <row r="578" spans="1:9" ht="15">
      <c r="A578" s="133"/>
      <c r="B578" s="134"/>
      <c r="C578" s="134" t="s">
        <v>477</v>
      </c>
      <c r="D578" s="155">
        <v>13</v>
      </c>
      <c r="E578" s="156">
        <v>3.5190000000000001</v>
      </c>
      <c r="F578" s="156">
        <v>0</v>
      </c>
      <c r="G578" s="156">
        <v>0</v>
      </c>
      <c r="H578" s="156">
        <v>0</v>
      </c>
      <c r="I578" s="173">
        <v>0</v>
      </c>
    </row>
    <row r="579" spans="1:9" ht="15">
      <c r="A579" s="133"/>
      <c r="B579" s="134" t="s">
        <v>686</v>
      </c>
      <c r="C579" s="134"/>
      <c r="D579" s="155" t="s">
        <v>196</v>
      </c>
      <c r="E579" s="156" t="s">
        <v>196</v>
      </c>
      <c r="F579" s="156" t="s">
        <v>196</v>
      </c>
      <c r="G579" s="156" t="s">
        <v>196</v>
      </c>
      <c r="H579" s="156" t="s">
        <v>196</v>
      </c>
      <c r="I579" s="173" t="s">
        <v>196</v>
      </c>
    </row>
    <row r="580" spans="1:9" ht="15">
      <c r="A580" s="133"/>
      <c r="B580" s="134"/>
      <c r="C580" s="134" t="s">
        <v>293</v>
      </c>
      <c r="D580" s="155">
        <v>3</v>
      </c>
      <c r="E580" s="156">
        <v>40.400000000000006</v>
      </c>
      <c r="F580" s="156">
        <v>0</v>
      </c>
      <c r="G580" s="156">
        <v>0</v>
      </c>
      <c r="H580" s="156">
        <v>0</v>
      </c>
      <c r="I580" s="173">
        <v>0</v>
      </c>
    </row>
    <row r="581" spans="1:9" ht="15">
      <c r="A581" s="133"/>
      <c r="B581" s="134"/>
      <c r="C581" s="134" t="s">
        <v>263</v>
      </c>
      <c r="D581" s="155">
        <v>4</v>
      </c>
      <c r="E581" s="156">
        <v>6.75</v>
      </c>
      <c r="F581" s="156">
        <v>0</v>
      </c>
      <c r="G581" s="156">
        <v>0</v>
      </c>
      <c r="H581" s="156">
        <v>0</v>
      </c>
      <c r="I581" s="173">
        <v>0</v>
      </c>
    </row>
    <row r="582" spans="1:9" ht="15">
      <c r="A582" s="133"/>
      <c r="B582" s="134"/>
      <c r="C582" s="134" t="s">
        <v>242</v>
      </c>
      <c r="D582" s="155">
        <v>1</v>
      </c>
      <c r="E582" s="156">
        <v>5.0999999999999996</v>
      </c>
      <c r="F582" s="156">
        <v>0</v>
      </c>
      <c r="G582" s="156">
        <v>0</v>
      </c>
      <c r="H582" s="156">
        <v>0</v>
      </c>
      <c r="I582" s="173">
        <v>0</v>
      </c>
    </row>
    <row r="583" spans="1:9" ht="15">
      <c r="A583" s="133"/>
      <c r="B583" s="134"/>
      <c r="C583" s="134" t="s">
        <v>477</v>
      </c>
      <c r="D583" s="155">
        <v>14</v>
      </c>
      <c r="E583" s="156">
        <v>1.7363999999999999</v>
      </c>
      <c r="F583" s="156">
        <v>0</v>
      </c>
      <c r="G583" s="156">
        <v>0</v>
      </c>
      <c r="H583" s="156">
        <v>0</v>
      </c>
      <c r="I583" s="173">
        <v>0</v>
      </c>
    </row>
    <row r="584" spans="1:9" ht="15">
      <c r="A584" s="133"/>
      <c r="B584" s="134"/>
      <c r="C584" s="134" t="s">
        <v>416</v>
      </c>
      <c r="D584" s="155">
        <v>2</v>
      </c>
      <c r="E584" s="156">
        <v>0.55249999999999999</v>
      </c>
      <c r="F584" s="156">
        <v>2</v>
      </c>
      <c r="G584" s="156">
        <v>0.55249999999999999</v>
      </c>
      <c r="H584" s="156">
        <v>0</v>
      </c>
      <c r="I584" s="173">
        <v>0</v>
      </c>
    </row>
    <row r="585" spans="1:9" ht="15">
      <c r="A585" s="133"/>
      <c r="B585" s="134" t="s">
        <v>687</v>
      </c>
      <c r="C585" s="134"/>
      <c r="D585" s="155" t="s">
        <v>196</v>
      </c>
      <c r="E585" s="156" t="s">
        <v>196</v>
      </c>
      <c r="F585" s="156" t="s">
        <v>196</v>
      </c>
      <c r="G585" s="156" t="s">
        <v>196</v>
      </c>
      <c r="H585" s="156" t="s">
        <v>196</v>
      </c>
      <c r="I585" s="173" t="s">
        <v>196</v>
      </c>
    </row>
    <row r="586" spans="1:9" ht="15">
      <c r="A586" s="133"/>
      <c r="B586" s="134"/>
      <c r="C586" s="134" t="s">
        <v>348</v>
      </c>
      <c r="D586" s="155">
        <v>1</v>
      </c>
      <c r="E586" s="156">
        <v>12.9</v>
      </c>
      <c r="F586" s="156">
        <v>0</v>
      </c>
      <c r="G586" s="156">
        <v>0</v>
      </c>
      <c r="H586" s="156">
        <v>0</v>
      </c>
      <c r="I586" s="173">
        <v>0</v>
      </c>
    </row>
    <row r="587" spans="1:9" ht="15">
      <c r="A587" s="133"/>
      <c r="B587" s="134"/>
      <c r="C587" s="134" t="s">
        <v>347</v>
      </c>
      <c r="D587" s="155">
        <v>2</v>
      </c>
      <c r="E587" s="156">
        <v>10.5585</v>
      </c>
      <c r="F587" s="156">
        <v>0</v>
      </c>
      <c r="G587" s="156">
        <v>0</v>
      </c>
      <c r="H587" s="156">
        <v>0</v>
      </c>
      <c r="I587" s="173">
        <v>0</v>
      </c>
    </row>
    <row r="588" spans="1:9" ht="15">
      <c r="A588" s="133"/>
      <c r="B588" s="134"/>
      <c r="C588" s="134" t="s">
        <v>477</v>
      </c>
      <c r="D588" s="155">
        <v>3</v>
      </c>
      <c r="E588" s="156">
        <v>0.63</v>
      </c>
      <c r="F588" s="156">
        <v>0</v>
      </c>
      <c r="G588" s="156">
        <v>0</v>
      </c>
      <c r="H588" s="156">
        <v>0</v>
      </c>
      <c r="I588" s="173">
        <v>0</v>
      </c>
    </row>
    <row r="589" spans="1:9" ht="15">
      <c r="A589" s="133"/>
      <c r="B589" s="134"/>
      <c r="C589" s="134" t="s">
        <v>494</v>
      </c>
      <c r="D589" s="155">
        <v>1</v>
      </c>
      <c r="E589" s="156">
        <v>0.4</v>
      </c>
      <c r="F589" s="156">
        <v>0</v>
      </c>
      <c r="G589" s="156">
        <v>0</v>
      </c>
      <c r="H589" s="156">
        <v>0</v>
      </c>
      <c r="I589" s="173">
        <v>0</v>
      </c>
    </row>
    <row r="590" spans="1:9" ht="15">
      <c r="A590" s="133"/>
      <c r="B590" s="134" t="s">
        <v>615</v>
      </c>
      <c r="C590" s="134"/>
      <c r="D590" s="155" t="s">
        <v>196</v>
      </c>
      <c r="E590" s="156" t="s">
        <v>196</v>
      </c>
      <c r="F590" s="156" t="s">
        <v>196</v>
      </c>
      <c r="G590" s="156" t="s">
        <v>196</v>
      </c>
      <c r="H590" s="156" t="s">
        <v>196</v>
      </c>
      <c r="I590" s="173" t="s">
        <v>196</v>
      </c>
    </row>
    <row r="591" spans="1:9" ht="15">
      <c r="A591" s="133"/>
      <c r="B591" s="134"/>
      <c r="C591" s="134" t="s">
        <v>348</v>
      </c>
      <c r="D591" s="155">
        <v>34</v>
      </c>
      <c r="E591" s="156">
        <v>963.81029999999987</v>
      </c>
      <c r="F591" s="156">
        <v>1</v>
      </c>
      <c r="G591" s="156">
        <v>5.6</v>
      </c>
      <c r="H591" s="156">
        <v>0</v>
      </c>
      <c r="I591" s="173">
        <v>0</v>
      </c>
    </row>
    <row r="592" spans="1:9" ht="15">
      <c r="A592" s="133"/>
      <c r="B592" s="134"/>
      <c r="C592" s="134" t="s">
        <v>347</v>
      </c>
      <c r="D592" s="155">
        <v>7</v>
      </c>
      <c r="E592" s="156">
        <v>60.9604</v>
      </c>
      <c r="F592" s="156">
        <v>0</v>
      </c>
      <c r="G592" s="156">
        <v>0</v>
      </c>
      <c r="H592" s="156">
        <v>0</v>
      </c>
      <c r="I592" s="173">
        <v>0</v>
      </c>
    </row>
    <row r="593" spans="1:9" ht="15">
      <c r="A593" s="133"/>
      <c r="B593" s="134"/>
      <c r="C593" s="134" t="s">
        <v>532</v>
      </c>
      <c r="D593" s="155">
        <v>1</v>
      </c>
      <c r="E593" s="156">
        <v>2.94</v>
      </c>
      <c r="F593" s="156">
        <v>0</v>
      </c>
      <c r="G593" s="156">
        <v>0</v>
      </c>
      <c r="H593" s="156">
        <v>0</v>
      </c>
      <c r="I593" s="173">
        <v>0</v>
      </c>
    </row>
    <row r="594" spans="1:9" ht="15">
      <c r="A594" s="133"/>
      <c r="B594" s="134"/>
      <c r="C594" s="134" t="s">
        <v>477</v>
      </c>
      <c r="D594" s="155">
        <v>10</v>
      </c>
      <c r="E594" s="156">
        <v>1.1124000000000001</v>
      </c>
      <c r="F594" s="156">
        <v>0</v>
      </c>
      <c r="G594" s="156">
        <v>0</v>
      </c>
      <c r="H594" s="156">
        <v>0</v>
      </c>
      <c r="I594" s="173">
        <v>0</v>
      </c>
    </row>
    <row r="595" spans="1:9" ht="15">
      <c r="A595" s="133"/>
      <c r="B595" s="134"/>
      <c r="C595" s="134" t="s">
        <v>343</v>
      </c>
      <c r="D595" s="155">
        <v>1</v>
      </c>
      <c r="E595" s="156">
        <v>0.61199999999999999</v>
      </c>
      <c r="F595" s="156">
        <v>1</v>
      </c>
      <c r="G595" s="156">
        <v>0.61199999999999999</v>
      </c>
      <c r="H595" s="156">
        <v>0</v>
      </c>
      <c r="I595" s="173">
        <v>0</v>
      </c>
    </row>
    <row r="596" spans="1:9" ht="15">
      <c r="A596" s="133"/>
      <c r="B596" s="134" t="s">
        <v>688</v>
      </c>
      <c r="C596" s="134"/>
      <c r="D596" s="155" t="s">
        <v>196</v>
      </c>
      <c r="E596" s="156" t="s">
        <v>196</v>
      </c>
      <c r="F596" s="156" t="s">
        <v>196</v>
      </c>
      <c r="G596" s="156" t="s">
        <v>196</v>
      </c>
      <c r="H596" s="156" t="s">
        <v>196</v>
      </c>
      <c r="I596" s="173" t="s">
        <v>196</v>
      </c>
    </row>
    <row r="597" spans="1:9" ht="15">
      <c r="A597" s="133"/>
      <c r="B597" s="134"/>
      <c r="C597" s="134" t="s">
        <v>477</v>
      </c>
      <c r="D597" s="155">
        <v>27</v>
      </c>
      <c r="E597" s="156">
        <v>34.334400000000002</v>
      </c>
      <c r="F597" s="156">
        <v>0</v>
      </c>
      <c r="G597" s="156">
        <v>0</v>
      </c>
      <c r="H597" s="156">
        <v>0</v>
      </c>
      <c r="I597" s="173">
        <v>0</v>
      </c>
    </row>
    <row r="598" spans="1:9" ht="15">
      <c r="A598" s="133"/>
      <c r="B598" s="134"/>
      <c r="C598" s="134" t="s">
        <v>535</v>
      </c>
      <c r="D598" s="155">
        <v>27</v>
      </c>
      <c r="E598" s="156">
        <v>0.41433000000000003</v>
      </c>
      <c r="F598" s="156">
        <v>0</v>
      </c>
      <c r="G598" s="156">
        <v>0</v>
      </c>
      <c r="H598" s="156">
        <v>0</v>
      </c>
      <c r="I598" s="173">
        <v>0</v>
      </c>
    </row>
    <row r="599" spans="1:9" ht="15">
      <c r="A599" s="133"/>
      <c r="B599" s="134" t="s">
        <v>689</v>
      </c>
      <c r="C599" s="134"/>
      <c r="D599" s="155" t="s">
        <v>196</v>
      </c>
      <c r="E599" s="156" t="s">
        <v>196</v>
      </c>
      <c r="F599" s="156" t="s">
        <v>196</v>
      </c>
      <c r="G599" s="156" t="s">
        <v>196</v>
      </c>
      <c r="H599" s="156" t="s">
        <v>196</v>
      </c>
      <c r="I599" s="173" t="s">
        <v>196</v>
      </c>
    </row>
    <row r="600" spans="1:9" ht="15">
      <c r="A600" s="133"/>
      <c r="B600" s="134"/>
      <c r="C600" s="134" t="s">
        <v>477</v>
      </c>
      <c r="D600" s="155">
        <v>5</v>
      </c>
      <c r="E600" s="156">
        <v>1.4279999999999999</v>
      </c>
      <c r="F600" s="156">
        <v>0</v>
      </c>
      <c r="G600" s="156">
        <v>0</v>
      </c>
      <c r="H600" s="156">
        <v>0</v>
      </c>
      <c r="I600" s="173">
        <v>0</v>
      </c>
    </row>
    <row r="601" spans="1:9" ht="15">
      <c r="A601" s="133"/>
      <c r="B601" s="134"/>
      <c r="C601" s="134" t="s">
        <v>480</v>
      </c>
      <c r="D601" s="155">
        <v>1</v>
      </c>
      <c r="E601" s="156">
        <v>4.2000000000000003E-2</v>
      </c>
      <c r="F601" s="156">
        <v>0</v>
      </c>
      <c r="G601" s="156">
        <v>0</v>
      </c>
      <c r="H601" s="156">
        <v>0</v>
      </c>
      <c r="I601" s="173">
        <v>0</v>
      </c>
    </row>
    <row r="602" spans="1:9" ht="15">
      <c r="A602" s="133"/>
      <c r="B602" s="134" t="s">
        <v>690</v>
      </c>
      <c r="C602" s="134"/>
      <c r="D602" s="155" t="s">
        <v>196</v>
      </c>
      <c r="E602" s="156" t="s">
        <v>196</v>
      </c>
      <c r="F602" s="156" t="s">
        <v>196</v>
      </c>
      <c r="G602" s="156" t="s">
        <v>196</v>
      </c>
      <c r="H602" s="156" t="s">
        <v>196</v>
      </c>
      <c r="I602" s="173" t="s">
        <v>196</v>
      </c>
    </row>
    <row r="603" spans="1:9" ht="15">
      <c r="A603" s="133"/>
      <c r="B603" s="134"/>
      <c r="C603" s="134" t="s">
        <v>477</v>
      </c>
      <c r="D603" s="155">
        <v>19</v>
      </c>
      <c r="E603" s="156">
        <v>1.1611</v>
      </c>
      <c r="F603" s="156">
        <v>0</v>
      </c>
      <c r="G603" s="156">
        <v>0</v>
      </c>
      <c r="H603" s="156">
        <v>0</v>
      </c>
      <c r="I603" s="173">
        <v>0</v>
      </c>
    </row>
    <row r="604" spans="1:9" ht="15">
      <c r="A604" s="133"/>
      <c r="B604" s="134" t="s">
        <v>691</v>
      </c>
      <c r="C604" s="134"/>
      <c r="D604" s="155" t="s">
        <v>196</v>
      </c>
      <c r="E604" s="156" t="s">
        <v>196</v>
      </c>
      <c r="F604" s="156" t="s">
        <v>196</v>
      </c>
      <c r="G604" s="156" t="s">
        <v>196</v>
      </c>
      <c r="H604" s="156" t="s">
        <v>196</v>
      </c>
      <c r="I604" s="173" t="s">
        <v>196</v>
      </c>
    </row>
    <row r="605" spans="1:9" ht="15">
      <c r="A605" s="133"/>
      <c r="B605" s="134"/>
      <c r="C605" s="134" t="s">
        <v>477</v>
      </c>
      <c r="D605" s="155">
        <v>52</v>
      </c>
      <c r="E605" s="156">
        <v>2.4206000000000003</v>
      </c>
      <c r="F605" s="156">
        <v>0</v>
      </c>
      <c r="G605" s="156">
        <v>0</v>
      </c>
      <c r="H605" s="156">
        <v>0</v>
      </c>
      <c r="I605" s="173">
        <v>0</v>
      </c>
    </row>
    <row r="606" spans="1:9" ht="15">
      <c r="A606" s="133"/>
      <c r="B606" s="134"/>
      <c r="C606" s="134" t="s">
        <v>480</v>
      </c>
      <c r="D606" s="155">
        <v>1</v>
      </c>
      <c r="E606" s="156">
        <v>8.4000000000000005E-2</v>
      </c>
      <c r="F606" s="156">
        <v>0</v>
      </c>
      <c r="G606" s="156">
        <v>0</v>
      </c>
      <c r="H606" s="156">
        <v>0</v>
      </c>
      <c r="I606" s="173">
        <v>0</v>
      </c>
    </row>
    <row r="607" spans="1:9" ht="15">
      <c r="A607" s="133"/>
      <c r="B607" s="134" t="s">
        <v>692</v>
      </c>
      <c r="C607" s="134"/>
      <c r="D607" s="155" t="s">
        <v>196</v>
      </c>
      <c r="E607" s="156" t="s">
        <v>196</v>
      </c>
      <c r="F607" s="156" t="s">
        <v>196</v>
      </c>
      <c r="G607" s="156" t="s">
        <v>196</v>
      </c>
      <c r="H607" s="156" t="s">
        <v>196</v>
      </c>
      <c r="I607" s="173" t="s">
        <v>196</v>
      </c>
    </row>
    <row r="608" spans="1:9" ht="15">
      <c r="A608" s="133"/>
      <c r="B608" s="134"/>
      <c r="C608" s="134" t="s">
        <v>477</v>
      </c>
      <c r="D608" s="155">
        <v>7</v>
      </c>
      <c r="E608" s="156">
        <v>0.73780000000000001</v>
      </c>
      <c r="F608" s="156">
        <v>0</v>
      </c>
      <c r="G608" s="156">
        <v>0</v>
      </c>
      <c r="H608" s="156">
        <v>0</v>
      </c>
      <c r="I608" s="173">
        <v>0</v>
      </c>
    </row>
    <row r="609" spans="1:9" ht="15">
      <c r="A609" s="133"/>
      <c r="B609" s="134" t="s">
        <v>693</v>
      </c>
      <c r="C609" s="134"/>
      <c r="D609" s="155" t="s">
        <v>196</v>
      </c>
      <c r="E609" s="156" t="s">
        <v>196</v>
      </c>
      <c r="F609" s="156" t="s">
        <v>196</v>
      </c>
      <c r="G609" s="156" t="s">
        <v>196</v>
      </c>
      <c r="H609" s="156" t="s">
        <v>196</v>
      </c>
      <c r="I609" s="173" t="s">
        <v>196</v>
      </c>
    </row>
    <row r="610" spans="1:9" ht="15">
      <c r="A610" s="133"/>
      <c r="B610" s="134"/>
      <c r="C610" s="134" t="s">
        <v>477</v>
      </c>
      <c r="D610" s="155">
        <v>7</v>
      </c>
      <c r="E610" s="156">
        <v>0.26460000000000006</v>
      </c>
      <c r="F610" s="156">
        <v>0</v>
      </c>
      <c r="G610" s="156">
        <v>0</v>
      </c>
      <c r="H610" s="156">
        <v>0</v>
      </c>
      <c r="I610" s="173">
        <v>0</v>
      </c>
    </row>
    <row r="611" spans="1:9" ht="15">
      <c r="A611" s="133"/>
      <c r="B611" s="134" t="s">
        <v>694</v>
      </c>
      <c r="C611" s="134"/>
      <c r="D611" s="155" t="s">
        <v>196</v>
      </c>
      <c r="E611" s="156" t="s">
        <v>196</v>
      </c>
      <c r="F611" s="156" t="s">
        <v>196</v>
      </c>
      <c r="G611" s="156" t="s">
        <v>196</v>
      </c>
      <c r="H611" s="156" t="s">
        <v>196</v>
      </c>
      <c r="I611" s="173" t="s">
        <v>196</v>
      </c>
    </row>
    <row r="612" spans="1:9" ht="15">
      <c r="A612" s="174"/>
      <c r="B612" s="165"/>
      <c r="C612" s="165" t="s">
        <v>348</v>
      </c>
      <c r="D612" s="175">
        <v>1</v>
      </c>
      <c r="E612" s="176">
        <v>0.5</v>
      </c>
      <c r="F612" s="176">
        <v>0</v>
      </c>
      <c r="G612" s="176">
        <v>0</v>
      </c>
      <c r="H612" s="176">
        <v>0</v>
      </c>
      <c r="I612" s="177">
        <v>0</v>
      </c>
    </row>
    <row r="613" spans="1:9" ht="15">
      <c r="A613" s="133" t="s">
        <v>695</v>
      </c>
      <c r="B613" s="134"/>
      <c r="C613" s="134"/>
      <c r="D613" s="155" t="s">
        <v>196</v>
      </c>
      <c r="E613" s="156" t="s">
        <v>196</v>
      </c>
      <c r="F613" s="156" t="s">
        <v>196</v>
      </c>
      <c r="G613" s="156" t="s">
        <v>196</v>
      </c>
      <c r="H613" s="156" t="s">
        <v>196</v>
      </c>
      <c r="I613" s="173" t="s">
        <v>196</v>
      </c>
    </row>
    <row r="614" spans="1:9" ht="15">
      <c r="A614" s="133"/>
      <c r="B614" s="134" t="s">
        <v>609</v>
      </c>
      <c r="C614" s="134"/>
      <c r="D614" s="155" t="s">
        <v>196</v>
      </c>
      <c r="E614" s="156" t="s">
        <v>196</v>
      </c>
      <c r="F614" s="156" t="s">
        <v>196</v>
      </c>
      <c r="G614" s="156" t="s">
        <v>196</v>
      </c>
      <c r="H614" s="156" t="s">
        <v>196</v>
      </c>
      <c r="I614" s="173" t="s">
        <v>196</v>
      </c>
    </row>
    <row r="615" spans="1:9" ht="15">
      <c r="A615" s="133"/>
      <c r="B615" s="134"/>
      <c r="C615" s="134" t="s">
        <v>347</v>
      </c>
      <c r="D615" s="155">
        <v>1162</v>
      </c>
      <c r="E615" s="156">
        <v>34776.370810000029</v>
      </c>
      <c r="F615" s="156">
        <v>178</v>
      </c>
      <c r="G615" s="156">
        <v>4556.5911999999989</v>
      </c>
      <c r="H615" s="156">
        <v>0</v>
      </c>
      <c r="I615" s="173">
        <v>0</v>
      </c>
    </row>
    <row r="616" spans="1:9" ht="15">
      <c r="A616" s="133"/>
      <c r="B616" s="134"/>
      <c r="C616" s="134" t="s">
        <v>416</v>
      </c>
      <c r="D616" s="155">
        <v>117</v>
      </c>
      <c r="E616" s="156">
        <v>2764.3477500000008</v>
      </c>
      <c r="F616" s="156">
        <v>2</v>
      </c>
      <c r="G616" s="156">
        <v>43.260000000000005</v>
      </c>
      <c r="H616" s="156">
        <v>0</v>
      </c>
      <c r="I616" s="173">
        <v>0</v>
      </c>
    </row>
    <row r="617" spans="1:9" ht="15">
      <c r="A617" s="133"/>
      <c r="B617" s="134"/>
      <c r="C617" s="134" t="s">
        <v>410</v>
      </c>
      <c r="D617" s="155">
        <v>243</v>
      </c>
      <c r="E617" s="156">
        <v>869.59642999999983</v>
      </c>
      <c r="F617" s="156">
        <v>26</v>
      </c>
      <c r="G617" s="156">
        <v>74.2898</v>
      </c>
      <c r="H617" s="156">
        <v>0</v>
      </c>
      <c r="I617" s="173">
        <v>0</v>
      </c>
    </row>
    <row r="618" spans="1:9" ht="15">
      <c r="A618" s="133"/>
      <c r="B618" s="134"/>
      <c r="C618" s="134" t="s">
        <v>456</v>
      </c>
      <c r="D618" s="155">
        <v>23</v>
      </c>
      <c r="E618" s="156">
        <v>471.97408000000013</v>
      </c>
      <c r="F618" s="156">
        <v>2</v>
      </c>
      <c r="G618" s="156">
        <v>27.270000000000003</v>
      </c>
      <c r="H618" s="156">
        <v>0</v>
      </c>
      <c r="I618" s="173">
        <v>0</v>
      </c>
    </row>
    <row r="619" spans="1:9" ht="15">
      <c r="A619" s="133"/>
      <c r="B619" s="134"/>
      <c r="C619" s="134" t="s">
        <v>459</v>
      </c>
      <c r="D619" s="155">
        <v>133</v>
      </c>
      <c r="E619" s="156">
        <v>197.45338999999998</v>
      </c>
      <c r="F619" s="156">
        <v>9</v>
      </c>
      <c r="G619" s="156">
        <v>37.545829999999995</v>
      </c>
      <c r="H619" s="156">
        <v>0</v>
      </c>
      <c r="I619" s="173">
        <v>0</v>
      </c>
    </row>
    <row r="620" spans="1:9" ht="15">
      <c r="A620" s="133"/>
      <c r="B620" s="134" t="s">
        <v>614</v>
      </c>
      <c r="C620" s="134"/>
      <c r="D620" s="155" t="s">
        <v>196</v>
      </c>
      <c r="E620" s="156" t="s">
        <v>196</v>
      </c>
      <c r="F620" s="156" t="s">
        <v>196</v>
      </c>
      <c r="G620" s="156" t="s">
        <v>196</v>
      </c>
      <c r="H620" s="156" t="s">
        <v>196</v>
      </c>
      <c r="I620" s="173" t="s">
        <v>196</v>
      </c>
    </row>
    <row r="621" spans="1:9" ht="15">
      <c r="A621" s="133"/>
      <c r="B621" s="134"/>
      <c r="C621" s="134" t="s">
        <v>348</v>
      </c>
      <c r="D621" s="155">
        <v>101</v>
      </c>
      <c r="E621" s="156">
        <v>2507.9702100000009</v>
      </c>
      <c r="F621" s="156">
        <v>101</v>
      </c>
      <c r="G621" s="156">
        <v>2507.9702100000009</v>
      </c>
      <c r="H621" s="156">
        <v>3</v>
      </c>
      <c r="I621" s="173">
        <v>74.819599999999994</v>
      </c>
    </row>
    <row r="622" spans="1:9" ht="15">
      <c r="A622" s="133"/>
      <c r="B622" s="134"/>
      <c r="C622" s="134" t="s">
        <v>248</v>
      </c>
      <c r="D622" s="155">
        <v>4</v>
      </c>
      <c r="E622" s="156">
        <v>157.5</v>
      </c>
      <c r="F622" s="156">
        <v>0</v>
      </c>
      <c r="G622" s="156">
        <v>0</v>
      </c>
      <c r="H622" s="156">
        <v>0</v>
      </c>
      <c r="I622" s="173">
        <v>0</v>
      </c>
    </row>
    <row r="623" spans="1:9" ht="15">
      <c r="A623" s="133"/>
      <c r="B623" s="134"/>
      <c r="C623" s="134" t="s">
        <v>266</v>
      </c>
      <c r="D623" s="155">
        <v>1</v>
      </c>
      <c r="E623" s="156">
        <v>24</v>
      </c>
      <c r="F623" s="156">
        <v>0</v>
      </c>
      <c r="G623" s="156">
        <v>0</v>
      </c>
      <c r="H623" s="156">
        <v>0</v>
      </c>
      <c r="I623" s="173">
        <v>0</v>
      </c>
    </row>
    <row r="624" spans="1:9" ht="15">
      <c r="A624" s="133"/>
      <c r="B624" s="134"/>
      <c r="C624" s="134" t="s">
        <v>347</v>
      </c>
      <c r="D624" s="155">
        <v>4</v>
      </c>
      <c r="E624" s="156">
        <v>13.253929999999999</v>
      </c>
      <c r="F624" s="156">
        <v>0</v>
      </c>
      <c r="G624" s="156">
        <v>0</v>
      </c>
      <c r="H624" s="156">
        <v>0</v>
      </c>
      <c r="I624" s="173">
        <v>0</v>
      </c>
    </row>
    <row r="625" spans="1:9" ht="15">
      <c r="A625" s="133"/>
      <c r="B625" s="134"/>
      <c r="C625" s="134" t="s">
        <v>323</v>
      </c>
      <c r="D625" s="155">
        <v>3</v>
      </c>
      <c r="E625" s="156">
        <v>11.004999999999999</v>
      </c>
      <c r="F625" s="156">
        <v>1</v>
      </c>
      <c r="G625" s="156">
        <v>6</v>
      </c>
      <c r="H625" s="156">
        <v>0</v>
      </c>
      <c r="I625" s="173">
        <v>0</v>
      </c>
    </row>
    <row r="626" spans="1:9" ht="15">
      <c r="A626" s="133"/>
      <c r="B626" s="134" t="s">
        <v>696</v>
      </c>
      <c r="C626" s="134"/>
      <c r="D626" s="155" t="s">
        <v>196</v>
      </c>
      <c r="E626" s="156" t="s">
        <v>196</v>
      </c>
      <c r="F626" s="156" t="s">
        <v>196</v>
      </c>
      <c r="G626" s="156" t="s">
        <v>196</v>
      </c>
      <c r="H626" s="156" t="s">
        <v>196</v>
      </c>
      <c r="I626" s="173" t="s">
        <v>196</v>
      </c>
    </row>
    <row r="627" spans="1:9" ht="15">
      <c r="A627" s="133"/>
      <c r="B627" s="134"/>
      <c r="C627" s="134" t="s">
        <v>477</v>
      </c>
      <c r="D627" s="155">
        <v>17</v>
      </c>
      <c r="E627" s="156">
        <v>2.6145</v>
      </c>
      <c r="F627" s="156">
        <v>0</v>
      </c>
      <c r="G627" s="156">
        <v>0</v>
      </c>
      <c r="H627" s="156">
        <v>0</v>
      </c>
      <c r="I627" s="173">
        <v>0</v>
      </c>
    </row>
    <row r="628" spans="1:9" ht="15">
      <c r="A628" s="133"/>
      <c r="B628" s="134" t="s">
        <v>697</v>
      </c>
      <c r="C628" s="134"/>
      <c r="D628" s="155" t="s">
        <v>196</v>
      </c>
      <c r="E628" s="156" t="s">
        <v>196</v>
      </c>
      <c r="F628" s="156" t="s">
        <v>196</v>
      </c>
      <c r="G628" s="156" t="s">
        <v>196</v>
      </c>
      <c r="H628" s="156" t="s">
        <v>196</v>
      </c>
      <c r="I628" s="173" t="s">
        <v>196</v>
      </c>
    </row>
    <row r="629" spans="1:9" ht="15">
      <c r="A629" s="133"/>
      <c r="B629" s="134"/>
      <c r="C629" s="134" t="s">
        <v>280</v>
      </c>
      <c r="D629" s="155">
        <v>88</v>
      </c>
      <c r="E629" s="156">
        <v>578.4200000000003</v>
      </c>
      <c r="F629" s="156">
        <v>0</v>
      </c>
      <c r="G629" s="156">
        <v>0</v>
      </c>
      <c r="H629" s="156">
        <v>0</v>
      </c>
      <c r="I629" s="173">
        <v>0</v>
      </c>
    </row>
    <row r="630" spans="1:9" ht="15">
      <c r="A630" s="133"/>
      <c r="B630" s="134"/>
      <c r="C630" s="134" t="s">
        <v>263</v>
      </c>
      <c r="D630" s="155">
        <v>6</v>
      </c>
      <c r="E630" s="156">
        <v>61.860000000000007</v>
      </c>
      <c r="F630" s="156">
        <v>1</v>
      </c>
      <c r="G630" s="156">
        <v>9.24</v>
      </c>
      <c r="H630" s="156">
        <v>0</v>
      </c>
      <c r="I630" s="173">
        <v>0</v>
      </c>
    </row>
    <row r="631" spans="1:9" ht="15">
      <c r="A631" s="133"/>
      <c r="B631" s="134" t="s">
        <v>590</v>
      </c>
      <c r="C631" s="134"/>
      <c r="D631" s="155" t="s">
        <v>196</v>
      </c>
      <c r="E631" s="156" t="s">
        <v>196</v>
      </c>
      <c r="F631" s="156" t="s">
        <v>196</v>
      </c>
      <c r="G631" s="156" t="s">
        <v>196</v>
      </c>
      <c r="H631" s="156" t="s">
        <v>196</v>
      </c>
      <c r="I631" s="173" t="s">
        <v>196</v>
      </c>
    </row>
    <row r="632" spans="1:9" ht="15">
      <c r="A632" s="133"/>
      <c r="B632" s="134"/>
      <c r="C632" s="134" t="s">
        <v>341</v>
      </c>
      <c r="D632" s="155">
        <v>3726</v>
      </c>
      <c r="E632" s="156">
        <v>107485.34077999988</v>
      </c>
      <c r="F632" s="156">
        <v>95</v>
      </c>
      <c r="G632" s="156">
        <v>2506.3391900000001</v>
      </c>
      <c r="H632" s="156">
        <v>0</v>
      </c>
      <c r="I632" s="173">
        <v>0</v>
      </c>
    </row>
    <row r="633" spans="1:9" ht="15">
      <c r="A633" s="133"/>
      <c r="B633" s="134"/>
      <c r="C633" s="134" t="s">
        <v>378</v>
      </c>
      <c r="D633" s="155">
        <v>2747</v>
      </c>
      <c r="E633" s="156">
        <v>35385.958579999977</v>
      </c>
      <c r="F633" s="156">
        <v>112</v>
      </c>
      <c r="G633" s="156">
        <v>1359.4705599999998</v>
      </c>
      <c r="H633" s="156">
        <v>0</v>
      </c>
      <c r="I633" s="173">
        <v>0</v>
      </c>
    </row>
    <row r="634" spans="1:9" ht="15">
      <c r="A634" s="133"/>
      <c r="B634" s="134"/>
      <c r="C634" s="134" t="s">
        <v>263</v>
      </c>
      <c r="D634" s="155">
        <v>738</v>
      </c>
      <c r="E634" s="156">
        <v>13352.090399999972</v>
      </c>
      <c r="F634" s="156">
        <v>89</v>
      </c>
      <c r="G634" s="156">
        <v>1516.1896000000006</v>
      </c>
      <c r="H634" s="156">
        <v>1</v>
      </c>
      <c r="I634" s="173">
        <v>19.440000000000001</v>
      </c>
    </row>
    <row r="635" spans="1:9" ht="15">
      <c r="A635" s="133"/>
      <c r="B635" s="134"/>
      <c r="C635" s="134" t="s">
        <v>348</v>
      </c>
      <c r="D635" s="155">
        <v>147</v>
      </c>
      <c r="E635" s="156">
        <v>4429.1770000000006</v>
      </c>
      <c r="F635" s="156">
        <v>147</v>
      </c>
      <c r="G635" s="156">
        <v>4429.1770000000006</v>
      </c>
      <c r="H635" s="156">
        <v>4</v>
      </c>
      <c r="I635" s="173">
        <v>54.699799999999996</v>
      </c>
    </row>
    <row r="636" spans="1:9" ht="15">
      <c r="A636" s="133"/>
      <c r="B636" s="134"/>
      <c r="C636" s="134" t="s">
        <v>417</v>
      </c>
      <c r="D636" s="155">
        <v>126</v>
      </c>
      <c r="E636" s="156">
        <v>2021.29468</v>
      </c>
      <c r="F636" s="156">
        <v>6</v>
      </c>
      <c r="G636" s="156">
        <v>63.429000000000002</v>
      </c>
      <c r="H636" s="156">
        <v>0</v>
      </c>
      <c r="I636" s="173">
        <v>0</v>
      </c>
    </row>
    <row r="637" spans="1:9" ht="15">
      <c r="A637" s="133"/>
      <c r="B637" s="134" t="s">
        <v>596</v>
      </c>
      <c r="C637" s="134"/>
      <c r="D637" s="155" t="s">
        <v>196</v>
      </c>
      <c r="E637" s="156" t="s">
        <v>196</v>
      </c>
      <c r="F637" s="156" t="s">
        <v>196</v>
      </c>
      <c r="G637" s="156" t="s">
        <v>196</v>
      </c>
      <c r="H637" s="156" t="s">
        <v>196</v>
      </c>
      <c r="I637" s="173" t="s">
        <v>196</v>
      </c>
    </row>
    <row r="638" spans="1:9" ht="15">
      <c r="A638" s="133"/>
      <c r="B638" s="134"/>
      <c r="C638" s="134" t="s">
        <v>341</v>
      </c>
      <c r="D638" s="155">
        <v>1155</v>
      </c>
      <c r="E638" s="156">
        <v>19250.414019999967</v>
      </c>
      <c r="F638" s="156">
        <v>72</v>
      </c>
      <c r="G638" s="156">
        <v>1130.9949600000004</v>
      </c>
      <c r="H638" s="156">
        <v>0</v>
      </c>
      <c r="I638" s="173">
        <v>0</v>
      </c>
    </row>
    <row r="639" spans="1:9" ht="15">
      <c r="A639" s="133"/>
      <c r="B639" s="134"/>
      <c r="C639" s="134" t="s">
        <v>347</v>
      </c>
      <c r="D639" s="155">
        <v>175</v>
      </c>
      <c r="E639" s="156">
        <v>5552.4489500000018</v>
      </c>
      <c r="F639" s="156">
        <v>5</v>
      </c>
      <c r="G639" s="156">
        <v>91.568799999999996</v>
      </c>
      <c r="H639" s="156">
        <v>0</v>
      </c>
      <c r="I639" s="173">
        <v>0</v>
      </c>
    </row>
    <row r="640" spans="1:9" ht="15">
      <c r="A640" s="133"/>
      <c r="B640" s="134"/>
      <c r="C640" s="134" t="s">
        <v>595</v>
      </c>
      <c r="D640" s="155">
        <v>235</v>
      </c>
      <c r="E640" s="156">
        <v>4742.1650400000008</v>
      </c>
      <c r="F640" s="156">
        <v>16</v>
      </c>
      <c r="G640" s="156">
        <v>229.09828000000002</v>
      </c>
      <c r="H640" s="156">
        <v>0</v>
      </c>
      <c r="I640" s="173">
        <v>0</v>
      </c>
    </row>
    <row r="641" spans="1:9" ht="15">
      <c r="A641" s="133"/>
      <c r="B641" s="134"/>
      <c r="C641" s="134" t="s">
        <v>343</v>
      </c>
      <c r="D641" s="155">
        <v>297</v>
      </c>
      <c r="E641" s="156">
        <v>4386.0736000000015</v>
      </c>
      <c r="F641" s="156">
        <v>78</v>
      </c>
      <c r="G641" s="156">
        <v>1154.8903999999998</v>
      </c>
      <c r="H641" s="156">
        <v>0</v>
      </c>
      <c r="I641" s="173">
        <v>0</v>
      </c>
    </row>
    <row r="642" spans="1:9" ht="15">
      <c r="A642" s="133"/>
      <c r="B642" s="134"/>
      <c r="C642" s="134" t="s">
        <v>410</v>
      </c>
      <c r="D642" s="155">
        <v>227</v>
      </c>
      <c r="E642" s="156">
        <v>3827.851909999999</v>
      </c>
      <c r="F642" s="156">
        <v>49</v>
      </c>
      <c r="G642" s="156">
        <v>746.54961000000003</v>
      </c>
      <c r="H642" s="156">
        <v>0</v>
      </c>
      <c r="I642" s="173">
        <v>0</v>
      </c>
    </row>
    <row r="643" spans="1:9" ht="15">
      <c r="A643" s="133"/>
      <c r="B643" s="134" t="s">
        <v>601</v>
      </c>
      <c r="C643" s="134"/>
      <c r="D643" s="155" t="s">
        <v>196</v>
      </c>
      <c r="E643" s="156" t="s">
        <v>196</v>
      </c>
      <c r="F643" s="156" t="s">
        <v>196</v>
      </c>
      <c r="G643" s="156" t="s">
        <v>196</v>
      </c>
      <c r="H643" s="156" t="s">
        <v>196</v>
      </c>
      <c r="I643" s="173" t="s">
        <v>196</v>
      </c>
    </row>
    <row r="644" spans="1:9" ht="15">
      <c r="A644" s="133"/>
      <c r="B644" s="134"/>
      <c r="C644" s="134" t="s">
        <v>349</v>
      </c>
      <c r="D644" s="155">
        <v>53</v>
      </c>
      <c r="E644" s="156">
        <v>2548.3624200000004</v>
      </c>
      <c r="F644" s="156">
        <v>10</v>
      </c>
      <c r="G644" s="156">
        <v>635.49277999999993</v>
      </c>
      <c r="H644" s="156">
        <v>1</v>
      </c>
      <c r="I644" s="173">
        <v>109.88</v>
      </c>
    </row>
    <row r="645" spans="1:9" ht="15">
      <c r="A645" s="133"/>
      <c r="B645" s="134"/>
      <c r="C645" s="134" t="s">
        <v>346</v>
      </c>
      <c r="D645" s="155">
        <v>5</v>
      </c>
      <c r="E645" s="156">
        <v>340.87720000000002</v>
      </c>
      <c r="F645" s="156">
        <v>2</v>
      </c>
      <c r="G645" s="156">
        <v>137.46719999999999</v>
      </c>
      <c r="H645" s="156">
        <v>0</v>
      </c>
      <c r="I645" s="173">
        <v>0</v>
      </c>
    </row>
    <row r="646" spans="1:9" ht="15">
      <c r="A646" s="133"/>
      <c r="B646" s="134"/>
      <c r="C646" s="134" t="s">
        <v>450</v>
      </c>
      <c r="D646" s="155">
        <v>3</v>
      </c>
      <c r="E646" s="156">
        <v>206.4</v>
      </c>
      <c r="F646" s="156">
        <v>0</v>
      </c>
      <c r="G646" s="156">
        <v>0</v>
      </c>
      <c r="H646" s="156">
        <v>0</v>
      </c>
      <c r="I646" s="173">
        <v>0</v>
      </c>
    </row>
    <row r="647" spans="1:9" ht="15">
      <c r="A647" s="133"/>
      <c r="B647" s="134"/>
      <c r="C647" s="134" t="s">
        <v>451</v>
      </c>
      <c r="D647" s="155">
        <v>11</v>
      </c>
      <c r="E647" s="156">
        <v>152.012</v>
      </c>
      <c r="F647" s="156">
        <v>0</v>
      </c>
      <c r="G647" s="156">
        <v>0</v>
      </c>
      <c r="H647" s="156">
        <v>0</v>
      </c>
      <c r="I647" s="173">
        <v>0</v>
      </c>
    </row>
    <row r="648" spans="1:9" ht="15">
      <c r="A648" s="133"/>
      <c r="B648" s="134"/>
      <c r="C648" s="134" t="s">
        <v>319</v>
      </c>
      <c r="D648" s="155">
        <v>14</v>
      </c>
      <c r="E648" s="156">
        <v>131.71543999999997</v>
      </c>
      <c r="F648" s="156">
        <v>1</v>
      </c>
      <c r="G648" s="156">
        <v>12.246930000000001</v>
      </c>
      <c r="H648" s="156">
        <v>0</v>
      </c>
      <c r="I648" s="173">
        <v>0</v>
      </c>
    </row>
    <row r="649" spans="1:9" ht="15">
      <c r="A649" s="133"/>
      <c r="B649" s="134" t="s">
        <v>558</v>
      </c>
      <c r="C649" s="134"/>
      <c r="D649" s="155" t="s">
        <v>196</v>
      </c>
      <c r="E649" s="156" t="s">
        <v>196</v>
      </c>
      <c r="F649" s="156" t="s">
        <v>196</v>
      </c>
      <c r="G649" s="156" t="s">
        <v>196</v>
      </c>
      <c r="H649" s="156" t="s">
        <v>196</v>
      </c>
      <c r="I649" s="173" t="s">
        <v>196</v>
      </c>
    </row>
    <row r="650" spans="1:9" ht="15">
      <c r="A650" s="133"/>
      <c r="B650" s="134"/>
      <c r="C650" s="134" t="s">
        <v>258</v>
      </c>
      <c r="D650" s="155">
        <v>5073</v>
      </c>
      <c r="E650" s="156">
        <v>89923.640490000049</v>
      </c>
      <c r="F650" s="156">
        <v>122</v>
      </c>
      <c r="G650" s="156">
        <v>2070.3654299999998</v>
      </c>
      <c r="H650" s="156">
        <v>0</v>
      </c>
      <c r="I650" s="173">
        <v>0</v>
      </c>
    </row>
    <row r="651" spans="1:9" ht="15">
      <c r="A651" s="133"/>
      <c r="B651" s="134"/>
      <c r="C651" s="134" t="s">
        <v>478</v>
      </c>
      <c r="D651" s="155">
        <v>6880</v>
      </c>
      <c r="E651" s="156">
        <v>56439.583910000052</v>
      </c>
      <c r="F651" s="156">
        <v>74</v>
      </c>
      <c r="G651" s="156">
        <v>352.49040000000002</v>
      </c>
      <c r="H651" s="156">
        <v>0</v>
      </c>
      <c r="I651" s="173">
        <v>0</v>
      </c>
    </row>
    <row r="652" spans="1:9" ht="15">
      <c r="A652" s="133"/>
      <c r="B652" s="134"/>
      <c r="C652" s="134" t="s">
        <v>200</v>
      </c>
      <c r="D652" s="155">
        <v>3215</v>
      </c>
      <c r="E652" s="156">
        <v>52655.338480000006</v>
      </c>
      <c r="F652" s="156">
        <v>27</v>
      </c>
      <c r="G652" s="156">
        <v>390.46096000000006</v>
      </c>
      <c r="H652" s="156">
        <v>0</v>
      </c>
      <c r="I652" s="173">
        <v>0</v>
      </c>
    </row>
    <row r="653" spans="1:9" ht="15">
      <c r="A653" s="133"/>
      <c r="B653" s="134"/>
      <c r="C653" s="134" t="s">
        <v>275</v>
      </c>
      <c r="D653" s="155">
        <v>3692</v>
      </c>
      <c r="E653" s="156">
        <v>40983.947979999946</v>
      </c>
      <c r="F653" s="156">
        <v>274</v>
      </c>
      <c r="G653" s="156">
        <v>3193.6097999999984</v>
      </c>
      <c r="H653" s="156">
        <v>0</v>
      </c>
      <c r="I653" s="173">
        <v>0</v>
      </c>
    </row>
    <row r="654" spans="1:9" ht="15">
      <c r="A654" s="133"/>
      <c r="B654" s="134"/>
      <c r="C654" s="134" t="s">
        <v>377</v>
      </c>
      <c r="D654" s="155">
        <v>336</v>
      </c>
      <c r="E654" s="156">
        <v>23440.654300000002</v>
      </c>
      <c r="F654" s="156">
        <v>0</v>
      </c>
      <c r="G654" s="156">
        <v>0</v>
      </c>
      <c r="H654" s="156">
        <v>0</v>
      </c>
      <c r="I654" s="173">
        <v>0</v>
      </c>
    </row>
    <row r="655" spans="1:9" ht="15">
      <c r="A655" s="133"/>
      <c r="B655" s="134" t="s">
        <v>553</v>
      </c>
      <c r="C655" s="134"/>
      <c r="D655" s="155" t="s">
        <v>196</v>
      </c>
      <c r="E655" s="156" t="s">
        <v>196</v>
      </c>
      <c r="F655" s="156" t="s">
        <v>196</v>
      </c>
      <c r="G655" s="156" t="s">
        <v>196</v>
      </c>
      <c r="H655" s="156" t="s">
        <v>196</v>
      </c>
      <c r="I655" s="173" t="s">
        <v>196</v>
      </c>
    </row>
    <row r="656" spans="1:9" ht="15">
      <c r="A656" s="133"/>
      <c r="B656" s="134"/>
      <c r="C656" s="134" t="s">
        <v>322</v>
      </c>
      <c r="D656" s="155">
        <v>8</v>
      </c>
      <c r="E656" s="156">
        <v>727484.05400000012</v>
      </c>
      <c r="F656" s="156">
        <v>7</v>
      </c>
      <c r="G656" s="156">
        <v>73.942999999999998</v>
      </c>
      <c r="H656" s="156">
        <v>0</v>
      </c>
      <c r="I656" s="173">
        <v>0</v>
      </c>
    </row>
    <row r="657" spans="1:9" ht="15">
      <c r="A657" s="133"/>
      <c r="B657" s="134"/>
      <c r="C657" s="134" t="s">
        <v>208</v>
      </c>
      <c r="D657" s="155">
        <v>20797</v>
      </c>
      <c r="E657" s="156">
        <v>433408.76868000452</v>
      </c>
      <c r="F657" s="156">
        <v>603</v>
      </c>
      <c r="G657" s="156">
        <v>12482.812400000001</v>
      </c>
      <c r="H657" s="156">
        <v>0</v>
      </c>
      <c r="I657" s="173">
        <v>0</v>
      </c>
    </row>
    <row r="658" spans="1:9" ht="15">
      <c r="A658" s="133"/>
      <c r="B658" s="134"/>
      <c r="C658" s="134" t="s">
        <v>315</v>
      </c>
      <c r="D658" s="155">
        <v>43</v>
      </c>
      <c r="E658" s="156">
        <v>151545.46599999999</v>
      </c>
      <c r="F658" s="156">
        <v>1</v>
      </c>
      <c r="G658" s="156">
        <v>0.56000000000000005</v>
      </c>
      <c r="H658" s="156">
        <v>0</v>
      </c>
      <c r="I658" s="173">
        <v>0</v>
      </c>
    </row>
    <row r="659" spans="1:9" ht="15">
      <c r="A659" s="133"/>
      <c r="B659" s="134"/>
      <c r="C659" s="134" t="s">
        <v>347</v>
      </c>
      <c r="D659" s="155">
        <v>2469</v>
      </c>
      <c r="E659" s="156">
        <v>129453.91999999984</v>
      </c>
      <c r="F659" s="156">
        <v>206</v>
      </c>
      <c r="G659" s="156">
        <v>7204.1412999999993</v>
      </c>
      <c r="H659" s="156">
        <v>0</v>
      </c>
      <c r="I659" s="173">
        <v>0</v>
      </c>
    </row>
    <row r="660" spans="1:9" ht="15">
      <c r="A660" s="133"/>
      <c r="B660" s="134"/>
      <c r="C660" s="134" t="s">
        <v>200</v>
      </c>
      <c r="D660" s="155">
        <v>6534</v>
      </c>
      <c r="E660" s="156">
        <v>97189.944939999943</v>
      </c>
      <c r="F660" s="156">
        <v>73</v>
      </c>
      <c r="G660" s="156">
        <v>1000.0722700000001</v>
      </c>
      <c r="H660" s="156">
        <v>0</v>
      </c>
      <c r="I660" s="173">
        <v>0</v>
      </c>
    </row>
    <row r="661" spans="1:9" ht="15">
      <c r="A661" s="133"/>
      <c r="B661" s="134" t="s">
        <v>603</v>
      </c>
      <c r="C661" s="134"/>
      <c r="D661" s="155" t="s">
        <v>196</v>
      </c>
      <c r="E661" s="156" t="s">
        <v>196</v>
      </c>
      <c r="F661" s="156" t="s">
        <v>196</v>
      </c>
      <c r="G661" s="156" t="s">
        <v>196</v>
      </c>
      <c r="H661" s="156" t="s">
        <v>196</v>
      </c>
      <c r="I661" s="173" t="s">
        <v>196</v>
      </c>
    </row>
    <row r="662" spans="1:9" ht="15">
      <c r="A662" s="133"/>
      <c r="B662" s="134"/>
      <c r="C662" s="134" t="s">
        <v>349</v>
      </c>
      <c r="D662" s="155">
        <v>88</v>
      </c>
      <c r="E662" s="156">
        <v>6002.6229699999994</v>
      </c>
      <c r="F662" s="156">
        <v>21</v>
      </c>
      <c r="G662" s="156">
        <v>1109.0890000000002</v>
      </c>
      <c r="H662" s="156">
        <v>0</v>
      </c>
      <c r="I662" s="173">
        <v>0</v>
      </c>
    </row>
    <row r="663" spans="1:9" ht="15">
      <c r="A663" s="133"/>
      <c r="B663" s="134"/>
      <c r="C663" s="134" t="s">
        <v>346</v>
      </c>
      <c r="D663" s="155">
        <v>34</v>
      </c>
      <c r="E663" s="156">
        <v>3177.521999999999</v>
      </c>
      <c r="F663" s="156">
        <v>4</v>
      </c>
      <c r="G663" s="156">
        <v>246.04700000000003</v>
      </c>
      <c r="H663" s="156">
        <v>0</v>
      </c>
      <c r="I663" s="173">
        <v>0</v>
      </c>
    </row>
    <row r="664" spans="1:9" ht="15">
      <c r="A664" s="133"/>
      <c r="B664" s="134"/>
      <c r="C664" s="134" t="s">
        <v>322</v>
      </c>
      <c r="D664" s="155">
        <v>1</v>
      </c>
      <c r="E664" s="156">
        <v>100</v>
      </c>
      <c r="F664" s="156">
        <v>0</v>
      </c>
      <c r="G664" s="156">
        <v>0</v>
      </c>
      <c r="H664" s="156">
        <v>0</v>
      </c>
      <c r="I664" s="173">
        <v>0</v>
      </c>
    </row>
    <row r="665" spans="1:9" ht="15">
      <c r="A665" s="133"/>
      <c r="B665" s="134"/>
      <c r="C665" s="134" t="s">
        <v>345</v>
      </c>
      <c r="D665" s="155">
        <v>1</v>
      </c>
      <c r="E665" s="156">
        <v>7</v>
      </c>
      <c r="F665" s="156">
        <v>0</v>
      </c>
      <c r="G665" s="156">
        <v>0</v>
      </c>
      <c r="H665" s="156">
        <v>0</v>
      </c>
      <c r="I665" s="173">
        <v>0</v>
      </c>
    </row>
    <row r="666" spans="1:9" ht="15">
      <c r="A666" s="133"/>
      <c r="B666" s="134"/>
      <c r="C666" s="134" t="s">
        <v>431</v>
      </c>
      <c r="D666" s="155">
        <v>8</v>
      </c>
      <c r="E666" s="156">
        <v>2.06</v>
      </c>
      <c r="F666" s="156">
        <v>0</v>
      </c>
      <c r="G666" s="156">
        <v>0</v>
      </c>
      <c r="H666" s="156">
        <v>0</v>
      </c>
      <c r="I666" s="173">
        <v>0</v>
      </c>
    </row>
    <row r="667" spans="1:9" ht="15">
      <c r="A667" s="133"/>
      <c r="B667" s="134" t="s">
        <v>554</v>
      </c>
      <c r="C667" s="134"/>
      <c r="D667" s="155" t="s">
        <v>196</v>
      </c>
      <c r="E667" s="156" t="s">
        <v>196</v>
      </c>
      <c r="F667" s="156" t="s">
        <v>196</v>
      </c>
      <c r="G667" s="156" t="s">
        <v>196</v>
      </c>
      <c r="H667" s="156" t="s">
        <v>196</v>
      </c>
      <c r="I667" s="173" t="s">
        <v>196</v>
      </c>
    </row>
    <row r="668" spans="1:9" ht="15">
      <c r="A668" s="133"/>
      <c r="B668" s="134"/>
      <c r="C668" s="134" t="s">
        <v>198</v>
      </c>
      <c r="D668" s="155">
        <v>900</v>
      </c>
      <c r="E668" s="156">
        <v>8648.0240500000018</v>
      </c>
      <c r="F668" s="156">
        <v>10</v>
      </c>
      <c r="G668" s="156">
        <v>86.449250000000006</v>
      </c>
      <c r="H668" s="156">
        <v>0</v>
      </c>
      <c r="I668" s="173">
        <v>0</v>
      </c>
    </row>
    <row r="669" spans="1:9" ht="15">
      <c r="A669" s="133"/>
      <c r="B669" s="134"/>
      <c r="C669" s="134" t="s">
        <v>202</v>
      </c>
      <c r="D669" s="155">
        <v>707</v>
      </c>
      <c r="E669" s="156">
        <v>1523.76648</v>
      </c>
      <c r="F669" s="156">
        <v>213</v>
      </c>
      <c r="G669" s="156">
        <v>853.10692000000017</v>
      </c>
      <c r="H669" s="156">
        <v>0</v>
      </c>
      <c r="I669" s="173">
        <v>0</v>
      </c>
    </row>
    <row r="670" spans="1:9" ht="15">
      <c r="A670" s="133"/>
      <c r="B670" s="134"/>
      <c r="C670" s="134" t="s">
        <v>258</v>
      </c>
      <c r="D670" s="155">
        <v>8</v>
      </c>
      <c r="E670" s="156">
        <v>82.386629999999997</v>
      </c>
      <c r="F670" s="156">
        <v>1</v>
      </c>
      <c r="G670" s="156">
        <v>2.72</v>
      </c>
      <c r="H670" s="156">
        <v>0</v>
      </c>
      <c r="I670" s="173">
        <v>0</v>
      </c>
    </row>
    <row r="671" spans="1:9" ht="15">
      <c r="A671" s="133"/>
      <c r="B671" s="134"/>
      <c r="C671" s="134" t="s">
        <v>478</v>
      </c>
      <c r="D671" s="155">
        <v>53</v>
      </c>
      <c r="E671" s="156">
        <v>57.658499999999997</v>
      </c>
      <c r="F671" s="156">
        <v>0</v>
      </c>
      <c r="G671" s="156">
        <v>0</v>
      </c>
      <c r="H671" s="156">
        <v>0</v>
      </c>
      <c r="I671" s="173">
        <v>0</v>
      </c>
    </row>
    <row r="672" spans="1:9" ht="15">
      <c r="A672" s="133"/>
      <c r="B672" s="134"/>
      <c r="C672" s="134" t="s">
        <v>227</v>
      </c>
      <c r="D672" s="155">
        <v>4</v>
      </c>
      <c r="E672" s="156">
        <v>50.033000000000001</v>
      </c>
      <c r="F672" s="156">
        <v>3</v>
      </c>
      <c r="G672" s="156">
        <v>25.033000000000001</v>
      </c>
      <c r="H672" s="156">
        <v>0</v>
      </c>
      <c r="I672" s="173">
        <v>0</v>
      </c>
    </row>
    <row r="673" spans="1:9" ht="15">
      <c r="A673" s="133"/>
      <c r="B673" s="134" t="s">
        <v>555</v>
      </c>
      <c r="C673" s="134"/>
      <c r="D673" s="155" t="s">
        <v>196</v>
      </c>
      <c r="E673" s="156" t="s">
        <v>196</v>
      </c>
      <c r="F673" s="156" t="s">
        <v>196</v>
      </c>
      <c r="G673" s="156" t="s">
        <v>196</v>
      </c>
      <c r="H673" s="156" t="s">
        <v>196</v>
      </c>
      <c r="I673" s="173" t="s">
        <v>196</v>
      </c>
    </row>
    <row r="674" spans="1:9" ht="15">
      <c r="A674" s="133"/>
      <c r="B674" s="134"/>
      <c r="C674" s="134" t="s">
        <v>472</v>
      </c>
      <c r="D674" s="155">
        <v>371</v>
      </c>
      <c r="E674" s="156">
        <v>16029.860190000003</v>
      </c>
      <c r="F674" s="156">
        <v>39</v>
      </c>
      <c r="G674" s="156">
        <v>1314.14302</v>
      </c>
      <c r="H674" s="156">
        <v>0</v>
      </c>
      <c r="I674" s="173">
        <v>0</v>
      </c>
    </row>
    <row r="675" spans="1:9" ht="15">
      <c r="A675" s="133"/>
      <c r="B675" s="134"/>
      <c r="C675" s="134" t="s">
        <v>315</v>
      </c>
      <c r="D675" s="155">
        <v>10</v>
      </c>
      <c r="E675" s="156">
        <v>14155.702000000001</v>
      </c>
      <c r="F675" s="156">
        <v>0</v>
      </c>
      <c r="G675" s="156">
        <v>0</v>
      </c>
      <c r="H675" s="156">
        <v>0</v>
      </c>
      <c r="I675" s="173">
        <v>0</v>
      </c>
    </row>
    <row r="676" spans="1:9" ht="15">
      <c r="A676" s="133"/>
      <c r="B676" s="134"/>
      <c r="C676" s="134" t="s">
        <v>263</v>
      </c>
      <c r="D676" s="155">
        <v>737</v>
      </c>
      <c r="E676" s="156">
        <v>12255.424000000017</v>
      </c>
      <c r="F676" s="156">
        <v>152</v>
      </c>
      <c r="G676" s="156">
        <v>2235.4839999999999</v>
      </c>
      <c r="H676" s="156">
        <v>0</v>
      </c>
      <c r="I676" s="173">
        <v>0</v>
      </c>
    </row>
    <row r="677" spans="1:9" ht="15">
      <c r="A677" s="133"/>
      <c r="B677" s="134"/>
      <c r="C677" s="134" t="s">
        <v>266</v>
      </c>
      <c r="D677" s="155">
        <v>130</v>
      </c>
      <c r="E677" s="156">
        <v>5217.0146700000014</v>
      </c>
      <c r="F677" s="156">
        <v>6</v>
      </c>
      <c r="G677" s="156">
        <v>267.03977999999995</v>
      </c>
      <c r="H677" s="156">
        <v>0</v>
      </c>
      <c r="I677" s="173">
        <v>0</v>
      </c>
    </row>
    <row r="678" spans="1:9" ht="15">
      <c r="A678" s="133"/>
      <c r="B678" s="134"/>
      <c r="C678" s="134" t="s">
        <v>280</v>
      </c>
      <c r="D678" s="155">
        <v>124</v>
      </c>
      <c r="E678" s="156">
        <v>4955.4199999999992</v>
      </c>
      <c r="F678" s="156">
        <v>4</v>
      </c>
      <c r="G678" s="156">
        <v>98.5</v>
      </c>
      <c r="H678" s="156">
        <v>0</v>
      </c>
      <c r="I678" s="173">
        <v>0</v>
      </c>
    </row>
    <row r="679" spans="1:9" ht="15">
      <c r="A679" s="133"/>
      <c r="B679" s="134" t="s">
        <v>698</v>
      </c>
      <c r="C679" s="134"/>
      <c r="D679" s="155" t="s">
        <v>196</v>
      </c>
      <c r="E679" s="156" t="s">
        <v>196</v>
      </c>
      <c r="F679" s="156" t="s">
        <v>196</v>
      </c>
      <c r="G679" s="156" t="s">
        <v>196</v>
      </c>
      <c r="H679" s="156" t="s">
        <v>196</v>
      </c>
      <c r="I679" s="173" t="s">
        <v>196</v>
      </c>
    </row>
    <row r="680" spans="1:9" ht="15">
      <c r="A680" s="174"/>
      <c r="B680" s="165"/>
      <c r="C680" s="165" t="s">
        <v>266</v>
      </c>
      <c r="D680" s="175">
        <v>1</v>
      </c>
      <c r="E680" s="176">
        <v>121.854</v>
      </c>
      <c r="F680" s="176">
        <v>0</v>
      </c>
      <c r="G680" s="176">
        <v>0</v>
      </c>
      <c r="H680" s="176">
        <v>0</v>
      </c>
      <c r="I680" s="177">
        <v>0</v>
      </c>
    </row>
    <row r="681" spans="1:9" ht="15">
      <c r="A681" s="133" t="s">
        <v>699</v>
      </c>
      <c r="B681" s="134"/>
      <c r="C681" s="134"/>
      <c r="D681" s="155" t="s">
        <v>196</v>
      </c>
      <c r="E681" s="156" t="s">
        <v>196</v>
      </c>
      <c r="F681" s="156" t="s">
        <v>196</v>
      </c>
      <c r="G681" s="156" t="s">
        <v>196</v>
      </c>
      <c r="H681" s="156" t="s">
        <v>196</v>
      </c>
      <c r="I681" s="173" t="s">
        <v>196</v>
      </c>
    </row>
    <row r="682" spans="1:9" ht="15">
      <c r="A682" s="133"/>
      <c r="B682" s="134" t="s">
        <v>591</v>
      </c>
      <c r="C682" s="134"/>
      <c r="D682" s="155" t="s">
        <v>196</v>
      </c>
      <c r="E682" s="156" t="s">
        <v>196</v>
      </c>
      <c r="F682" s="156" t="s">
        <v>196</v>
      </c>
      <c r="G682" s="156" t="s">
        <v>196</v>
      </c>
      <c r="H682" s="156" t="s">
        <v>196</v>
      </c>
      <c r="I682" s="173" t="s">
        <v>196</v>
      </c>
    </row>
    <row r="683" spans="1:9" ht="15">
      <c r="A683" s="133"/>
      <c r="B683" s="134"/>
      <c r="C683" s="134" t="s">
        <v>266</v>
      </c>
      <c r="D683" s="155">
        <v>637</v>
      </c>
      <c r="E683" s="156">
        <v>8421.1515399999989</v>
      </c>
      <c r="F683" s="156">
        <v>39</v>
      </c>
      <c r="G683" s="156">
        <v>341.17636999999996</v>
      </c>
      <c r="H683" s="156">
        <v>0</v>
      </c>
      <c r="I683" s="173">
        <v>0</v>
      </c>
    </row>
    <row r="684" spans="1:9" ht="15">
      <c r="A684" s="133"/>
      <c r="B684" s="134"/>
      <c r="C684" s="134" t="s">
        <v>342</v>
      </c>
      <c r="D684" s="155">
        <v>201</v>
      </c>
      <c r="E684" s="156">
        <v>5695.8185000000012</v>
      </c>
      <c r="F684" s="156">
        <v>6</v>
      </c>
      <c r="G684" s="156">
        <v>139.52000000000001</v>
      </c>
      <c r="H684" s="156">
        <v>0</v>
      </c>
      <c r="I684" s="173">
        <v>0</v>
      </c>
    </row>
    <row r="685" spans="1:9" ht="15">
      <c r="A685" s="133"/>
      <c r="B685" s="134"/>
      <c r="C685" s="134" t="s">
        <v>248</v>
      </c>
      <c r="D685" s="155">
        <v>72</v>
      </c>
      <c r="E685" s="156">
        <v>2880.1007</v>
      </c>
      <c r="F685" s="156">
        <v>0</v>
      </c>
      <c r="G685" s="156">
        <v>0</v>
      </c>
      <c r="H685" s="156">
        <v>0</v>
      </c>
      <c r="I685" s="173">
        <v>0</v>
      </c>
    </row>
    <row r="686" spans="1:9" ht="15">
      <c r="A686" s="133"/>
      <c r="B686" s="134"/>
      <c r="C686" s="134" t="s">
        <v>400</v>
      </c>
      <c r="D686" s="155">
        <v>137</v>
      </c>
      <c r="E686" s="156">
        <v>2739.4752500000004</v>
      </c>
      <c r="F686" s="156">
        <v>2</v>
      </c>
      <c r="G686" s="156">
        <v>110.07900000000001</v>
      </c>
      <c r="H686" s="156">
        <v>0</v>
      </c>
      <c r="I686" s="173">
        <v>0</v>
      </c>
    </row>
    <row r="687" spans="1:9" ht="15">
      <c r="A687" s="133"/>
      <c r="B687" s="134"/>
      <c r="C687" s="134" t="s">
        <v>298</v>
      </c>
      <c r="D687" s="155">
        <v>189</v>
      </c>
      <c r="E687" s="156">
        <v>1181.3870000000002</v>
      </c>
      <c r="F687" s="156">
        <v>0</v>
      </c>
      <c r="G687" s="156">
        <v>0</v>
      </c>
      <c r="H687" s="156">
        <v>0</v>
      </c>
      <c r="I687" s="173">
        <v>0</v>
      </c>
    </row>
    <row r="688" spans="1:9" ht="15">
      <c r="A688" s="133"/>
      <c r="B688" s="134" t="s">
        <v>700</v>
      </c>
      <c r="C688" s="134"/>
      <c r="D688" s="155" t="s">
        <v>196</v>
      </c>
      <c r="E688" s="156" t="s">
        <v>196</v>
      </c>
      <c r="F688" s="156" t="s">
        <v>196</v>
      </c>
      <c r="G688" s="156" t="s">
        <v>196</v>
      </c>
      <c r="H688" s="156" t="s">
        <v>196</v>
      </c>
      <c r="I688" s="173" t="s">
        <v>196</v>
      </c>
    </row>
    <row r="689" spans="1:9" ht="15">
      <c r="A689" s="133"/>
      <c r="B689" s="134"/>
      <c r="C689" s="134" t="s">
        <v>406</v>
      </c>
      <c r="D689" s="155">
        <v>1</v>
      </c>
      <c r="E689" s="156">
        <v>0.63</v>
      </c>
      <c r="F689" s="156">
        <v>0</v>
      </c>
      <c r="G689" s="156">
        <v>0</v>
      </c>
      <c r="H689" s="156">
        <v>0</v>
      </c>
      <c r="I689" s="173">
        <v>0</v>
      </c>
    </row>
    <row r="690" spans="1:9" ht="15">
      <c r="A690" s="133"/>
      <c r="B690" s="134" t="s">
        <v>633</v>
      </c>
      <c r="C690" s="134"/>
      <c r="D690" s="155" t="s">
        <v>196</v>
      </c>
      <c r="E690" s="156" t="s">
        <v>196</v>
      </c>
      <c r="F690" s="156" t="s">
        <v>196</v>
      </c>
      <c r="G690" s="156" t="s">
        <v>196</v>
      </c>
      <c r="H690" s="156" t="s">
        <v>196</v>
      </c>
      <c r="I690" s="173" t="s">
        <v>196</v>
      </c>
    </row>
    <row r="691" spans="1:9" ht="15">
      <c r="A691" s="133"/>
      <c r="B691" s="134"/>
      <c r="C691" s="134" t="s">
        <v>456</v>
      </c>
      <c r="D691" s="155">
        <v>40</v>
      </c>
      <c r="E691" s="156">
        <v>11904.10894</v>
      </c>
      <c r="F691" s="156">
        <v>0</v>
      </c>
      <c r="G691" s="156">
        <v>0</v>
      </c>
      <c r="H691" s="156">
        <v>0</v>
      </c>
      <c r="I691" s="173">
        <v>0</v>
      </c>
    </row>
    <row r="692" spans="1:9" ht="15">
      <c r="A692" s="133"/>
      <c r="B692" s="134"/>
      <c r="C692" s="134" t="s">
        <v>248</v>
      </c>
      <c r="D692" s="155">
        <v>57</v>
      </c>
      <c r="E692" s="156">
        <v>2987.9233999999997</v>
      </c>
      <c r="F692" s="156">
        <v>0</v>
      </c>
      <c r="G692" s="156">
        <v>0</v>
      </c>
      <c r="H692" s="156">
        <v>0</v>
      </c>
      <c r="I692" s="173">
        <v>0</v>
      </c>
    </row>
    <row r="693" spans="1:9" ht="15">
      <c r="A693" s="133"/>
      <c r="B693" s="134"/>
      <c r="C693" s="134" t="s">
        <v>406</v>
      </c>
      <c r="D693" s="155">
        <v>18</v>
      </c>
      <c r="E693" s="156">
        <v>184.77800000000002</v>
      </c>
      <c r="F693" s="156">
        <v>3</v>
      </c>
      <c r="G693" s="156">
        <v>0.44399999999999995</v>
      </c>
      <c r="H693" s="156">
        <v>0</v>
      </c>
      <c r="I693" s="173">
        <v>0</v>
      </c>
    </row>
    <row r="694" spans="1:9" ht="15">
      <c r="A694" s="133"/>
      <c r="B694" s="134"/>
      <c r="C694" s="134" t="s">
        <v>264</v>
      </c>
      <c r="D694" s="155">
        <v>5</v>
      </c>
      <c r="E694" s="156">
        <v>60.055999999999997</v>
      </c>
      <c r="F694" s="156">
        <v>0</v>
      </c>
      <c r="G694" s="156">
        <v>0</v>
      </c>
      <c r="H694" s="156">
        <v>0</v>
      </c>
      <c r="I694" s="173">
        <v>0</v>
      </c>
    </row>
    <row r="695" spans="1:9" ht="15">
      <c r="A695" s="133"/>
      <c r="B695" s="134"/>
      <c r="C695" s="134" t="s">
        <v>356</v>
      </c>
      <c r="D695" s="155">
        <v>9</v>
      </c>
      <c r="E695" s="156">
        <v>29.38</v>
      </c>
      <c r="F695" s="156">
        <v>3</v>
      </c>
      <c r="G695" s="156">
        <v>1.3</v>
      </c>
      <c r="H695" s="156">
        <v>0</v>
      </c>
      <c r="I695" s="173">
        <v>0</v>
      </c>
    </row>
    <row r="696" spans="1:9" ht="15">
      <c r="A696" s="133"/>
      <c r="B696" s="134" t="s">
        <v>606</v>
      </c>
      <c r="C696" s="134"/>
      <c r="D696" s="155" t="s">
        <v>196</v>
      </c>
      <c r="E696" s="156" t="s">
        <v>196</v>
      </c>
      <c r="F696" s="156" t="s">
        <v>196</v>
      </c>
      <c r="G696" s="156" t="s">
        <v>196</v>
      </c>
      <c r="H696" s="156" t="s">
        <v>196</v>
      </c>
      <c r="I696" s="173" t="s">
        <v>196</v>
      </c>
    </row>
    <row r="697" spans="1:9" ht="15">
      <c r="A697" s="133"/>
      <c r="B697" s="134"/>
      <c r="C697" s="134" t="s">
        <v>342</v>
      </c>
      <c r="D697" s="155">
        <v>86</v>
      </c>
      <c r="E697" s="156">
        <v>6423.9949999999999</v>
      </c>
      <c r="F697" s="156">
        <v>4</v>
      </c>
      <c r="G697" s="156">
        <v>88</v>
      </c>
      <c r="H697" s="156">
        <v>0</v>
      </c>
      <c r="I697" s="173">
        <v>0</v>
      </c>
    </row>
    <row r="698" spans="1:9" ht="15">
      <c r="A698" s="133"/>
      <c r="B698" s="134"/>
      <c r="C698" s="134" t="s">
        <v>349</v>
      </c>
      <c r="D698" s="155">
        <v>93</v>
      </c>
      <c r="E698" s="156">
        <v>3170.8431300000002</v>
      </c>
      <c r="F698" s="156">
        <v>17</v>
      </c>
      <c r="G698" s="156">
        <v>507.70679999999993</v>
      </c>
      <c r="H698" s="156">
        <v>0</v>
      </c>
      <c r="I698" s="173">
        <v>0</v>
      </c>
    </row>
    <row r="699" spans="1:9" ht="15">
      <c r="A699" s="133"/>
      <c r="B699" s="134"/>
      <c r="C699" s="134" t="s">
        <v>372</v>
      </c>
      <c r="D699" s="155">
        <v>85</v>
      </c>
      <c r="E699" s="156">
        <v>2698.0205000000001</v>
      </c>
      <c r="F699" s="156">
        <v>5</v>
      </c>
      <c r="G699" s="156">
        <v>137.45599999999999</v>
      </c>
      <c r="H699" s="156">
        <v>0</v>
      </c>
      <c r="I699" s="173">
        <v>0</v>
      </c>
    </row>
    <row r="700" spans="1:9" ht="15">
      <c r="A700" s="133"/>
      <c r="B700" s="134"/>
      <c r="C700" s="134" t="s">
        <v>356</v>
      </c>
      <c r="D700" s="155">
        <v>44</v>
      </c>
      <c r="E700" s="156">
        <v>1306.0479999999998</v>
      </c>
      <c r="F700" s="156">
        <v>0</v>
      </c>
      <c r="G700" s="156">
        <v>0</v>
      </c>
      <c r="H700" s="156">
        <v>0</v>
      </c>
      <c r="I700" s="173">
        <v>0</v>
      </c>
    </row>
    <row r="701" spans="1:9" ht="15">
      <c r="A701" s="133"/>
      <c r="B701" s="134"/>
      <c r="C701" s="134" t="s">
        <v>339</v>
      </c>
      <c r="D701" s="155">
        <v>29</v>
      </c>
      <c r="E701" s="156">
        <v>786.96</v>
      </c>
      <c r="F701" s="156">
        <v>3</v>
      </c>
      <c r="G701" s="156">
        <v>58.5</v>
      </c>
      <c r="H701" s="156">
        <v>0</v>
      </c>
      <c r="I701" s="173">
        <v>0</v>
      </c>
    </row>
    <row r="702" spans="1:9" ht="15">
      <c r="A702" s="133"/>
      <c r="B702" s="134" t="s">
        <v>701</v>
      </c>
      <c r="C702" s="134"/>
      <c r="D702" s="155" t="s">
        <v>196</v>
      </c>
      <c r="E702" s="156" t="s">
        <v>196</v>
      </c>
      <c r="F702" s="156" t="s">
        <v>196</v>
      </c>
      <c r="G702" s="156" t="s">
        <v>196</v>
      </c>
      <c r="H702" s="156" t="s">
        <v>196</v>
      </c>
      <c r="I702" s="173" t="s">
        <v>196</v>
      </c>
    </row>
    <row r="703" spans="1:9" ht="15">
      <c r="A703" s="133"/>
      <c r="B703" s="134"/>
      <c r="C703" s="134" t="s">
        <v>484</v>
      </c>
      <c r="D703" s="155">
        <v>5</v>
      </c>
      <c r="E703" s="156">
        <v>104.244</v>
      </c>
      <c r="F703" s="156">
        <v>1</v>
      </c>
      <c r="G703" s="156">
        <v>2.5000000000000001E-2</v>
      </c>
      <c r="H703" s="156">
        <v>0</v>
      </c>
      <c r="I703" s="173">
        <v>0</v>
      </c>
    </row>
    <row r="704" spans="1:9" ht="15">
      <c r="A704" s="133"/>
      <c r="B704" s="134"/>
      <c r="C704" s="134" t="s">
        <v>349</v>
      </c>
      <c r="D704" s="155">
        <v>2</v>
      </c>
      <c r="E704" s="156">
        <v>76.902000000000001</v>
      </c>
      <c r="F704" s="156">
        <v>0</v>
      </c>
      <c r="G704" s="156">
        <v>0</v>
      </c>
      <c r="H704" s="156">
        <v>0</v>
      </c>
      <c r="I704" s="173">
        <v>0</v>
      </c>
    </row>
    <row r="705" spans="1:9" ht="15">
      <c r="A705" s="133"/>
      <c r="B705" s="134"/>
      <c r="C705" s="134" t="s">
        <v>346</v>
      </c>
      <c r="D705" s="155">
        <v>1</v>
      </c>
      <c r="E705" s="156">
        <v>75.968000000000004</v>
      </c>
      <c r="F705" s="156">
        <v>0</v>
      </c>
      <c r="G705" s="156">
        <v>0</v>
      </c>
      <c r="H705" s="156">
        <v>0</v>
      </c>
      <c r="I705" s="173">
        <v>0</v>
      </c>
    </row>
    <row r="706" spans="1:9" ht="15">
      <c r="A706" s="133"/>
      <c r="B706" s="134" t="s">
        <v>592</v>
      </c>
      <c r="C706" s="134"/>
      <c r="D706" s="155" t="s">
        <v>196</v>
      </c>
      <c r="E706" s="156" t="s">
        <v>196</v>
      </c>
      <c r="F706" s="156" t="s">
        <v>196</v>
      </c>
      <c r="G706" s="156" t="s">
        <v>196</v>
      </c>
      <c r="H706" s="156" t="s">
        <v>196</v>
      </c>
      <c r="I706" s="173" t="s">
        <v>196</v>
      </c>
    </row>
    <row r="707" spans="1:9" ht="15">
      <c r="A707" s="133"/>
      <c r="B707" s="134"/>
      <c r="C707" s="134" t="s">
        <v>266</v>
      </c>
      <c r="D707" s="155">
        <v>335</v>
      </c>
      <c r="E707" s="156">
        <v>8299.8417000000027</v>
      </c>
      <c r="F707" s="156">
        <v>15</v>
      </c>
      <c r="G707" s="156">
        <v>299.56379999999996</v>
      </c>
      <c r="H707" s="156">
        <v>0</v>
      </c>
      <c r="I707" s="173">
        <v>0</v>
      </c>
    </row>
    <row r="708" spans="1:9" ht="15">
      <c r="A708" s="133"/>
      <c r="B708" s="134"/>
      <c r="C708" s="134" t="s">
        <v>293</v>
      </c>
      <c r="D708" s="155">
        <v>27</v>
      </c>
      <c r="E708" s="156">
        <v>567.36</v>
      </c>
      <c r="F708" s="156">
        <v>2</v>
      </c>
      <c r="G708" s="156">
        <v>42</v>
      </c>
      <c r="H708" s="156">
        <v>0</v>
      </c>
      <c r="I708" s="173">
        <v>0</v>
      </c>
    </row>
    <row r="709" spans="1:9" ht="15">
      <c r="A709" s="133"/>
      <c r="B709" s="134"/>
      <c r="C709" s="134" t="s">
        <v>249</v>
      </c>
      <c r="D709" s="155">
        <v>1</v>
      </c>
      <c r="E709" s="156">
        <v>2.2850000000000002E-2</v>
      </c>
      <c r="F709" s="156">
        <v>0</v>
      </c>
      <c r="G709" s="156">
        <v>0</v>
      </c>
      <c r="H709" s="156">
        <v>0</v>
      </c>
      <c r="I709" s="173">
        <v>0</v>
      </c>
    </row>
    <row r="710" spans="1:9" ht="15">
      <c r="A710" s="133"/>
      <c r="B710" s="134"/>
      <c r="C710" s="134" t="s">
        <v>250</v>
      </c>
      <c r="D710" s="155">
        <v>1</v>
      </c>
      <c r="E710" s="156">
        <v>2.155E-2</v>
      </c>
      <c r="F710" s="156">
        <v>0</v>
      </c>
      <c r="G710" s="156">
        <v>0</v>
      </c>
      <c r="H710" s="156">
        <v>0</v>
      </c>
      <c r="I710" s="173">
        <v>0</v>
      </c>
    </row>
    <row r="711" spans="1:9" ht="15">
      <c r="A711" s="133"/>
      <c r="B711" s="134" t="s">
        <v>593</v>
      </c>
      <c r="C711" s="134"/>
      <c r="D711" s="155" t="s">
        <v>196</v>
      </c>
      <c r="E711" s="156" t="s">
        <v>196</v>
      </c>
      <c r="F711" s="156" t="s">
        <v>196</v>
      </c>
      <c r="G711" s="156" t="s">
        <v>196</v>
      </c>
      <c r="H711" s="156" t="s">
        <v>196</v>
      </c>
      <c r="I711" s="173" t="s">
        <v>196</v>
      </c>
    </row>
    <row r="712" spans="1:9" ht="15">
      <c r="A712" s="133"/>
      <c r="B712" s="134"/>
      <c r="C712" s="134" t="s">
        <v>266</v>
      </c>
      <c r="D712" s="155">
        <v>52</v>
      </c>
      <c r="E712" s="156">
        <v>360.98975000000002</v>
      </c>
      <c r="F712" s="156">
        <v>0</v>
      </c>
      <c r="G712" s="156">
        <v>0</v>
      </c>
      <c r="H712" s="156">
        <v>0</v>
      </c>
      <c r="I712" s="173">
        <v>0</v>
      </c>
    </row>
    <row r="713" spans="1:9" ht="15">
      <c r="A713" s="133"/>
      <c r="B713" s="134"/>
      <c r="C713" s="134" t="s">
        <v>346</v>
      </c>
      <c r="D713" s="155">
        <v>2</v>
      </c>
      <c r="E713" s="156">
        <v>146.42750000000001</v>
      </c>
      <c r="F713" s="156">
        <v>0</v>
      </c>
      <c r="G713" s="156">
        <v>0</v>
      </c>
      <c r="H713" s="156">
        <v>0</v>
      </c>
      <c r="I713" s="173">
        <v>0</v>
      </c>
    </row>
    <row r="714" spans="1:9" ht="15">
      <c r="A714" s="133"/>
      <c r="B714" s="134"/>
      <c r="C714" s="134" t="s">
        <v>263</v>
      </c>
      <c r="D714" s="155">
        <v>57</v>
      </c>
      <c r="E714" s="156">
        <v>139.19100000000006</v>
      </c>
      <c r="F714" s="156">
        <v>7</v>
      </c>
      <c r="G714" s="156">
        <v>10.404000000000003</v>
      </c>
      <c r="H714" s="156">
        <v>0</v>
      </c>
      <c r="I714" s="173">
        <v>0</v>
      </c>
    </row>
    <row r="715" spans="1:9" ht="15">
      <c r="A715" s="133"/>
      <c r="B715" s="134"/>
      <c r="C715" s="134" t="s">
        <v>341</v>
      </c>
      <c r="D715" s="155">
        <v>3</v>
      </c>
      <c r="E715" s="156">
        <v>29.340000000000003</v>
      </c>
      <c r="F715" s="156">
        <v>0</v>
      </c>
      <c r="G715" s="156">
        <v>0</v>
      </c>
      <c r="H715" s="156">
        <v>0</v>
      </c>
      <c r="I715" s="173">
        <v>0</v>
      </c>
    </row>
    <row r="716" spans="1:9" ht="15">
      <c r="A716" s="133"/>
      <c r="B716" s="134"/>
      <c r="C716" s="134" t="s">
        <v>286</v>
      </c>
      <c r="D716" s="155">
        <v>1</v>
      </c>
      <c r="E716" s="156">
        <v>11.88</v>
      </c>
      <c r="F716" s="156">
        <v>0</v>
      </c>
      <c r="G716" s="156">
        <v>0</v>
      </c>
      <c r="H716" s="156">
        <v>0</v>
      </c>
      <c r="I716" s="173">
        <v>0</v>
      </c>
    </row>
    <row r="717" spans="1:9" ht="15">
      <c r="A717" s="133"/>
      <c r="B717" s="134" t="s">
        <v>751</v>
      </c>
      <c r="C717" s="134"/>
      <c r="D717" s="155" t="s">
        <v>196</v>
      </c>
      <c r="E717" s="156" t="s">
        <v>196</v>
      </c>
      <c r="F717" s="156" t="s">
        <v>196</v>
      </c>
      <c r="G717" s="156" t="s">
        <v>196</v>
      </c>
      <c r="H717" s="156" t="s">
        <v>196</v>
      </c>
      <c r="I717" s="173" t="s">
        <v>196</v>
      </c>
    </row>
    <row r="718" spans="1:9" ht="15">
      <c r="A718" s="133"/>
      <c r="B718" s="134"/>
      <c r="C718" s="134" t="s">
        <v>345</v>
      </c>
      <c r="D718" s="155">
        <v>1</v>
      </c>
      <c r="E718" s="156">
        <v>8.6183999999999994</v>
      </c>
      <c r="F718" s="156">
        <v>1</v>
      </c>
      <c r="G718" s="156">
        <v>8.6183999999999994</v>
      </c>
      <c r="H718" s="156">
        <v>0</v>
      </c>
      <c r="I718" s="173">
        <v>0</v>
      </c>
    </row>
    <row r="719" spans="1:9" ht="15">
      <c r="A719" s="133"/>
      <c r="B719" s="134" t="s">
        <v>752</v>
      </c>
      <c r="C719" s="134"/>
      <c r="D719" s="155" t="s">
        <v>196</v>
      </c>
      <c r="E719" s="156" t="s">
        <v>196</v>
      </c>
      <c r="F719" s="156" t="s">
        <v>196</v>
      </c>
      <c r="G719" s="156" t="s">
        <v>196</v>
      </c>
      <c r="H719" s="156" t="s">
        <v>196</v>
      </c>
      <c r="I719" s="173" t="s">
        <v>196</v>
      </c>
    </row>
    <row r="720" spans="1:9" ht="15">
      <c r="A720" s="133"/>
      <c r="B720" s="134"/>
      <c r="C720" s="134" t="s">
        <v>266</v>
      </c>
      <c r="D720" s="155">
        <v>6</v>
      </c>
      <c r="E720" s="156">
        <v>180.00899999999999</v>
      </c>
      <c r="F720" s="156">
        <v>0</v>
      </c>
      <c r="G720" s="156">
        <v>0</v>
      </c>
      <c r="H720" s="156">
        <v>0</v>
      </c>
      <c r="I720" s="173">
        <v>0</v>
      </c>
    </row>
    <row r="721" spans="1:9" ht="15">
      <c r="A721" s="133"/>
      <c r="B721" s="134" t="s">
        <v>613</v>
      </c>
      <c r="C721" s="134"/>
      <c r="D721" s="155" t="s">
        <v>196</v>
      </c>
      <c r="E721" s="156" t="s">
        <v>196</v>
      </c>
      <c r="F721" s="156" t="s">
        <v>196</v>
      </c>
      <c r="G721" s="156" t="s">
        <v>196</v>
      </c>
      <c r="H721" s="156" t="s">
        <v>196</v>
      </c>
      <c r="I721" s="173" t="s">
        <v>196</v>
      </c>
    </row>
    <row r="722" spans="1:9" ht="15">
      <c r="A722" s="133"/>
      <c r="B722" s="134"/>
      <c r="C722" s="134" t="s">
        <v>348</v>
      </c>
      <c r="D722" s="155">
        <v>61</v>
      </c>
      <c r="E722" s="156">
        <v>3212.1015000000002</v>
      </c>
      <c r="F722" s="156">
        <v>61</v>
      </c>
      <c r="G722" s="156">
        <v>3212.1014999999998</v>
      </c>
      <c r="H722" s="156">
        <v>4</v>
      </c>
      <c r="I722" s="173">
        <v>171.70400000000001</v>
      </c>
    </row>
    <row r="723" spans="1:9" ht="15">
      <c r="A723" s="133"/>
      <c r="B723" s="134"/>
      <c r="C723" s="134" t="s">
        <v>417</v>
      </c>
      <c r="D723" s="155">
        <v>19</v>
      </c>
      <c r="E723" s="156">
        <v>453.55</v>
      </c>
      <c r="F723" s="156">
        <v>0</v>
      </c>
      <c r="G723" s="156">
        <v>0</v>
      </c>
      <c r="H723" s="156">
        <v>0</v>
      </c>
      <c r="I723" s="173">
        <v>0</v>
      </c>
    </row>
    <row r="724" spans="1:9" ht="15">
      <c r="A724" s="133"/>
      <c r="B724" s="134"/>
      <c r="C724" s="134" t="s">
        <v>248</v>
      </c>
      <c r="D724" s="155">
        <v>7</v>
      </c>
      <c r="E724" s="156">
        <v>70.701999999999998</v>
      </c>
      <c r="F724" s="156">
        <v>0</v>
      </c>
      <c r="G724" s="156">
        <v>0</v>
      </c>
      <c r="H724" s="156">
        <v>0</v>
      </c>
      <c r="I724" s="173">
        <v>0</v>
      </c>
    </row>
    <row r="725" spans="1:9" ht="15">
      <c r="A725" s="133"/>
      <c r="B725" s="134"/>
      <c r="C725" s="134" t="s">
        <v>354</v>
      </c>
      <c r="D725" s="155">
        <v>1</v>
      </c>
      <c r="E725" s="156">
        <v>0.05</v>
      </c>
      <c r="F725" s="156">
        <v>0</v>
      </c>
      <c r="G725" s="156">
        <v>0</v>
      </c>
      <c r="H725" s="156">
        <v>0</v>
      </c>
      <c r="I725" s="173">
        <v>0</v>
      </c>
    </row>
    <row r="726" spans="1:9" ht="15">
      <c r="A726" s="133"/>
      <c r="B726" s="134" t="s">
        <v>612</v>
      </c>
      <c r="C726" s="134"/>
      <c r="D726" s="155" t="s">
        <v>196</v>
      </c>
      <c r="E726" s="156" t="s">
        <v>196</v>
      </c>
      <c r="F726" s="156" t="s">
        <v>196</v>
      </c>
      <c r="G726" s="156" t="s">
        <v>196</v>
      </c>
      <c r="H726" s="156" t="s">
        <v>196</v>
      </c>
      <c r="I726" s="173" t="s">
        <v>196</v>
      </c>
    </row>
    <row r="727" spans="1:9" ht="15">
      <c r="A727" s="133"/>
      <c r="B727" s="134"/>
      <c r="C727" s="134" t="s">
        <v>348</v>
      </c>
      <c r="D727" s="155">
        <v>435</v>
      </c>
      <c r="E727" s="156">
        <v>25719.263399999993</v>
      </c>
      <c r="F727" s="156">
        <v>218</v>
      </c>
      <c r="G727" s="156">
        <v>10179.812600000001</v>
      </c>
      <c r="H727" s="156">
        <v>21</v>
      </c>
      <c r="I727" s="173">
        <v>972.64030000000014</v>
      </c>
    </row>
    <row r="728" spans="1:9" ht="15">
      <c r="A728" s="133"/>
      <c r="B728" s="134"/>
      <c r="C728" s="134" t="s">
        <v>417</v>
      </c>
      <c r="D728" s="155">
        <v>171</v>
      </c>
      <c r="E728" s="156">
        <v>5998.4350000000013</v>
      </c>
      <c r="F728" s="156">
        <v>6</v>
      </c>
      <c r="G728" s="156">
        <v>147.185</v>
      </c>
      <c r="H728" s="156">
        <v>0</v>
      </c>
      <c r="I728" s="173">
        <v>0</v>
      </c>
    </row>
    <row r="729" spans="1:9" ht="15">
      <c r="A729" s="133"/>
      <c r="B729" s="134"/>
      <c r="C729" s="134" t="s">
        <v>373</v>
      </c>
      <c r="D729" s="155">
        <v>4</v>
      </c>
      <c r="E729" s="156">
        <v>17.344100000000001</v>
      </c>
      <c r="F729" s="156">
        <v>4</v>
      </c>
      <c r="G729" s="156">
        <v>17.344100000000001</v>
      </c>
      <c r="H729" s="156">
        <v>0</v>
      </c>
      <c r="I729" s="173">
        <v>0</v>
      </c>
    </row>
    <row r="730" spans="1:9" ht="15">
      <c r="A730" s="133"/>
      <c r="B730" s="134"/>
      <c r="C730" s="134" t="s">
        <v>406</v>
      </c>
      <c r="D730" s="155">
        <v>16</v>
      </c>
      <c r="E730" s="156">
        <v>13.371</v>
      </c>
      <c r="F730" s="156">
        <v>8</v>
      </c>
      <c r="G730" s="156">
        <v>8.3979999999999997</v>
      </c>
      <c r="H730" s="156">
        <v>0</v>
      </c>
      <c r="I730" s="173">
        <v>0</v>
      </c>
    </row>
    <row r="731" spans="1:9" ht="15">
      <c r="A731" s="133"/>
      <c r="B731" s="134"/>
      <c r="C731" s="134" t="s">
        <v>456</v>
      </c>
      <c r="D731" s="155">
        <v>4</v>
      </c>
      <c r="E731" s="156">
        <v>11.9</v>
      </c>
      <c r="F731" s="156">
        <v>0</v>
      </c>
      <c r="G731" s="156">
        <v>0</v>
      </c>
      <c r="H731" s="156">
        <v>0</v>
      </c>
      <c r="I731" s="173">
        <v>0</v>
      </c>
    </row>
    <row r="732" spans="1:9" ht="15">
      <c r="A732" s="133"/>
      <c r="B732" s="134" t="s">
        <v>617</v>
      </c>
      <c r="C732" s="134"/>
      <c r="D732" s="155" t="s">
        <v>196</v>
      </c>
      <c r="E732" s="156" t="s">
        <v>196</v>
      </c>
      <c r="F732" s="156" t="s">
        <v>196</v>
      </c>
      <c r="G732" s="156" t="s">
        <v>196</v>
      </c>
      <c r="H732" s="156" t="s">
        <v>196</v>
      </c>
      <c r="I732" s="173" t="s">
        <v>196</v>
      </c>
    </row>
    <row r="733" spans="1:9" ht="15">
      <c r="A733" s="133"/>
      <c r="B733" s="134"/>
      <c r="C733" s="134" t="s">
        <v>346</v>
      </c>
      <c r="D733" s="155">
        <v>27</v>
      </c>
      <c r="E733" s="156">
        <v>4467.6163999999999</v>
      </c>
      <c r="F733" s="156">
        <v>7</v>
      </c>
      <c r="G733" s="156">
        <v>888.41529999999989</v>
      </c>
      <c r="H733" s="156">
        <v>0</v>
      </c>
      <c r="I733" s="173">
        <v>0</v>
      </c>
    </row>
    <row r="734" spans="1:9" ht="15">
      <c r="A734" s="133"/>
      <c r="B734" s="134"/>
      <c r="C734" s="134" t="s">
        <v>349</v>
      </c>
      <c r="D734" s="155">
        <v>22</v>
      </c>
      <c r="E734" s="156">
        <v>3487.2406000000005</v>
      </c>
      <c r="F734" s="156">
        <v>4</v>
      </c>
      <c r="G734" s="156">
        <v>451.53500000000003</v>
      </c>
      <c r="H734" s="156">
        <v>0</v>
      </c>
      <c r="I734" s="173">
        <v>0</v>
      </c>
    </row>
    <row r="735" spans="1:9" ht="15">
      <c r="A735" s="133"/>
      <c r="B735" s="134" t="s">
        <v>702</v>
      </c>
      <c r="C735" s="134"/>
      <c r="D735" s="155" t="s">
        <v>196</v>
      </c>
      <c r="E735" s="156" t="s">
        <v>196</v>
      </c>
      <c r="F735" s="156" t="s">
        <v>196</v>
      </c>
      <c r="G735" s="156" t="s">
        <v>196</v>
      </c>
      <c r="H735" s="156" t="s">
        <v>196</v>
      </c>
      <c r="I735" s="173" t="s">
        <v>196</v>
      </c>
    </row>
    <row r="736" spans="1:9" ht="15">
      <c r="A736" s="133"/>
      <c r="B736" s="134"/>
      <c r="C736" s="134" t="s">
        <v>406</v>
      </c>
      <c r="D736" s="155">
        <v>1</v>
      </c>
      <c r="E736" s="156">
        <v>5.5E-2</v>
      </c>
      <c r="F736" s="156">
        <v>0</v>
      </c>
      <c r="G736" s="156">
        <v>0</v>
      </c>
      <c r="H736" s="156">
        <v>0</v>
      </c>
      <c r="I736" s="173">
        <v>0</v>
      </c>
    </row>
    <row r="737" spans="1:9" ht="15">
      <c r="A737" s="133"/>
      <c r="B737" s="134"/>
      <c r="C737" s="134" t="s">
        <v>414</v>
      </c>
      <c r="D737" s="155">
        <v>2</v>
      </c>
      <c r="E737" s="156">
        <v>4.9000000000000002E-2</v>
      </c>
      <c r="F737" s="156">
        <v>0</v>
      </c>
      <c r="G737" s="156">
        <v>0</v>
      </c>
      <c r="H737" s="156">
        <v>0</v>
      </c>
      <c r="I737" s="173">
        <v>0</v>
      </c>
    </row>
    <row r="738" spans="1:9" ht="15">
      <c r="A738" s="133"/>
      <c r="B738" s="134" t="s">
        <v>703</v>
      </c>
      <c r="C738" s="134"/>
      <c r="D738" s="155" t="s">
        <v>196</v>
      </c>
      <c r="E738" s="156" t="s">
        <v>196</v>
      </c>
      <c r="F738" s="156" t="s">
        <v>196</v>
      </c>
      <c r="G738" s="156" t="s">
        <v>196</v>
      </c>
      <c r="H738" s="156" t="s">
        <v>196</v>
      </c>
      <c r="I738" s="173" t="s">
        <v>196</v>
      </c>
    </row>
    <row r="739" spans="1:9" ht="15">
      <c r="A739" s="133"/>
      <c r="B739" s="134"/>
      <c r="C739" s="134" t="s">
        <v>346</v>
      </c>
      <c r="D739" s="155">
        <v>4</v>
      </c>
      <c r="E739" s="156">
        <v>1938.8667999999998</v>
      </c>
      <c r="F739" s="156">
        <v>4</v>
      </c>
      <c r="G739" s="156">
        <v>1938.8667999999998</v>
      </c>
      <c r="H739" s="156">
        <v>0</v>
      </c>
      <c r="I739" s="173">
        <v>0</v>
      </c>
    </row>
    <row r="740" spans="1:9" ht="15">
      <c r="A740" s="133"/>
      <c r="B740" s="134"/>
      <c r="C740" s="134" t="s">
        <v>406</v>
      </c>
      <c r="D740" s="155">
        <v>1</v>
      </c>
      <c r="E740" s="156">
        <v>3.5000000000000003E-2</v>
      </c>
      <c r="F740" s="156">
        <v>1</v>
      </c>
      <c r="G740" s="156">
        <v>3.5000000000000003E-2</v>
      </c>
      <c r="H740" s="156">
        <v>0</v>
      </c>
      <c r="I740" s="173">
        <v>0</v>
      </c>
    </row>
    <row r="741" spans="1:9" ht="15">
      <c r="A741" s="133"/>
      <c r="B741" s="134"/>
      <c r="C741" s="134" t="s">
        <v>431</v>
      </c>
      <c r="D741" s="155">
        <v>1</v>
      </c>
      <c r="E741" s="156">
        <v>5.0000000000000001E-3</v>
      </c>
      <c r="F741" s="156">
        <v>0</v>
      </c>
      <c r="G741" s="156">
        <v>0</v>
      </c>
      <c r="H741" s="156">
        <v>0</v>
      </c>
      <c r="I741" s="173">
        <v>0</v>
      </c>
    </row>
    <row r="742" spans="1:9" ht="15">
      <c r="A742" s="133"/>
      <c r="B742" s="134" t="s">
        <v>704</v>
      </c>
      <c r="C742" s="134"/>
      <c r="D742" s="155" t="s">
        <v>196</v>
      </c>
      <c r="E742" s="156" t="s">
        <v>196</v>
      </c>
      <c r="F742" s="156" t="s">
        <v>196</v>
      </c>
      <c r="G742" s="156" t="s">
        <v>196</v>
      </c>
      <c r="H742" s="156" t="s">
        <v>196</v>
      </c>
      <c r="I742" s="173" t="s">
        <v>196</v>
      </c>
    </row>
    <row r="743" spans="1:9" ht="15">
      <c r="A743" s="133"/>
      <c r="B743" s="134"/>
      <c r="C743" s="134" t="s">
        <v>346</v>
      </c>
      <c r="D743" s="155">
        <v>73</v>
      </c>
      <c r="E743" s="156">
        <v>16993.370400000003</v>
      </c>
      <c r="F743" s="156">
        <v>55</v>
      </c>
      <c r="G743" s="156">
        <v>12395.928800000002</v>
      </c>
      <c r="H743" s="156">
        <v>2</v>
      </c>
      <c r="I743" s="173">
        <v>379.55119999999999</v>
      </c>
    </row>
    <row r="744" spans="1:9" ht="15">
      <c r="A744" s="133"/>
      <c r="B744" s="134"/>
      <c r="C744" s="134" t="s">
        <v>349</v>
      </c>
      <c r="D744" s="155">
        <v>28</v>
      </c>
      <c r="E744" s="156">
        <v>2789.2448000000004</v>
      </c>
      <c r="F744" s="156">
        <v>25</v>
      </c>
      <c r="G744" s="156">
        <v>2468.8438000000006</v>
      </c>
      <c r="H744" s="156">
        <v>1</v>
      </c>
      <c r="I744" s="173">
        <v>31.433</v>
      </c>
    </row>
    <row r="745" spans="1:9" ht="15">
      <c r="A745" s="133"/>
      <c r="B745" s="134"/>
      <c r="C745" s="134" t="s">
        <v>406</v>
      </c>
      <c r="D745" s="155">
        <v>6</v>
      </c>
      <c r="E745" s="156">
        <v>3.746</v>
      </c>
      <c r="F745" s="156">
        <v>0</v>
      </c>
      <c r="G745" s="156">
        <v>0</v>
      </c>
      <c r="H745" s="156">
        <v>0</v>
      </c>
      <c r="I745" s="173">
        <v>0</v>
      </c>
    </row>
    <row r="746" spans="1:9" ht="15">
      <c r="A746" s="133"/>
      <c r="B746" s="134"/>
      <c r="C746" s="134" t="s">
        <v>456</v>
      </c>
      <c r="D746" s="155">
        <v>1</v>
      </c>
      <c r="E746" s="156">
        <v>0.8</v>
      </c>
      <c r="F746" s="156">
        <v>0</v>
      </c>
      <c r="G746" s="156">
        <v>0</v>
      </c>
      <c r="H746" s="156">
        <v>0</v>
      </c>
      <c r="I746" s="173">
        <v>0</v>
      </c>
    </row>
    <row r="747" spans="1:9" ht="15">
      <c r="A747" s="133"/>
      <c r="B747" s="134"/>
      <c r="C747" s="134" t="s">
        <v>372</v>
      </c>
      <c r="D747" s="155">
        <v>1</v>
      </c>
      <c r="E747" s="156">
        <v>0.2</v>
      </c>
      <c r="F747" s="156">
        <v>1</v>
      </c>
      <c r="G747" s="156">
        <v>0.2</v>
      </c>
      <c r="H747" s="156">
        <v>0</v>
      </c>
      <c r="I747" s="173">
        <v>0</v>
      </c>
    </row>
    <row r="748" spans="1:9" ht="15">
      <c r="A748" s="133"/>
      <c r="B748" s="134" t="s">
        <v>705</v>
      </c>
      <c r="C748" s="134"/>
      <c r="D748" s="155" t="s">
        <v>196</v>
      </c>
      <c r="E748" s="156" t="s">
        <v>196</v>
      </c>
      <c r="F748" s="156" t="s">
        <v>196</v>
      </c>
      <c r="G748" s="156" t="s">
        <v>196</v>
      </c>
      <c r="H748" s="156" t="s">
        <v>196</v>
      </c>
      <c r="I748" s="173" t="s">
        <v>196</v>
      </c>
    </row>
    <row r="749" spans="1:9" ht="15">
      <c r="A749" s="133"/>
      <c r="B749" s="134"/>
      <c r="C749" s="134" t="s">
        <v>347</v>
      </c>
      <c r="D749" s="155">
        <v>1</v>
      </c>
      <c r="E749" s="156">
        <v>1.2E-2</v>
      </c>
      <c r="F749" s="156">
        <v>0</v>
      </c>
      <c r="G749" s="156">
        <v>0</v>
      </c>
      <c r="H749" s="156">
        <v>0</v>
      </c>
      <c r="I749" s="173">
        <v>0</v>
      </c>
    </row>
    <row r="750" spans="1:9" ht="15">
      <c r="A750" s="133"/>
      <c r="B750" s="134" t="s">
        <v>607</v>
      </c>
      <c r="C750" s="134"/>
      <c r="D750" s="155" t="s">
        <v>196</v>
      </c>
      <c r="E750" s="156" t="s">
        <v>196</v>
      </c>
      <c r="F750" s="156" t="s">
        <v>196</v>
      </c>
      <c r="G750" s="156" t="s">
        <v>196</v>
      </c>
      <c r="H750" s="156" t="s">
        <v>196</v>
      </c>
      <c r="I750" s="173" t="s">
        <v>196</v>
      </c>
    </row>
    <row r="751" spans="1:9" ht="15">
      <c r="A751" s="133"/>
      <c r="B751" s="134"/>
      <c r="C751" s="134" t="s">
        <v>346</v>
      </c>
      <c r="D751" s="155">
        <v>375</v>
      </c>
      <c r="E751" s="156">
        <v>71816.419459999976</v>
      </c>
      <c r="F751" s="156">
        <v>303</v>
      </c>
      <c r="G751" s="156">
        <v>56112.63266000001</v>
      </c>
      <c r="H751" s="156">
        <v>6</v>
      </c>
      <c r="I751" s="173">
        <v>1235.0970000000002</v>
      </c>
    </row>
    <row r="752" spans="1:9" ht="15">
      <c r="A752" s="133"/>
      <c r="B752" s="134"/>
      <c r="C752" s="134" t="s">
        <v>349</v>
      </c>
      <c r="D752" s="155">
        <v>131</v>
      </c>
      <c r="E752" s="156">
        <v>10054.398819999999</v>
      </c>
      <c r="F752" s="156">
        <v>100</v>
      </c>
      <c r="G752" s="156">
        <v>7448.462919999999</v>
      </c>
      <c r="H752" s="156">
        <v>1</v>
      </c>
      <c r="I752" s="173">
        <v>54.105199999999996</v>
      </c>
    </row>
    <row r="753" spans="1:9" ht="15">
      <c r="A753" s="133"/>
      <c r="B753" s="134"/>
      <c r="C753" s="134" t="s">
        <v>348</v>
      </c>
      <c r="D753" s="155">
        <v>6</v>
      </c>
      <c r="E753" s="156">
        <v>220.58929999999998</v>
      </c>
      <c r="F753" s="156">
        <v>0</v>
      </c>
      <c r="G753" s="156">
        <v>0</v>
      </c>
      <c r="H753" s="156">
        <v>0</v>
      </c>
      <c r="I753" s="173">
        <v>0</v>
      </c>
    </row>
    <row r="754" spans="1:9" ht="15">
      <c r="A754" s="133"/>
      <c r="B754" s="134"/>
      <c r="C754" s="134" t="s">
        <v>373</v>
      </c>
      <c r="D754" s="155">
        <v>6</v>
      </c>
      <c r="E754" s="156">
        <v>13.76</v>
      </c>
      <c r="F754" s="156">
        <v>0</v>
      </c>
      <c r="G754" s="156">
        <v>0</v>
      </c>
      <c r="H754" s="156">
        <v>0</v>
      </c>
      <c r="I754" s="173">
        <v>0</v>
      </c>
    </row>
    <row r="755" spans="1:9" ht="15">
      <c r="A755" s="133"/>
      <c r="B755" s="134"/>
      <c r="C755" s="134" t="s">
        <v>456</v>
      </c>
      <c r="D755" s="155">
        <v>4</v>
      </c>
      <c r="E755" s="156">
        <v>8.1140000000000008</v>
      </c>
      <c r="F755" s="156">
        <v>0</v>
      </c>
      <c r="G755" s="156">
        <v>0</v>
      </c>
      <c r="H755" s="156">
        <v>0</v>
      </c>
      <c r="I755" s="173">
        <v>0</v>
      </c>
    </row>
    <row r="756" spans="1:9" ht="15">
      <c r="A756" s="133"/>
      <c r="B756" s="134" t="s">
        <v>706</v>
      </c>
      <c r="C756" s="134"/>
      <c r="D756" s="155" t="s">
        <v>196</v>
      </c>
      <c r="E756" s="156" t="s">
        <v>196</v>
      </c>
      <c r="F756" s="156" t="s">
        <v>196</v>
      </c>
      <c r="G756" s="156" t="s">
        <v>196</v>
      </c>
      <c r="H756" s="156" t="s">
        <v>196</v>
      </c>
      <c r="I756" s="173" t="s">
        <v>196</v>
      </c>
    </row>
    <row r="757" spans="1:9" ht="15">
      <c r="A757" s="133"/>
      <c r="B757" s="134"/>
      <c r="C757" s="134" t="s">
        <v>346</v>
      </c>
      <c r="D757" s="155">
        <v>76</v>
      </c>
      <c r="E757" s="156">
        <v>9587.9429</v>
      </c>
      <c r="F757" s="156">
        <v>43</v>
      </c>
      <c r="G757" s="156">
        <v>5061.3634999999986</v>
      </c>
      <c r="H757" s="156">
        <v>1</v>
      </c>
      <c r="I757" s="173">
        <v>25.748099999999997</v>
      </c>
    </row>
    <row r="758" spans="1:9" ht="15">
      <c r="A758" s="133"/>
      <c r="B758" s="134"/>
      <c r="C758" s="134" t="s">
        <v>349</v>
      </c>
      <c r="D758" s="155">
        <v>3</v>
      </c>
      <c r="E758" s="156">
        <v>169.7706</v>
      </c>
      <c r="F758" s="156">
        <v>2</v>
      </c>
      <c r="G758" s="156">
        <v>94.1</v>
      </c>
      <c r="H758" s="156">
        <v>0</v>
      </c>
      <c r="I758" s="173">
        <v>0</v>
      </c>
    </row>
    <row r="759" spans="1:9" ht="15">
      <c r="A759" s="133"/>
      <c r="B759" s="134"/>
      <c r="C759" s="134" t="s">
        <v>478</v>
      </c>
      <c r="D759" s="155">
        <v>16</v>
      </c>
      <c r="E759" s="156">
        <v>15.074999999999999</v>
      </c>
      <c r="F759" s="156">
        <v>0</v>
      </c>
      <c r="G759" s="156">
        <v>0</v>
      </c>
      <c r="H759" s="156">
        <v>0</v>
      </c>
      <c r="I759" s="173">
        <v>0</v>
      </c>
    </row>
    <row r="760" spans="1:9" ht="15">
      <c r="A760" s="133"/>
      <c r="B760" s="134" t="s">
        <v>707</v>
      </c>
      <c r="C760" s="134"/>
      <c r="D760" s="155" t="s">
        <v>196</v>
      </c>
      <c r="E760" s="156" t="s">
        <v>196</v>
      </c>
      <c r="F760" s="156" t="s">
        <v>196</v>
      </c>
      <c r="G760" s="156" t="s">
        <v>196</v>
      </c>
      <c r="H760" s="156" t="s">
        <v>196</v>
      </c>
      <c r="I760" s="173" t="s">
        <v>196</v>
      </c>
    </row>
    <row r="761" spans="1:9" ht="15">
      <c r="A761" s="133"/>
      <c r="B761" s="134"/>
      <c r="C761" s="134" t="s">
        <v>347</v>
      </c>
      <c r="D761" s="155">
        <v>59</v>
      </c>
      <c r="E761" s="156">
        <v>415.81211999999999</v>
      </c>
      <c r="F761" s="156">
        <v>7</v>
      </c>
      <c r="G761" s="156">
        <v>4.62</v>
      </c>
      <c r="H761" s="156">
        <v>0</v>
      </c>
      <c r="I761" s="173">
        <v>0</v>
      </c>
    </row>
    <row r="762" spans="1:9" ht="15">
      <c r="A762" s="133"/>
      <c r="B762" s="134"/>
      <c r="C762" s="134" t="s">
        <v>345</v>
      </c>
      <c r="D762" s="155">
        <v>3</v>
      </c>
      <c r="E762" s="156">
        <v>5.0174399999999997</v>
      </c>
      <c r="F762" s="156">
        <v>0</v>
      </c>
      <c r="G762" s="156">
        <v>0</v>
      </c>
      <c r="H762" s="156">
        <v>0</v>
      </c>
      <c r="I762" s="173">
        <v>0</v>
      </c>
    </row>
    <row r="763" spans="1:9" ht="15">
      <c r="A763" s="133"/>
      <c r="B763" s="134"/>
      <c r="C763" s="134" t="s">
        <v>394</v>
      </c>
      <c r="D763" s="155">
        <v>2</v>
      </c>
      <c r="E763" s="156">
        <v>4.4820000000000002</v>
      </c>
      <c r="F763" s="156">
        <v>2</v>
      </c>
      <c r="G763" s="156">
        <v>4.4820000000000002</v>
      </c>
      <c r="H763" s="156">
        <v>0</v>
      </c>
      <c r="I763" s="173">
        <v>0</v>
      </c>
    </row>
    <row r="764" spans="1:9" ht="15">
      <c r="A764" s="133"/>
      <c r="B764" s="134"/>
      <c r="C764" s="134" t="s">
        <v>456</v>
      </c>
      <c r="D764" s="155">
        <v>1</v>
      </c>
      <c r="E764" s="156">
        <v>1.617</v>
      </c>
      <c r="F764" s="156">
        <v>0</v>
      </c>
      <c r="G764" s="156">
        <v>0</v>
      </c>
      <c r="H764" s="156">
        <v>0</v>
      </c>
      <c r="I764" s="173">
        <v>0</v>
      </c>
    </row>
    <row r="765" spans="1:9" ht="15">
      <c r="A765" s="133"/>
      <c r="B765" s="134"/>
      <c r="C765" s="134" t="s">
        <v>414</v>
      </c>
      <c r="D765" s="155">
        <v>12</v>
      </c>
      <c r="E765" s="156">
        <v>1.1392</v>
      </c>
      <c r="F765" s="156">
        <v>2</v>
      </c>
      <c r="G765" s="156">
        <v>6.2100000000000002E-2</v>
      </c>
      <c r="H765" s="156">
        <v>0</v>
      </c>
      <c r="I765" s="173">
        <v>0</v>
      </c>
    </row>
    <row r="766" spans="1:9" ht="15">
      <c r="A766" s="133"/>
      <c r="B766" s="134" t="s">
        <v>708</v>
      </c>
      <c r="C766" s="134"/>
      <c r="D766" s="155" t="s">
        <v>196</v>
      </c>
      <c r="E766" s="156" t="s">
        <v>196</v>
      </c>
      <c r="F766" s="156" t="s">
        <v>196</v>
      </c>
      <c r="G766" s="156" t="s">
        <v>196</v>
      </c>
      <c r="H766" s="156" t="s">
        <v>196</v>
      </c>
      <c r="I766" s="173" t="s">
        <v>196</v>
      </c>
    </row>
    <row r="767" spans="1:9" ht="15">
      <c r="A767" s="133"/>
      <c r="B767" s="134"/>
      <c r="C767" s="134" t="s">
        <v>348</v>
      </c>
      <c r="D767" s="155">
        <v>6</v>
      </c>
      <c r="E767" s="156">
        <v>225.43330000000003</v>
      </c>
      <c r="F767" s="156">
        <v>1</v>
      </c>
      <c r="G767" s="156">
        <v>49.942900000000002</v>
      </c>
      <c r="H767" s="156">
        <v>0</v>
      </c>
      <c r="I767" s="173">
        <v>0</v>
      </c>
    </row>
    <row r="768" spans="1:9" ht="15">
      <c r="A768" s="133"/>
      <c r="B768" s="134" t="s">
        <v>709</v>
      </c>
      <c r="C768" s="134"/>
      <c r="D768" s="155" t="s">
        <v>196</v>
      </c>
      <c r="E768" s="156" t="s">
        <v>196</v>
      </c>
      <c r="F768" s="156" t="s">
        <v>196</v>
      </c>
      <c r="G768" s="156" t="s">
        <v>196</v>
      </c>
      <c r="H768" s="156" t="s">
        <v>196</v>
      </c>
      <c r="I768" s="173" t="s">
        <v>196</v>
      </c>
    </row>
    <row r="769" spans="1:9" ht="15">
      <c r="A769" s="133"/>
      <c r="B769" s="134"/>
      <c r="C769" s="134" t="s">
        <v>347</v>
      </c>
      <c r="D769" s="155">
        <v>5</v>
      </c>
      <c r="E769" s="156">
        <v>60.190599999999996</v>
      </c>
      <c r="F769" s="156">
        <v>0</v>
      </c>
      <c r="G769" s="156">
        <v>0</v>
      </c>
      <c r="H769" s="156">
        <v>0</v>
      </c>
      <c r="I769" s="173">
        <v>0</v>
      </c>
    </row>
    <row r="770" spans="1:9" ht="15">
      <c r="A770" s="133"/>
      <c r="B770" s="134" t="s">
        <v>710</v>
      </c>
      <c r="C770" s="134"/>
      <c r="D770" s="155" t="s">
        <v>196</v>
      </c>
      <c r="E770" s="156" t="s">
        <v>196</v>
      </c>
      <c r="F770" s="156" t="s">
        <v>196</v>
      </c>
      <c r="G770" s="156" t="s">
        <v>196</v>
      </c>
      <c r="H770" s="156" t="s">
        <v>196</v>
      </c>
      <c r="I770" s="173" t="s">
        <v>196</v>
      </c>
    </row>
    <row r="771" spans="1:9" ht="15">
      <c r="A771" s="133"/>
      <c r="B771" s="134"/>
      <c r="C771" s="134" t="s">
        <v>347</v>
      </c>
      <c r="D771" s="155">
        <v>20</v>
      </c>
      <c r="E771" s="156">
        <v>157.89439999999999</v>
      </c>
      <c r="F771" s="156">
        <v>3</v>
      </c>
      <c r="G771" s="156">
        <v>2.58</v>
      </c>
      <c r="H771" s="156">
        <v>0</v>
      </c>
      <c r="I771" s="173">
        <v>0</v>
      </c>
    </row>
    <row r="772" spans="1:9" ht="15">
      <c r="A772" s="133"/>
      <c r="B772" s="134"/>
      <c r="C772" s="134" t="s">
        <v>404</v>
      </c>
      <c r="D772" s="155">
        <v>1</v>
      </c>
      <c r="E772" s="156">
        <v>15.96</v>
      </c>
      <c r="F772" s="156">
        <v>0</v>
      </c>
      <c r="G772" s="156">
        <v>0</v>
      </c>
      <c r="H772" s="156">
        <v>0</v>
      </c>
      <c r="I772" s="173">
        <v>0</v>
      </c>
    </row>
    <row r="773" spans="1:9" ht="15">
      <c r="A773" s="133"/>
      <c r="B773" s="134"/>
      <c r="C773" s="134" t="s">
        <v>242</v>
      </c>
      <c r="D773" s="155">
        <v>1</v>
      </c>
      <c r="E773" s="156">
        <v>0.66189999999999993</v>
      </c>
      <c r="F773" s="156">
        <v>0</v>
      </c>
      <c r="G773" s="156">
        <v>0</v>
      </c>
      <c r="H773" s="156">
        <v>0</v>
      </c>
      <c r="I773" s="173">
        <v>0</v>
      </c>
    </row>
    <row r="774" spans="1:9" ht="15">
      <c r="A774" s="133"/>
      <c r="B774" s="134" t="s">
        <v>711</v>
      </c>
      <c r="C774" s="134"/>
      <c r="D774" s="155" t="s">
        <v>196</v>
      </c>
      <c r="E774" s="156" t="s">
        <v>196</v>
      </c>
      <c r="F774" s="156" t="s">
        <v>196</v>
      </c>
      <c r="G774" s="156" t="s">
        <v>196</v>
      </c>
      <c r="H774" s="156" t="s">
        <v>196</v>
      </c>
      <c r="I774" s="173" t="s">
        <v>196</v>
      </c>
    </row>
    <row r="775" spans="1:9" ht="15">
      <c r="A775" s="133"/>
      <c r="B775" s="134"/>
      <c r="C775" s="134" t="s">
        <v>266</v>
      </c>
      <c r="D775" s="155">
        <v>1</v>
      </c>
      <c r="E775" s="156">
        <v>25</v>
      </c>
      <c r="F775" s="156">
        <v>1</v>
      </c>
      <c r="G775" s="156">
        <v>25</v>
      </c>
      <c r="H775" s="156">
        <v>0</v>
      </c>
      <c r="I775" s="173">
        <v>0</v>
      </c>
    </row>
    <row r="776" spans="1:9" ht="15">
      <c r="A776" s="133"/>
      <c r="B776" s="134" t="s">
        <v>712</v>
      </c>
      <c r="C776" s="134"/>
      <c r="D776" s="155" t="s">
        <v>196</v>
      </c>
      <c r="E776" s="156" t="s">
        <v>196</v>
      </c>
      <c r="F776" s="156" t="s">
        <v>196</v>
      </c>
      <c r="G776" s="156" t="s">
        <v>196</v>
      </c>
      <c r="H776" s="156" t="s">
        <v>196</v>
      </c>
      <c r="I776" s="173" t="s">
        <v>196</v>
      </c>
    </row>
    <row r="777" spans="1:9" ht="15">
      <c r="A777" s="133"/>
      <c r="B777" s="134"/>
      <c r="C777" s="134" t="s">
        <v>348</v>
      </c>
      <c r="D777" s="155">
        <v>1</v>
      </c>
      <c r="E777" s="156">
        <v>0.40899999999999997</v>
      </c>
      <c r="F777" s="156">
        <v>0</v>
      </c>
      <c r="G777" s="156">
        <v>0</v>
      </c>
      <c r="H777" s="156">
        <v>0</v>
      </c>
      <c r="I777" s="173">
        <v>0</v>
      </c>
    </row>
    <row r="778" spans="1:9" ht="15">
      <c r="A778" s="133"/>
      <c r="B778" s="134"/>
      <c r="C778" s="134" t="s">
        <v>459</v>
      </c>
      <c r="D778" s="155">
        <v>24</v>
      </c>
      <c r="E778" s="156">
        <v>9.7350000000000006E-2</v>
      </c>
      <c r="F778" s="156">
        <v>0</v>
      </c>
      <c r="G778" s="156">
        <v>0</v>
      </c>
      <c r="H778" s="156">
        <v>0</v>
      </c>
      <c r="I778" s="173">
        <v>0</v>
      </c>
    </row>
    <row r="779" spans="1:9" ht="15">
      <c r="A779" s="133"/>
      <c r="B779" s="134"/>
      <c r="C779" s="134" t="s">
        <v>417</v>
      </c>
      <c r="D779" s="155">
        <v>1</v>
      </c>
      <c r="E779" s="156">
        <v>2.6000000000000003E-4</v>
      </c>
      <c r="F779" s="156">
        <v>0</v>
      </c>
      <c r="G779" s="156">
        <v>0</v>
      </c>
      <c r="H779" s="156">
        <v>0</v>
      </c>
      <c r="I779" s="173">
        <v>0</v>
      </c>
    </row>
    <row r="780" spans="1:9" ht="15">
      <c r="A780" s="133"/>
      <c r="B780" s="134" t="s">
        <v>713</v>
      </c>
      <c r="C780" s="134"/>
      <c r="D780" s="155" t="s">
        <v>196</v>
      </c>
      <c r="E780" s="156" t="s">
        <v>196</v>
      </c>
      <c r="F780" s="156" t="s">
        <v>196</v>
      </c>
      <c r="G780" s="156" t="s">
        <v>196</v>
      </c>
      <c r="H780" s="156" t="s">
        <v>196</v>
      </c>
      <c r="I780" s="173" t="s">
        <v>196</v>
      </c>
    </row>
    <row r="781" spans="1:9" ht="15">
      <c r="A781" s="133"/>
      <c r="B781" s="134"/>
      <c r="C781" s="134" t="s">
        <v>258</v>
      </c>
      <c r="D781" s="155">
        <v>15</v>
      </c>
      <c r="E781" s="156">
        <v>125.46544</v>
      </c>
      <c r="F781" s="156">
        <v>0</v>
      </c>
      <c r="G781" s="156">
        <v>0</v>
      </c>
      <c r="H781" s="156">
        <v>0</v>
      </c>
      <c r="I781" s="173">
        <v>0</v>
      </c>
    </row>
    <row r="782" spans="1:9" ht="15">
      <c r="A782" s="133"/>
      <c r="B782" s="134"/>
      <c r="C782" s="134" t="s">
        <v>293</v>
      </c>
      <c r="D782" s="155">
        <v>5</v>
      </c>
      <c r="E782" s="156">
        <v>31.049999999999997</v>
      </c>
      <c r="F782" s="156">
        <v>1</v>
      </c>
      <c r="G782" s="156">
        <v>1.2</v>
      </c>
      <c r="H782" s="156">
        <v>0</v>
      </c>
      <c r="I782" s="173">
        <v>0</v>
      </c>
    </row>
    <row r="783" spans="1:9" ht="15">
      <c r="A783" s="133"/>
      <c r="B783" s="134"/>
      <c r="C783" s="134" t="s">
        <v>263</v>
      </c>
      <c r="D783" s="155">
        <v>4</v>
      </c>
      <c r="E783" s="156">
        <v>9.7139999999999986</v>
      </c>
      <c r="F783" s="156">
        <v>0</v>
      </c>
      <c r="G783" s="156">
        <v>0</v>
      </c>
      <c r="H783" s="156">
        <v>0</v>
      </c>
      <c r="I783" s="173">
        <v>0</v>
      </c>
    </row>
    <row r="784" spans="1:9" ht="15">
      <c r="A784" s="133"/>
      <c r="B784" s="134"/>
      <c r="C784" s="134" t="s">
        <v>347</v>
      </c>
      <c r="D784" s="155">
        <v>1</v>
      </c>
      <c r="E784" s="156">
        <v>0.37789999999999996</v>
      </c>
      <c r="F784" s="156">
        <v>0</v>
      </c>
      <c r="G784" s="156">
        <v>0</v>
      </c>
      <c r="H784" s="156">
        <v>0</v>
      </c>
      <c r="I784" s="173">
        <v>0</v>
      </c>
    </row>
    <row r="785" spans="1:9" ht="15">
      <c r="A785" s="133"/>
      <c r="B785" s="134" t="s">
        <v>611</v>
      </c>
      <c r="C785" s="134"/>
      <c r="D785" s="155" t="s">
        <v>196</v>
      </c>
      <c r="E785" s="156" t="s">
        <v>196</v>
      </c>
      <c r="F785" s="156" t="s">
        <v>196</v>
      </c>
      <c r="G785" s="156" t="s">
        <v>196</v>
      </c>
      <c r="H785" s="156" t="s">
        <v>196</v>
      </c>
      <c r="I785" s="173" t="s">
        <v>196</v>
      </c>
    </row>
    <row r="786" spans="1:9" ht="15">
      <c r="A786" s="133"/>
      <c r="B786" s="134"/>
      <c r="C786" s="134" t="s">
        <v>347</v>
      </c>
      <c r="D786" s="155">
        <v>725</v>
      </c>
      <c r="E786" s="156">
        <v>20032.744789999993</v>
      </c>
      <c r="F786" s="156">
        <v>93</v>
      </c>
      <c r="G786" s="156">
        <v>2096.9903600000002</v>
      </c>
      <c r="H786" s="156">
        <v>0</v>
      </c>
      <c r="I786" s="173">
        <v>0</v>
      </c>
    </row>
    <row r="787" spans="1:9" ht="15">
      <c r="A787" s="133"/>
      <c r="B787" s="134"/>
      <c r="C787" s="134" t="s">
        <v>349</v>
      </c>
      <c r="D787" s="155">
        <v>67</v>
      </c>
      <c r="E787" s="156">
        <v>6674.0066000000006</v>
      </c>
      <c r="F787" s="156">
        <v>8</v>
      </c>
      <c r="G787" s="156">
        <v>588.54600000000005</v>
      </c>
      <c r="H787" s="156">
        <v>0</v>
      </c>
      <c r="I787" s="173">
        <v>0</v>
      </c>
    </row>
    <row r="788" spans="1:9" ht="15">
      <c r="A788" s="133"/>
      <c r="B788" s="134"/>
      <c r="C788" s="134" t="s">
        <v>346</v>
      </c>
      <c r="D788" s="155">
        <v>20</v>
      </c>
      <c r="E788" s="156">
        <v>2579.0975999999996</v>
      </c>
      <c r="F788" s="156">
        <v>2</v>
      </c>
      <c r="G788" s="156">
        <v>227.839</v>
      </c>
      <c r="H788" s="156">
        <v>0</v>
      </c>
      <c r="I788" s="173">
        <v>0</v>
      </c>
    </row>
    <row r="789" spans="1:9" ht="15">
      <c r="A789" s="133"/>
      <c r="B789" s="134"/>
      <c r="C789" s="134" t="s">
        <v>323</v>
      </c>
      <c r="D789" s="155">
        <v>7</v>
      </c>
      <c r="E789" s="156">
        <v>22.715</v>
      </c>
      <c r="F789" s="156">
        <v>2</v>
      </c>
      <c r="G789" s="156">
        <v>0.63</v>
      </c>
      <c r="H789" s="156">
        <v>0</v>
      </c>
      <c r="I789" s="173">
        <v>0</v>
      </c>
    </row>
    <row r="790" spans="1:9" ht="15">
      <c r="A790" s="133"/>
      <c r="B790" s="134"/>
      <c r="C790" s="134" t="s">
        <v>479</v>
      </c>
      <c r="D790" s="155">
        <v>6</v>
      </c>
      <c r="E790" s="156">
        <v>2.0960999999999999</v>
      </c>
      <c r="F790" s="156">
        <v>0</v>
      </c>
      <c r="G790" s="156">
        <v>0</v>
      </c>
      <c r="H790" s="156">
        <v>0</v>
      </c>
      <c r="I790" s="173">
        <v>0</v>
      </c>
    </row>
    <row r="791" spans="1:9" ht="15">
      <c r="A791" s="133"/>
      <c r="B791" s="134" t="s">
        <v>632</v>
      </c>
      <c r="C791" s="134"/>
      <c r="D791" s="155" t="s">
        <v>196</v>
      </c>
      <c r="E791" s="156" t="s">
        <v>196</v>
      </c>
      <c r="F791" s="156" t="s">
        <v>196</v>
      </c>
      <c r="G791" s="156" t="s">
        <v>196</v>
      </c>
      <c r="H791" s="156" t="s">
        <v>196</v>
      </c>
      <c r="I791" s="173" t="s">
        <v>196</v>
      </c>
    </row>
    <row r="792" spans="1:9" ht="15">
      <c r="A792" s="133"/>
      <c r="B792" s="134"/>
      <c r="C792" s="134" t="s">
        <v>346</v>
      </c>
      <c r="D792" s="155">
        <v>14</v>
      </c>
      <c r="E792" s="156">
        <v>2555.4578999999999</v>
      </c>
      <c r="F792" s="156">
        <v>3</v>
      </c>
      <c r="G792" s="156">
        <v>645.86259999999993</v>
      </c>
      <c r="H792" s="156">
        <v>0</v>
      </c>
      <c r="I792" s="173">
        <v>0</v>
      </c>
    </row>
    <row r="793" spans="1:9" ht="15">
      <c r="A793" s="133"/>
      <c r="B793" s="134"/>
      <c r="C793" s="134" t="s">
        <v>455</v>
      </c>
      <c r="D793" s="155">
        <v>4</v>
      </c>
      <c r="E793" s="156">
        <v>86.4</v>
      </c>
      <c r="F793" s="156">
        <v>0</v>
      </c>
      <c r="G793" s="156">
        <v>0</v>
      </c>
      <c r="H793" s="156">
        <v>0</v>
      </c>
      <c r="I793" s="173">
        <v>0</v>
      </c>
    </row>
    <row r="794" spans="1:9" ht="15">
      <c r="A794" s="133"/>
      <c r="B794" s="134" t="s">
        <v>627</v>
      </c>
      <c r="C794" s="134"/>
      <c r="D794" s="155" t="s">
        <v>196</v>
      </c>
      <c r="E794" s="156" t="s">
        <v>196</v>
      </c>
      <c r="F794" s="156" t="s">
        <v>196</v>
      </c>
      <c r="G794" s="156" t="s">
        <v>196</v>
      </c>
      <c r="H794" s="156" t="s">
        <v>196</v>
      </c>
      <c r="I794" s="173" t="s">
        <v>196</v>
      </c>
    </row>
    <row r="795" spans="1:9" ht="15">
      <c r="A795" s="133"/>
      <c r="B795" s="134"/>
      <c r="C795" s="134" t="s">
        <v>404</v>
      </c>
      <c r="D795" s="155">
        <v>212</v>
      </c>
      <c r="E795" s="156">
        <v>3289.8707600000007</v>
      </c>
      <c r="F795" s="156">
        <v>19</v>
      </c>
      <c r="G795" s="156">
        <v>89.797759999999997</v>
      </c>
      <c r="H795" s="156">
        <v>0</v>
      </c>
      <c r="I795" s="173">
        <v>0</v>
      </c>
    </row>
    <row r="796" spans="1:9" ht="15">
      <c r="A796" s="133"/>
      <c r="B796" s="134"/>
      <c r="C796" s="134" t="s">
        <v>347</v>
      </c>
      <c r="D796" s="155">
        <v>86</v>
      </c>
      <c r="E796" s="156">
        <v>891.73309999999992</v>
      </c>
      <c r="F796" s="156">
        <v>7</v>
      </c>
      <c r="G796" s="156">
        <v>151.40620000000001</v>
      </c>
      <c r="H796" s="156">
        <v>0</v>
      </c>
      <c r="I796" s="173">
        <v>0</v>
      </c>
    </row>
    <row r="797" spans="1:9" ht="15">
      <c r="A797" s="133"/>
      <c r="B797" s="134"/>
      <c r="C797" s="134" t="s">
        <v>345</v>
      </c>
      <c r="D797" s="155">
        <v>20</v>
      </c>
      <c r="E797" s="156">
        <v>312.47441999999995</v>
      </c>
      <c r="F797" s="156">
        <v>1</v>
      </c>
      <c r="G797" s="156">
        <v>16.329599999999999</v>
      </c>
      <c r="H797" s="156">
        <v>0</v>
      </c>
      <c r="I797" s="173">
        <v>0</v>
      </c>
    </row>
    <row r="798" spans="1:9" ht="15">
      <c r="A798" s="133"/>
      <c r="B798" s="134"/>
      <c r="C798" s="134" t="s">
        <v>436</v>
      </c>
      <c r="D798" s="155">
        <v>5</v>
      </c>
      <c r="E798" s="156">
        <v>40.900000000000006</v>
      </c>
      <c r="F798" s="156">
        <v>0</v>
      </c>
      <c r="G798" s="156">
        <v>0</v>
      </c>
      <c r="H798" s="156">
        <v>0</v>
      </c>
      <c r="I798" s="173">
        <v>0</v>
      </c>
    </row>
    <row r="799" spans="1:9" ht="15">
      <c r="A799" s="133"/>
      <c r="B799" s="134"/>
      <c r="C799" s="134" t="s">
        <v>402</v>
      </c>
      <c r="D799" s="155">
        <v>9</v>
      </c>
      <c r="E799" s="156">
        <v>13.84895</v>
      </c>
      <c r="F799" s="156">
        <v>4</v>
      </c>
      <c r="G799" s="156">
        <v>1.0030900000000003</v>
      </c>
      <c r="H799" s="156">
        <v>0</v>
      </c>
      <c r="I799" s="173">
        <v>0</v>
      </c>
    </row>
    <row r="800" spans="1:9" ht="15">
      <c r="A800" s="133"/>
      <c r="B800" s="134" t="s">
        <v>714</v>
      </c>
      <c r="C800" s="134"/>
      <c r="D800" s="155" t="s">
        <v>196</v>
      </c>
      <c r="E800" s="156" t="s">
        <v>196</v>
      </c>
      <c r="F800" s="156" t="s">
        <v>196</v>
      </c>
      <c r="G800" s="156" t="s">
        <v>196</v>
      </c>
      <c r="H800" s="156" t="s">
        <v>196</v>
      </c>
      <c r="I800" s="173" t="s">
        <v>196</v>
      </c>
    </row>
    <row r="801" spans="1:9" ht="15">
      <c r="A801" s="133"/>
      <c r="B801" s="134"/>
      <c r="C801" s="134" t="s">
        <v>347</v>
      </c>
      <c r="D801" s="155">
        <v>105</v>
      </c>
      <c r="E801" s="156">
        <v>4312.7208499999997</v>
      </c>
      <c r="F801" s="156">
        <v>12</v>
      </c>
      <c r="G801" s="156">
        <v>401.22990000000004</v>
      </c>
      <c r="H801" s="156">
        <v>0</v>
      </c>
      <c r="I801" s="173">
        <v>0</v>
      </c>
    </row>
    <row r="802" spans="1:9" ht="15">
      <c r="A802" s="133"/>
      <c r="B802" s="134"/>
      <c r="C802" s="134" t="s">
        <v>227</v>
      </c>
      <c r="D802" s="155">
        <v>3</v>
      </c>
      <c r="E802" s="156">
        <v>70.199999999999989</v>
      </c>
      <c r="F802" s="156">
        <v>0</v>
      </c>
      <c r="G802" s="156">
        <v>0</v>
      </c>
      <c r="H802" s="156">
        <v>0</v>
      </c>
      <c r="I802" s="173">
        <v>0</v>
      </c>
    </row>
    <row r="803" spans="1:9" ht="15">
      <c r="A803" s="133"/>
      <c r="B803" s="134"/>
      <c r="C803" s="134" t="s">
        <v>275</v>
      </c>
      <c r="D803" s="155">
        <v>1</v>
      </c>
      <c r="E803" s="156">
        <v>24</v>
      </c>
      <c r="F803" s="156">
        <v>0</v>
      </c>
      <c r="G803" s="156">
        <v>0</v>
      </c>
      <c r="H803" s="156">
        <v>0</v>
      </c>
      <c r="I803" s="173">
        <v>0</v>
      </c>
    </row>
    <row r="804" spans="1:9" ht="15">
      <c r="A804" s="133"/>
      <c r="B804" s="134"/>
      <c r="C804" s="134" t="s">
        <v>348</v>
      </c>
      <c r="D804" s="155">
        <v>7</v>
      </c>
      <c r="E804" s="156">
        <v>5.3480000000000008</v>
      </c>
      <c r="F804" s="156">
        <v>3</v>
      </c>
      <c r="G804" s="156">
        <v>0.60799999999999998</v>
      </c>
      <c r="H804" s="156">
        <v>0</v>
      </c>
      <c r="I804" s="173">
        <v>0</v>
      </c>
    </row>
    <row r="805" spans="1:9" ht="15">
      <c r="A805" s="133"/>
      <c r="B805" s="134"/>
      <c r="C805" s="134" t="s">
        <v>417</v>
      </c>
      <c r="D805" s="155">
        <v>7</v>
      </c>
      <c r="E805" s="156">
        <v>5.12</v>
      </c>
      <c r="F805" s="156">
        <v>0</v>
      </c>
      <c r="G805" s="156">
        <v>0</v>
      </c>
      <c r="H805" s="156">
        <v>0</v>
      </c>
      <c r="I805" s="173">
        <v>0</v>
      </c>
    </row>
    <row r="806" spans="1:9" ht="15">
      <c r="A806" s="133"/>
      <c r="B806" s="134" t="s">
        <v>608</v>
      </c>
      <c r="C806" s="134"/>
      <c r="D806" s="155" t="s">
        <v>196</v>
      </c>
      <c r="E806" s="156" t="s">
        <v>196</v>
      </c>
      <c r="F806" s="156" t="s">
        <v>196</v>
      </c>
      <c r="G806" s="156" t="s">
        <v>196</v>
      </c>
      <c r="H806" s="156" t="s">
        <v>196</v>
      </c>
      <c r="I806" s="173" t="s">
        <v>196</v>
      </c>
    </row>
    <row r="807" spans="1:9" ht="15">
      <c r="A807" s="133"/>
      <c r="B807" s="134"/>
      <c r="C807" s="134" t="s">
        <v>346</v>
      </c>
      <c r="D807" s="155">
        <v>114</v>
      </c>
      <c r="E807" s="156">
        <v>25392.973600000001</v>
      </c>
      <c r="F807" s="156">
        <v>114</v>
      </c>
      <c r="G807" s="156">
        <v>25392.973600000001</v>
      </c>
      <c r="H807" s="156">
        <v>1</v>
      </c>
      <c r="I807" s="173">
        <v>83.784000000000006</v>
      </c>
    </row>
    <row r="808" spans="1:9" ht="15">
      <c r="A808" s="133"/>
      <c r="B808" s="134"/>
      <c r="C808" s="134" t="s">
        <v>347</v>
      </c>
      <c r="D808" s="155">
        <v>285</v>
      </c>
      <c r="E808" s="156">
        <v>13332.271800000002</v>
      </c>
      <c r="F808" s="156">
        <v>3</v>
      </c>
      <c r="G808" s="156">
        <v>127.4169</v>
      </c>
      <c r="H808" s="156">
        <v>0</v>
      </c>
      <c r="I808" s="173">
        <v>0</v>
      </c>
    </row>
    <row r="809" spans="1:9" ht="15">
      <c r="A809" s="133"/>
      <c r="B809" s="134"/>
      <c r="C809" s="134" t="s">
        <v>349</v>
      </c>
      <c r="D809" s="155">
        <v>13</v>
      </c>
      <c r="E809" s="156">
        <v>1284.5376999999999</v>
      </c>
      <c r="F809" s="156">
        <v>13</v>
      </c>
      <c r="G809" s="156">
        <v>1284.5376999999999</v>
      </c>
      <c r="H809" s="156">
        <v>0</v>
      </c>
      <c r="I809" s="173">
        <v>0</v>
      </c>
    </row>
    <row r="810" spans="1:9" ht="15">
      <c r="A810" s="133"/>
      <c r="B810" s="134"/>
      <c r="C810" s="134" t="s">
        <v>275</v>
      </c>
      <c r="D810" s="155">
        <v>8</v>
      </c>
      <c r="E810" s="156">
        <v>192</v>
      </c>
      <c r="F810" s="156">
        <v>0</v>
      </c>
      <c r="G810" s="156">
        <v>0</v>
      </c>
      <c r="H810" s="156">
        <v>0</v>
      </c>
      <c r="I810" s="173">
        <v>0</v>
      </c>
    </row>
    <row r="811" spans="1:9" ht="15">
      <c r="A811" s="133"/>
      <c r="B811" s="134"/>
      <c r="C811" s="134" t="s">
        <v>404</v>
      </c>
      <c r="D811" s="155">
        <v>2</v>
      </c>
      <c r="E811" s="156">
        <v>49.78</v>
      </c>
      <c r="F811" s="156">
        <v>0</v>
      </c>
      <c r="G811" s="156">
        <v>0</v>
      </c>
      <c r="H811" s="156">
        <v>0</v>
      </c>
      <c r="I811" s="173">
        <v>0</v>
      </c>
    </row>
    <row r="812" spans="1:9" ht="15">
      <c r="A812" s="133"/>
      <c r="B812" s="134" t="s">
        <v>715</v>
      </c>
      <c r="C812" s="134"/>
      <c r="D812" s="155" t="s">
        <v>196</v>
      </c>
      <c r="E812" s="156" t="s">
        <v>196</v>
      </c>
      <c r="F812" s="156" t="s">
        <v>196</v>
      </c>
      <c r="G812" s="156" t="s">
        <v>196</v>
      </c>
      <c r="H812" s="156" t="s">
        <v>196</v>
      </c>
      <c r="I812" s="173" t="s">
        <v>196</v>
      </c>
    </row>
    <row r="813" spans="1:9" ht="15">
      <c r="A813" s="133"/>
      <c r="B813" s="134"/>
      <c r="C813" s="134" t="s">
        <v>248</v>
      </c>
      <c r="D813" s="155">
        <v>625</v>
      </c>
      <c r="E813" s="156">
        <v>15485.128299999997</v>
      </c>
      <c r="F813" s="156">
        <v>0</v>
      </c>
      <c r="G813" s="156">
        <v>0</v>
      </c>
      <c r="H813" s="156">
        <v>0</v>
      </c>
      <c r="I813" s="173">
        <v>0</v>
      </c>
    </row>
    <row r="814" spans="1:9" ht="15">
      <c r="A814" s="133"/>
      <c r="B814" s="134" t="s">
        <v>616</v>
      </c>
      <c r="C814" s="134"/>
      <c r="D814" s="155" t="s">
        <v>196</v>
      </c>
      <c r="E814" s="156" t="s">
        <v>196</v>
      </c>
      <c r="F814" s="156" t="s">
        <v>196</v>
      </c>
      <c r="G814" s="156" t="s">
        <v>196</v>
      </c>
      <c r="H814" s="156" t="s">
        <v>196</v>
      </c>
      <c r="I814" s="173" t="s">
        <v>196</v>
      </c>
    </row>
    <row r="815" spans="1:9" ht="15">
      <c r="A815" s="133"/>
      <c r="B815" s="134"/>
      <c r="C815" s="134" t="s">
        <v>349</v>
      </c>
      <c r="D815" s="155">
        <v>105</v>
      </c>
      <c r="E815" s="156">
        <v>11125.187100000003</v>
      </c>
      <c r="F815" s="156">
        <v>105</v>
      </c>
      <c r="G815" s="156">
        <v>11125.187100000003</v>
      </c>
      <c r="H815" s="156">
        <v>8</v>
      </c>
      <c r="I815" s="173">
        <v>600.75599999999997</v>
      </c>
    </row>
    <row r="816" spans="1:9" ht="15">
      <c r="A816" s="133"/>
      <c r="B816" s="134"/>
      <c r="C816" s="134" t="s">
        <v>346</v>
      </c>
      <c r="D816" s="155">
        <v>28</v>
      </c>
      <c r="E816" s="156">
        <v>4050.1080999999999</v>
      </c>
      <c r="F816" s="156">
        <v>28</v>
      </c>
      <c r="G816" s="156">
        <v>4050.1080999999999</v>
      </c>
      <c r="H816" s="156">
        <v>2</v>
      </c>
      <c r="I816" s="173">
        <v>115.5812</v>
      </c>
    </row>
    <row r="817" spans="1:9" ht="15">
      <c r="A817" s="133"/>
      <c r="B817" s="134"/>
      <c r="C817" s="134" t="s">
        <v>404</v>
      </c>
      <c r="D817" s="155">
        <v>3</v>
      </c>
      <c r="E817" s="156">
        <v>144</v>
      </c>
      <c r="F817" s="156">
        <v>1</v>
      </c>
      <c r="G817" s="156">
        <v>48</v>
      </c>
      <c r="H817" s="156">
        <v>0</v>
      </c>
      <c r="I817" s="173">
        <v>0</v>
      </c>
    </row>
    <row r="818" spans="1:9" ht="15">
      <c r="A818" s="133"/>
      <c r="B818" s="134"/>
      <c r="C818" s="134" t="s">
        <v>456</v>
      </c>
      <c r="D818" s="155">
        <v>2</v>
      </c>
      <c r="E818" s="156">
        <v>8.4499999999999992E-2</v>
      </c>
      <c r="F818" s="156">
        <v>0</v>
      </c>
      <c r="G818" s="156">
        <v>0</v>
      </c>
      <c r="H818" s="156">
        <v>0</v>
      </c>
      <c r="I818" s="173">
        <v>0</v>
      </c>
    </row>
    <row r="819" spans="1:9" ht="15">
      <c r="A819" s="133"/>
      <c r="B819" s="134" t="s">
        <v>626</v>
      </c>
      <c r="C819" s="134"/>
      <c r="D819" s="155" t="s">
        <v>196</v>
      </c>
      <c r="E819" s="156" t="s">
        <v>196</v>
      </c>
      <c r="F819" s="156" t="s">
        <v>196</v>
      </c>
      <c r="G819" s="156" t="s">
        <v>196</v>
      </c>
      <c r="H819" s="156" t="s">
        <v>196</v>
      </c>
      <c r="I819" s="173" t="s">
        <v>196</v>
      </c>
    </row>
    <row r="820" spans="1:9" ht="15">
      <c r="A820" s="133"/>
      <c r="B820" s="134"/>
      <c r="C820" s="134" t="s">
        <v>323</v>
      </c>
      <c r="D820" s="155">
        <v>49</v>
      </c>
      <c r="E820" s="156">
        <v>1599.73</v>
      </c>
      <c r="F820" s="156">
        <v>5</v>
      </c>
      <c r="G820" s="156">
        <v>74</v>
      </c>
      <c r="H820" s="156">
        <v>0</v>
      </c>
      <c r="I820" s="173">
        <v>0</v>
      </c>
    </row>
    <row r="821" spans="1:9" ht="15">
      <c r="A821" s="133"/>
      <c r="B821" s="134"/>
      <c r="C821" s="134" t="s">
        <v>293</v>
      </c>
      <c r="D821" s="155">
        <v>26</v>
      </c>
      <c r="E821" s="156">
        <v>208.77500000000003</v>
      </c>
      <c r="F821" s="156">
        <v>3</v>
      </c>
      <c r="G821" s="156">
        <v>21.02</v>
      </c>
      <c r="H821" s="156">
        <v>0</v>
      </c>
      <c r="I821" s="173">
        <v>0</v>
      </c>
    </row>
    <row r="822" spans="1:9" ht="15">
      <c r="A822" s="133"/>
      <c r="B822" s="134"/>
      <c r="C822" s="134" t="s">
        <v>393</v>
      </c>
      <c r="D822" s="155">
        <v>10</v>
      </c>
      <c r="E822" s="156">
        <v>108</v>
      </c>
      <c r="F822" s="156">
        <v>0</v>
      </c>
      <c r="G822" s="156">
        <v>0</v>
      </c>
      <c r="H822" s="156">
        <v>0</v>
      </c>
      <c r="I822" s="173">
        <v>0</v>
      </c>
    </row>
    <row r="823" spans="1:9" ht="15">
      <c r="A823" s="133"/>
      <c r="B823" s="134"/>
      <c r="C823" s="134" t="s">
        <v>292</v>
      </c>
      <c r="D823" s="155">
        <v>5</v>
      </c>
      <c r="E823" s="156">
        <v>58.661699999999996</v>
      </c>
      <c r="F823" s="156">
        <v>0</v>
      </c>
      <c r="G823" s="156">
        <v>0</v>
      </c>
      <c r="H823" s="156">
        <v>0</v>
      </c>
      <c r="I823" s="173">
        <v>0</v>
      </c>
    </row>
    <row r="824" spans="1:9" ht="15">
      <c r="A824" s="133"/>
      <c r="B824" s="134"/>
      <c r="C824" s="134" t="s">
        <v>263</v>
      </c>
      <c r="D824" s="155">
        <v>14</v>
      </c>
      <c r="E824" s="156">
        <v>54.973600000000005</v>
      </c>
      <c r="F824" s="156">
        <v>4</v>
      </c>
      <c r="G824" s="156">
        <v>34.808</v>
      </c>
      <c r="H824" s="156">
        <v>0</v>
      </c>
      <c r="I824" s="173">
        <v>0</v>
      </c>
    </row>
    <row r="825" spans="1:9" ht="15">
      <c r="A825" s="133"/>
      <c r="B825" s="134" t="s">
        <v>716</v>
      </c>
      <c r="C825" s="134"/>
      <c r="D825" s="155" t="s">
        <v>196</v>
      </c>
      <c r="E825" s="156" t="s">
        <v>196</v>
      </c>
      <c r="F825" s="156" t="s">
        <v>196</v>
      </c>
      <c r="G825" s="156" t="s">
        <v>196</v>
      </c>
      <c r="H825" s="156" t="s">
        <v>196</v>
      </c>
      <c r="I825" s="173" t="s">
        <v>196</v>
      </c>
    </row>
    <row r="826" spans="1:9" ht="15">
      <c r="A826" s="133"/>
      <c r="B826" s="134"/>
      <c r="C826" s="134" t="s">
        <v>248</v>
      </c>
      <c r="D826" s="155">
        <v>19</v>
      </c>
      <c r="E826" s="156">
        <v>510.33500000000009</v>
      </c>
      <c r="F826" s="156">
        <v>0</v>
      </c>
      <c r="G826" s="156">
        <v>0</v>
      </c>
      <c r="H826" s="156">
        <v>0</v>
      </c>
      <c r="I826" s="173">
        <v>0</v>
      </c>
    </row>
    <row r="827" spans="1:9" ht="15">
      <c r="A827" s="133"/>
      <c r="B827" s="134"/>
      <c r="C827" s="134" t="s">
        <v>258</v>
      </c>
      <c r="D827" s="155">
        <v>3</v>
      </c>
      <c r="E827" s="156">
        <v>89.451629999999994</v>
      </c>
      <c r="F827" s="156">
        <v>1</v>
      </c>
      <c r="G827" s="156">
        <v>21.954709999999999</v>
      </c>
      <c r="H827" s="156">
        <v>0</v>
      </c>
      <c r="I827" s="173">
        <v>0</v>
      </c>
    </row>
    <row r="828" spans="1:9" ht="15">
      <c r="A828" s="133"/>
      <c r="B828" s="134"/>
      <c r="C828" s="134" t="s">
        <v>250</v>
      </c>
      <c r="D828" s="155">
        <v>2</v>
      </c>
      <c r="E828" s="156">
        <v>47.838050000000003</v>
      </c>
      <c r="F828" s="156">
        <v>0</v>
      </c>
      <c r="G828" s="156">
        <v>0</v>
      </c>
      <c r="H828" s="156">
        <v>0</v>
      </c>
      <c r="I828" s="173">
        <v>0</v>
      </c>
    </row>
    <row r="829" spans="1:9" ht="15">
      <c r="A829" s="133"/>
      <c r="B829" s="134"/>
      <c r="C829" s="134" t="s">
        <v>281</v>
      </c>
      <c r="D829" s="155">
        <v>2</v>
      </c>
      <c r="E829" s="156">
        <v>7.12</v>
      </c>
      <c r="F829" s="156">
        <v>0</v>
      </c>
      <c r="G829" s="156">
        <v>0</v>
      </c>
      <c r="H829" s="156">
        <v>0</v>
      </c>
      <c r="I829" s="173">
        <v>0</v>
      </c>
    </row>
    <row r="830" spans="1:9" ht="15">
      <c r="A830" s="133"/>
      <c r="B830" s="134"/>
      <c r="C830" s="134" t="s">
        <v>400</v>
      </c>
      <c r="D830" s="155">
        <v>6</v>
      </c>
      <c r="E830" s="156">
        <v>2.8550000000000004</v>
      </c>
      <c r="F830" s="156">
        <v>0</v>
      </c>
      <c r="G830" s="156">
        <v>0</v>
      </c>
      <c r="H830" s="156">
        <v>0</v>
      </c>
      <c r="I830" s="173">
        <v>0</v>
      </c>
    </row>
    <row r="831" spans="1:9" ht="15">
      <c r="A831" s="133"/>
      <c r="B831" s="134" t="s">
        <v>717</v>
      </c>
      <c r="C831" s="134"/>
      <c r="D831" s="155" t="s">
        <v>196</v>
      </c>
      <c r="E831" s="156" t="s">
        <v>196</v>
      </c>
      <c r="F831" s="156" t="s">
        <v>196</v>
      </c>
      <c r="G831" s="156" t="s">
        <v>196</v>
      </c>
      <c r="H831" s="156" t="s">
        <v>196</v>
      </c>
      <c r="I831" s="173" t="s">
        <v>196</v>
      </c>
    </row>
    <row r="832" spans="1:9" ht="15">
      <c r="A832" s="133"/>
      <c r="B832" s="134"/>
      <c r="C832" s="134" t="s">
        <v>480</v>
      </c>
      <c r="D832" s="155">
        <v>4</v>
      </c>
      <c r="E832" s="156">
        <v>1.68</v>
      </c>
      <c r="F832" s="156">
        <v>0</v>
      </c>
      <c r="G832" s="156">
        <v>0</v>
      </c>
      <c r="H832" s="156">
        <v>0</v>
      </c>
      <c r="I832" s="173">
        <v>0</v>
      </c>
    </row>
    <row r="833" spans="1:9" ht="15">
      <c r="A833" s="133"/>
      <c r="B833" s="134"/>
      <c r="C833" s="134" t="s">
        <v>347</v>
      </c>
      <c r="D833" s="155">
        <v>1</v>
      </c>
      <c r="E833" s="156">
        <v>5.5100000000000003E-2</v>
      </c>
      <c r="F833" s="156">
        <v>0</v>
      </c>
      <c r="G833" s="156">
        <v>0</v>
      </c>
      <c r="H833" s="156">
        <v>0</v>
      </c>
      <c r="I833" s="173">
        <v>0</v>
      </c>
    </row>
    <row r="834" spans="1:9" ht="15">
      <c r="A834" s="133"/>
      <c r="B834" s="134"/>
      <c r="C834" s="134" t="s">
        <v>477</v>
      </c>
      <c r="D834" s="155">
        <v>1</v>
      </c>
      <c r="E834" s="156">
        <v>4.2000000000000003E-2</v>
      </c>
      <c r="F834" s="156">
        <v>0</v>
      </c>
      <c r="G834" s="156">
        <v>0</v>
      </c>
      <c r="H834" s="156">
        <v>0</v>
      </c>
      <c r="I834" s="173">
        <v>0</v>
      </c>
    </row>
    <row r="835" spans="1:9" ht="15">
      <c r="A835" s="133"/>
      <c r="B835" s="134"/>
      <c r="C835" s="134" t="s">
        <v>449</v>
      </c>
      <c r="D835" s="155">
        <v>1</v>
      </c>
      <c r="E835" s="156">
        <v>4.4999999999999999E-4</v>
      </c>
      <c r="F835" s="156">
        <v>0</v>
      </c>
      <c r="G835" s="156">
        <v>0</v>
      </c>
      <c r="H835" s="156">
        <v>0</v>
      </c>
      <c r="I835" s="173">
        <v>0</v>
      </c>
    </row>
    <row r="836" spans="1:9" ht="15">
      <c r="A836" s="133"/>
      <c r="B836" s="134" t="s">
        <v>718</v>
      </c>
      <c r="C836" s="134"/>
      <c r="D836" s="155" t="s">
        <v>196</v>
      </c>
      <c r="E836" s="156" t="s">
        <v>196</v>
      </c>
      <c r="F836" s="156" t="s">
        <v>196</v>
      </c>
      <c r="G836" s="156" t="s">
        <v>196</v>
      </c>
      <c r="H836" s="156" t="s">
        <v>196</v>
      </c>
      <c r="I836" s="173" t="s">
        <v>196</v>
      </c>
    </row>
    <row r="837" spans="1:9" ht="15">
      <c r="A837" s="133"/>
      <c r="B837" s="134"/>
      <c r="C837" s="134" t="s">
        <v>346</v>
      </c>
      <c r="D837" s="155">
        <v>1</v>
      </c>
      <c r="E837" s="156">
        <v>148.66989999999998</v>
      </c>
      <c r="F837" s="156">
        <v>0</v>
      </c>
      <c r="G837" s="156">
        <v>0</v>
      </c>
      <c r="H837" s="156">
        <v>0</v>
      </c>
      <c r="I837" s="173">
        <v>0</v>
      </c>
    </row>
    <row r="838" spans="1:9" ht="15">
      <c r="A838" s="133"/>
      <c r="B838" s="134"/>
      <c r="C838" s="134" t="s">
        <v>347</v>
      </c>
      <c r="D838" s="155">
        <v>1</v>
      </c>
      <c r="E838" s="156">
        <v>4.2096999999999998</v>
      </c>
      <c r="F838" s="156">
        <v>0</v>
      </c>
      <c r="G838" s="156">
        <v>0</v>
      </c>
      <c r="H838" s="156">
        <v>0</v>
      </c>
      <c r="I838" s="173">
        <v>0</v>
      </c>
    </row>
    <row r="839" spans="1:9" ht="15">
      <c r="A839" s="133"/>
      <c r="B839" s="134"/>
      <c r="C839" s="134" t="s">
        <v>464</v>
      </c>
      <c r="D839" s="155">
        <v>2</v>
      </c>
      <c r="E839" s="156">
        <v>0.6</v>
      </c>
      <c r="F839" s="156">
        <v>1</v>
      </c>
      <c r="G839" s="156">
        <v>0.3</v>
      </c>
      <c r="H839" s="156">
        <v>0</v>
      </c>
      <c r="I839" s="173">
        <v>0</v>
      </c>
    </row>
    <row r="840" spans="1:9" ht="15">
      <c r="A840" s="133"/>
      <c r="B840" s="134"/>
      <c r="C840" s="134" t="s">
        <v>412</v>
      </c>
      <c r="D840" s="155">
        <v>1</v>
      </c>
      <c r="E840" s="156">
        <v>0.05</v>
      </c>
      <c r="F840" s="156">
        <v>0</v>
      </c>
      <c r="G840" s="156">
        <v>0</v>
      </c>
      <c r="H840" s="156">
        <v>0</v>
      </c>
      <c r="I840" s="173">
        <v>0</v>
      </c>
    </row>
    <row r="841" spans="1:9" ht="15">
      <c r="A841" s="133"/>
      <c r="B841" s="134" t="s">
        <v>719</v>
      </c>
      <c r="C841" s="134"/>
      <c r="D841" s="155" t="s">
        <v>196</v>
      </c>
      <c r="E841" s="156" t="s">
        <v>196</v>
      </c>
      <c r="F841" s="156" t="s">
        <v>196</v>
      </c>
      <c r="G841" s="156" t="s">
        <v>196</v>
      </c>
      <c r="H841" s="156" t="s">
        <v>196</v>
      </c>
      <c r="I841" s="173" t="s">
        <v>196</v>
      </c>
    </row>
    <row r="842" spans="1:9" ht="15">
      <c r="A842" s="133"/>
      <c r="B842" s="134"/>
      <c r="C842" s="134" t="s">
        <v>248</v>
      </c>
      <c r="D842" s="155">
        <v>23</v>
      </c>
      <c r="E842" s="156">
        <v>667.48900000000003</v>
      </c>
      <c r="F842" s="156">
        <v>0</v>
      </c>
      <c r="G842" s="156">
        <v>0</v>
      </c>
      <c r="H842" s="156">
        <v>0</v>
      </c>
      <c r="I842" s="173">
        <v>0</v>
      </c>
    </row>
    <row r="843" spans="1:9" ht="15">
      <c r="A843" s="133"/>
      <c r="B843" s="134"/>
      <c r="C843" s="134" t="s">
        <v>293</v>
      </c>
      <c r="D843" s="155">
        <v>5</v>
      </c>
      <c r="E843" s="156">
        <v>70</v>
      </c>
      <c r="F843" s="156">
        <v>3</v>
      </c>
      <c r="G843" s="156">
        <v>42</v>
      </c>
      <c r="H843" s="156">
        <v>0</v>
      </c>
      <c r="I843" s="173">
        <v>0</v>
      </c>
    </row>
    <row r="844" spans="1:9" ht="15">
      <c r="A844" s="133"/>
      <c r="B844" s="134"/>
      <c r="C844" s="134" t="s">
        <v>292</v>
      </c>
      <c r="D844" s="155">
        <v>5</v>
      </c>
      <c r="E844" s="156">
        <v>55.230999999999995</v>
      </c>
      <c r="F844" s="156">
        <v>1</v>
      </c>
      <c r="G844" s="156">
        <v>6.4</v>
      </c>
      <c r="H844" s="156">
        <v>0</v>
      </c>
      <c r="I844" s="173">
        <v>0</v>
      </c>
    </row>
    <row r="845" spans="1:9" ht="15">
      <c r="A845" s="133"/>
      <c r="B845" s="134"/>
      <c r="C845" s="134" t="s">
        <v>258</v>
      </c>
      <c r="D845" s="155">
        <v>2</v>
      </c>
      <c r="E845" s="156">
        <v>11.7</v>
      </c>
      <c r="F845" s="156">
        <v>0</v>
      </c>
      <c r="G845" s="156">
        <v>0</v>
      </c>
      <c r="H845" s="156">
        <v>0</v>
      </c>
      <c r="I845" s="173">
        <v>0</v>
      </c>
    </row>
    <row r="846" spans="1:9" ht="15">
      <c r="A846" s="133"/>
      <c r="B846" s="134" t="s">
        <v>594</v>
      </c>
      <c r="C846" s="134"/>
      <c r="D846" s="155" t="s">
        <v>196</v>
      </c>
      <c r="E846" s="156" t="s">
        <v>196</v>
      </c>
      <c r="F846" s="156" t="s">
        <v>196</v>
      </c>
      <c r="G846" s="156" t="s">
        <v>196</v>
      </c>
      <c r="H846" s="156" t="s">
        <v>196</v>
      </c>
      <c r="I846" s="173" t="s">
        <v>196</v>
      </c>
    </row>
    <row r="847" spans="1:9" ht="15">
      <c r="A847" s="133"/>
      <c r="B847" s="134"/>
      <c r="C847" s="134" t="s">
        <v>339</v>
      </c>
      <c r="D847" s="155">
        <v>617</v>
      </c>
      <c r="E847" s="156">
        <v>21857.315430000006</v>
      </c>
      <c r="F847" s="156">
        <v>46</v>
      </c>
      <c r="G847" s="156">
        <v>988.75435000000004</v>
      </c>
      <c r="H847" s="156">
        <v>0</v>
      </c>
      <c r="I847" s="173">
        <v>0</v>
      </c>
    </row>
    <row r="848" spans="1:9" ht="15">
      <c r="A848" s="133"/>
      <c r="B848" s="134"/>
      <c r="C848" s="213" t="s">
        <v>757</v>
      </c>
      <c r="D848" s="155">
        <v>347</v>
      </c>
      <c r="E848" s="156">
        <v>4891.3255100000006</v>
      </c>
      <c r="F848" s="156">
        <v>22</v>
      </c>
      <c r="G848" s="156">
        <v>302.23567999999995</v>
      </c>
      <c r="H848" s="156">
        <v>0</v>
      </c>
      <c r="I848" s="173">
        <v>0</v>
      </c>
    </row>
    <row r="849" spans="1:9" ht="15">
      <c r="A849" s="133"/>
      <c r="B849" s="134"/>
      <c r="C849" s="134" t="s">
        <v>431</v>
      </c>
      <c r="D849" s="155">
        <v>375</v>
      </c>
      <c r="E849" s="156">
        <v>3123.5600300000015</v>
      </c>
      <c r="F849" s="156">
        <v>27</v>
      </c>
      <c r="G849" s="156">
        <v>316.75054</v>
      </c>
      <c r="H849" s="156">
        <v>0</v>
      </c>
      <c r="I849" s="173">
        <v>0</v>
      </c>
    </row>
    <row r="850" spans="1:9" ht="15">
      <c r="A850" s="133"/>
      <c r="B850" s="134"/>
      <c r="C850" s="134" t="s">
        <v>472</v>
      </c>
      <c r="D850" s="155">
        <v>96</v>
      </c>
      <c r="E850" s="156">
        <v>2986.7882999999988</v>
      </c>
      <c r="F850" s="156">
        <v>26</v>
      </c>
      <c r="G850" s="156">
        <v>885.85360000000014</v>
      </c>
      <c r="H850" s="156">
        <v>0</v>
      </c>
      <c r="I850" s="173">
        <v>0</v>
      </c>
    </row>
    <row r="851" spans="1:9" ht="15">
      <c r="A851" s="133"/>
      <c r="B851" s="134"/>
      <c r="C851" s="134" t="s">
        <v>321</v>
      </c>
      <c r="D851" s="155">
        <v>105</v>
      </c>
      <c r="E851" s="156">
        <v>1907.3042099999998</v>
      </c>
      <c r="F851" s="156">
        <v>105</v>
      </c>
      <c r="G851" s="156">
        <v>1907.3042099999998</v>
      </c>
      <c r="H851" s="156">
        <v>0</v>
      </c>
      <c r="I851" s="173">
        <v>0</v>
      </c>
    </row>
    <row r="852" spans="1:9" ht="15">
      <c r="A852" s="133"/>
      <c r="B852" s="134" t="s">
        <v>628</v>
      </c>
      <c r="C852" s="134"/>
      <c r="D852" s="155" t="s">
        <v>196</v>
      </c>
      <c r="E852" s="156" t="s">
        <v>196</v>
      </c>
      <c r="F852" s="156" t="s">
        <v>196</v>
      </c>
      <c r="G852" s="156" t="s">
        <v>196</v>
      </c>
      <c r="H852" s="156" t="s">
        <v>196</v>
      </c>
      <c r="I852" s="173" t="s">
        <v>196</v>
      </c>
    </row>
    <row r="853" spans="1:9" ht="15">
      <c r="A853" s="133"/>
      <c r="B853" s="134"/>
      <c r="C853" s="134" t="s">
        <v>346</v>
      </c>
      <c r="D853" s="155">
        <v>23</v>
      </c>
      <c r="E853" s="156">
        <v>4477.0821000000005</v>
      </c>
      <c r="F853" s="156">
        <v>2</v>
      </c>
      <c r="G853" s="156">
        <v>399.14</v>
      </c>
      <c r="H853" s="156">
        <v>0</v>
      </c>
      <c r="I853" s="173">
        <v>0</v>
      </c>
    </row>
    <row r="854" spans="1:9" ht="15">
      <c r="A854" s="133"/>
      <c r="B854" s="134"/>
      <c r="C854" s="134" t="s">
        <v>404</v>
      </c>
      <c r="D854" s="155">
        <v>32</v>
      </c>
      <c r="E854" s="156">
        <v>766.76</v>
      </c>
      <c r="F854" s="156">
        <v>2</v>
      </c>
      <c r="G854" s="156">
        <v>48.32</v>
      </c>
      <c r="H854" s="156">
        <v>0</v>
      </c>
      <c r="I854" s="173">
        <v>0</v>
      </c>
    </row>
    <row r="855" spans="1:9" ht="15">
      <c r="A855" s="133"/>
      <c r="B855" s="134"/>
      <c r="C855" s="134" t="s">
        <v>345</v>
      </c>
      <c r="D855" s="155">
        <v>13</v>
      </c>
      <c r="E855" s="156">
        <v>153.53226000000001</v>
      </c>
      <c r="F855" s="156">
        <v>0</v>
      </c>
      <c r="G855" s="156">
        <v>0</v>
      </c>
      <c r="H855" s="156">
        <v>0</v>
      </c>
      <c r="I855" s="173">
        <v>0</v>
      </c>
    </row>
    <row r="856" spans="1:9" ht="15">
      <c r="A856" s="133"/>
      <c r="B856" s="134"/>
      <c r="C856" s="134" t="s">
        <v>347</v>
      </c>
      <c r="D856" s="155">
        <v>4</v>
      </c>
      <c r="E856" s="156">
        <v>51.228699999999996</v>
      </c>
      <c r="F856" s="156">
        <v>0</v>
      </c>
      <c r="G856" s="156">
        <v>0</v>
      </c>
      <c r="H856" s="156">
        <v>0</v>
      </c>
      <c r="I856" s="173">
        <v>0</v>
      </c>
    </row>
    <row r="857" spans="1:9" ht="15">
      <c r="A857" s="133"/>
      <c r="B857" s="134" t="s">
        <v>720</v>
      </c>
      <c r="C857" s="134"/>
      <c r="D857" s="155" t="s">
        <v>196</v>
      </c>
      <c r="E857" s="156" t="s">
        <v>196</v>
      </c>
      <c r="F857" s="156" t="s">
        <v>196</v>
      </c>
      <c r="G857" s="156" t="s">
        <v>196</v>
      </c>
      <c r="H857" s="156" t="s">
        <v>196</v>
      </c>
      <c r="I857" s="173" t="s">
        <v>196</v>
      </c>
    </row>
    <row r="858" spans="1:9" ht="15">
      <c r="A858" s="133"/>
      <c r="B858" s="134"/>
      <c r="C858" s="134" t="s">
        <v>347</v>
      </c>
      <c r="D858" s="155">
        <v>5</v>
      </c>
      <c r="E858" s="156">
        <v>130.6728</v>
      </c>
      <c r="F858" s="156">
        <v>0</v>
      </c>
      <c r="G858" s="156">
        <v>0</v>
      </c>
      <c r="H858" s="156">
        <v>0</v>
      </c>
      <c r="I858" s="173">
        <v>0</v>
      </c>
    </row>
    <row r="859" spans="1:9" ht="15">
      <c r="A859" s="133"/>
      <c r="B859" s="134" t="s">
        <v>721</v>
      </c>
      <c r="C859" s="134"/>
      <c r="D859" s="155" t="s">
        <v>196</v>
      </c>
      <c r="E859" s="156" t="s">
        <v>196</v>
      </c>
      <c r="F859" s="156" t="s">
        <v>196</v>
      </c>
      <c r="G859" s="156" t="s">
        <v>196</v>
      </c>
      <c r="H859" s="156" t="s">
        <v>196</v>
      </c>
      <c r="I859" s="173" t="s">
        <v>196</v>
      </c>
    </row>
    <row r="860" spans="1:9" ht="15">
      <c r="A860" s="133"/>
      <c r="B860" s="134"/>
      <c r="C860" s="134" t="s">
        <v>757</v>
      </c>
      <c r="D860" s="155">
        <v>19</v>
      </c>
      <c r="E860" s="156">
        <v>503.51251999999999</v>
      </c>
      <c r="F860" s="156">
        <v>0</v>
      </c>
      <c r="G860" s="156">
        <v>0</v>
      </c>
      <c r="H860" s="156">
        <v>0</v>
      </c>
      <c r="I860" s="173">
        <v>0</v>
      </c>
    </row>
    <row r="861" spans="1:9" ht="15">
      <c r="A861" s="133"/>
      <c r="B861" s="134" t="s">
        <v>722</v>
      </c>
      <c r="C861" s="134"/>
      <c r="D861" s="155" t="s">
        <v>196</v>
      </c>
      <c r="E861" s="156" t="s">
        <v>196</v>
      </c>
      <c r="F861" s="156" t="s">
        <v>196</v>
      </c>
      <c r="G861" s="156" t="s">
        <v>196</v>
      </c>
      <c r="H861" s="156" t="s">
        <v>196</v>
      </c>
      <c r="I861" s="173" t="s">
        <v>196</v>
      </c>
    </row>
    <row r="862" spans="1:9" ht="15">
      <c r="A862" s="133"/>
      <c r="B862" s="134"/>
      <c r="C862" s="134" t="s">
        <v>400</v>
      </c>
      <c r="D862" s="155">
        <v>2</v>
      </c>
      <c r="E862" s="156">
        <v>4.7000000000000002E-3</v>
      </c>
      <c r="F862" s="156">
        <v>0</v>
      </c>
      <c r="G862" s="156">
        <v>0</v>
      </c>
      <c r="H862" s="156">
        <v>0</v>
      </c>
      <c r="I862" s="173">
        <v>0</v>
      </c>
    </row>
    <row r="863" spans="1:9" ht="15">
      <c r="A863" s="174"/>
      <c r="B863" s="165"/>
      <c r="C863" s="165" t="s">
        <v>494</v>
      </c>
      <c r="D863" s="175">
        <v>1</v>
      </c>
      <c r="E863" s="176">
        <v>1E-4</v>
      </c>
      <c r="F863" s="176">
        <v>0</v>
      </c>
      <c r="G863" s="176">
        <v>0</v>
      </c>
      <c r="H863" s="176">
        <v>0</v>
      </c>
      <c r="I863" s="177">
        <v>0</v>
      </c>
    </row>
    <row r="864" spans="1:9" ht="15">
      <c r="A864" s="133" t="s">
        <v>723</v>
      </c>
      <c r="B864" s="134"/>
      <c r="C864" s="134"/>
      <c r="D864" s="155" t="s">
        <v>196</v>
      </c>
      <c r="E864" s="156" t="s">
        <v>196</v>
      </c>
      <c r="F864" s="156" t="s">
        <v>196</v>
      </c>
      <c r="G864" s="156" t="s">
        <v>196</v>
      </c>
      <c r="H864" s="156" t="s">
        <v>196</v>
      </c>
      <c r="I864" s="173" t="s">
        <v>196</v>
      </c>
    </row>
    <row r="865" spans="1:9" ht="15">
      <c r="A865" s="133"/>
      <c r="B865" s="134" t="s">
        <v>547</v>
      </c>
      <c r="C865" s="134"/>
      <c r="D865" s="155" t="s">
        <v>196</v>
      </c>
      <c r="E865" s="156" t="s">
        <v>196</v>
      </c>
      <c r="F865" s="156" t="s">
        <v>196</v>
      </c>
      <c r="G865" s="156" t="s">
        <v>196</v>
      </c>
      <c r="H865" s="156" t="s">
        <v>196</v>
      </c>
      <c r="I865" s="173" t="s">
        <v>196</v>
      </c>
    </row>
    <row r="866" spans="1:9" ht="15">
      <c r="A866" s="133"/>
      <c r="B866" s="134"/>
      <c r="C866" s="134" t="s">
        <v>450</v>
      </c>
      <c r="D866" s="155">
        <v>352</v>
      </c>
      <c r="E866" s="156">
        <v>1102147.9309800002</v>
      </c>
      <c r="F866" s="156">
        <v>6</v>
      </c>
      <c r="G866" s="156">
        <v>6000.0387000000001</v>
      </c>
      <c r="H866" s="156">
        <v>0</v>
      </c>
      <c r="I866" s="173">
        <v>0</v>
      </c>
    </row>
    <row r="867" spans="1:9" ht="15">
      <c r="A867" s="133"/>
      <c r="B867" s="134"/>
      <c r="C867" s="134" t="s">
        <v>346</v>
      </c>
      <c r="D867" s="155">
        <v>16</v>
      </c>
      <c r="E867" s="156">
        <v>932025.78255999996</v>
      </c>
      <c r="F867" s="156">
        <v>14</v>
      </c>
      <c r="G867" s="156">
        <v>240.81049999999999</v>
      </c>
      <c r="H867" s="156">
        <v>0</v>
      </c>
      <c r="I867" s="173">
        <v>0</v>
      </c>
    </row>
    <row r="868" spans="1:9" ht="15">
      <c r="A868" s="133"/>
      <c r="B868" s="134"/>
      <c r="C868" s="134" t="s">
        <v>311</v>
      </c>
      <c r="D868" s="155">
        <v>30</v>
      </c>
      <c r="E868" s="156">
        <v>707371.60010000004</v>
      </c>
      <c r="F868" s="156">
        <v>16</v>
      </c>
      <c r="G868" s="156">
        <v>52338.715000000004</v>
      </c>
      <c r="H868" s="156">
        <v>0</v>
      </c>
      <c r="I868" s="173">
        <v>0</v>
      </c>
    </row>
    <row r="869" spans="1:9" ht="15">
      <c r="A869" s="133"/>
      <c r="B869" s="134"/>
      <c r="C869" s="134" t="s">
        <v>198</v>
      </c>
      <c r="D869" s="155">
        <v>32485</v>
      </c>
      <c r="E869" s="156">
        <v>275140.54118999949</v>
      </c>
      <c r="F869" s="156">
        <v>548</v>
      </c>
      <c r="G869" s="156">
        <v>3182.8538400000002</v>
      </c>
      <c r="H869" s="156">
        <v>0</v>
      </c>
      <c r="I869" s="173">
        <v>0</v>
      </c>
    </row>
    <row r="870" spans="1:9" ht="15">
      <c r="A870" s="133"/>
      <c r="B870" s="134"/>
      <c r="C870" s="134" t="s">
        <v>451</v>
      </c>
      <c r="D870" s="155">
        <v>235</v>
      </c>
      <c r="E870" s="156">
        <v>164241.27244000003</v>
      </c>
      <c r="F870" s="156">
        <v>14</v>
      </c>
      <c r="G870" s="156">
        <v>133.51535999999999</v>
      </c>
      <c r="H870" s="156">
        <v>0</v>
      </c>
      <c r="I870" s="173">
        <v>0</v>
      </c>
    </row>
    <row r="871" spans="1:9" ht="15">
      <c r="A871" s="133"/>
      <c r="B871" s="134" t="s">
        <v>724</v>
      </c>
      <c r="C871" s="134"/>
      <c r="D871" s="155" t="s">
        <v>196</v>
      </c>
      <c r="E871" s="156" t="s">
        <v>196</v>
      </c>
      <c r="F871" s="156" t="s">
        <v>196</v>
      </c>
      <c r="G871" s="156" t="s">
        <v>196</v>
      </c>
      <c r="H871" s="156" t="s">
        <v>196</v>
      </c>
      <c r="I871" s="173" t="s">
        <v>196</v>
      </c>
    </row>
    <row r="872" spans="1:9" ht="15">
      <c r="A872" s="133"/>
      <c r="B872" s="134"/>
      <c r="C872" s="134" t="s">
        <v>347</v>
      </c>
      <c r="D872" s="155">
        <v>76</v>
      </c>
      <c r="E872" s="156">
        <v>1246.7078999999999</v>
      </c>
      <c r="F872" s="156">
        <v>4</v>
      </c>
      <c r="G872" s="156">
        <v>71.485299999999995</v>
      </c>
      <c r="H872" s="156">
        <v>0</v>
      </c>
      <c r="I872" s="173">
        <v>0</v>
      </c>
    </row>
    <row r="873" spans="1:9" ht="15">
      <c r="A873" s="133"/>
      <c r="B873" s="134"/>
      <c r="C873" s="134" t="s">
        <v>248</v>
      </c>
      <c r="D873" s="155">
        <v>21</v>
      </c>
      <c r="E873" s="156">
        <v>395.21320000000003</v>
      </c>
      <c r="F873" s="156">
        <v>0</v>
      </c>
      <c r="G873" s="156">
        <v>0</v>
      </c>
      <c r="H873" s="156">
        <v>0</v>
      </c>
      <c r="I873" s="173">
        <v>0</v>
      </c>
    </row>
    <row r="874" spans="1:9" ht="15">
      <c r="A874" s="133"/>
      <c r="B874" s="134"/>
      <c r="C874" s="134" t="s">
        <v>263</v>
      </c>
      <c r="D874" s="155">
        <v>40</v>
      </c>
      <c r="E874" s="156">
        <v>187.74200000000002</v>
      </c>
      <c r="F874" s="156">
        <v>0</v>
      </c>
      <c r="G874" s="156">
        <v>0</v>
      </c>
      <c r="H874" s="156">
        <v>0</v>
      </c>
      <c r="I874" s="173">
        <v>0</v>
      </c>
    </row>
    <row r="875" spans="1:9" ht="15">
      <c r="A875" s="133"/>
      <c r="B875" s="134"/>
      <c r="C875" s="134" t="s">
        <v>236</v>
      </c>
      <c r="D875" s="155">
        <v>2</v>
      </c>
      <c r="E875" s="156">
        <v>7.1720000000000006</v>
      </c>
      <c r="F875" s="156">
        <v>0</v>
      </c>
      <c r="G875" s="156">
        <v>0</v>
      </c>
      <c r="H875" s="156">
        <v>0</v>
      </c>
      <c r="I875" s="173">
        <v>0</v>
      </c>
    </row>
    <row r="876" spans="1:9" ht="15">
      <c r="A876" s="133"/>
      <c r="B876" s="134"/>
      <c r="C876" s="134" t="s">
        <v>348</v>
      </c>
      <c r="D876" s="155">
        <v>2</v>
      </c>
      <c r="E876" s="156">
        <v>1.7982100000000001</v>
      </c>
      <c r="F876" s="156">
        <v>0</v>
      </c>
      <c r="G876" s="156">
        <v>0</v>
      </c>
      <c r="H876" s="156">
        <v>0</v>
      </c>
      <c r="I876" s="173">
        <v>0</v>
      </c>
    </row>
    <row r="877" spans="1:9" ht="15">
      <c r="A877" s="133"/>
      <c r="B877" s="134" t="s">
        <v>550</v>
      </c>
      <c r="C877" s="134"/>
      <c r="D877" s="155" t="s">
        <v>196</v>
      </c>
      <c r="E877" s="156" t="s">
        <v>196</v>
      </c>
      <c r="F877" s="156" t="s">
        <v>196</v>
      </c>
      <c r="G877" s="156" t="s">
        <v>196</v>
      </c>
      <c r="H877" s="156" t="s">
        <v>196</v>
      </c>
      <c r="I877" s="173" t="s">
        <v>196</v>
      </c>
    </row>
    <row r="878" spans="1:9" ht="15">
      <c r="A878" s="133"/>
      <c r="B878" s="134"/>
      <c r="C878" s="134" t="s">
        <v>341</v>
      </c>
      <c r="D878" s="155">
        <v>370</v>
      </c>
      <c r="E878" s="156">
        <v>120464.40118000002</v>
      </c>
      <c r="F878" s="156">
        <v>15</v>
      </c>
      <c r="G878" s="156">
        <v>2679.90362</v>
      </c>
      <c r="H878" s="156">
        <v>0</v>
      </c>
      <c r="I878" s="173">
        <v>0</v>
      </c>
    </row>
    <row r="879" spans="1:9" ht="15">
      <c r="A879" s="133"/>
      <c r="B879" s="134"/>
      <c r="C879" s="134" t="s">
        <v>228</v>
      </c>
      <c r="D879" s="155">
        <v>1462</v>
      </c>
      <c r="E879" s="156">
        <v>61193.704160000016</v>
      </c>
      <c r="F879" s="156">
        <v>62</v>
      </c>
      <c r="G879" s="156">
        <v>1538.2778899999998</v>
      </c>
      <c r="H879" s="156">
        <v>0</v>
      </c>
      <c r="I879" s="173">
        <v>0</v>
      </c>
    </row>
    <row r="880" spans="1:9" ht="15">
      <c r="A880" s="133"/>
      <c r="B880" s="134"/>
      <c r="C880" s="134" t="s">
        <v>330</v>
      </c>
      <c r="D880" s="155">
        <v>355</v>
      </c>
      <c r="E880" s="156">
        <v>39348.112999999998</v>
      </c>
      <c r="F880" s="156">
        <v>16</v>
      </c>
      <c r="G880" s="156">
        <v>1145.28</v>
      </c>
      <c r="H880" s="156">
        <v>0</v>
      </c>
      <c r="I880" s="173">
        <v>0</v>
      </c>
    </row>
    <row r="881" spans="1:9" ht="15">
      <c r="A881" s="133"/>
      <c r="B881" s="134"/>
      <c r="C881" s="134" t="s">
        <v>198</v>
      </c>
      <c r="D881" s="155">
        <v>3282</v>
      </c>
      <c r="E881" s="156">
        <v>35599.586510000045</v>
      </c>
      <c r="F881" s="156">
        <v>95</v>
      </c>
      <c r="G881" s="156">
        <v>943.73887000000002</v>
      </c>
      <c r="H881" s="156">
        <v>0</v>
      </c>
      <c r="I881" s="173">
        <v>0</v>
      </c>
    </row>
    <row r="882" spans="1:9" ht="15">
      <c r="A882" s="133"/>
      <c r="B882" s="134"/>
      <c r="C882" s="134" t="s">
        <v>230</v>
      </c>
      <c r="D882" s="155">
        <v>774</v>
      </c>
      <c r="E882" s="156">
        <v>19752.375859999993</v>
      </c>
      <c r="F882" s="156">
        <v>24</v>
      </c>
      <c r="G882" s="156">
        <v>484.67499999999995</v>
      </c>
      <c r="H882" s="156">
        <v>0</v>
      </c>
      <c r="I882" s="173">
        <v>0</v>
      </c>
    </row>
    <row r="883" spans="1:9" ht="15">
      <c r="A883" s="133"/>
      <c r="B883" s="134" t="s">
        <v>725</v>
      </c>
      <c r="C883" s="134"/>
      <c r="D883" s="155" t="s">
        <v>196</v>
      </c>
      <c r="E883" s="156" t="s">
        <v>196</v>
      </c>
      <c r="F883" s="156" t="s">
        <v>196</v>
      </c>
      <c r="G883" s="156" t="s">
        <v>196</v>
      </c>
      <c r="H883" s="156" t="s">
        <v>196</v>
      </c>
      <c r="I883" s="173" t="s">
        <v>196</v>
      </c>
    </row>
    <row r="884" spans="1:9" ht="15">
      <c r="A884" s="133"/>
      <c r="B884" s="134"/>
      <c r="C884" s="134" t="s">
        <v>258</v>
      </c>
      <c r="D884" s="155">
        <v>23</v>
      </c>
      <c r="E884" s="156">
        <v>350.87944000000005</v>
      </c>
      <c r="F884" s="156">
        <v>0</v>
      </c>
      <c r="G884" s="156">
        <v>0</v>
      </c>
      <c r="H884" s="156">
        <v>0</v>
      </c>
      <c r="I884" s="173">
        <v>0</v>
      </c>
    </row>
    <row r="885" spans="1:9" ht="15">
      <c r="A885" s="133"/>
      <c r="B885" s="134"/>
      <c r="C885" s="134" t="s">
        <v>250</v>
      </c>
      <c r="D885" s="155">
        <v>21</v>
      </c>
      <c r="E885" s="156">
        <v>340</v>
      </c>
      <c r="F885" s="156">
        <v>2</v>
      </c>
      <c r="G885" s="156">
        <v>36.536999999999999</v>
      </c>
      <c r="H885" s="156">
        <v>0</v>
      </c>
      <c r="I885" s="173">
        <v>0</v>
      </c>
    </row>
    <row r="886" spans="1:9" ht="15">
      <c r="A886" s="133"/>
      <c r="B886" s="134"/>
      <c r="C886" s="134" t="s">
        <v>249</v>
      </c>
      <c r="D886" s="155">
        <v>5</v>
      </c>
      <c r="E886" s="156">
        <v>69.887999999999991</v>
      </c>
      <c r="F886" s="156">
        <v>1</v>
      </c>
      <c r="G886" s="156">
        <v>9.9239999999999995</v>
      </c>
      <c r="H886" s="156">
        <v>0</v>
      </c>
      <c r="I886" s="173">
        <v>0</v>
      </c>
    </row>
    <row r="887" spans="1:9" ht="15">
      <c r="A887" s="133"/>
      <c r="B887" s="134"/>
      <c r="C887" s="134" t="s">
        <v>473</v>
      </c>
      <c r="D887" s="155">
        <v>2</v>
      </c>
      <c r="E887" s="156">
        <v>12</v>
      </c>
      <c r="F887" s="156">
        <v>1</v>
      </c>
      <c r="G887" s="156">
        <v>4</v>
      </c>
      <c r="H887" s="156">
        <v>0</v>
      </c>
      <c r="I887" s="173">
        <v>0</v>
      </c>
    </row>
    <row r="888" spans="1:9" ht="15">
      <c r="A888" s="133"/>
      <c r="B888" s="134"/>
      <c r="C888" s="134" t="s">
        <v>472</v>
      </c>
      <c r="D888" s="155">
        <v>1</v>
      </c>
      <c r="E888" s="156">
        <v>5</v>
      </c>
      <c r="F888" s="156">
        <v>1</v>
      </c>
      <c r="G888" s="156">
        <v>5</v>
      </c>
      <c r="H888" s="156">
        <v>0</v>
      </c>
      <c r="I888" s="173">
        <v>0</v>
      </c>
    </row>
    <row r="889" spans="1:9" ht="15">
      <c r="A889" s="133"/>
      <c r="B889" s="134" t="s">
        <v>726</v>
      </c>
      <c r="C889" s="134"/>
      <c r="D889" s="155" t="s">
        <v>196</v>
      </c>
      <c r="E889" s="156" t="s">
        <v>196</v>
      </c>
      <c r="F889" s="156" t="s">
        <v>196</v>
      </c>
      <c r="G889" s="156" t="s">
        <v>196</v>
      </c>
      <c r="H889" s="156" t="s">
        <v>196</v>
      </c>
      <c r="I889" s="173" t="s">
        <v>196</v>
      </c>
    </row>
    <row r="890" spans="1:9" ht="15">
      <c r="A890" s="133"/>
      <c r="B890" s="134"/>
      <c r="C890" s="134" t="s">
        <v>473</v>
      </c>
      <c r="D890" s="155">
        <v>1</v>
      </c>
      <c r="E890" s="156">
        <v>20</v>
      </c>
      <c r="F890" s="156">
        <v>1</v>
      </c>
      <c r="G890" s="156">
        <v>20</v>
      </c>
      <c r="H890" s="156">
        <v>0</v>
      </c>
      <c r="I890" s="173">
        <v>0</v>
      </c>
    </row>
    <row r="891" spans="1:9" ht="15">
      <c r="A891" s="133"/>
      <c r="B891" s="134"/>
      <c r="C891" s="134" t="s">
        <v>472</v>
      </c>
      <c r="D891" s="155">
        <v>1</v>
      </c>
      <c r="E891" s="156">
        <v>1</v>
      </c>
      <c r="F891" s="156">
        <v>1</v>
      </c>
      <c r="G891" s="156">
        <v>1</v>
      </c>
      <c r="H891" s="156">
        <v>0</v>
      </c>
      <c r="I891" s="173">
        <v>0</v>
      </c>
    </row>
    <row r="892" spans="1:9" ht="15">
      <c r="A892" s="133"/>
      <c r="B892" s="134"/>
      <c r="C892" s="134" t="s">
        <v>347</v>
      </c>
      <c r="D892" s="155">
        <v>2</v>
      </c>
      <c r="E892" s="156">
        <v>2.5000000000000001E-2</v>
      </c>
      <c r="F892" s="156">
        <v>0</v>
      </c>
      <c r="G892" s="156">
        <v>0</v>
      </c>
      <c r="H892" s="156">
        <v>0</v>
      </c>
      <c r="I892" s="173">
        <v>0</v>
      </c>
    </row>
    <row r="893" spans="1:9" ht="15">
      <c r="A893" s="133"/>
      <c r="B893" s="134" t="s">
        <v>727</v>
      </c>
      <c r="C893" s="134"/>
      <c r="D893" s="155" t="s">
        <v>196</v>
      </c>
      <c r="E893" s="156" t="s">
        <v>196</v>
      </c>
      <c r="F893" s="156" t="s">
        <v>196</v>
      </c>
      <c r="G893" s="156" t="s">
        <v>196</v>
      </c>
      <c r="H893" s="156" t="s">
        <v>196</v>
      </c>
      <c r="I893" s="173" t="s">
        <v>196</v>
      </c>
    </row>
    <row r="894" spans="1:9" ht="15">
      <c r="A894" s="133"/>
      <c r="B894" s="134"/>
      <c r="C894" s="134" t="s">
        <v>248</v>
      </c>
      <c r="D894" s="155">
        <v>237</v>
      </c>
      <c r="E894" s="156">
        <v>8134.8219999999983</v>
      </c>
      <c r="F894" s="156">
        <v>0</v>
      </c>
      <c r="G894" s="156">
        <v>0</v>
      </c>
      <c r="H894" s="156">
        <v>0</v>
      </c>
      <c r="I894" s="173">
        <v>0</v>
      </c>
    </row>
    <row r="895" spans="1:9" ht="15">
      <c r="A895" s="133"/>
      <c r="B895" s="134"/>
      <c r="C895" s="134" t="s">
        <v>348</v>
      </c>
      <c r="D895" s="155">
        <v>1</v>
      </c>
      <c r="E895" s="156">
        <v>0.1</v>
      </c>
      <c r="F895" s="156">
        <v>0</v>
      </c>
      <c r="G895" s="156">
        <v>0</v>
      </c>
      <c r="H895" s="156">
        <v>0</v>
      </c>
      <c r="I895" s="173">
        <v>0</v>
      </c>
    </row>
    <row r="896" spans="1:9" ht="15">
      <c r="A896" s="133"/>
      <c r="B896" s="134"/>
      <c r="C896" s="134" t="s">
        <v>417</v>
      </c>
      <c r="D896" s="155">
        <v>1</v>
      </c>
      <c r="E896" s="156">
        <v>0.1</v>
      </c>
      <c r="F896" s="156">
        <v>0</v>
      </c>
      <c r="G896" s="156">
        <v>0</v>
      </c>
      <c r="H896" s="156">
        <v>0</v>
      </c>
      <c r="I896" s="173">
        <v>0</v>
      </c>
    </row>
    <row r="897" spans="1:9" ht="15">
      <c r="A897" s="133"/>
      <c r="B897" s="134"/>
      <c r="C897" s="134" t="s">
        <v>459</v>
      </c>
      <c r="D897" s="155">
        <v>15</v>
      </c>
      <c r="E897" s="156">
        <v>8.0500000000000016E-2</v>
      </c>
      <c r="F897" s="156">
        <v>0</v>
      </c>
      <c r="G897" s="156">
        <v>0</v>
      </c>
      <c r="H897" s="156">
        <v>0</v>
      </c>
      <c r="I897" s="173">
        <v>0</v>
      </c>
    </row>
    <row r="898" spans="1:9" ht="15">
      <c r="A898" s="133"/>
      <c r="B898" s="134"/>
      <c r="C898" s="134" t="s">
        <v>477</v>
      </c>
      <c r="D898" s="155">
        <v>1</v>
      </c>
      <c r="E898" s="156">
        <v>2.1600000000000001E-2</v>
      </c>
      <c r="F898" s="156">
        <v>0</v>
      </c>
      <c r="G898" s="156">
        <v>0</v>
      </c>
      <c r="H898" s="156">
        <v>0</v>
      </c>
      <c r="I898" s="173">
        <v>0</v>
      </c>
    </row>
    <row r="899" spans="1:9" ht="15">
      <c r="A899" s="133"/>
      <c r="B899" s="134" t="s">
        <v>728</v>
      </c>
      <c r="C899" s="134"/>
      <c r="D899" s="155" t="s">
        <v>196</v>
      </c>
      <c r="E899" s="156" t="s">
        <v>196</v>
      </c>
      <c r="F899" s="156" t="s">
        <v>196</v>
      </c>
      <c r="G899" s="156" t="s">
        <v>196</v>
      </c>
      <c r="H899" s="156" t="s">
        <v>196</v>
      </c>
      <c r="I899" s="173" t="s">
        <v>196</v>
      </c>
    </row>
    <row r="900" spans="1:9" ht="15">
      <c r="A900" s="133"/>
      <c r="B900" s="134"/>
      <c r="C900" s="134" t="s">
        <v>248</v>
      </c>
      <c r="D900" s="155">
        <v>69</v>
      </c>
      <c r="E900" s="156">
        <v>658.11559999999997</v>
      </c>
      <c r="F900" s="156">
        <v>0</v>
      </c>
      <c r="G900" s="156">
        <v>0</v>
      </c>
      <c r="H900" s="156">
        <v>0</v>
      </c>
      <c r="I900" s="173">
        <v>0</v>
      </c>
    </row>
    <row r="901" spans="1:9" ht="15">
      <c r="A901" s="133"/>
      <c r="B901" s="134"/>
      <c r="C901" s="134" t="s">
        <v>470</v>
      </c>
      <c r="D901" s="155">
        <v>13</v>
      </c>
      <c r="E901" s="156">
        <v>404.79504000000003</v>
      </c>
      <c r="F901" s="156">
        <v>2</v>
      </c>
      <c r="G901" s="156">
        <v>84.872399999999999</v>
      </c>
      <c r="H901" s="156">
        <v>0</v>
      </c>
      <c r="I901" s="173">
        <v>0</v>
      </c>
    </row>
    <row r="902" spans="1:9" ht="15">
      <c r="A902" s="133"/>
      <c r="B902" s="134"/>
      <c r="C902" s="134" t="s">
        <v>336</v>
      </c>
      <c r="D902" s="155">
        <v>7</v>
      </c>
      <c r="E902" s="156">
        <v>1.7278</v>
      </c>
      <c r="F902" s="156">
        <v>1</v>
      </c>
      <c r="G902" s="156">
        <v>0.60399999999999998</v>
      </c>
      <c r="H902" s="156">
        <v>0</v>
      </c>
      <c r="I902" s="173">
        <v>0</v>
      </c>
    </row>
    <row r="903" spans="1:9" ht="15">
      <c r="A903" s="133"/>
      <c r="B903" s="134"/>
      <c r="C903" s="134" t="s">
        <v>341</v>
      </c>
      <c r="D903" s="155">
        <v>5</v>
      </c>
      <c r="E903" s="156">
        <v>0.48</v>
      </c>
      <c r="F903" s="156">
        <v>0</v>
      </c>
      <c r="G903" s="156">
        <v>0</v>
      </c>
      <c r="H903" s="156">
        <v>0</v>
      </c>
      <c r="I903" s="173">
        <v>0</v>
      </c>
    </row>
    <row r="904" spans="1:9" ht="15">
      <c r="A904" s="133"/>
      <c r="B904" s="134"/>
      <c r="C904" s="134" t="s">
        <v>477</v>
      </c>
      <c r="D904" s="155">
        <v>9</v>
      </c>
      <c r="E904" s="156">
        <v>0.37240000000000006</v>
      </c>
      <c r="F904" s="156">
        <v>0</v>
      </c>
      <c r="G904" s="156">
        <v>0</v>
      </c>
      <c r="H904" s="156">
        <v>0</v>
      </c>
      <c r="I904" s="173">
        <v>0</v>
      </c>
    </row>
    <row r="905" spans="1:9" ht="15">
      <c r="A905" s="133"/>
      <c r="B905" s="134" t="s">
        <v>729</v>
      </c>
      <c r="C905" s="134"/>
      <c r="D905" s="155" t="s">
        <v>196</v>
      </c>
      <c r="E905" s="156" t="s">
        <v>196</v>
      </c>
      <c r="F905" s="156" t="s">
        <v>196</v>
      </c>
      <c r="G905" s="156" t="s">
        <v>196</v>
      </c>
      <c r="H905" s="156" t="s">
        <v>196</v>
      </c>
      <c r="I905" s="173" t="s">
        <v>196</v>
      </c>
    </row>
    <row r="906" spans="1:9" ht="15">
      <c r="A906" s="133"/>
      <c r="B906" s="134"/>
      <c r="C906" s="134" t="s">
        <v>248</v>
      </c>
      <c r="D906" s="155">
        <v>26</v>
      </c>
      <c r="E906" s="156">
        <v>625.20699999999988</v>
      </c>
      <c r="F906" s="156">
        <v>0</v>
      </c>
      <c r="G906" s="156">
        <v>0</v>
      </c>
      <c r="H906" s="156">
        <v>0</v>
      </c>
      <c r="I906" s="173">
        <v>0</v>
      </c>
    </row>
    <row r="907" spans="1:9" ht="15">
      <c r="A907" s="133"/>
      <c r="B907" s="134" t="s">
        <v>730</v>
      </c>
      <c r="C907" s="134"/>
      <c r="D907" s="155" t="s">
        <v>196</v>
      </c>
      <c r="E907" s="156" t="s">
        <v>196</v>
      </c>
      <c r="F907" s="156" t="s">
        <v>196</v>
      </c>
      <c r="G907" s="156" t="s">
        <v>196</v>
      </c>
      <c r="H907" s="156" t="s">
        <v>196</v>
      </c>
      <c r="I907" s="173" t="s">
        <v>196</v>
      </c>
    </row>
    <row r="908" spans="1:9" ht="15">
      <c r="A908" s="133"/>
      <c r="B908" s="134"/>
      <c r="C908" s="134" t="s">
        <v>248</v>
      </c>
      <c r="D908" s="155">
        <v>21</v>
      </c>
      <c r="E908" s="156">
        <v>9.9519999999999982</v>
      </c>
      <c r="F908" s="156">
        <v>0</v>
      </c>
      <c r="G908" s="156">
        <v>0</v>
      </c>
      <c r="H908" s="156">
        <v>0</v>
      </c>
      <c r="I908" s="173">
        <v>0</v>
      </c>
    </row>
    <row r="909" spans="1:9" ht="15">
      <c r="A909" s="133"/>
      <c r="B909" s="134" t="s">
        <v>731</v>
      </c>
      <c r="C909" s="134"/>
      <c r="D909" s="155" t="s">
        <v>196</v>
      </c>
      <c r="E909" s="156" t="s">
        <v>196</v>
      </c>
      <c r="F909" s="156" t="s">
        <v>196</v>
      </c>
      <c r="G909" s="156" t="s">
        <v>196</v>
      </c>
      <c r="H909" s="156" t="s">
        <v>196</v>
      </c>
      <c r="I909" s="173" t="s">
        <v>196</v>
      </c>
    </row>
    <row r="910" spans="1:9" ht="15">
      <c r="A910" s="133"/>
      <c r="B910" s="134"/>
      <c r="C910" s="134" t="s">
        <v>248</v>
      </c>
      <c r="D910" s="155">
        <v>47</v>
      </c>
      <c r="E910" s="156">
        <v>884.71940000000029</v>
      </c>
      <c r="F910" s="156">
        <v>0</v>
      </c>
      <c r="G910" s="156">
        <v>0</v>
      </c>
      <c r="H910" s="156">
        <v>0</v>
      </c>
      <c r="I910" s="173">
        <v>0</v>
      </c>
    </row>
    <row r="911" spans="1:9" ht="15">
      <c r="A911" s="133"/>
      <c r="B911" s="134"/>
      <c r="C911" s="134" t="s">
        <v>451</v>
      </c>
      <c r="D911" s="155">
        <v>1</v>
      </c>
      <c r="E911" s="156">
        <v>10.5</v>
      </c>
      <c r="F911" s="156">
        <v>0</v>
      </c>
      <c r="G911" s="156">
        <v>0</v>
      </c>
      <c r="H911" s="156">
        <v>0</v>
      </c>
      <c r="I911" s="173">
        <v>0</v>
      </c>
    </row>
    <row r="912" spans="1:9" ht="15">
      <c r="A912" s="133"/>
      <c r="B912" s="134" t="s">
        <v>732</v>
      </c>
      <c r="C912" s="134"/>
      <c r="D912" s="155" t="s">
        <v>196</v>
      </c>
      <c r="E912" s="156" t="s">
        <v>196</v>
      </c>
      <c r="F912" s="156" t="s">
        <v>196</v>
      </c>
      <c r="G912" s="156" t="s">
        <v>196</v>
      </c>
      <c r="H912" s="156" t="s">
        <v>196</v>
      </c>
      <c r="I912" s="173" t="s">
        <v>196</v>
      </c>
    </row>
    <row r="913" spans="1:9" ht="15">
      <c r="A913" s="133"/>
      <c r="B913" s="134"/>
      <c r="C913" s="134" t="s">
        <v>248</v>
      </c>
      <c r="D913" s="155">
        <v>12</v>
      </c>
      <c r="E913" s="156">
        <v>364.923</v>
      </c>
      <c r="F913" s="156">
        <v>0</v>
      </c>
      <c r="G913" s="156">
        <v>0</v>
      </c>
      <c r="H913" s="156">
        <v>0</v>
      </c>
      <c r="I913" s="173">
        <v>0</v>
      </c>
    </row>
    <row r="914" spans="1:9" ht="15">
      <c r="A914" s="133"/>
      <c r="B914" s="134" t="s">
        <v>605</v>
      </c>
      <c r="C914" s="134"/>
      <c r="D914" s="155" t="s">
        <v>196</v>
      </c>
      <c r="E914" s="156" t="s">
        <v>196</v>
      </c>
      <c r="F914" s="156" t="s">
        <v>196</v>
      </c>
      <c r="G914" s="156" t="s">
        <v>196</v>
      </c>
      <c r="H914" s="156" t="s">
        <v>196</v>
      </c>
      <c r="I914" s="173" t="s">
        <v>196</v>
      </c>
    </row>
    <row r="915" spans="1:9" ht="15">
      <c r="A915" s="133"/>
      <c r="B915" s="134"/>
      <c r="C915" s="134" t="s">
        <v>330</v>
      </c>
      <c r="D915" s="155">
        <v>3</v>
      </c>
      <c r="E915" s="156">
        <v>574.55999999999995</v>
      </c>
      <c r="F915" s="156">
        <v>1</v>
      </c>
      <c r="G915" s="156">
        <v>41.04</v>
      </c>
      <c r="H915" s="156">
        <v>0</v>
      </c>
      <c r="I915" s="173">
        <v>0</v>
      </c>
    </row>
    <row r="916" spans="1:9" ht="15">
      <c r="A916" s="133"/>
      <c r="B916" s="134"/>
      <c r="C916" s="134" t="s">
        <v>263</v>
      </c>
      <c r="D916" s="155">
        <v>23</v>
      </c>
      <c r="E916" s="156">
        <v>530.3399999999998</v>
      </c>
      <c r="F916" s="156">
        <v>1</v>
      </c>
      <c r="G916" s="156">
        <v>19.84</v>
      </c>
      <c r="H916" s="156">
        <v>0</v>
      </c>
      <c r="I916" s="173">
        <v>0</v>
      </c>
    </row>
    <row r="917" spans="1:9" ht="15">
      <c r="A917" s="133"/>
      <c r="B917" s="134"/>
      <c r="C917" s="134" t="s">
        <v>248</v>
      </c>
      <c r="D917" s="155">
        <v>49</v>
      </c>
      <c r="E917" s="156">
        <v>93.465759999999975</v>
      </c>
      <c r="F917" s="156">
        <v>0</v>
      </c>
      <c r="G917" s="156">
        <v>0</v>
      </c>
      <c r="H917" s="156">
        <v>0</v>
      </c>
      <c r="I917" s="173">
        <v>0</v>
      </c>
    </row>
    <row r="918" spans="1:9" ht="15">
      <c r="A918" s="133"/>
      <c r="B918" s="134"/>
      <c r="C918" s="134" t="s">
        <v>451</v>
      </c>
      <c r="D918" s="155">
        <v>5</v>
      </c>
      <c r="E918" s="156">
        <v>1</v>
      </c>
      <c r="F918" s="156">
        <v>2</v>
      </c>
      <c r="G918" s="156">
        <v>0.48000000000000004</v>
      </c>
      <c r="H918" s="156">
        <v>0</v>
      </c>
      <c r="I918" s="173">
        <v>0</v>
      </c>
    </row>
    <row r="919" spans="1:9" ht="15">
      <c r="A919" s="133"/>
      <c r="B919" s="134"/>
      <c r="C919" s="134" t="s">
        <v>347</v>
      </c>
      <c r="D919" s="155">
        <v>1</v>
      </c>
      <c r="E919" s="156">
        <v>1.4999999999999999E-2</v>
      </c>
      <c r="F919" s="156">
        <v>0</v>
      </c>
      <c r="G919" s="156">
        <v>0</v>
      </c>
      <c r="H919" s="156">
        <v>0</v>
      </c>
      <c r="I919" s="173">
        <v>0</v>
      </c>
    </row>
    <row r="920" spans="1:9" ht="15">
      <c r="A920" s="133"/>
      <c r="B920" s="134" t="s">
        <v>733</v>
      </c>
      <c r="C920" s="134"/>
      <c r="D920" s="155" t="s">
        <v>196</v>
      </c>
      <c r="E920" s="156" t="s">
        <v>196</v>
      </c>
      <c r="F920" s="156" t="s">
        <v>196</v>
      </c>
      <c r="G920" s="156" t="s">
        <v>196</v>
      </c>
      <c r="H920" s="156" t="s">
        <v>196</v>
      </c>
      <c r="I920" s="173" t="s">
        <v>196</v>
      </c>
    </row>
    <row r="921" spans="1:9" ht="15">
      <c r="A921" s="133"/>
      <c r="B921" s="134"/>
      <c r="C921" s="134" t="s">
        <v>472</v>
      </c>
      <c r="D921" s="155">
        <v>9</v>
      </c>
      <c r="E921" s="156">
        <v>165.42</v>
      </c>
      <c r="F921" s="156">
        <v>2</v>
      </c>
      <c r="G921" s="156">
        <v>18.3</v>
      </c>
      <c r="H921" s="156">
        <v>0</v>
      </c>
      <c r="I921" s="173">
        <v>0</v>
      </c>
    </row>
    <row r="922" spans="1:9" ht="15">
      <c r="A922" s="133"/>
      <c r="B922" s="134"/>
      <c r="C922" s="134" t="s">
        <v>479</v>
      </c>
      <c r="D922" s="155">
        <v>4</v>
      </c>
      <c r="E922" s="156">
        <v>19.435679999999998</v>
      </c>
      <c r="F922" s="156">
        <v>0</v>
      </c>
      <c r="G922" s="156">
        <v>0</v>
      </c>
      <c r="H922" s="156">
        <v>0</v>
      </c>
      <c r="I922" s="173">
        <v>0</v>
      </c>
    </row>
    <row r="923" spans="1:9" ht="15">
      <c r="A923" s="133"/>
      <c r="B923" s="134"/>
      <c r="C923" s="134" t="s">
        <v>473</v>
      </c>
      <c r="D923" s="155">
        <v>2</v>
      </c>
      <c r="E923" s="156">
        <v>3.6</v>
      </c>
      <c r="F923" s="156">
        <v>1</v>
      </c>
      <c r="G923" s="156">
        <v>0.6</v>
      </c>
      <c r="H923" s="156">
        <v>0</v>
      </c>
      <c r="I923" s="173">
        <v>0</v>
      </c>
    </row>
    <row r="924" spans="1:9" ht="15">
      <c r="A924" s="133"/>
      <c r="B924" s="134"/>
      <c r="C924" s="134" t="s">
        <v>431</v>
      </c>
      <c r="D924" s="155">
        <v>3</v>
      </c>
      <c r="E924" s="156">
        <v>1.6520000000000001</v>
      </c>
      <c r="F924" s="156">
        <v>0</v>
      </c>
      <c r="G924" s="156">
        <v>0</v>
      </c>
      <c r="H924" s="156">
        <v>0</v>
      </c>
      <c r="I924" s="173">
        <v>0</v>
      </c>
    </row>
    <row r="925" spans="1:9" ht="15">
      <c r="A925" s="133"/>
      <c r="B925" s="134"/>
      <c r="C925" s="134" t="s">
        <v>451</v>
      </c>
      <c r="D925" s="155">
        <v>3</v>
      </c>
      <c r="E925" s="156">
        <v>1.02</v>
      </c>
      <c r="F925" s="156">
        <v>0</v>
      </c>
      <c r="G925" s="156">
        <v>0</v>
      </c>
      <c r="H925" s="156">
        <v>0</v>
      </c>
      <c r="I925" s="173">
        <v>0</v>
      </c>
    </row>
    <row r="926" spans="1:9" ht="15">
      <c r="A926" s="133"/>
      <c r="B926" s="134" t="s">
        <v>734</v>
      </c>
      <c r="C926" s="134"/>
      <c r="D926" s="155" t="s">
        <v>196</v>
      </c>
      <c r="E926" s="156" t="s">
        <v>196</v>
      </c>
      <c r="F926" s="156" t="s">
        <v>196</v>
      </c>
      <c r="G926" s="156" t="s">
        <v>196</v>
      </c>
      <c r="H926" s="156" t="s">
        <v>196</v>
      </c>
      <c r="I926" s="173" t="s">
        <v>196</v>
      </c>
    </row>
    <row r="927" spans="1:9" ht="15">
      <c r="A927" s="133"/>
      <c r="B927" s="134"/>
      <c r="C927" s="134" t="s">
        <v>248</v>
      </c>
      <c r="D927" s="155">
        <v>8</v>
      </c>
      <c r="E927" s="156">
        <v>190.79300000000001</v>
      </c>
      <c r="F927" s="156">
        <v>0</v>
      </c>
      <c r="G927" s="156">
        <v>0</v>
      </c>
      <c r="H927" s="156">
        <v>0</v>
      </c>
      <c r="I927" s="173">
        <v>0</v>
      </c>
    </row>
    <row r="928" spans="1:9" ht="15">
      <c r="A928" s="133"/>
      <c r="B928" s="134" t="s">
        <v>735</v>
      </c>
      <c r="C928" s="134"/>
      <c r="D928" s="155" t="s">
        <v>196</v>
      </c>
      <c r="E928" s="156" t="s">
        <v>196</v>
      </c>
      <c r="F928" s="156" t="s">
        <v>196</v>
      </c>
      <c r="G928" s="156" t="s">
        <v>196</v>
      </c>
      <c r="H928" s="156" t="s">
        <v>196</v>
      </c>
      <c r="I928" s="173" t="s">
        <v>196</v>
      </c>
    </row>
    <row r="929" spans="1:9" ht="15">
      <c r="A929" s="133"/>
      <c r="B929" s="134"/>
      <c r="C929" s="134" t="s">
        <v>248</v>
      </c>
      <c r="D929" s="155">
        <v>19</v>
      </c>
      <c r="E929" s="156">
        <v>166.94678999999999</v>
      </c>
      <c r="F929" s="156">
        <v>0</v>
      </c>
      <c r="G929" s="156">
        <v>0</v>
      </c>
      <c r="H929" s="156">
        <v>0</v>
      </c>
      <c r="I929" s="173">
        <v>0</v>
      </c>
    </row>
    <row r="930" spans="1:9" ht="15">
      <c r="A930" s="133"/>
      <c r="B930" s="134" t="s">
        <v>736</v>
      </c>
      <c r="C930" s="134"/>
      <c r="D930" s="155" t="s">
        <v>196</v>
      </c>
      <c r="E930" s="156" t="s">
        <v>196</v>
      </c>
      <c r="F930" s="156" t="s">
        <v>196</v>
      </c>
      <c r="G930" s="156" t="s">
        <v>196</v>
      </c>
      <c r="H930" s="156" t="s">
        <v>196</v>
      </c>
      <c r="I930" s="173" t="s">
        <v>196</v>
      </c>
    </row>
    <row r="931" spans="1:9" ht="15">
      <c r="A931" s="133"/>
      <c r="B931" s="134"/>
      <c r="C931" s="134" t="s">
        <v>248</v>
      </c>
      <c r="D931" s="155">
        <v>163</v>
      </c>
      <c r="E931" s="156">
        <v>1901.6601000000001</v>
      </c>
      <c r="F931" s="156">
        <v>0</v>
      </c>
      <c r="G931" s="156">
        <v>0</v>
      </c>
      <c r="H931" s="156">
        <v>0</v>
      </c>
      <c r="I931" s="173">
        <v>0</v>
      </c>
    </row>
    <row r="932" spans="1:9" ht="15">
      <c r="A932" s="133"/>
      <c r="B932" s="134" t="s">
        <v>737</v>
      </c>
      <c r="C932" s="134"/>
      <c r="D932" s="155" t="s">
        <v>196</v>
      </c>
      <c r="E932" s="156" t="s">
        <v>196</v>
      </c>
      <c r="F932" s="156" t="s">
        <v>196</v>
      </c>
      <c r="G932" s="156" t="s">
        <v>196</v>
      </c>
      <c r="H932" s="156" t="s">
        <v>196</v>
      </c>
      <c r="I932" s="173" t="s">
        <v>196</v>
      </c>
    </row>
    <row r="933" spans="1:9" ht="15">
      <c r="A933" s="174"/>
      <c r="B933" s="165"/>
      <c r="C933" s="165" t="s">
        <v>472</v>
      </c>
      <c r="D933" s="175">
        <v>1</v>
      </c>
      <c r="E933" s="176">
        <v>12.6</v>
      </c>
      <c r="F933" s="176">
        <v>1</v>
      </c>
      <c r="G933" s="176">
        <v>12.6</v>
      </c>
      <c r="H933" s="176">
        <v>0</v>
      </c>
      <c r="I933" s="177">
        <v>0</v>
      </c>
    </row>
    <row r="934" spans="1:9" ht="15">
      <c r="A934" s="139"/>
      <c r="B934" s="139"/>
      <c r="C934" s="139"/>
      <c r="D934" s="152"/>
      <c r="E934" s="152"/>
      <c r="F934" s="152"/>
      <c r="G934" s="152"/>
      <c r="H934" s="152"/>
      <c r="I934" s="152"/>
    </row>
    <row r="935" spans="1:9" ht="15">
      <c r="A935" s="134"/>
      <c r="B935" s="134"/>
      <c r="C935" s="134"/>
      <c r="D935" s="156"/>
      <c r="E935" s="156"/>
      <c r="F935" s="156"/>
      <c r="G935" s="156"/>
      <c r="H935" s="156"/>
      <c r="I935" s="156"/>
    </row>
    <row r="936" spans="1:9" ht="15">
      <c r="A936" s="134"/>
      <c r="B936" s="134"/>
      <c r="C936" s="134"/>
      <c r="D936" s="156"/>
      <c r="E936" s="156"/>
      <c r="F936" s="156"/>
      <c r="G936" s="156"/>
      <c r="H936" s="156"/>
      <c r="I936" s="156"/>
    </row>
    <row r="937" spans="1:9" ht="15">
      <c r="A937" s="134"/>
      <c r="B937" s="134"/>
      <c r="C937" s="134"/>
      <c r="D937" s="156"/>
      <c r="E937" s="156"/>
      <c r="F937" s="156"/>
      <c r="G937" s="156"/>
      <c r="H937" s="156"/>
      <c r="I937" s="156"/>
    </row>
    <row r="938" spans="1:9" ht="15">
      <c r="A938" s="134"/>
      <c r="B938" s="134"/>
      <c r="C938" s="134"/>
      <c r="D938" s="156"/>
      <c r="E938" s="156"/>
      <c r="F938" s="156"/>
      <c r="G938" s="156"/>
      <c r="H938" s="156"/>
      <c r="I938" s="156"/>
    </row>
    <row r="939" spans="1:9" ht="15">
      <c r="A939" s="134"/>
      <c r="B939" s="134"/>
      <c r="C939" s="134"/>
      <c r="D939" s="156"/>
      <c r="E939" s="156"/>
      <c r="F939" s="156"/>
      <c r="G939" s="156"/>
      <c r="H939" s="156"/>
      <c r="I939" s="156"/>
    </row>
  </sheetData>
  <autoFilter ref="A3:I920" xr:uid="{00000000-0001-0000-0E00-000000000000}"/>
  <mergeCells count="6">
    <mergeCell ref="H2:I2"/>
    <mergeCell ref="A2:A3"/>
    <mergeCell ref="B2:B3"/>
    <mergeCell ref="C2:C3"/>
    <mergeCell ref="D2:E2"/>
    <mergeCell ref="F2:G2"/>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F0FE-BADB-4815-947A-8AAD2DC87974}">
  <sheetPr codeName="Sheet3"/>
  <dimension ref="B2:AA54"/>
  <sheetViews>
    <sheetView topLeftCell="A12" zoomScaleNormal="100" workbookViewId="0">
      <selection activeCell="P23" sqref="P23"/>
    </sheetView>
  </sheetViews>
  <sheetFormatPr defaultRowHeight="13.5"/>
  <cols>
    <col min="1" max="1" width="2.375" style="24" customWidth="1"/>
    <col min="2" max="2" width="9" style="24" customWidth="1"/>
    <col min="3" max="3" width="11.625" style="24" customWidth="1"/>
    <col min="4" max="4" width="13.75" style="24" customWidth="1"/>
    <col min="5" max="11" width="11.625" style="24" customWidth="1"/>
    <col min="12" max="13" width="9" style="24" customWidth="1"/>
    <col min="14" max="16" width="9" style="182" customWidth="1"/>
    <col min="17" max="17" width="9" style="210" customWidth="1"/>
    <col min="18" max="18" width="11.125" style="211" bestFit="1" customWidth="1"/>
    <col min="19" max="21" width="9.125" style="182" bestFit="1" customWidth="1"/>
    <col min="22" max="23" width="9" style="183"/>
    <col min="24" max="27" width="9" style="182"/>
    <col min="28" max="16384" width="9" style="24"/>
  </cols>
  <sheetData>
    <row r="2" spans="3:27" s="23" customFormat="1" ht="14.25">
      <c r="N2" s="178"/>
      <c r="O2" s="178"/>
      <c r="P2" s="178"/>
      <c r="Q2" s="207"/>
      <c r="R2" s="208"/>
      <c r="S2" s="178"/>
      <c r="T2" s="178"/>
      <c r="U2" s="178"/>
      <c r="V2" s="179"/>
      <c r="W2" s="179"/>
      <c r="X2" s="178"/>
      <c r="Y2" s="178"/>
      <c r="Z2" s="178"/>
      <c r="AA2" s="178"/>
    </row>
    <row r="3" spans="3:27" s="23" customFormat="1" ht="15.75">
      <c r="N3" s="178"/>
      <c r="O3" s="178"/>
      <c r="P3" s="178"/>
      <c r="Q3" s="207"/>
      <c r="R3" s="209" t="s">
        <v>3</v>
      </c>
      <c r="S3" s="180" t="s">
        <v>36</v>
      </c>
      <c r="T3" s="180" t="s">
        <v>3</v>
      </c>
      <c r="U3" s="180" t="s">
        <v>36</v>
      </c>
      <c r="V3" s="181" t="s">
        <v>3</v>
      </c>
      <c r="W3" s="181" t="s">
        <v>36</v>
      </c>
      <c r="X3" s="180"/>
      <c r="Y3" s="178"/>
      <c r="Z3" s="178"/>
      <c r="AA3" s="178"/>
    </row>
    <row r="4" spans="3:27">
      <c r="D4" s="25"/>
      <c r="E4" s="25"/>
      <c r="F4" s="25"/>
      <c r="G4" s="25"/>
      <c r="H4" s="25"/>
      <c r="I4" s="25"/>
    </row>
    <row r="5" spans="3:27">
      <c r="D5" s="25"/>
      <c r="E5" s="25"/>
      <c r="F5" s="25"/>
      <c r="G5" s="25"/>
      <c r="H5" s="25"/>
      <c r="I5" s="25"/>
      <c r="Q5" s="210">
        <v>1975</v>
      </c>
      <c r="R5" s="211">
        <v>246507</v>
      </c>
      <c r="S5" s="184">
        <v>20775</v>
      </c>
      <c r="T5" s="182">
        <f t="shared" ref="T5:T49" si="0">R5/10000</f>
        <v>24.650700000000001</v>
      </c>
      <c r="U5" s="182">
        <f t="shared" ref="U5:U49" si="1">S5/1000</f>
        <v>20.774999999999999</v>
      </c>
      <c r="V5" s="183">
        <f>T5</f>
        <v>24.650700000000001</v>
      </c>
      <c r="W5" s="183">
        <f>U5</f>
        <v>20.774999999999999</v>
      </c>
    </row>
    <row r="6" spans="3:27">
      <c r="D6" s="25"/>
      <c r="E6" s="25"/>
      <c r="F6" s="25"/>
      <c r="G6" s="25"/>
      <c r="H6" s="25"/>
      <c r="I6" s="25"/>
      <c r="Q6" s="210">
        <v>1976</v>
      </c>
      <c r="R6" s="211">
        <v>284846</v>
      </c>
      <c r="S6" s="184">
        <v>21552</v>
      </c>
      <c r="T6" s="182">
        <f t="shared" si="0"/>
        <v>28.4846</v>
      </c>
      <c r="U6" s="182">
        <f t="shared" si="1"/>
        <v>21.552</v>
      </c>
      <c r="V6" s="183">
        <f t="shared" ref="V6:W38" si="2">T6</f>
        <v>28.4846</v>
      </c>
      <c r="W6" s="183">
        <f t="shared" si="2"/>
        <v>21.552</v>
      </c>
    </row>
    <row r="7" spans="3:27">
      <c r="D7" s="25"/>
      <c r="E7" s="25"/>
      <c r="F7" s="25"/>
      <c r="G7" s="25"/>
      <c r="H7" s="25"/>
      <c r="I7" s="25"/>
      <c r="Q7" s="210">
        <v>1977</v>
      </c>
      <c r="R7" s="211">
        <v>311957</v>
      </c>
      <c r="S7" s="184">
        <v>23300</v>
      </c>
      <c r="T7" s="182">
        <f t="shared" si="0"/>
        <v>31.195699999999999</v>
      </c>
      <c r="U7" s="182">
        <f t="shared" si="1"/>
        <v>23.3</v>
      </c>
      <c r="V7" s="183">
        <f t="shared" si="2"/>
        <v>31.195699999999999</v>
      </c>
      <c r="W7" s="183">
        <f t="shared" si="2"/>
        <v>23.3</v>
      </c>
    </row>
    <row r="8" spans="3:27">
      <c r="D8" s="25"/>
      <c r="E8" s="25"/>
      <c r="F8" s="25"/>
      <c r="G8" s="25"/>
      <c r="H8" s="25"/>
      <c r="I8" s="25"/>
      <c r="Q8" s="210">
        <v>1978</v>
      </c>
      <c r="R8" s="211">
        <v>335085</v>
      </c>
      <c r="S8" s="184">
        <v>21991</v>
      </c>
      <c r="T8" s="182">
        <f t="shared" si="0"/>
        <v>33.508499999999998</v>
      </c>
      <c r="U8" s="182">
        <f t="shared" si="1"/>
        <v>21.991</v>
      </c>
      <c r="V8" s="183">
        <f t="shared" si="2"/>
        <v>33.508499999999998</v>
      </c>
      <c r="W8" s="183">
        <f t="shared" si="2"/>
        <v>21.991</v>
      </c>
    </row>
    <row r="9" spans="3:27">
      <c r="D9" s="25"/>
      <c r="E9" s="25"/>
      <c r="F9" s="25"/>
      <c r="G9" s="25"/>
      <c r="H9" s="25"/>
      <c r="I9" s="25"/>
      <c r="Q9" s="210">
        <v>1979</v>
      </c>
      <c r="R9" s="211">
        <v>345462</v>
      </c>
      <c r="S9" s="184">
        <v>23262</v>
      </c>
      <c r="T9" s="182">
        <f t="shared" si="0"/>
        <v>34.546199999999999</v>
      </c>
      <c r="U9" s="182">
        <f t="shared" si="1"/>
        <v>23.262</v>
      </c>
      <c r="V9" s="183">
        <f t="shared" si="2"/>
        <v>34.546199999999999</v>
      </c>
      <c r="W9" s="183">
        <f t="shared" si="2"/>
        <v>23.262</v>
      </c>
    </row>
    <row r="10" spans="3:27">
      <c r="D10" s="25"/>
      <c r="E10" s="25"/>
      <c r="F10" s="25"/>
      <c r="G10" s="25"/>
      <c r="H10" s="25"/>
      <c r="I10" s="25"/>
      <c r="Q10" s="210">
        <v>1980</v>
      </c>
      <c r="R10" s="211">
        <v>314177</v>
      </c>
      <c r="S10" s="184">
        <v>23108</v>
      </c>
      <c r="T10" s="182">
        <f t="shared" si="0"/>
        <v>31.4177</v>
      </c>
      <c r="U10" s="182">
        <f t="shared" si="1"/>
        <v>23.108000000000001</v>
      </c>
      <c r="V10" s="183">
        <f t="shared" si="2"/>
        <v>31.4177</v>
      </c>
      <c r="W10" s="183">
        <f t="shared" si="2"/>
        <v>23.108000000000001</v>
      </c>
    </row>
    <row r="11" spans="3:27">
      <c r="C11" s="24" t="s">
        <v>196</v>
      </c>
      <c r="D11" s="25"/>
      <c r="E11" s="25"/>
      <c r="F11" s="25"/>
      <c r="G11" s="25"/>
      <c r="H11" s="25"/>
      <c r="I11" s="25"/>
      <c r="Q11" s="210">
        <v>1981</v>
      </c>
      <c r="R11" s="211">
        <v>346711</v>
      </c>
      <c r="S11" s="184">
        <v>23057</v>
      </c>
      <c r="T11" s="182">
        <f t="shared" si="0"/>
        <v>34.671100000000003</v>
      </c>
      <c r="U11" s="182">
        <f t="shared" si="1"/>
        <v>23.056999999999999</v>
      </c>
      <c r="V11" s="183">
        <f t="shared" si="2"/>
        <v>34.671100000000003</v>
      </c>
      <c r="W11" s="183">
        <f t="shared" si="2"/>
        <v>23.056999999999999</v>
      </c>
    </row>
    <row r="12" spans="3:27">
      <c r="D12" s="25"/>
      <c r="E12" s="25"/>
      <c r="F12" s="25"/>
      <c r="G12" s="25"/>
      <c r="H12" s="25"/>
      <c r="I12" s="25"/>
      <c r="Q12" s="210">
        <v>1982</v>
      </c>
      <c r="R12" s="211">
        <v>319617</v>
      </c>
      <c r="S12" s="184">
        <v>21484</v>
      </c>
      <c r="T12" s="182">
        <f t="shared" si="0"/>
        <v>31.9617</v>
      </c>
      <c r="U12" s="182">
        <f t="shared" si="1"/>
        <v>21.484000000000002</v>
      </c>
      <c r="V12" s="183">
        <f t="shared" si="2"/>
        <v>31.9617</v>
      </c>
      <c r="W12" s="183">
        <f t="shared" si="2"/>
        <v>21.484000000000002</v>
      </c>
    </row>
    <row r="13" spans="3:27">
      <c r="D13" s="25"/>
      <c r="E13" s="25"/>
      <c r="F13" s="25"/>
      <c r="G13" s="25"/>
      <c r="H13" s="25"/>
      <c r="I13" s="25"/>
      <c r="Q13" s="210">
        <v>1983</v>
      </c>
      <c r="R13" s="211">
        <v>334829</v>
      </c>
      <c r="S13" s="184">
        <v>21924</v>
      </c>
      <c r="T13" s="182">
        <f t="shared" si="0"/>
        <v>33.482900000000001</v>
      </c>
      <c r="U13" s="182">
        <f t="shared" si="1"/>
        <v>21.923999999999999</v>
      </c>
      <c r="V13" s="183">
        <f t="shared" si="2"/>
        <v>33.482900000000001</v>
      </c>
      <c r="W13" s="183">
        <f t="shared" si="2"/>
        <v>21.923999999999999</v>
      </c>
    </row>
    <row r="14" spans="3:27">
      <c r="D14" s="25"/>
      <c r="E14" s="25"/>
      <c r="F14" s="25"/>
      <c r="G14" s="25"/>
      <c r="H14" s="25"/>
      <c r="I14" s="25"/>
      <c r="Q14" s="210">
        <v>1984</v>
      </c>
      <c r="R14" s="211">
        <v>364227</v>
      </c>
      <c r="S14" s="184">
        <v>22465</v>
      </c>
      <c r="T14" s="182">
        <f t="shared" si="0"/>
        <v>36.422699999999999</v>
      </c>
      <c r="U14" s="182">
        <f t="shared" si="1"/>
        <v>22.465</v>
      </c>
      <c r="V14" s="183">
        <f t="shared" si="2"/>
        <v>36.422699999999999</v>
      </c>
      <c r="W14" s="183">
        <f t="shared" si="2"/>
        <v>22.465</v>
      </c>
    </row>
    <row r="15" spans="3:27">
      <c r="D15" s="25"/>
      <c r="E15" s="25"/>
      <c r="F15" s="25"/>
      <c r="G15" s="25"/>
      <c r="H15" s="25"/>
      <c r="I15" s="25"/>
      <c r="Q15" s="210">
        <v>1985</v>
      </c>
      <c r="R15" s="211">
        <v>384728</v>
      </c>
      <c r="S15" s="184">
        <v>22665</v>
      </c>
      <c r="T15" s="182">
        <f t="shared" si="0"/>
        <v>38.472799999999999</v>
      </c>
      <c r="U15" s="182">
        <f t="shared" si="1"/>
        <v>22.664999999999999</v>
      </c>
      <c r="V15" s="183">
        <f t="shared" si="2"/>
        <v>38.472799999999999</v>
      </c>
      <c r="W15" s="183">
        <f t="shared" si="2"/>
        <v>22.664999999999999</v>
      </c>
    </row>
    <row r="16" spans="3:27">
      <c r="D16" s="25"/>
      <c r="E16" s="25"/>
      <c r="F16" s="25"/>
      <c r="G16" s="25"/>
      <c r="H16" s="25"/>
      <c r="I16" s="25"/>
      <c r="Q16" s="210">
        <v>1986</v>
      </c>
      <c r="R16" s="211">
        <v>477016</v>
      </c>
      <c r="S16" s="184">
        <v>22284</v>
      </c>
      <c r="T16" s="182">
        <f t="shared" si="0"/>
        <v>47.701599999999999</v>
      </c>
      <c r="U16" s="182">
        <f t="shared" si="1"/>
        <v>22.283999999999999</v>
      </c>
      <c r="V16" s="183">
        <f t="shared" si="2"/>
        <v>47.701599999999999</v>
      </c>
      <c r="W16" s="183">
        <f t="shared" si="2"/>
        <v>22.283999999999999</v>
      </c>
    </row>
    <row r="17" spans="4:23">
      <c r="D17" s="25"/>
      <c r="E17" s="25"/>
      <c r="F17" s="25"/>
      <c r="G17" s="25"/>
      <c r="H17" s="25"/>
      <c r="I17" s="25"/>
      <c r="Q17" s="210">
        <v>1987</v>
      </c>
      <c r="R17" s="211">
        <v>550568</v>
      </c>
      <c r="S17" s="184">
        <v>22055</v>
      </c>
      <c r="T17" s="182">
        <f t="shared" si="0"/>
        <v>55.056800000000003</v>
      </c>
      <c r="U17" s="182">
        <f t="shared" si="1"/>
        <v>22.055</v>
      </c>
      <c r="V17" s="183">
        <f t="shared" si="2"/>
        <v>55.056800000000003</v>
      </c>
      <c r="W17" s="183">
        <f t="shared" si="2"/>
        <v>22.055</v>
      </c>
    </row>
    <row r="18" spans="4:23">
      <c r="D18" s="25"/>
      <c r="E18" s="25"/>
      <c r="F18" s="25"/>
      <c r="G18" s="25"/>
      <c r="H18" s="25"/>
      <c r="I18" s="25"/>
      <c r="Q18" s="210">
        <v>1988</v>
      </c>
      <c r="R18" s="211">
        <v>655806</v>
      </c>
      <c r="S18" s="184">
        <v>21924</v>
      </c>
      <c r="T18" s="182">
        <f t="shared" si="0"/>
        <v>65.580600000000004</v>
      </c>
      <c r="U18" s="182">
        <f t="shared" si="1"/>
        <v>21.923999999999999</v>
      </c>
      <c r="V18" s="183">
        <f t="shared" si="2"/>
        <v>65.580600000000004</v>
      </c>
      <c r="W18" s="183">
        <f t="shared" si="2"/>
        <v>21.923999999999999</v>
      </c>
    </row>
    <row r="19" spans="4:23">
      <c r="D19" s="25"/>
      <c r="E19" s="25"/>
      <c r="F19" s="25"/>
      <c r="G19" s="25"/>
      <c r="H19" s="25"/>
      <c r="I19" s="25"/>
      <c r="Q19" s="210">
        <v>1989</v>
      </c>
      <c r="R19" s="211">
        <v>682182</v>
      </c>
      <c r="S19" s="184">
        <v>21866</v>
      </c>
      <c r="T19" s="182">
        <f t="shared" si="0"/>
        <v>68.218199999999996</v>
      </c>
      <c r="U19" s="182">
        <f t="shared" si="1"/>
        <v>21.866</v>
      </c>
      <c r="V19" s="183">
        <f t="shared" si="2"/>
        <v>68.218199999999996</v>
      </c>
      <c r="W19" s="183">
        <f t="shared" si="2"/>
        <v>21.866</v>
      </c>
    </row>
    <row r="20" spans="4:23">
      <c r="D20" s="25"/>
      <c r="E20" s="25"/>
      <c r="F20" s="25"/>
      <c r="G20" s="25"/>
      <c r="H20" s="25"/>
      <c r="I20" s="25"/>
      <c r="Q20" s="210">
        <v>1990</v>
      </c>
      <c r="R20" s="211">
        <v>678965</v>
      </c>
      <c r="S20" s="184">
        <v>21731</v>
      </c>
      <c r="T20" s="182">
        <f t="shared" si="0"/>
        <v>67.896500000000003</v>
      </c>
      <c r="U20" s="182">
        <f t="shared" si="1"/>
        <v>21.731000000000002</v>
      </c>
      <c r="V20" s="183">
        <f t="shared" si="2"/>
        <v>67.896500000000003</v>
      </c>
      <c r="W20" s="183">
        <f t="shared" si="2"/>
        <v>21.731000000000002</v>
      </c>
    </row>
    <row r="21" spans="4:23">
      <c r="D21" s="25"/>
      <c r="E21" s="25"/>
      <c r="F21" s="25"/>
      <c r="G21" s="25"/>
      <c r="H21" s="25"/>
      <c r="I21" s="25"/>
      <c r="Q21" s="210">
        <v>1991</v>
      </c>
      <c r="R21" s="211">
        <v>720950</v>
      </c>
      <c r="S21" s="184">
        <v>23704</v>
      </c>
      <c r="T21" s="182">
        <f t="shared" si="0"/>
        <v>72.094999999999999</v>
      </c>
      <c r="U21" s="182">
        <f t="shared" si="1"/>
        <v>23.704000000000001</v>
      </c>
      <c r="V21" s="183">
        <f t="shared" si="2"/>
        <v>72.094999999999999</v>
      </c>
      <c r="W21" s="183">
        <f t="shared" si="2"/>
        <v>23.704000000000001</v>
      </c>
    </row>
    <row r="22" spans="4:23">
      <c r="D22" s="25"/>
      <c r="E22" s="25"/>
      <c r="F22" s="25"/>
      <c r="G22" s="25"/>
      <c r="H22" s="25"/>
      <c r="I22" s="25"/>
      <c r="Q22" s="210">
        <v>1992</v>
      </c>
      <c r="R22" s="211">
        <v>779460</v>
      </c>
      <c r="S22" s="184">
        <v>25035</v>
      </c>
      <c r="T22" s="182">
        <f t="shared" si="0"/>
        <v>77.945999999999998</v>
      </c>
      <c r="U22" s="182">
        <f t="shared" si="1"/>
        <v>25.035</v>
      </c>
      <c r="V22" s="183">
        <f t="shared" si="2"/>
        <v>77.945999999999998</v>
      </c>
      <c r="W22" s="183">
        <f t="shared" si="2"/>
        <v>25.035</v>
      </c>
    </row>
    <row r="23" spans="4:23">
      <c r="D23" s="25"/>
      <c r="E23" s="25"/>
      <c r="F23" s="25"/>
      <c r="G23" s="25"/>
      <c r="H23" s="25"/>
      <c r="I23" s="25"/>
      <c r="Q23" s="210">
        <v>1993</v>
      </c>
      <c r="R23" s="211">
        <v>848319</v>
      </c>
      <c r="S23" s="184">
        <v>25462</v>
      </c>
      <c r="T23" s="182">
        <f t="shared" si="0"/>
        <v>84.831900000000005</v>
      </c>
      <c r="U23" s="182">
        <f t="shared" si="1"/>
        <v>25.462</v>
      </c>
      <c r="V23" s="183">
        <f t="shared" si="2"/>
        <v>84.831900000000005</v>
      </c>
      <c r="W23" s="183">
        <f t="shared" si="2"/>
        <v>25.462</v>
      </c>
    </row>
    <row r="24" spans="4:23">
      <c r="D24" s="25"/>
      <c r="E24" s="25"/>
      <c r="F24" s="25"/>
      <c r="G24" s="25"/>
      <c r="H24" s="25"/>
      <c r="I24" s="25"/>
      <c r="Q24" s="210">
        <v>1994</v>
      </c>
      <c r="R24" s="211">
        <v>963359</v>
      </c>
      <c r="S24" s="184">
        <v>30594</v>
      </c>
      <c r="T24" s="182">
        <f t="shared" si="0"/>
        <v>96.335899999999995</v>
      </c>
      <c r="U24" s="182">
        <f t="shared" si="1"/>
        <v>30.594000000000001</v>
      </c>
      <c r="V24" s="183">
        <f t="shared" si="2"/>
        <v>96.335899999999995</v>
      </c>
      <c r="W24" s="183">
        <f t="shared" si="2"/>
        <v>30.594000000000001</v>
      </c>
    </row>
    <row r="25" spans="4:23">
      <c r="D25" s="25"/>
      <c r="E25" s="25"/>
      <c r="F25" s="25"/>
      <c r="G25" s="25"/>
      <c r="H25" s="25"/>
      <c r="I25" s="25"/>
      <c r="Q25" s="210">
        <v>1995</v>
      </c>
      <c r="R25" s="211">
        <v>1052030</v>
      </c>
      <c r="S25" s="184">
        <v>28268</v>
      </c>
      <c r="T25" s="182">
        <f t="shared" si="0"/>
        <v>105.203</v>
      </c>
      <c r="U25" s="182">
        <f t="shared" si="1"/>
        <v>28.268000000000001</v>
      </c>
      <c r="V25" s="183">
        <f t="shared" si="2"/>
        <v>105.203</v>
      </c>
      <c r="W25" s="183">
        <f t="shared" si="2"/>
        <v>28.268000000000001</v>
      </c>
    </row>
    <row r="26" spans="4:23">
      <c r="D26" s="25"/>
      <c r="E26" s="25"/>
      <c r="F26" s="25"/>
      <c r="G26" s="25"/>
      <c r="H26" s="25"/>
      <c r="I26" s="25"/>
      <c r="Q26" s="210">
        <v>1996</v>
      </c>
      <c r="R26" s="211">
        <v>1117044</v>
      </c>
      <c r="S26" s="184">
        <v>26068</v>
      </c>
      <c r="T26" s="182">
        <f t="shared" si="0"/>
        <v>111.70440000000001</v>
      </c>
      <c r="U26" s="182">
        <f t="shared" si="1"/>
        <v>26.068000000000001</v>
      </c>
      <c r="V26" s="183">
        <f t="shared" si="2"/>
        <v>111.70440000000001</v>
      </c>
      <c r="W26" s="183">
        <f t="shared" si="2"/>
        <v>26.068000000000001</v>
      </c>
    </row>
    <row r="27" spans="4:23">
      <c r="D27" s="25"/>
      <c r="E27" s="25"/>
      <c r="F27" s="25"/>
      <c r="G27" s="25"/>
      <c r="H27" s="25"/>
      <c r="I27" s="25"/>
      <c r="Q27" s="210">
        <v>1997</v>
      </c>
      <c r="R27" s="211">
        <v>1182816</v>
      </c>
      <c r="S27" s="184">
        <v>28906</v>
      </c>
      <c r="T27" s="182">
        <f t="shared" si="0"/>
        <v>118.2816</v>
      </c>
      <c r="U27" s="182">
        <f t="shared" si="1"/>
        <v>28.905999999999999</v>
      </c>
      <c r="V27" s="183">
        <f t="shared" si="2"/>
        <v>118.2816</v>
      </c>
      <c r="W27" s="183">
        <f t="shared" si="2"/>
        <v>28.905999999999999</v>
      </c>
    </row>
    <row r="28" spans="4:23">
      <c r="D28" s="25"/>
      <c r="E28" s="25"/>
      <c r="F28" s="25"/>
      <c r="G28" s="25"/>
      <c r="H28" s="25"/>
      <c r="I28" s="25"/>
      <c r="Q28" s="210">
        <v>1998</v>
      </c>
      <c r="R28" s="211">
        <v>1276994</v>
      </c>
      <c r="S28" s="184">
        <v>29150</v>
      </c>
      <c r="T28" s="182">
        <f t="shared" si="0"/>
        <v>127.6994</v>
      </c>
      <c r="U28" s="182">
        <f t="shared" si="1"/>
        <v>29.15</v>
      </c>
      <c r="V28" s="183">
        <f t="shared" si="2"/>
        <v>127.6994</v>
      </c>
      <c r="W28" s="183">
        <f t="shared" si="2"/>
        <v>29.15</v>
      </c>
    </row>
    <row r="29" spans="4:23">
      <c r="D29" s="25"/>
      <c r="E29" s="25"/>
      <c r="F29" s="25"/>
      <c r="G29" s="25"/>
      <c r="H29" s="25"/>
      <c r="I29" s="25"/>
      <c r="Q29" s="210">
        <v>1999</v>
      </c>
      <c r="R29" s="211">
        <v>1404110</v>
      </c>
      <c r="S29" s="184">
        <v>28928</v>
      </c>
      <c r="T29" s="182">
        <f t="shared" si="0"/>
        <v>140.411</v>
      </c>
      <c r="U29" s="182">
        <f t="shared" si="1"/>
        <v>28.928000000000001</v>
      </c>
      <c r="V29" s="183">
        <f t="shared" si="2"/>
        <v>140.411</v>
      </c>
      <c r="W29" s="183">
        <f t="shared" si="2"/>
        <v>28.928000000000001</v>
      </c>
    </row>
    <row r="30" spans="4:23">
      <c r="D30" s="25"/>
      <c r="E30" s="25"/>
      <c r="F30" s="25"/>
      <c r="G30" s="25"/>
      <c r="H30" s="25"/>
      <c r="I30" s="25"/>
      <c r="Q30" s="210">
        <v>2000</v>
      </c>
      <c r="R30" s="211">
        <v>1550925</v>
      </c>
      <c r="S30" s="184">
        <v>30034</v>
      </c>
      <c r="T30" s="182">
        <f t="shared" si="0"/>
        <v>155.0925</v>
      </c>
      <c r="U30" s="182">
        <f t="shared" si="1"/>
        <v>30.033999999999999</v>
      </c>
      <c r="V30" s="183">
        <f t="shared" si="2"/>
        <v>155.0925</v>
      </c>
      <c r="W30" s="183">
        <f t="shared" si="2"/>
        <v>30.033999999999999</v>
      </c>
    </row>
    <row r="31" spans="4:23">
      <c r="D31" s="25"/>
      <c r="E31" s="25"/>
      <c r="F31" s="25"/>
      <c r="G31" s="25"/>
      <c r="H31" s="25"/>
      <c r="I31" s="25"/>
      <c r="Q31" s="210">
        <v>2001</v>
      </c>
      <c r="R31" s="212">
        <v>1607011</v>
      </c>
      <c r="S31" s="185">
        <v>32508</v>
      </c>
      <c r="T31" s="182">
        <f t="shared" si="0"/>
        <v>160.7011</v>
      </c>
      <c r="U31" s="182">
        <f t="shared" si="1"/>
        <v>32.508000000000003</v>
      </c>
      <c r="V31" s="183">
        <f t="shared" si="2"/>
        <v>160.7011</v>
      </c>
      <c r="W31" s="183">
        <f t="shared" si="2"/>
        <v>32.508000000000003</v>
      </c>
    </row>
    <row r="32" spans="4:23">
      <c r="D32" s="25"/>
      <c r="E32" s="25"/>
      <c r="F32" s="25"/>
      <c r="G32" s="25"/>
      <c r="H32" s="25"/>
      <c r="I32" s="25"/>
      <c r="Q32" s="210">
        <v>2002</v>
      </c>
      <c r="R32" s="212">
        <v>1618880</v>
      </c>
      <c r="S32" s="185">
        <v>33202</v>
      </c>
      <c r="T32" s="182">
        <f t="shared" si="0"/>
        <v>161.88800000000001</v>
      </c>
      <c r="U32" s="182">
        <f t="shared" si="1"/>
        <v>33.201999999999998</v>
      </c>
      <c r="V32" s="183">
        <f t="shared" si="2"/>
        <v>161.88800000000001</v>
      </c>
      <c r="W32" s="183">
        <f t="shared" si="2"/>
        <v>33.201999999999998</v>
      </c>
    </row>
    <row r="33" spans="2:23">
      <c r="D33" s="25"/>
      <c r="E33" s="25"/>
      <c r="F33" s="25"/>
      <c r="G33" s="25"/>
      <c r="H33" s="25"/>
      <c r="I33" s="25"/>
      <c r="Q33" s="210">
        <v>2003</v>
      </c>
      <c r="R33" s="212">
        <v>1683176</v>
      </c>
      <c r="S33" s="185">
        <v>34162</v>
      </c>
      <c r="T33" s="182">
        <f t="shared" si="0"/>
        <v>168.3176</v>
      </c>
      <c r="U33" s="182">
        <f t="shared" si="1"/>
        <v>34.161999999999999</v>
      </c>
      <c r="V33" s="183">
        <f t="shared" si="2"/>
        <v>168.3176</v>
      </c>
      <c r="W33" s="183">
        <f t="shared" si="2"/>
        <v>34.161999999999999</v>
      </c>
    </row>
    <row r="34" spans="2:23">
      <c r="D34" s="25"/>
      <c r="E34" s="25"/>
      <c r="F34" s="25"/>
      <c r="G34" s="25"/>
      <c r="H34" s="25"/>
      <c r="I34" s="25"/>
      <c r="Q34" s="210">
        <v>2004</v>
      </c>
      <c r="R34" s="212">
        <v>1791224</v>
      </c>
      <c r="S34" s="185">
        <v>34270</v>
      </c>
      <c r="T34" s="182">
        <f t="shared" si="0"/>
        <v>179.1224</v>
      </c>
      <c r="U34" s="182">
        <f t="shared" si="1"/>
        <v>34.270000000000003</v>
      </c>
      <c r="V34" s="183">
        <f t="shared" si="2"/>
        <v>179.1224</v>
      </c>
      <c r="W34" s="183">
        <f t="shared" si="2"/>
        <v>34.270000000000003</v>
      </c>
    </row>
    <row r="35" spans="2:23">
      <c r="D35" s="25"/>
      <c r="E35" s="25"/>
      <c r="F35" s="25"/>
      <c r="G35" s="25"/>
      <c r="H35" s="25"/>
      <c r="I35" s="25"/>
      <c r="Q35" s="210">
        <v>2005</v>
      </c>
      <c r="R35" s="212">
        <v>1864412</v>
      </c>
      <c r="S35" s="185">
        <v>33782</v>
      </c>
      <c r="T35" s="182">
        <f t="shared" si="0"/>
        <v>186.44120000000001</v>
      </c>
      <c r="U35" s="182">
        <f t="shared" si="1"/>
        <v>33.781999999999996</v>
      </c>
      <c r="V35" s="183">
        <f t="shared" si="2"/>
        <v>186.44120000000001</v>
      </c>
      <c r="W35" s="183">
        <f t="shared" si="2"/>
        <v>33.781999999999996</v>
      </c>
    </row>
    <row r="36" spans="2:23">
      <c r="D36" s="25"/>
      <c r="E36" s="25"/>
      <c r="F36" s="25"/>
      <c r="G36" s="25"/>
      <c r="H36" s="25"/>
      <c r="I36" s="25"/>
      <c r="Q36" s="210">
        <v>2006</v>
      </c>
      <c r="R36" s="212">
        <v>1859281</v>
      </c>
      <c r="S36" s="185">
        <v>34096</v>
      </c>
      <c r="T36" s="182">
        <f t="shared" si="0"/>
        <v>185.9281</v>
      </c>
      <c r="U36" s="182">
        <f t="shared" si="1"/>
        <v>34.095999999999997</v>
      </c>
      <c r="V36" s="183">
        <f t="shared" si="2"/>
        <v>185.9281</v>
      </c>
      <c r="W36" s="183">
        <f t="shared" si="2"/>
        <v>34.095999999999997</v>
      </c>
    </row>
    <row r="37" spans="2:23">
      <c r="D37" s="25"/>
      <c r="E37" s="25"/>
      <c r="F37" s="25"/>
      <c r="G37" s="25"/>
      <c r="H37" s="25"/>
      <c r="I37" s="25"/>
      <c r="Q37" s="210">
        <v>2007</v>
      </c>
      <c r="R37" s="212">
        <v>1797086</v>
      </c>
      <c r="S37" s="185">
        <v>32261</v>
      </c>
      <c r="T37" s="182">
        <f t="shared" si="0"/>
        <v>179.70859999999999</v>
      </c>
      <c r="U37" s="182">
        <f t="shared" si="1"/>
        <v>32.261000000000003</v>
      </c>
      <c r="V37" s="183">
        <f t="shared" si="2"/>
        <v>179.70859999999999</v>
      </c>
      <c r="W37" s="183">
        <f t="shared" si="2"/>
        <v>32.261000000000003</v>
      </c>
    </row>
    <row r="38" spans="2:23">
      <c r="D38" s="25"/>
      <c r="E38" s="25"/>
      <c r="F38" s="25"/>
      <c r="G38" s="25"/>
      <c r="H38" s="25"/>
      <c r="I38" s="25"/>
      <c r="Q38" s="210">
        <v>2008</v>
      </c>
      <c r="R38" s="211">
        <v>1759123</v>
      </c>
      <c r="S38" s="182">
        <v>31551.097241355012</v>
      </c>
      <c r="T38" s="182">
        <f t="shared" si="0"/>
        <v>175.91229999999999</v>
      </c>
      <c r="U38" s="182">
        <f t="shared" si="1"/>
        <v>31.551097241355013</v>
      </c>
      <c r="V38" s="183">
        <f t="shared" si="2"/>
        <v>175.91229999999999</v>
      </c>
      <c r="W38" s="183">
        <f t="shared" si="2"/>
        <v>31.551097241355013</v>
      </c>
    </row>
    <row r="39" spans="2:23">
      <c r="D39" s="25"/>
      <c r="E39" s="25"/>
      <c r="F39" s="25"/>
      <c r="G39" s="25"/>
      <c r="H39" s="25"/>
      <c r="I39" s="25"/>
      <c r="Q39" s="210">
        <v>2009</v>
      </c>
      <c r="R39" s="205">
        <v>1821269</v>
      </c>
      <c r="S39" s="205">
        <v>30605</v>
      </c>
      <c r="T39" s="182">
        <f t="shared" si="0"/>
        <v>182.12690000000001</v>
      </c>
      <c r="U39" s="182">
        <f t="shared" si="1"/>
        <v>30.605</v>
      </c>
      <c r="V39" s="183">
        <f t="shared" ref="V39:W50" si="3">T39</f>
        <v>182.12690000000001</v>
      </c>
      <c r="W39" s="183">
        <f t="shared" si="3"/>
        <v>30.605</v>
      </c>
    </row>
    <row r="40" spans="2:23">
      <c r="D40" s="25"/>
      <c r="E40" s="25"/>
      <c r="F40" s="25"/>
      <c r="G40" s="25"/>
      <c r="H40" s="25"/>
      <c r="I40" s="25"/>
      <c r="Q40" s="210">
        <v>2010</v>
      </c>
      <c r="R40" s="211">
        <v>2001020</v>
      </c>
      <c r="S40" s="206">
        <v>31802</v>
      </c>
      <c r="T40" s="182">
        <f t="shared" si="0"/>
        <v>200.102</v>
      </c>
      <c r="U40" s="182">
        <f t="shared" si="1"/>
        <v>31.802</v>
      </c>
      <c r="V40" s="183">
        <f t="shared" si="3"/>
        <v>200.102</v>
      </c>
      <c r="W40" s="183">
        <f t="shared" si="3"/>
        <v>31.802</v>
      </c>
    </row>
    <row r="41" spans="2:23">
      <c r="D41" s="25"/>
      <c r="E41" s="25"/>
      <c r="F41" s="25"/>
      <c r="G41" s="25"/>
      <c r="H41" s="25"/>
      <c r="I41" s="25"/>
      <c r="Q41" s="210">
        <v>2011</v>
      </c>
      <c r="R41" s="211">
        <v>2096127</v>
      </c>
      <c r="S41" s="182">
        <v>33407.239796932503</v>
      </c>
      <c r="T41" s="182">
        <f t="shared" si="0"/>
        <v>209.61269999999999</v>
      </c>
      <c r="U41" s="182">
        <f t="shared" si="1"/>
        <v>33.407239796932501</v>
      </c>
      <c r="V41" s="183">
        <f t="shared" si="3"/>
        <v>209.61269999999999</v>
      </c>
      <c r="W41" s="183">
        <f t="shared" si="3"/>
        <v>33.407239796932501</v>
      </c>
    </row>
    <row r="42" spans="2:23">
      <c r="D42" s="25"/>
      <c r="E42" s="25"/>
      <c r="F42" s="25"/>
      <c r="G42" s="25"/>
      <c r="H42" s="25"/>
      <c r="I42" s="25"/>
      <c r="Q42" s="210">
        <v>2012</v>
      </c>
      <c r="R42" s="211">
        <v>2181496</v>
      </c>
      <c r="S42" s="182">
        <v>32112.187967048601</v>
      </c>
      <c r="T42" s="182">
        <f t="shared" si="0"/>
        <v>218.14959999999999</v>
      </c>
      <c r="U42" s="182">
        <f t="shared" si="1"/>
        <v>32.112187967048598</v>
      </c>
      <c r="V42" s="183">
        <f t="shared" si="3"/>
        <v>218.14959999999999</v>
      </c>
      <c r="W42" s="183">
        <f t="shared" si="3"/>
        <v>32.112187967048598</v>
      </c>
    </row>
    <row r="43" spans="2:23">
      <c r="B43" s="27"/>
      <c r="C43" s="27"/>
      <c r="D43" s="28"/>
      <c r="E43" s="28"/>
      <c r="F43" s="29"/>
      <c r="G43" s="28"/>
      <c r="H43" s="30"/>
      <c r="I43" s="30"/>
      <c r="J43" s="27"/>
      <c r="Q43" s="210">
        <v>2013</v>
      </c>
      <c r="R43" s="211">
        <v>2185480</v>
      </c>
      <c r="S43" s="182">
        <v>30982.369973100802</v>
      </c>
      <c r="T43" s="182">
        <f t="shared" si="0"/>
        <v>218.548</v>
      </c>
      <c r="U43" s="182">
        <f t="shared" si="1"/>
        <v>30.982369973100802</v>
      </c>
      <c r="V43" s="183">
        <f t="shared" si="3"/>
        <v>218.548</v>
      </c>
      <c r="W43" s="183">
        <f t="shared" si="3"/>
        <v>30.982369973100802</v>
      </c>
    </row>
    <row r="44" spans="2:23">
      <c r="B44" s="31"/>
      <c r="C44" s="26"/>
      <c r="D44" s="32"/>
      <c r="E44" s="25"/>
      <c r="F44" s="25"/>
      <c r="G44" s="33"/>
      <c r="H44" s="33"/>
      <c r="I44" s="25"/>
      <c r="Q44" s="210">
        <v>2014</v>
      </c>
      <c r="R44" s="211">
        <v>2216012</v>
      </c>
      <c r="S44" s="182">
        <v>32411.715251091722</v>
      </c>
      <c r="T44" s="182">
        <f t="shared" si="0"/>
        <v>221.60120000000001</v>
      </c>
      <c r="U44" s="182">
        <f t="shared" si="1"/>
        <v>32.411715251091721</v>
      </c>
      <c r="V44" s="183">
        <f t="shared" si="3"/>
        <v>221.60120000000001</v>
      </c>
      <c r="W44" s="183">
        <f t="shared" si="3"/>
        <v>32.411715251091721</v>
      </c>
    </row>
    <row r="45" spans="2:23">
      <c r="B45" s="31"/>
      <c r="C45" s="26"/>
      <c r="D45" s="32"/>
      <c r="E45" s="25"/>
      <c r="F45" s="25"/>
      <c r="G45" s="33"/>
      <c r="H45" s="33"/>
      <c r="I45" s="25"/>
      <c r="Q45" s="210">
        <v>2015</v>
      </c>
      <c r="R45" s="211">
        <v>2255019</v>
      </c>
      <c r="S45" s="182">
        <v>31900.0829612899</v>
      </c>
      <c r="T45" s="182">
        <f t="shared" si="0"/>
        <v>225.50190000000001</v>
      </c>
      <c r="U45" s="182">
        <f t="shared" si="1"/>
        <v>31.9000829612899</v>
      </c>
      <c r="V45" s="183">
        <f t="shared" si="3"/>
        <v>225.50190000000001</v>
      </c>
      <c r="W45" s="183">
        <f t="shared" si="3"/>
        <v>31.9000829612899</v>
      </c>
    </row>
    <row r="46" spans="2:23">
      <c r="B46" s="31"/>
      <c r="C46" s="26"/>
      <c r="D46" s="32"/>
      <c r="E46" s="25"/>
      <c r="F46" s="25"/>
      <c r="G46" s="33"/>
      <c r="H46" s="33"/>
      <c r="I46" s="25"/>
      <c r="Q46" s="210">
        <v>2016</v>
      </c>
      <c r="R46" s="211">
        <v>2338765</v>
      </c>
      <c r="S46" s="182">
        <v>32302.112778089799</v>
      </c>
      <c r="T46" s="182">
        <f t="shared" si="0"/>
        <v>233.87649999999999</v>
      </c>
      <c r="U46" s="182">
        <f t="shared" si="1"/>
        <v>32.3021127780898</v>
      </c>
      <c r="V46" s="183">
        <f t="shared" si="3"/>
        <v>233.87649999999999</v>
      </c>
      <c r="W46" s="183">
        <f t="shared" si="3"/>
        <v>32.3021127780898</v>
      </c>
    </row>
    <row r="47" spans="2:23">
      <c r="B47" s="31"/>
      <c r="C47" s="26"/>
      <c r="D47" s="32"/>
      <c r="E47" s="25"/>
      <c r="F47" s="25"/>
      <c r="G47" s="33"/>
      <c r="H47" s="33"/>
      <c r="I47" s="25"/>
      <c r="Q47" s="210">
        <v>2017</v>
      </c>
      <c r="R47" s="211">
        <v>2430070</v>
      </c>
      <c r="S47" s="182">
        <v>33749.489744710278</v>
      </c>
      <c r="T47" s="182">
        <f t="shared" si="0"/>
        <v>243.00700000000001</v>
      </c>
      <c r="U47" s="182">
        <f t="shared" si="1"/>
        <v>33.749489744710274</v>
      </c>
      <c r="V47" s="183">
        <f t="shared" si="3"/>
        <v>243.00700000000001</v>
      </c>
      <c r="W47" s="183">
        <f t="shared" si="3"/>
        <v>33.749489744710274</v>
      </c>
    </row>
    <row r="48" spans="2:23">
      <c r="B48" s="31"/>
      <c r="C48" s="26"/>
      <c r="D48" s="32"/>
      <c r="E48" s="25"/>
      <c r="F48" s="25"/>
      <c r="G48" s="33"/>
      <c r="H48" s="33"/>
      <c r="I48" s="25"/>
      <c r="Q48" s="210">
        <v>2018</v>
      </c>
      <c r="R48" s="211">
        <v>2482623</v>
      </c>
      <c r="S48" s="182">
        <v>34172.567400780084</v>
      </c>
      <c r="T48" s="182">
        <f t="shared" si="0"/>
        <v>248.26230000000001</v>
      </c>
      <c r="U48" s="182">
        <f t="shared" si="1"/>
        <v>34.172567400780082</v>
      </c>
      <c r="V48" s="183">
        <f t="shared" si="3"/>
        <v>248.26230000000001</v>
      </c>
      <c r="W48" s="183">
        <f t="shared" si="3"/>
        <v>34.172567400780082</v>
      </c>
    </row>
    <row r="49" spans="2:23">
      <c r="B49" s="31"/>
      <c r="C49" s="26"/>
      <c r="D49" s="32"/>
      <c r="E49" s="25"/>
      <c r="F49" s="25"/>
      <c r="G49" s="33"/>
      <c r="H49" s="33"/>
      <c r="I49" s="25"/>
      <c r="Q49" s="210">
        <v>2019</v>
      </c>
      <c r="R49" s="211">
        <v>2544674</v>
      </c>
      <c r="S49" s="182">
        <v>33272.955154679817</v>
      </c>
      <c r="T49" s="182">
        <f t="shared" si="0"/>
        <v>254.4674</v>
      </c>
      <c r="U49" s="182">
        <f t="shared" si="1"/>
        <v>33.272955154679821</v>
      </c>
      <c r="V49" s="183">
        <f t="shared" si="3"/>
        <v>254.4674</v>
      </c>
      <c r="W49" s="183">
        <f t="shared" si="3"/>
        <v>33.272955154679821</v>
      </c>
    </row>
    <row r="50" spans="2:23">
      <c r="B50" s="31"/>
      <c r="C50" s="26"/>
      <c r="D50" s="32"/>
      <c r="E50" s="25"/>
      <c r="F50" s="25"/>
      <c r="G50" s="33"/>
      <c r="H50" s="33"/>
      <c r="I50" s="25"/>
      <c r="Q50" s="210">
        <v>2020</v>
      </c>
      <c r="R50" s="211">
        <v>2352082</v>
      </c>
      <c r="S50" s="182">
        <v>31064.062997159901</v>
      </c>
      <c r="T50" s="182">
        <f>R50/10000</f>
        <v>235.20820000000001</v>
      </c>
      <c r="U50" s="182">
        <f>S50/1000</f>
        <v>31.064062997159901</v>
      </c>
      <c r="V50" s="183">
        <f t="shared" si="3"/>
        <v>235.20820000000001</v>
      </c>
      <c r="W50" s="183">
        <f t="shared" si="3"/>
        <v>31.064062997159901</v>
      </c>
    </row>
    <row r="51" spans="2:23">
      <c r="B51" s="31"/>
      <c r="C51" s="26"/>
      <c r="D51" s="32"/>
      <c r="E51" s="25"/>
      <c r="F51" s="25"/>
      <c r="G51" s="33"/>
      <c r="H51" s="33"/>
      <c r="I51" s="25"/>
      <c r="Q51" s="210">
        <v>2021</v>
      </c>
      <c r="R51" s="211">
        <v>2455182</v>
      </c>
      <c r="S51" s="182">
        <v>31627.359985269941</v>
      </c>
      <c r="T51" s="182">
        <v>245.51820000000001</v>
      </c>
      <c r="U51" s="182">
        <v>31.627359985269941</v>
      </c>
      <c r="V51" s="183">
        <v>245.51820000000001</v>
      </c>
      <c r="W51" s="183">
        <v>31.627359985269941</v>
      </c>
    </row>
    <row r="52" spans="2:23">
      <c r="Q52" s="210">
        <v>2022</v>
      </c>
      <c r="R52" s="211">
        <v>2400309</v>
      </c>
      <c r="S52" s="182">
        <v>31918.658074989729</v>
      </c>
      <c r="T52" s="182">
        <v>240.0309</v>
      </c>
      <c r="U52" s="182">
        <v>31.918658074989729</v>
      </c>
      <c r="V52" s="183">
        <v>240.0309</v>
      </c>
      <c r="W52" s="183">
        <v>31.918658074989729</v>
      </c>
    </row>
    <row r="53" spans="2:23">
      <c r="Q53" s="210">
        <v>2023</v>
      </c>
      <c r="R53" s="211">
        <v>2350033</v>
      </c>
      <c r="S53" s="182">
        <v>29866.575339499996</v>
      </c>
      <c r="T53" s="182">
        <v>235.0033</v>
      </c>
      <c r="U53" s="182">
        <v>29.866575339499995</v>
      </c>
      <c r="V53" s="183">
        <v>235.0033</v>
      </c>
      <c r="W53" s="183">
        <v>29.866575339499995</v>
      </c>
    </row>
    <row r="54" spans="2:23">
      <c r="Q54" s="210">
        <v>2024</v>
      </c>
      <c r="R54" s="211">
        <v>2466004</v>
      </c>
      <c r="S54" s="182">
        <v>31913.384866309749</v>
      </c>
      <c r="T54" s="182">
        <v>246.60040000000001</v>
      </c>
      <c r="U54" s="182">
        <v>31.913384866309748</v>
      </c>
      <c r="V54" s="183">
        <v>246.60040000000001</v>
      </c>
      <c r="W54" s="183">
        <v>31.913384866309748</v>
      </c>
    </row>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4E8F8-9633-42F8-BC8B-C725F8D52C0D}">
  <sheetPr codeName="Sheet4"/>
  <dimension ref="A2:I39"/>
  <sheetViews>
    <sheetView workbookViewId="0">
      <selection activeCell="O14" sqref="O14"/>
    </sheetView>
  </sheetViews>
  <sheetFormatPr defaultRowHeight="13.5"/>
  <cols>
    <col min="1" max="1" width="18.625" customWidth="1"/>
    <col min="2" max="7" width="13" customWidth="1"/>
  </cols>
  <sheetData>
    <row r="2" spans="1:9" s="1" customFormat="1" ht="15">
      <c r="A2" s="34" t="s">
        <v>37</v>
      </c>
    </row>
    <row r="3" spans="1:9" s="1" customFormat="1" ht="15.75">
      <c r="A3" s="241" t="s">
        <v>38</v>
      </c>
      <c r="B3" s="242" t="s">
        <v>39</v>
      </c>
      <c r="C3" s="242"/>
      <c r="D3" s="242" t="s">
        <v>40</v>
      </c>
      <c r="E3" s="242"/>
      <c r="F3" s="242" t="s">
        <v>41</v>
      </c>
      <c r="G3" s="242"/>
    </row>
    <row r="4" spans="1:9">
      <c r="A4" s="241"/>
      <c r="B4" s="35" t="s">
        <v>42</v>
      </c>
      <c r="C4" s="35" t="s">
        <v>43</v>
      </c>
      <c r="D4" s="35" t="s">
        <v>42</v>
      </c>
      <c r="E4" s="35" t="s">
        <v>43</v>
      </c>
      <c r="F4" s="35" t="s">
        <v>42</v>
      </c>
      <c r="G4" s="35" t="s">
        <v>43</v>
      </c>
      <c r="H4" s="22"/>
      <c r="I4" s="22"/>
    </row>
    <row r="5" spans="1:9">
      <c r="A5" s="36"/>
      <c r="B5" s="37" t="s">
        <v>44</v>
      </c>
      <c r="C5" s="37" t="s">
        <v>45</v>
      </c>
      <c r="D5" s="37" t="s">
        <v>44</v>
      </c>
      <c r="E5" s="37" t="s">
        <v>45</v>
      </c>
      <c r="F5" s="37" t="s">
        <v>44</v>
      </c>
      <c r="G5" s="37" t="s">
        <v>45</v>
      </c>
      <c r="H5" s="22"/>
      <c r="I5" s="22"/>
    </row>
    <row r="6" spans="1:9">
      <c r="A6" s="38" t="s">
        <v>46</v>
      </c>
      <c r="B6" s="39">
        <v>31813</v>
      </c>
      <c r="C6" s="39">
        <v>482052.39688999968</v>
      </c>
      <c r="D6" s="39">
        <v>2427</v>
      </c>
      <c r="E6" s="39">
        <v>136503.1401499999</v>
      </c>
      <c r="F6" s="39">
        <v>15</v>
      </c>
      <c r="G6" s="39">
        <v>95.338700000000003</v>
      </c>
      <c r="H6" s="22"/>
      <c r="I6" s="22"/>
    </row>
    <row r="7" spans="1:9">
      <c r="A7" s="38" t="s">
        <v>47</v>
      </c>
      <c r="B7" s="39">
        <v>1404</v>
      </c>
      <c r="C7" s="39">
        <v>699.63863999999978</v>
      </c>
      <c r="D7" s="39">
        <v>165</v>
      </c>
      <c r="E7" s="39">
        <v>61.94383000000002</v>
      </c>
      <c r="F7" s="39">
        <v>1</v>
      </c>
      <c r="G7" s="39">
        <v>1.7999999999999999E-2</v>
      </c>
      <c r="H7" s="22"/>
      <c r="I7" s="22"/>
    </row>
    <row r="8" spans="1:9">
      <c r="A8" s="38" t="s">
        <v>48</v>
      </c>
      <c r="B8" s="39">
        <v>24511</v>
      </c>
      <c r="C8" s="39">
        <v>358976.75449999928</v>
      </c>
      <c r="D8" s="39">
        <v>2243</v>
      </c>
      <c r="E8" s="39">
        <v>58965.859419999979</v>
      </c>
      <c r="F8" s="39">
        <v>10</v>
      </c>
      <c r="G8" s="39">
        <v>225.7509</v>
      </c>
      <c r="H8" s="22"/>
      <c r="I8" s="22"/>
    </row>
    <row r="9" spans="1:9">
      <c r="A9" s="38" t="s">
        <v>49</v>
      </c>
      <c r="B9" s="39">
        <v>4</v>
      </c>
      <c r="C9" s="39">
        <v>1.7881</v>
      </c>
      <c r="D9" s="39">
        <v>3</v>
      </c>
      <c r="E9" s="39">
        <v>0.88810000000000011</v>
      </c>
      <c r="F9" s="39">
        <v>0</v>
      </c>
      <c r="G9" s="39">
        <v>0</v>
      </c>
      <c r="H9" s="22"/>
      <c r="I9" s="22"/>
    </row>
    <row r="10" spans="1:9">
      <c r="A10" s="38" t="s">
        <v>50</v>
      </c>
      <c r="B10" s="39">
        <v>202025</v>
      </c>
      <c r="C10" s="39">
        <v>65458.158429999232</v>
      </c>
      <c r="D10" s="39">
        <v>18281</v>
      </c>
      <c r="E10" s="39">
        <v>5640.2559400000246</v>
      </c>
      <c r="F10" s="39">
        <v>63</v>
      </c>
      <c r="G10" s="39">
        <v>7.960580000000002</v>
      </c>
      <c r="H10" s="22"/>
      <c r="I10" s="22"/>
    </row>
    <row r="11" spans="1:9">
      <c r="A11" s="38" t="s">
        <v>51</v>
      </c>
      <c r="B11" s="39">
        <v>717149</v>
      </c>
      <c r="C11" s="39">
        <v>6168720.8862199513</v>
      </c>
      <c r="D11" s="39">
        <v>48368</v>
      </c>
      <c r="E11" s="39">
        <v>807752.62536000099</v>
      </c>
      <c r="F11" s="39">
        <v>176</v>
      </c>
      <c r="G11" s="39">
        <v>1190.4186599999994</v>
      </c>
      <c r="H11" s="22"/>
      <c r="I11" s="22"/>
    </row>
    <row r="12" spans="1:9">
      <c r="A12" s="38" t="s">
        <v>52</v>
      </c>
      <c r="B12" s="39">
        <v>26665</v>
      </c>
      <c r="C12" s="39">
        <v>308114.84245000046</v>
      </c>
      <c r="D12" s="39">
        <v>4694</v>
      </c>
      <c r="E12" s="39">
        <v>32954.068289999981</v>
      </c>
      <c r="F12" s="39">
        <v>10</v>
      </c>
      <c r="G12" s="39">
        <v>4.0887099999999998</v>
      </c>
      <c r="H12" s="22"/>
      <c r="I12" s="22"/>
    </row>
    <row r="13" spans="1:9">
      <c r="A13" s="38" t="s">
        <v>53</v>
      </c>
      <c r="B13" s="39">
        <v>5598</v>
      </c>
      <c r="C13" s="39">
        <v>2038560.7455799992</v>
      </c>
      <c r="D13" s="39">
        <v>809</v>
      </c>
      <c r="E13" s="39">
        <v>238553.44725999999</v>
      </c>
      <c r="F13" s="39">
        <v>2</v>
      </c>
      <c r="G13" s="39">
        <v>1882.183</v>
      </c>
      <c r="H13" s="22"/>
      <c r="I13" s="22"/>
    </row>
    <row r="14" spans="1:9">
      <c r="A14" s="38" t="s">
        <v>54</v>
      </c>
      <c r="B14" s="39">
        <v>37594</v>
      </c>
      <c r="C14" s="39">
        <v>19067.47634999995</v>
      </c>
      <c r="D14" s="39">
        <v>4478</v>
      </c>
      <c r="E14" s="39">
        <v>1730.04015</v>
      </c>
      <c r="F14" s="39">
        <v>10</v>
      </c>
      <c r="G14" s="39">
        <v>2.8863699999999994</v>
      </c>
      <c r="H14" s="22"/>
      <c r="I14" s="22"/>
    </row>
    <row r="15" spans="1:9">
      <c r="A15" s="38" t="s">
        <v>55</v>
      </c>
      <c r="B15" s="39">
        <v>146194</v>
      </c>
      <c r="C15" s="39">
        <v>1813213.0911400048</v>
      </c>
      <c r="D15" s="39">
        <v>17203</v>
      </c>
      <c r="E15" s="39">
        <v>125027.48130000003</v>
      </c>
      <c r="F15" s="39">
        <v>23</v>
      </c>
      <c r="G15" s="39">
        <v>155.02816999999996</v>
      </c>
      <c r="H15" s="22"/>
      <c r="I15" s="22"/>
    </row>
    <row r="16" spans="1:9">
      <c r="A16" s="38" t="s">
        <v>56</v>
      </c>
      <c r="B16" s="39">
        <v>277131</v>
      </c>
      <c r="C16" s="39">
        <v>3646047.8859400055</v>
      </c>
      <c r="D16" s="39">
        <v>19023</v>
      </c>
      <c r="E16" s="39">
        <v>285593.52026999986</v>
      </c>
      <c r="F16" s="39">
        <v>147</v>
      </c>
      <c r="G16" s="39">
        <v>2048.6421300000002</v>
      </c>
      <c r="H16" s="22"/>
      <c r="I16" s="22"/>
    </row>
    <row r="17" spans="1:9">
      <c r="A17" s="38" t="s">
        <v>57</v>
      </c>
      <c r="B17" s="39">
        <v>32581</v>
      </c>
      <c r="C17" s="39">
        <v>216385.22602</v>
      </c>
      <c r="D17" s="39">
        <v>1696</v>
      </c>
      <c r="E17" s="39">
        <v>76227.937469999975</v>
      </c>
      <c r="F17" s="39">
        <v>11</v>
      </c>
      <c r="G17" s="39">
        <v>38.313290000000009</v>
      </c>
      <c r="H17" s="22"/>
      <c r="I17" s="22"/>
    </row>
    <row r="18" spans="1:9">
      <c r="A18" s="38" t="s">
        <v>58</v>
      </c>
      <c r="B18" s="39">
        <v>2204</v>
      </c>
      <c r="C18" s="39">
        <v>14217.128040000005</v>
      </c>
      <c r="D18" s="39">
        <v>202</v>
      </c>
      <c r="E18" s="39">
        <v>1534.7714600000002</v>
      </c>
      <c r="F18" s="39">
        <v>0</v>
      </c>
      <c r="G18" s="39">
        <v>0</v>
      </c>
      <c r="H18" s="22"/>
      <c r="I18" s="22"/>
    </row>
    <row r="19" spans="1:9">
      <c r="A19" s="38" t="s">
        <v>59</v>
      </c>
      <c r="B19" s="39">
        <v>146311</v>
      </c>
      <c r="C19" s="39">
        <v>4087155.1913099978</v>
      </c>
      <c r="D19" s="39">
        <v>12290</v>
      </c>
      <c r="E19" s="39">
        <v>1741847.0209899966</v>
      </c>
      <c r="F19" s="39">
        <v>48</v>
      </c>
      <c r="G19" s="39">
        <v>1636.6834700000004</v>
      </c>
      <c r="H19" s="22"/>
      <c r="I19" s="22"/>
    </row>
    <row r="20" spans="1:9">
      <c r="A20" s="38" t="s">
        <v>60</v>
      </c>
      <c r="B20" s="39">
        <v>46474</v>
      </c>
      <c r="C20" s="39">
        <v>1520895.3965500009</v>
      </c>
      <c r="D20" s="39">
        <v>2748</v>
      </c>
      <c r="E20" s="39">
        <v>458777.64080999995</v>
      </c>
      <c r="F20" s="39">
        <v>11</v>
      </c>
      <c r="G20" s="39">
        <v>1786.6425200000001</v>
      </c>
      <c r="H20" s="22"/>
      <c r="I20" s="22"/>
    </row>
    <row r="21" spans="1:9">
      <c r="A21" s="38" t="s">
        <v>61</v>
      </c>
      <c r="B21" s="39">
        <v>11435</v>
      </c>
      <c r="C21" s="39">
        <v>826.6471299999987</v>
      </c>
      <c r="D21" s="39">
        <v>2156</v>
      </c>
      <c r="E21" s="39">
        <v>117.08157000000007</v>
      </c>
      <c r="F21" s="39">
        <v>1</v>
      </c>
      <c r="G21" s="39">
        <v>1.5E-3</v>
      </c>
      <c r="H21" s="22"/>
      <c r="I21" s="22"/>
    </row>
    <row r="22" spans="1:9">
      <c r="A22" s="38" t="s">
        <v>62</v>
      </c>
      <c r="B22" s="39">
        <v>4595</v>
      </c>
      <c r="C22" s="39">
        <v>348481.42715999996</v>
      </c>
      <c r="D22" s="39">
        <v>702</v>
      </c>
      <c r="E22" s="39">
        <v>157957.39141000007</v>
      </c>
      <c r="F22" s="39">
        <v>2</v>
      </c>
      <c r="G22" s="39">
        <v>115.21700000000001</v>
      </c>
      <c r="H22" s="22"/>
      <c r="I22" s="22"/>
    </row>
    <row r="23" spans="1:9">
      <c r="A23" s="38" t="s">
        <v>63</v>
      </c>
      <c r="B23" s="39">
        <v>329370</v>
      </c>
      <c r="C23" s="39">
        <v>2568646.3175499956</v>
      </c>
      <c r="D23" s="39">
        <v>20801</v>
      </c>
      <c r="E23" s="39">
        <v>192366.08424999935</v>
      </c>
      <c r="F23" s="39">
        <v>61</v>
      </c>
      <c r="G23" s="39">
        <v>683.46564000000001</v>
      </c>
      <c r="H23" s="22"/>
      <c r="I23" s="22"/>
    </row>
    <row r="24" spans="1:9">
      <c r="A24" s="38" t="s">
        <v>64</v>
      </c>
      <c r="B24" s="39">
        <v>53766</v>
      </c>
      <c r="C24" s="39">
        <v>24807.468980000023</v>
      </c>
      <c r="D24" s="39">
        <v>6639</v>
      </c>
      <c r="E24" s="39">
        <v>1629.8234599999996</v>
      </c>
      <c r="F24" s="39">
        <v>16</v>
      </c>
      <c r="G24" s="39">
        <v>1.8991699999999998</v>
      </c>
      <c r="H24" s="22"/>
      <c r="I24" s="22"/>
    </row>
    <row r="25" spans="1:9">
      <c r="A25" s="38" t="s">
        <v>65</v>
      </c>
      <c r="B25" s="39">
        <v>104242</v>
      </c>
      <c r="C25" s="39">
        <v>2747726.621160002</v>
      </c>
      <c r="D25" s="39">
        <v>11619</v>
      </c>
      <c r="E25" s="39">
        <v>440578.52233000001</v>
      </c>
      <c r="F25" s="39">
        <v>46</v>
      </c>
      <c r="G25" s="39">
        <v>1372.1127799999997</v>
      </c>
      <c r="H25" s="22"/>
      <c r="I25" s="22"/>
    </row>
    <row r="26" spans="1:9">
      <c r="A26" s="38" t="s">
        <v>66</v>
      </c>
      <c r="B26" s="39">
        <v>87450</v>
      </c>
      <c r="C26" s="39">
        <v>2711329.454840004</v>
      </c>
      <c r="D26" s="39">
        <v>8846</v>
      </c>
      <c r="E26" s="39">
        <v>474792.1168799994</v>
      </c>
      <c r="F26" s="39">
        <v>27</v>
      </c>
      <c r="G26" s="39">
        <v>375.86150000000009</v>
      </c>
      <c r="H26" s="22"/>
      <c r="I26" s="22"/>
    </row>
    <row r="27" spans="1:9">
      <c r="A27" s="38" t="s">
        <v>67</v>
      </c>
      <c r="B27" s="39">
        <v>23596</v>
      </c>
      <c r="C27" s="39">
        <v>256920.84014000022</v>
      </c>
      <c r="D27" s="39">
        <v>1065</v>
      </c>
      <c r="E27" s="39">
        <v>12586.838959999995</v>
      </c>
      <c r="F27" s="39">
        <v>3</v>
      </c>
      <c r="G27" s="39">
        <v>76.572180000000003</v>
      </c>
      <c r="H27" s="22"/>
      <c r="I27" s="22"/>
    </row>
    <row r="28" spans="1:9">
      <c r="A28" s="38" t="s">
        <v>68</v>
      </c>
      <c r="B28" s="39">
        <v>1271</v>
      </c>
      <c r="C28" s="39">
        <v>14342.577270000003</v>
      </c>
      <c r="D28" s="39">
        <v>169</v>
      </c>
      <c r="E28" s="39">
        <v>3115.2615999999994</v>
      </c>
      <c r="F28" s="39">
        <v>0</v>
      </c>
      <c r="G28" s="39">
        <v>0</v>
      </c>
      <c r="H28" s="22"/>
      <c r="I28" s="22"/>
    </row>
    <row r="29" spans="1:9">
      <c r="A29" s="38" t="s">
        <v>69</v>
      </c>
      <c r="B29" s="39">
        <v>17</v>
      </c>
      <c r="C29" s="39">
        <v>0.95340000000000003</v>
      </c>
      <c r="D29" s="39">
        <v>6</v>
      </c>
      <c r="E29" s="39">
        <v>0.41720000000000002</v>
      </c>
      <c r="F29" s="39">
        <v>0</v>
      </c>
      <c r="G29" s="39">
        <v>0</v>
      </c>
      <c r="H29" s="22"/>
      <c r="I29" s="22"/>
    </row>
    <row r="30" spans="1:9">
      <c r="A30" s="38" t="s">
        <v>70</v>
      </c>
      <c r="B30" s="39">
        <v>103549</v>
      </c>
      <c r="C30" s="39">
        <v>1645152.1699699992</v>
      </c>
      <c r="D30" s="39">
        <v>10359</v>
      </c>
      <c r="E30" s="39">
        <v>147000.79688999997</v>
      </c>
      <c r="F30" s="39">
        <v>28</v>
      </c>
      <c r="G30" s="39">
        <v>281.28050999999994</v>
      </c>
      <c r="H30" s="22"/>
      <c r="I30" s="22"/>
    </row>
    <row r="31" spans="1:9">
      <c r="A31" s="38" t="s">
        <v>71</v>
      </c>
      <c r="B31" s="39">
        <v>9444</v>
      </c>
      <c r="C31" s="39">
        <v>153978.50872999977</v>
      </c>
      <c r="D31" s="39">
        <v>1552</v>
      </c>
      <c r="E31" s="39">
        <v>17457.973220000003</v>
      </c>
      <c r="F31" s="39">
        <v>5</v>
      </c>
      <c r="G31" s="39">
        <v>46.52</v>
      </c>
      <c r="H31" s="22"/>
      <c r="I31" s="22"/>
    </row>
    <row r="32" spans="1:9">
      <c r="A32" s="38" t="s">
        <v>72</v>
      </c>
      <c r="B32" s="39">
        <v>23151</v>
      </c>
      <c r="C32" s="39">
        <v>72781.640779999987</v>
      </c>
      <c r="D32" s="39">
        <v>4559</v>
      </c>
      <c r="E32" s="39">
        <v>22294.317829999993</v>
      </c>
      <c r="F32" s="39">
        <v>6</v>
      </c>
      <c r="G32" s="39">
        <v>2.6451999999999996</v>
      </c>
      <c r="H32" s="22"/>
      <c r="I32" s="22"/>
    </row>
    <row r="33" spans="1:9">
      <c r="A33" s="38" t="s">
        <v>73</v>
      </c>
      <c r="B33" s="39">
        <v>4115</v>
      </c>
      <c r="C33" s="39">
        <v>3284.2762999999991</v>
      </c>
      <c r="D33" s="39">
        <v>688</v>
      </c>
      <c r="E33" s="39">
        <v>289.45064999999965</v>
      </c>
      <c r="F33" s="39">
        <v>1</v>
      </c>
      <c r="G33" s="39">
        <v>0.32</v>
      </c>
      <c r="H33" s="22"/>
      <c r="I33" s="22"/>
    </row>
    <row r="34" spans="1:9">
      <c r="A34" s="38" t="s">
        <v>74</v>
      </c>
      <c r="B34" s="39">
        <v>389</v>
      </c>
      <c r="C34" s="39">
        <v>22003.090749999992</v>
      </c>
      <c r="D34" s="39">
        <v>81</v>
      </c>
      <c r="E34" s="39">
        <v>11698.530090000002</v>
      </c>
      <c r="F34" s="39">
        <v>1</v>
      </c>
      <c r="G34" s="39">
        <v>122.42700000000001</v>
      </c>
      <c r="H34" s="22"/>
      <c r="I34" s="22"/>
    </row>
    <row r="35" spans="1:9">
      <c r="A35" s="38" t="s">
        <v>75</v>
      </c>
      <c r="B35" s="39">
        <v>2272</v>
      </c>
      <c r="C35" s="39">
        <v>466264.6157100001</v>
      </c>
      <c r="D35" s="39">
        <v>421</v>
      </c>
      <c r="E35" s="39">
        <v>241355.54748999991</v>
      </c>
      <c r="F35" s="39">
        <v>3</v>
      </c>
      <c r="G35" s="39">
        <v>49.259</v>
      </c>
      <c r="H35" s="22"/>
      <c r="I35" s="22"/>
    </row>
    <row r="36" spans="1:9">
      <c r="A36" s="38" t="s">
        <v>76</v>
      </c>
      <c r="B36" s="39">
        <v>9150</v>
      </c>
      <c r="C36" s="39">
        <v>137065.99013999981</v>
      </c>
      <c r="D36" s="39">
        <v>1826</v>
      </c>
      <c r="E36" s="39">
        <v>55474.422110000072</v>
      </c>
      <c r="F36" s="39">
        <v>4</v>
      </c>
      <c r="G36" s="39">
        <v>228.0616</v>
      </c>
      <c r="H36" s="22"/>
      <c r="I36" s="22"/>
    </row>
    <row r="37" spans="1:9" ht="14.25" thickBot="1">
      <c r="A37" s="38" t="s">
        <v>77</v>
      </c>
      <c r="B37" s="39">
        <v>534</v>
      </c>
      <c r="C37" s="39">
        <v>205.66013999999987</v>
      </c>
      <c r="D37" s="40">
        <v>108</v>
      </c>
      <c r="E37" s="40">
        <v>12.484889999999996</v>
      </c>
      <c r="F37" s="40">
        <v>0</v>
      </c>
      <c r="G37" s="40">
        <v>0</v>
      </c>
      <c r="H37" s="22"/>
      <c r="I37" s="22"/>
    </row>
    <row r="38" spans="1:9">
      <c r="A38" s="41" t="s">
        <v>78</v>
      </c>
      <c r="B38" s="42">
        <v>2466004</v>
      </c>
      <c r="C38" s="42">
        <v>31913384.866309956</v>
      </c>
      <c r="D38" s="43">
        <v>206227</v>
      </c>
      <c r="E38" s="44">
        <v>5749897.7016299954</v>
      </c>
      <c r="F38" s="44">
        <v>731</v>
      </c>
      <c r="G38" s="44">
        <v>12429.597580000001</v>
      </c>
      <c r="H38" s="22"/>
      <c r="I38" s="22"/>
    </row>
    <row r="39" spans="1:9">
      <c r="D39" s="22"/>
      <c r="E39" s="22"/>
      <c r="F39" s="22"/>
      <c r="G39" s="22"/>
      <c r="H39" s="22"/>
      <c r="I39" s="22"/>
    </row>
  </sheetData>
  <mergeCells count="4">
    <mergeCell ref="A3:A4"/>
    <mergeCell ref="B3:C3"/>
    <mergeCell ref="D3:E3"/>
    <mergeCell ref="F3:G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BE79-8B18-4D2F-85F8-C5EB82507DE1}">
  <sheetPr codeName="Sheet5"/>
  <dimension ref="A1:H25"/>
  <sheetViews>
    <sheetView topLeftCell="A9" workbookViewId="0">
      <selection activeCell="I11" sqref="I11"/>
    </sheetView>
  </sheetViews>
  <sheetFormatPr defaultColWidth="9" defaultRowHeight="14.25"/>
  <cols>
    <col min="1" max="1" width="18.875" style="45" customWidth="1"/>
    <col min="2" max="2" width="6.5" style="45" customWidth="1"/>
    <col min="3" max="3" width="7.75" style="45" customWidth="1"/>
    <col min="4" max="4" width="12.625" style="45" customWidth="1"/>
    <col min="5" max="5" width="42.125" style="45" customWidth="1"/>
    <col min="6" max="16384" width="9" style="45"/>
  </cols>
  <sheetData>
    <row r="1" spans="1:8" ht="24.95" customHeight="1" thickBot="1">
      <c r="A1" s="34" t="s">
        <v>755</v>
      </c>
    </row>
    <row r="2" spans="1:8" ht="18" customHeight="1" thickTop="1">
      <c r="A2" s="243" t="s">
        <v>79</v>
      </c>
      <c r="B2" s="245" t="s">
        <v>80</v>
      </c>
      <c r="C2" s="246"/>
      <c r="D2" s="249" t="s">
        <v>81</v>
      </c>
      <c r="E2" s="250" t="s">
        <v>82</v>
      </c>
    </row>
    <row r="3" spans="1:8" ht="18" customHeight="1" thickBot="1">
      <c r="A3" s="244"/>
      <c r="B3" s="247"/>
      <c r="C3" s="248"/>
      <c r="D3" s="248"/>
      <c r="E3" s="251"/>
    </row>
    <row r="4" spans="1:8" ht="75" customHeight="1" thickTop="1">
      <c r="A4" s="252" t="s">
        <v>83</v>
      </c>
      <c r="B4" s="46">
        <v>194</v>
      </c>
      <c r="C4" s="47" t="s">
        <v>84</v>
      </c>
      <c r="D4" s="253">
        <v>0.25</v>
      </c>
      <c r="E4" s="254" t="s">
        <v>756</v>
      </c>
    </row>
    <row r="5" spans="1:8" ht="75" customHeight="1" thickBot="1">
      <c r="A5" s="252"/>
      <c r="B5" s="48">
        <v>193</v>
      </c>
      <c r="C5" s="49" t="s">
        <v>85</v>
      </c>
      <c r="D5" s="253"/>
      <c r="E5" s="254"/>
    </row>
    <row r="6" spans="1:8" ht="50.1" customHeight="1">
      <c r="A6" s="255" t="s">
        <v>86</v>
      </c>
      <c r="B6" s="50">
        <v>2</v>
      </c>
      <c r="C6" s="51" t="s">
        <v>84</v>
      </c>
      <c r="D6" s="257">
        <v>3.0000000000000001E-3</v>
      </c>
      <c r="E6" s="259" t="s">
        <v>87</v>
      </c>
    </row>
    <row r="7" spans="1:8" ht="50.1" customHeight="1" thickBot="1">
      <c r="A7" s="256"/>
      <c r="B7" s="52">
        <v>2</v>
      </c>
      <c r="C7" s="53" t="s">
        <v>85</v>
      </c>
      <c r="D7" s="258"/>
      <c r="E7" s="260"/>
    </row>
    <row r="8" spans="1:8" ht="60" customHeight="1">
      <c r="A8" s="252" t="s">
        <v>88</v>
      </c>
      <c r="B8" s="46">
        <v>45</v>
      </c>
      <c r="C8" s="47" t="s">
        <v>84</v>
      </c>
      <c r="D8" s="253">
        <v>5.8000000000000003E-2</v>
      </c>
      <c r="E8" s="254" t="s">
        <v>754</v>
      </c>
    </row>
    <row r="9" spans="1:8" ht="60" customHeight="1" thickBot="1">
      <c r="A9" s="252"/>
      <c r="B9" s="54">
        <v>43</v>
      </c>
      <c r="C9" s="49" t="s">
        <v>85</v>
      </c>
      <c r="D9" s="253"/>
      <c r="E9" s="254"/>
      <c r="H9" s="55"/>
    </row>
    <row r="10" spans="1:8" ht="97.5" customHeight="1">
      <c r="A10" s="255" t="s">
        <v>89</v>
      </c>
      <c r="B10" s="50">
        <v>512</v>
      </c>
      <c r="C10" s="51" t="s">
        <v>84</v>
      </c>
      <c r="D10" s="257">
        <v>0.65900000000000003</v>
      </c>
      <c r="E10" s="259" t="s">
        <v>753</v>
      </c>
    </row>
    <row r="11" spans="1:8" ht="97.5" customHeight="1" thickBot="1">
      <c r="A11" s="256"/>
      <c r="B11" s="52">
        <v>477</v>
      </c>
      <c r="C11" s="53" t="s">
        <v>85</v>
      </c>
      <c r="D11" s="258"/>
      <c r="E11" s="260"/>
    </row>
    <row r="12" spans="1:8" ht="50.1" customHeight="1">
      <c r="A12" s="255" t="s">
        <v>90</v>
      </c>
      <c r="B12" s="50">
        <v>24</v>
      </c>
      <c r="C12" s="51" t="s">
        <v>84</v>
      </c>
      <c r="D12" s="257">
        <v>3.1E-2</v>
      </c>
      <c r="E12" s="261" t="s">
        <v>91</v>
      </c>
    </row>
    <row r="13" spans="1:8" ht="50.1" customHeight="1" thickBot="1">
      <c r="A13" s="256"/>
      <c r="B13" s="52">
        <v>21</v>
      </c>
      <c r="C13" s="53" t="s">
        <v>85</v>
      </c>
      <c r="D13" s="258"/>
      <c r="E13" s="262"/>
    </row>
    <row r="14" spans="1:8" ht="50.1" customHeight="1">
      <c r="A14" s="252" t="s">
        <v>92</v>
      </c>
      <c r="B14" s="46">
        <v>0</v>
      </c>
      <c r="C14" s="47" t="s">
        <v>84</v>
      </c>
      <c r="D14" s="253">
        <v>0</v>
      </c>
      <c r="E14" s="263" t="s">
        <v>93</v>
      </c>
    </row>
    <row r="15" spans="1:8" ht="50.1" customHeight="1" thickBot="1">
      <c r="A15" s="252"/>
      <c r="B15" s="56">
        <v>0</v>
      </c>
      <c r="C15" s="57" t="s">
        <v>85</v>
      </c>
      <c r="D15" s="253"/>
      <c r="E15" s="263"/>
    </row>
    <row r="16" spans="1:8" ht="18" customHeight="1" thickTop="1">
      <c r="A16" s="243" t="s">
        <v>94</v>
      </c>
      <c r="B16" s="58"/>
      <c r="C16" s="59" t="s">
        <v>95</v>
      </c>
      <c r="D16" s="60">
        <v>777</v>
      </c>
      <c r="E16" s="250"/>
    </row>
    <row r="17" spans="1:5" ht="18" customHeight="1" thickBot="1">
      <c r="A17" s="244"/>
      <c r="B17" s="61"/>
      <c r="C17" s="62" t="s">
        <v>96</v>
      </c>
      <c r="D17" s="63">
        <v>731</v>
      </c>
      <c r="E17" s="251"/>
    </row>
    <row r="18" spans="1:5" ht="9.9499999999999993" customHeight="1" thickTop="1"/>
    <row r="19" spans="1:5">
      <c r="A19" s="64" t="s">
        <v>97</v>
      </c>
    </row>
    <row r="20" spans="1:5">
      <c r="A20" s="65" t="s">
        <v>758</v>
      </c>
    </row>
    <row r="21" spans="1:5">
      <c r="A21" s="64" t="s">
        <v>98</v>
      </c>
    </row>
    <row r="24" spans="1:5">
      <c r="A24" s="66"/>
      <c r="B24" s="66"/>
      <c r="C24" s="66"/>
      <c r="D24" s="66"/>
      <c r="E24" s="66"/>
    </row>
    <row r="25" spans="1:5">
      <c r="A25" s="66"/>
      <c r="B25" s="66"/>
      <c r="C25" s="66"/>
      <c r="D25" s="66"/>
      <c r="E25" s="66"/>
    </row>
  </sheetData>
  <mergeCells count="24">
    <mergeCell ref="A14:A15"/>
    <mergeCell ref="D14:D15"/>
    <mergeCell ref="E14:E15"/>
    <mergeCell ref="A16:A17"/>
    <mergeCell ref="E16:E17"/>
    <mergeCell ref="A10:A11"/>
    <mergeCell ref="D10:D11"/>
    <mergeCell ref="E10:E11"/>
    <mergeCell ref="A12:A13"/>
    <mergeCell ref="D12:D13"/>
    <mergeCell ref="E12:E13"/>
    <mergeCell ref="A6:A7"/>
    <mergeCell ref="D6:D7"/>
    <mergeCell ref="E6:E7"/>
    <mergeCell ref="A8:A9"/>
    <mergeCell ref="D8:D9"/>
    <mergeCell ref="E8:E9"/>
    <mergeCell ref="A2:A3"/>
    <mergeCell ref="B2:C3"/>
    <mergeCell ref="D2:D3"/>
    <mergeCell ref="E2:E3"/>
    <mergeCell ref="A4:A5"/>
    <mergeCell ref="D4:D5"/>
    <mergeCell ref="E4:E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8AC2C-830E-41B3-8B19-8205DBAFC5B9}">
  <sheetPr codeName="Sheet6"/>
  <dimension ref="B1:AB60"/>
  <sheetViews>
    <sheetView zoomScaleNormal="100" workbookViewId="0"/>
  </sheetViews>
  <sheetFormatPr defaultRowHeight="13.5"/>
  <cols>
    <col min="1" max="1" width="6.75" style="67" customWidth="1"/>
    <col min="2" max="2" width="15.625" style="68" customWidth="1"/>
    <col min="3" max="3" width="3.25" style="68" customWidth="1"/>
    <col min="4" max="4" width="5.5" style="68" customWidth="1"/>
    <col min="5" max="5" width="1.875" style="68" customWidth="1"/>
    <col min="6" max="6" width="8.75" style="68" customWidth="1"/>
    <col min="7" max="7" width="0.875" style="68" customWidth="1"/>
    <col min="8" max="8" width="8.625" style="68" customWidth="1"/>
    <col min="9" max="9" width="9.25" style="68" customWidth="1"/>
    <col min="10" max="10" width="3.25" style="68" customWidth="1"/>
    <col min="11" max="11" width="16.375" style="68" customWidth="1"/>
    <col min="12" max="12" width="9" style="67"/>
    <col min="13" max="13" width="9" style="70"/>
    <col min="14" max="14" width="21.125" style="70" bestFit="1" customWidth="1"/>
    <col min="15" max="16" width="11.375" style="70" bestFit="1" customWidth="1"/>
    <col min="17" max="18" width="9" style="70"/>
    <col min="19" max="19" width="11.5" style="70" customWidth="1"/>
    <col min="20" max="21" width="9" style="70" customWidth="1"/>
    <col min="22" max="22" width="29.25" style="70" customWidth="1"/>
    <col min="23" max="24" width="9" style="70" customWidth="1"/>
    <col min="25" max="28" width="9" style="70"/>
    <col min="29" max="16384" width="9" style="67"/>
  </cols>
  <sheetData>
    <row r="1" spans="2:28">
      <c r="O1" s="70" t="s">
        <v>99</v>
      </c>
      <c r="P1" s="70" t="s">
        <v>100</v>
      </c>
    </row>
    <row r="2" spans="2:28" s="71" customFormat="1" ht="14.25">
      <c r="B2" s="72"/>
      <c r="C2" s="72"/>
      <c r="D2" s="72"/>
      <c r="E2" s="72"/>
      <c r="F2" s="72"/>
      <c r="G2" s="72"/>
      <c r="H2" s="72"/>
      <c r="I2" s="72"/>
      <c r="J2" s="72"/>
      <c r="K2" s="72"/>
      <c r="M2" s="74"/>
      <c r="N2" s="74"/>
      <c r="O2" s="74" t="s">
        <v>101</v>
      </c>
      <c r="P2" s="74" t="s">
        <v>102</v>
      </c>
      <c r="Q2" s="74"/>
      <c r="R2" s="74"/>
      <c r="S2" s="74"/>
      <c r="T2" s="74"/>
      <c r="U2" s="74"/>
      <c r="V2" s="74"/>
      <c r="W2" s="74"/>
      <c r="X2" s="74"/>
      <c r="Y2" s="74"/>
      <c r="Z2" s="74"/>
      <c r="AA2" s="74"/>
      <c r="AB2" s="74"/>
    </row>
    <row r="3" spans="2:28" s="71" customFormat="1" ht="14.25">
      <c r="B3" s="72"/>
      <c r="K3" s="72"/>
      <c r="M3" s="74"/>
      <c r="N3" s="74"/>
      <c r="O3" s="74" t="s">
        <v>103</v>
      </c>
      <c r="P3" s="74" t="s">
        <v>104</v>
      </c>
      <c r="Q3" s="74"/>
      <c r="R3" s="74"/>
      <c r="S3" s="74"/>
      <c r="T3" s="74"/>
      <c r="U3" s="74"/>
      <c r="V3" s="74"/>
      <c r="W3" s="74"/>
      <c r="X3" s="74"/>
      <c r="Y3" s="74"/>
      <c r="Z3" s="74"/>
      <c r="AA3" s="74"/>
      <c r="AB3" s="74"/>
    </row>
    <row r="4" spans="2:28">
      <c r="C4" s="67"/>
      <c r="D4" s="75"/>
      <c r="E4" s="75"/>
      <c r="F4" s="75"/>
      <c r="G4" s="75"/>
      <c r="H4" s="75"/>
      <c r="I4" s="75"/>
      <c r="J4" s="67"/>
      <c r="P4" s="70" t="s">
        <v>102</v>
      </c>
      <c r="S4" s="70" t="s">
        <v>105</v>
      </c>
      <c r="T4" s="186">
        <f>O11</f>
        <v>777</v>
      </c>
      <c r="U4" s="70" t="s">
        <v>106</v>
      </c>
      <c r="V4" s="70" t="str">
        <f>S4&amp;U4&amp;T4&amp;U5&amp;S5&amp;T5</f>
        <v>Total number of violation:                    777                   Actual number:731</v>
      </c>
    </row>
    <row r="5" spans="2:28">
      <c r="C5" s="67"/>
      <c r="D5" s="75"/>
      <c r="E5" s="75"/>
      <c r="F5" s="75"/>
      <c r="G5" s="75"/>
      <c r="H5" s="75"/>
      <c r="I5" s="75"/>
      <c r="J5" s="67"/>
      <c r="M5" s="70" t="s">
        <v>107</v>
      </c>
      <c r="N5" s="187" t="s">
        <v>108</v>
      </c>
      <c r="O5" s="188">
        <v>194</v>
      </c>
      <c r="P5" s="189">
        <v>24.967824967824967</v>
      </c>
      <c r="S5" s="70" t="s">
        <v>109</v>
      </c>
      <c r="T5" s="190">
        <f>O14</f>
        <v>731</v>
      </c>
      <c r="U5" s="70" t="s">
        <v>110</v>
      </c>
    </row>
    <row r="6" spans="2:28">
      <c r="C6" s="67"/>
      <c r="D6" s="75"/>
      <c r="E6" s="75"/>
      <c r="F6" s="75"/>
      <c r="G6" s="75"/>
      <c r="H6" s="75"/>
      <c r="I6" s="75"/>
      <c r="J6" s="67"/>
      <c r="M6" s="70" t="s">
        <v>111</v>
      </c>
      <c r="N6" s="187" t="s">
        <v>112</v>
      </c>
      <c r="O6" s="188">
        <v>2</v>
      </c>
      <c r="P6" s="189">
        <v>0.2574002574002574</v>
      </c>
    </row>
    <row r="7" spans="2:28">
      <c r="B7" s="76"/>
      <c r="C7" s="67"/>
      <c r="D7" s="75"/>
      <c r="E7" s="75"/>
      <c r="F7" s="75"/>
      <c r="G7" s="75"/>
      <c r="H7" s="75"/>
      <c r="I7" s="75"/>
      <c r="J7" s="67"/>
      <c r="K7" s="76"/>
      <c r="M7" s="70" t="s">
        <v>113</v>
      </c>
      <c r="N7" s="187" t="s">
        <v>114</v>
      </c>
      <c r="O7" s="188">
        <v>45</v>
      </c>
      <c r="P7" s="189">
        <v>5.7915057915057915</v>
      </c>
      <c r="S7" s="70" t="s">
        <v>115</v>
      </c>
      <c r="T7" s="70" t="s">
        <v>116</v>
      </c>
      <c r="U7" s="70" t="s">
        <v>117</v>
      </c>
      <c r="V7" s="70" t="s">
        <v>118</v>
      </c>
    </row>
    <row r="8" spans="2:28">
      <c r="B8" s="76"/>
      <c r="C8" s="67"/>
      <c r="D8" s="75"/>
      <c r="E8" s="75"/>
      <c r="F8" s="75"/>
      <c r="G8" s="75"/>
      <c r="H8" s="75"/>
      <c r="I8" s="75"/>
      <c r="J8" s="67"/>
      <c r="K8" s="76"/>
      <c r="M8" s="70" t="s">
        <v>119</v>
      </c>
      <c r="N8" s="187" t="s">
        <v>120</v>
      </c>
      <c r="O8" s="191">
        <v>512</v>
      </c>
      <c r="P8" s="189">
        <v>65.894465894465895</v>
      </c>
      <c r="S8" s="70" t="s">
        <v>121</v>
      </c>
      <c r="T8" s="70" t="s">
        <v>122</v>
      </c>
      <c r="U8" s="70" t="s">
        <v>123</v>
      </c>
    </row>
    <row r="9" spans="2:28">
      <c r="B9" s="76"/>
      <c r="C9" s="67"/>
      <c r="D9" s="75"/>
      <c r="E9" s="75"/>
      <c r="F9" s="75"/>
      <c r="G9" s="75"/>
      <c r="H9" s="75"/>
      <c r="I9" s="75"/>
      <c r="J9" s="67"/>
      <c r="K9" s="76"/>
      <c r="M9" s="70" t="s">
        <v>124</v>
      </c>
      <c r="N9" s="187" t="s">
        <v>125</v>
      </c>
      <c r="O9" s="191">
        <v>24</v>
      </c>
      <c r="P9" s="189">
        <v>3.0888030888030888</v>
      </c>
    </row>
    <row r="10" spans="2:28">
      <c r="B10" s="76"/>
      <c r="C10" s="67"/>
      <c r="D10" s="75"/>
      <c r="E10" s="75"/>
      <c r="F10" s="75"/>
      <c r="G10" s="75"/>
      <c r="H10" s="75"/>
      <c r="I10" s="75"/>
      <c r="J10" s="67"/>
      <c r="K10" s="76"/>
      <c r="M10" s="70" t="s">
        <v>126</v>
      </c>
      <c r="N10" s="187" t="s">
        <v>127</v>
      </c>
      <c r="O10" s="191">
        <v>0</v>
      </c>
      <c r="P10" s="189">
        <v>0</v>
      </c>
    </row>
    <row r="11" spans="2:28">
      <c r="B11" s="76"/>
      <c r="C11" s="67"/>
      <c r="D11" s="75"/>
      <c r="E11" s="75"/>
      <c r="F11" s="75"/>
      <c r="G11" s="75"/>
      <c r="H11" s="75"/>
      <c r="I11" s="75"/>
      <c r="J11" s="67"/>
      <c r="K11" s="76"/>
      <c r="N11" s="70" t="s">
        <v>128</v>
      </c>
      <c r="O11" s="186">
        <v>777</v>
      </c>
      <c r="P11" s="189">
        <v>100</v>
      </c>
    </row>
    <row r="12" spans="2:28">
      <c r="B12" s="76"/>
      <c r="C12" s="67"/>
      <c r="D12" s="75"/>
      <c r="E12" s="75"/>
      <c r="F12" s="75"/>
      <c r="G12" s="75"/>
      <c r="H12" s="75"/>
      <c r="I12" s="75"/>
      <c r="J12" s="67"/>
      <c r="K12" s="76"/>
      <c r="P12" s="192"/>
    </row>
    <row r="13" spans="2:28">
      <c r="B13" s="76"/>
      <c r="C13" s="67"/>
      <c r="D13" s="75"/>
      <c r="E13" s="75"/>
      <c r="F13" s="75"/>
      <c r="G13" s="75"/>
      <c r="H13" s="75"/>
      <c r="I13" s="75"/>
      <c r="J13" s="67"/>
      <c r="K13" s="76"/>
      <c r="P13" s="192"/>
    </row>
    <row r="14" spans="2:28">
      <c r="B14" s="76"/>
      <c r="C14" s="67"/>
      <c r="D14" s="75"/>
      <c r="E14" s="75"/>
      <c r="F14" s="75"/>
      <c r="G14" s="75"/>
      <c r="H14" s="75"/>
      <c r="I14" s="75"/>
      <c r="J14" s="67"/>
      <c r="K14" s="76"/>
      <c r="N14" s="187" t="s">
        <v>129</v>
      </c>
      <c r="O14" s="190">
        <v>731</v>
      </c>
      <c r="P14" s="192"/>
    </row>
    <row r="15" spans="2:28">
      <c r="B15" s="76"/>
      <c r="C15" s="67"/>
      <c r="D15" s="75"/>
      <c r="E15" s="75"/>
      <c r="F15" s="75"/>
      <c r="G15" s="75"/>
      <c r="H15" s="75"/>
      <c r="I15" s="75"/>
      <c r="J15" s="67"/>
      <c r="K15" s="76"/>
    </row>
    <row r="16" spans="2:28">
      <c r="B16" s="76"/>
      <c r="C16" s="67"/>
      <c r="D16" s="75"/>
      <c r="E16" s="75"/>
      <c r="F16" s="75"/>
      <c r="G16" s="75"/>
      <c r="H16" s="75"/>
      <c r="I16" s="75"/>
      <c r="J16" s="67"/>
      <c r="K16" s="76"/>
    </row>
    <row r="17" spans="2:11">
      <c r="B17" s="76"/>
      <c r="C17" s="67"/>
      <c r="D17" s="75"/>
      <c r="E17" s="75"/>
      <c r="F17" s="75"/>
      <c r="G17" s="75"/>
      <c r="H17" s="75"/>
      <c r="I17" s="75"/>
      <c r="J17" s="67"/>
      <c r="K17" s="76"/>
    </row>
    <row r="18" spans="2:11">
      <c r="B18" s="76"/>
      <c r="C18" s="67"/>
      <c r="D18" s="75"/>
      <c r="E18" s="75"/>
      <c r="F18" s="75"/>
      <c r="G18" s="75"/>
      <c r="H18" s="75"/>
      <c r="I18" s="75"/>
      <c r="J18" s="67"/>
      <c r="K18" s="76"/>
    </row>
    <row r="19" spans="2:11">
      <c r="B19" s="76"/>
      <c r="C19" s="67"/>
      <c r="D19" s="75"/>
      <c r="E19" s="75"/>
      <c r="F19" s="75"/>
      <c r="G19" s="75"/>
      <c r="H19" s="75"/>
      <c r="I19" s="75"/>
      <c r="J19" s="67"/>
      <c r="K19" s="76"/>
    </row>
    <row r="20" spans="2:11">
      <c r="B20" s="76"/>
      <c r="C20" s="67"/>
      <c r="D20" s="75"/>
      <c r="E20" s="75"/>
      <c r="F20" s="75"/>
      <c r="G20" s="75"/>
      <c r="H20" s="75"/>
      <c r="I20" s="75"/>
      <c r="J20" s="67"/>
      <c r="K20" s="76"/>
    </row>
    <row r="21" spans="2:11">
      <c r="D21" s="77"/>
      <c r="E21" s="77"/>
      <c r="F21" s="77"/>
      <c r="G21" s="77"/>
      <c r="H21" s="77"/>
      <c r="I21" s="77"/>
    </row>
    <row r="22" spans="2:11">
      <c r="D22" s="77"/>
      <c r="E22" s="77"/>
      <c r="F22" s="77"/>
      <c r="G22" s="77"/>
      <c r="H22" s="77"/>
      <c r="I22" s="77"/>
    </row>
    <row r="23" spans="2:11">
      <c r="D23" s="77"/>
      <c r="E23" s="77"/>
      <c r="F23" s="77"/>
      <c r="G23" s="77"/>
      <c r="H23" s="77"/>
      <c r="I23" s="77"/>
    </row>
    <row r="24" spans="2:11">
      <c r="D24" s="77"/>
      <c r="E24" s="77"/>
      <c r="F24" s="77"/>
      <c r="G24" s="77"/>
      <c r="H24" s="77"/>
      <c r="I24" s="77"/>
    </row>
    <row r="25" spans="2:11">
      <c r="D25" s="77"/>
      <c r="E25" s="77"/>
      <c r="F25" s="77"/>
      <c r="G25" s="77"/>
      <c r="H25" s="77"/>
      <c r="I25" s="77"/>
    </row>
    <row r="26" spans="2:11">
      <c r="B26" s="76"/>
      <c r="D26" s="77"/>
      <c r="E26" s="77"/>
      <c r="F26" s="77"/>
      <c r="G26" s="77"/>
      <c r="H26" s="77"/>
      <c r="I26" s="77"/>
      <c r="K26" s="76"/>
    </row>
    <row r="27" spans="2:11">
      <c r="B27" s="76"/>
      <c r="D27" s="77"/>
      <c r="E27" s="77"/>
      <c r="F27" s="77"/>
      <c r="G27" s="77"/>
      <c r="H27" s="77"/>
      <c r="I27" s="77"/>
      <c r="K27" s="76"/>
    </row>
    <row r="28" spans="2:11">
      <c r="B28" s="76"/>
      <c r="D28" s="77"/>
      <c r="E28" s="77"/>
      <c r="F28" s="77"/>
      <c r="G28" s="77"/>
      <c r="H28" s="77"/>
      <c r="I28" s="77"/>
      <c r="K28" s="76"/>
    </row>
    <row r="29" spans="2:11">
      <c r="B29" s="76"/>
      <c r="D29" s="77"/>
      <c r="E29" s="77"/>
      <c r="F29" s="77"/>
      <c r="G29" s="77"/>
      <c r="H29" s="77"/>
      <c r="I29" s="77"/>
      <c r="K29" s="76"/>
    </row>
    <row r="30" spans="2:11">
      <c r="B30" s="76"/>
      <c r="D30" s="77"/>
      <c r="E30" s="77"/>
      <c r="F30" s="77"/>
      <c r="G30" s="77"/>
      <c r="H30" s="77"/>
      <c r="I30" s="77"/>
      <c r="K30" s="76"/>
    </row>
    <row r="31" spans="2:11">
      <c r="B31" s="76"/>
      <c r="D31" s="77"/>
      <c r="E31" s="77"/>
      <c r="F31" s="77"/>
      <c r="G31" s="77"/>
      <c r="H31" s="77"/>
      <c r="I31" s="77"/>
      <c r="K31" s="76"/>
    </row>
    <row r="32" spans="2:11">
      <c r="B32" s="76"/>
      <c r="D32" s="77"/>
      <c r="E32" s="77"/>
      <c r="F32" s="77"/>
      <c r="G32" s="77"/>
      <c r="H32" s="77"/>
      <c r="I32" s="77"/>
      <c r="K32" s="76"/>
    </row>
    <row r="33" spans="2:28">
      <c r="B33" s="76"/>
      <c r="D33" s="77"/>
      <c r="E33" s="77"/>
      <c r="F33" s="77"/>
      <c r="G33" s="77"/>
      <c r="H33" s="77"/>
      <c r="I33" s="77"/>
      <c r="K33" s="76"/>
    </row>
    <row r="34" spans="2:28">
      <c r="B34" s="76"/>
      <c r="D34" s="77"/>
      <c r="E34" s="77"/>
      <c r="F34" s="77"/>
      <c r="G34" s="77"/>
      <c r="H34" s="77"/>
      <c r="I34" s="77"/>
      <c r="K34" s="76"/>
    </row>
    <row r="35" spans="2:28">
      <c r="B35" s="76"/>
      <c r="D35" s="77"/>
      <c r="E35" s="77"/>
      <c r="F35" s="77"/>
      <c r="G35" s="77"/>
      <c r="H35" s="77"/>
      <c r="I35" s="77"/>
      <c r="K35" s="76"/>
    </row>
    <row r="36" spans="2:28">
      <c r="B36" s="76"/>
      <c r="D36" s="77"/>
      <c r="E36" s="77"/>
      <c r="F36" s="77"/>
      <c r="G36" s="77"/>
      <c r="H36" s="77"/>
      <c r="I36" s="77"/>
      <c r="K36" s="76"/>
    </row>
    <row r="37" spans="2:28">
      <c r="B37" s="76"/>
      <c r="D37" s="77"/>
      <c r="E37" s="77"/>
      <c r="F37" s="77"/>
      <c r="G37" s="77"/>
      <c r="H37" s="77"/>
      <c r="I37" s="77"/>
      <c r="K37" s="76"/>
    </row>
    <row r="38" spans="2:28">
      <c r="B38" s="76"/>
      <c r="D38" s="77"/>
      <c r="E38" s="77"/>
      <c r="F38" s="77"/>
      <c r="G38" s="77"/>
      <c r="H38" s="77"/>
      <c r="I38" s="77"/>
      <c r="K38" s="76"/>
    </row>
    <row r="39" spans="2:28">
      <c r="B39" s="76"/>
      <c r="D39" s="77"/>
      <c r="E39" s="77"/>
      <c r="F39" s="77"/>
      <c r="G39" s="77"/>
      <c r="H39" s="77"/>
      <c r="I39" s="77"/>
      <c r="K39" s="76"/>
    </row>
    <row r="40" spans="2:28">
      <c r="B40" s="76"/>
      <c r="D40" s="77"/>
      <c r="E40" s="77"/>
      <c r="F40" s="77"/>
      <c r="G40" s="77"/>
      <c r="H40" s="77"/>
      <c r="I40" s="77"/>
      <c r="K40" s="76"/>
    </row>
    <row r="41" spans="2:28">
      <c r="B41" s="76"/>
      <c r="D41" s="77"/>
      <c r="E41" s="77"/>
      <c r="F41" s="77"/>
      <c r="G41" s="77"/>
      <c r="H41" s="77"/>
      <c r="I41" s="77"/>
      <c r="K41" s="76"/>
    </row>
    <row r="42" spans="2:28" s="68" customFormat="1" ht="14.25">
      <c r="C42" s="78"/>
      <c r="D42" s="79"/>
      <c r="E42" s="79"/>
      <c r="F42" s="264" t="s">
        <v>130</v>
      </c>
      <c r="G42" s="80"/>
      <c r="H42" s="264" t="s">
        <v>131</v>
      </c>
      <c r="I42" s="264" t="s">
        <v>132</v>
      </c>
      <c r="J42" s="81"/>
      <c r="M42" s="82"/>
      <c r="N42" s="192"/>
      <c r="O42" s="193"/>
      <c r="P42" s="70"/>
      <c r="Q42" s="82"/>
      <c r="R42" s="82"/>
      <c r="S42" s="82"/>
      <c r="T42" s="82"/>
      <c r="U42" s="82"/>
      <c r="V42" s="82"/>
      <c r="W42" s="82"/>
      <c r="X42" s="82"/>
      <c r="Y42" s="82"/>
      <c r="Z42" s="82"/>
      <c r="AA42" s="82"/>
      <c r="AB42" s="82"/>
    </row>
    <row r="43" spans="2:28" s="68" customFormat="1" ht="14.25" customHeight="1">
      <c r="C43" s="83"/>
      <c r="D43" s="84"/>
      <c r="E43" s="84"/>
      <c r="F43" s="265"/>
      <c r="G43" s="85"/>
      <c r="H43" s="265"/>
      <c r="I43" s="265"/>
      <c r="J43" s="86"/>
      <c r="M43" s="82"/>
      <c r="N43" s="192"/>
      <c r="O43" s="193"/>
      <c r="P43" s="70"/>
      <c r="Q43" s="82"/>
      <c r="R43" s="82"/>
      <c r="S43" s="82"/>
      <c r="T43" s="82"/>
      <c r="U43" s="82"/>
      <c r="V43" s="82"/>
      <c r="W43" s="82"/>
      <c r="X43" s="82"/>
      <c r="Y43" s="82"/>
      <c r="Z43" s="82"/>
      <c r="AA43" s="82"/>
      <c r="AB43" s="82"/>
    </row>
    <row r="44" spans="2:28" s="68" customFormat="1" ht="5.0999999999999996" customHeight="1">
      <c r="C44" s="83"/>
      <c r="D44" s="84"/>
      <c r="E44" s="84"/>
      <c r="F44" s="85"/>
      <c r="G44" s="85"/>
      <c r="H44" s="87"/>
      <c r="I44" s="87"/>
      <c r="J44" s="86"/>
      <c r="M44" s="82"/>
      <c r="N44" s="82"/>
      <c r="O44" s="193"/>
      <c r="P44" s="70"/>
      <c r="Q44" s="82"/>
      <c r="R44" s="82"/>
      <c r="S44" s="82"/>
      <c r="T44" s="82"/>
      <c r="U44" s="82"/>
      <c r="V44" s="82"/>
      <c r="W44" s="82"/>
      <c r="X44" s="82"/>
      <c r="Y44" s="82"/>
      <c r="Z44" s="82"/>
      <c r="AA44" s="82"/>
      <c r="AB44" s="82"/>
    </row>
    <row r="45" spans="2:28" s="76" customFormat="1" ht="16.5" customHeight="1">
      <c r="C45" s="83"/>
      <c r="D45" s="88"/>
      <c r="E45" s="84"/>
      <c r="F45" s="85" t="str">
        <f>N5</f>
        <v>Article 6</v>
      </c>
      <c r="G45" s="85"/>
      <c r="H45" s="89">
        <f>O5</f>
        <v>194</v>
      </c>
      <c r="I45" s="90">
        <f>P5</f>
        <v>24.967824967824967</v>
      </c>
      <c r="J45" s="86"/>
      <c r="M45" s="91"/>
      <c r="N45" s="91"/>
      <c r="O45" s="193"/>
      <c r="P45" s="70"/>
      <c r="Q45" s="91"/>
      <c r="R45" s="91"/>
      <c r="S45" s="91"/>
      <c r="T45" s="91"/>
      <c r="U45" s="91"/>
      <c r="V45" s="91"/>
      <c r="W45" s="91"/>
      <c r="X45" s="91"/>
      <c r="Y45" s="91"/>
      <c r="Z45" s="91"/>
      <c r="AA45" s="91"/>
      <c r="AB45" s="91"/>
    </row>
    <row r="46" spans="2:28" s="76" customFormat="1" ht="5.0999999999999996" customHeight="1">
      <c r="C46" s="83"/>
      <c r="D46" s="92"/>
      <c r="E46" s="84"/>
      <c r="F46" s="85"/>
      <c r="G46" s="85"/>
      <c r="H46" s="93"/>
      <c r="I46" s="94"/>
      <c r="J46" s="86"/>
      <c r="M46" s="91"/>
      <c r="N46" s="91"/>
      <c r="O46" s="193"/>
      <c r="P46" s="70"/>
      <c r="Q46" s="91"/>
      <c r="R46" s="91"/>
      <c r="S46" s="91"/>
      <c r="T46" s="91"/>
      <c r="U46" s="91"/>
      <c r="V46" s="91"/>
      <c r="W46" s="91"/>
      <c r="X46" s="91"/>
      <c r="Y46" s="91"/>
      <c r="Z46" s="91"/>
      <c r="AA46" s="91"/>
      <c r="AB46" s="91"/>
    </row>
    <row r="47" spans="2:28" s="76" customFormat="1" ht="16.5" customHeight="1">
      <c r="C47" s="83"/>
      <c r="D47" s="95"/>
      <c r="E47" s="84"/>
      <c r="F47" s="85" t="str">
        <f>N6</f>
        <v>Article 10</v>
      </c>
      <c r="G47" s="85"/>
      <c r="H47" s="93">
        <f>O6</f>
        <v>2</v>
      </c>
      <c r="I47" s="90">
        <f>P6</f>
        <v>0.2574002574002574</v>
      </c>
      <c r="J47" s="86"/>
      <c r="L47" s="96"/>
      <c r="M47" s="194"/>
      <c r="N47" s="91"/>
      <c r="O47" s="193"/>
      <c r="P47" s="70"/>
      <c r="Q47" s="91"/>
      <c r="R47" s="91"/>
      <c r="S47" s="91"/>
      <c r="T47" s="91"/>
      <c r="U47" s="91"/>
      <c r="V47" s="91"/>
      <c r="W47" s="91"/>
      <c r="X47" s="91"/>
      <c r="Y47" s="91"/>
      <c r="Z47" s="91"/>
      <c r="AA47" s="91"/>
      <c r="AB47" s="91"/>
    </row>
    <row r="48" spans="2:28" s="76" customFormat="1" ht="5.0999999999999996" customHeight="1">
      <c r="C48" s="83"/>
      <c r="D48" s="92"/>
      <c r="E48" s="84"/>
      <c r="F48" s="85"/>
      <c r="G48" s="85"/>
      <c r="H48" s="93"/>
      <c r="I48" s="94"/>
      <c r="J48" s="86"/>
      <c r="L48" s="96"/>
      <c r="M48" s="194"/>
      <c r="N48" s="91"/>
      <c r="O48" s="91"/>
      <c r="P48" s="70"/>
      <c r="Q48" s="91"/>
      <c r="R48" s="91"/>
      <c r="S48" s="91"/>
      <c r="T48" s="91"/>
      <c r="U48" s="91"/>
      <c r="V48" s="91"/>
      <c r="W48" s="91"/>
      <c r="X48" s="91"/>
      <c r="Y48" s="91"/>
      <c r="Z48" s="91"/>
      <c r="AA48" s="91"/>
      <c r="AB48" s="91"/>
    </row>
    <row r="49" spans="3:28" s="76" customFormat="1" ht="16.5" customHeight="1">
      <c r="C49" s="83"/>
      <c r="D49" s="97"/>
      <c r="E49" s="84"/>
      <c r="F49" s="85" t="str">
        <f>N7</f>
        <v>Article 12</v>
      </c>
      <c r="G49" s="85"/>
      <c r="H49" s="93">
        <f>O7</f>
        <v>45</v>
      </c>
      <c r="I49" s="90">
        <f>P7</f>
        <v>5.7915057915057915</v>
      </c>
      <c r="J49" s="86"/>
      <c r="L49" s="96"/>
      <c r="M49" s="194"/>
      <c r="N49" s="91"/>
      <c r="O49" s="91"/>
      <c r="P49" s="70"/>
      <c r="Q49" s="91"/>
      <c r="R49" s="91"/>
      <c r="S49" s="91"/>
      <c r="T49" s="91"/>
      <c r="U49" s="91"/>
      <c r="V49" s="91"/>
      <c r="W49" s="91"/>
      <c r="X49" s="91"/>
      <c r="Y49" s="91"/>
      <c r="Z49" s="91"/>
      <c r="AA49" s="91"/>
      <c r="AB49" s="91"/>
    </row>
    <row r="50" spans="3:28" s="76" customFormat="1" ht="5.0999999999999996" customHeight="1">
      <c r="C50" s="83"/>
      <c r="D50" s="92"/>
      <c r="E50" s="84"/>
      <c r="F50" s="85"/>
      <c r="G50" s="85"/>
      <c r="H50" s="93"/>
      <c r="I50" s="94"/>
      <c r="J50" s="86"/>
      <c r="L50" s="96"/>
      <c r="M50" s="194"/>
      <c r="N50" s="91"/>
      <c r="O50" s="91"/>
      <c r="P50" s="70"/>
      <c r="Q50" s="91"/>
      <c r="R50" s="91"/>
      <c r="S50" s="91"/>
      <c r="T50" s="91"/>
      <c r="U50" s="91"/>
      <c r="V50" s="91"/>
      <c r="W50" s="91"/>
      <c r="X50" s="91"/>
      <c r="Y50" s="91"/>
      <c r="Z50" s="91"/>
      <c r="AA50" s="91"/>
      <c r="AB50" s="91"/>
    </row>
    <row r="51" spans="3:28" s="76" customFormat="1" ht="16.5" customHeight="1">
      <c r="C51" s="83"/>
      <c r="D51" s="98"/>
      <c r="E51" s="84"/>
      <c r="F51" s="85" t="str">
        <f>N8</f>
        <v>Article 13</v>
      </c>
      <c r="G51" s="85"/>
      <c r="H51" s="93">
        <f>O8</f>
        <v>512</v>
      </c>
      <c r="I51" s="90">
        <f>P8</f>
        <v>65.894465894465895</v>
      </c>
      <c r="J51" s="86"/>
      <c r="L51" s="96"/>
      <c r="M51" s="194"/>
      <c r="N51" s="91"/>
      <c r="O51" s="91"/>
      <c r="P51" s="70"/>
      <c r="Q51" s="91"/>
      <c r="R51" s="91"/>
      <c r="S51" s="91"/>
      <c r="T51" s="91"/>
      <c r="U51" s="91"/>
      <c r="V51" s="91"/>
      <c r="W51" s="91"/>
      <c r="X51" s="91"/>
      <c r="Y51" s="91"/>
      <c r="Z51" s="91"/>
      <c r="AA51" s="91"/>
      <c r="AB51" s="91"/>
    </row>
    <row r="52" spans="3:28" s="76" customFormat="1" ht="5.0999999999999996" customHeight="1">
      <c r="C52" s="83"/>
      <c r="D52" s="92"/>
      <c r="E52" s="84"/>
      <c r="F52" s="85"/>
      <c r="G52" s="85"/>
      <c r="H52" s="93"/>
      <c r="I52" s="94"/>
      <c r="J52" s="86"/>
      <c r="L52" s="96"/>
      <c r="M52" s="194"/>
      <c r="N52" s="91"/>
      <c r="O52" s="91"/>
      <c r="P52" s="70"/>
      <c r="Q52" s="91"/>
      <c r="R52" s="91"/>
      <c r="S52" s="91"/>
      <c r="T52" s="91"/>
      <c r="U52" s="91"/>
      <c r="V52" s="91"/>
      <c r="W52" s="91"/>
      <c r="X52" s="91"/>
      <c r="Y52" s="91"/>
      <c r="Z52" s="91"/>
      <c r="AA52" s="91"/>
      <c r="AB52" s="91"/>
    </row>
    <row r="53" spans="3:28" s="76" customFormat="1" ht="16.5" customHeight="1">
      <c r="C53" s="83"/>
      <c r="D53" s="99"/>
      <c r="E53" s="84"/>
      <c r="F53" s="85" t="str">
        <f>N9</f>
        <v>Article 18</v>
      </c>
      <c r="G53" s="85"/>
      <c r="H53" s="93">
        <f>O9</f>
        <v>24</v>
      </c>
      <c r="I53" s="90">
        <f>P9</f>
        <v>3.0888030888030888</v>
      </c>
      <c r="J53" s="86"/>
      <c r="L53" s="96"/>
      <c r="M53" s="194"/>
      <c r="N53" s="91"/>
      <c r="O53" s="91"/>
      <c r="P53" s="70"/>
      <c r="Q53" s="91"/>
      <c r="R53" s="91"/>
      <c r="S53" s="91"/>
      <c r="T53" s="91"/>
      <c r="U53" s="91"/>
      <c r="V53" s="91"/>
      <c r="W53" s="91"/>
      <c r="X53" s="91"/>
      <c r="Y53" s="91"/>
      <c r="Z53" s="91"/>
      <c r="AA53" s="91"/>
      <c r="AB53" s="91"/>
    </row>
    <row r="54" spans="3:28" s="76" customFormat="1" ht="5.0999999999999996" customHeight="1">
      <c r="C54" s="83"/>
      <c r="D54" s="92"/>
      <c r="E54" s="84"/>
      <c r="F54" s="85"/>
      <c r="G54" s="85"/>
      <c r="H54" s="93"/>
      <c r="I54" s="94"/>
      <c r="J54" s="86"/>
      <c r="L54" s="96"/>
      <c r="M54" s="194"/>
      <c r="N54" s="91"/>
      <c r="O54" s="91"/>
      <c r="P54" s="70"/>
      <c r="Q54" s="91"/>
      <c r="R54" s="91"/>
      <c r="S54" s="91"/>
      <c r="T54" s="91"/>
      <c r="U54" s="91"/>
      <c r="V54" s="91"/>
      <c r="W54" s="91"/>
      <c r="X54" s="91"/>
      <c r="Y54" s="91"/>
      <c r="Z54" s="91"/>
      <c r="AA54" s="91"/>
      <c r="AB54" s="91"/>
    </row>
    <row r="55" spans="3:28" s="76" customFormat="1" ht="16.5" customHeight="1">
      <c r="C55" s="83"/>
      <c r="D55" s="100"/>
      <c r="E55" s="84"/>
      <c r="F55" s="85" t="str">
        <f>N10</f>
        <v>Article 68</v>
      </c>
      <c r="G55" s="85"/>
      <c r="H55" s="93">
        <f>O10</f>
        <v>0</v>
      </c>
      <c r="I55" s="90">
        <f>P10</f>
        <v>0</v>
      </c>
      <c r="J55" s="86"/>
      <c r="L55" s="96"/>
      <c r="M55" s="194"/>
      <c r="N55" s="91"/>
      <c r="O55" s="91"/>
      <c r="P55" s="70"/>
      <c r="Q55" s="91"/>
      <c r="R55" s="91"/>
      <c r="S55" s="91"/>
      <c r="T55" s="91"/>
      <c r="U55" s="91"/>
      <c r="V55" s="91"/>
      <c r="W55" s="91"/>
      <c r="X55" s="91"/>
      <c r="Y55" s="91"/>
      <c r="Z55" s="91"/>
      <c r="AA55" s="91"/>
      <c r="AB55" s="91"/>
    </row>
    <row r="56" spans="3:28" s="76" customFormat="1" ht="5.0999999999999996" customHeight="1">
      <c r="C56" s="83"/>
      <c r="D56" s="92"/>
      <c r="E56" s="84"/>
      <c r="F56" s="85"/>
      <c r="G56" s="85"/>
      <c r="H56" s="93"/>
      <c r="I56" s="94"/>
      <c r="J56" s="86"/>
      <c r="M56" s="91"/>
      <c r="N56" s="91"/>
      <c r="O56" s="91"/>
      <c r="P56" s="70"/>
      <c r="Q56" s="91"/>
      <c r="R56" s="91"/>
      <c r="S56" s="91"/>
      <c r="T56" s="91"/>
      <c r="U56" s="91"/>
      <c r="V56" s="91"/>
      <c r="W56" s="91"/>
      <c r="X56" s="91"/>
      <c r="Y56" s="91"/>
      <c r="Z56" s="91"/>
      <c r="AA56" s="91"/>
      <c r="AB56" s="91"/>
    </row>
    <row r="57" spans="3:28" s="76" customFormat="1" ht="14.25" customHeight="1">
      <c r="C57" s="83"/>
      <c r="D57" s="84"/>
      <c r="E57" s="84"/>
      <c r="F57" s="85" t="str">
        <f>N11</f>
        <v>total</v>
      </c>
      <c r="G57" s="85"/>
      <c r="H57" s="93">
        <f>H45+H47+H49+H51+H53+H55</f>
        <v>777</v>
      </c>
      <c r="I57" s="90"/>
      <c r="J57" s="86"/>
      <c r="M57" s="91"/>
      <c r="N57" s="91"/>
      <c r="O57" s="91"/>
      <c r="P57" s="70"/>
      <c r="Q57" s="91"/>
      <c r="R57" s="91"/>
      <c r="S57" s="91"/>
      <c r="T57" s="91"/>
      <c r="U57" s="91"/>
      <c r="V57" s="91"/>
      <c r="W57" s="91"/>
      <c r="X57" s="91"/>
      <c r="Y57" s="91"/>
      <c r="Z57" s="91"/>
      <c r="AA57" s="91"/>
      <c r="AB57" s="91"/>
    </row>
    <row r="58" spans="3:28" s="76" customFormat="1" ht="6" customHeight="1">
      <c r="C58" s="101"/>
      <c r="D58" s="102"/>
      <c r="E58" s="102"/>
      <c r="F58" s="103"/>
      <c r="G58" s="103"/>
      <c r="H58" s="103"/>
      <c r="I58" s="103"/>
      <c r="J58" s="104"/>
      <c r="M58" s="91"/>
      <c r="N58" s="91"/>
      <c r="O58" s="91"/>
      <c r="P58" s="70"/>
      <c r="Q58" s="91"/>
      <c r="R58" s="91"/>
      <c r="S58" s="91"/>
      <c r="T58" s="91"/>
      <c r="U58" s="91"/>
      <c r="V58" s="91"/>
      <c r="W58" s="91"/>
      <c r="X58" s="91"/>
      <c r="Y58" s="91"/>
      <c r="Z58" s="91"/>
      <c r="AA58" s="91"/>
      <c r="AB58" s="91"/>
    </row>
    <row r="59" spans="3:28" s="76" customFormat="1" ht="14.1" customHeight="1">
      <c r="C59" s="67"/>
      <c r="D59" s="75"/>
      <c r="E59" s="75"/>
      <c r="F59" s="75"/>
      <c r="G59" s="75"/>
      <c r="H59" s="75"/>
      <c r="I59" s="75"/>
      <c r="J59" s="67"/>
      <c r="M59" s="91"/>
      <c r="N59" s="91"/>
      <c r="O59" s="91"/>
      <c r="P59" s="70"/>
      <c r="Q59" s="91"/>
      <c r="R59" s="91"/>
      <c r="S59" s="91"/>
      <c r="T59" s="91"/>
      <c r="U59" s="91"/>
      <c r="V59" s="91"/>
      <c r="W59" s="91"/>
      <c r="X59" s="91"/>
      <c r="Y59" s="91"/>
      <c r="Z59" s="91"/>
      <c r="AA59" s="91"/>
      <c r="AB59" s="91"/>
    </row>
    <row r="60" spans="3:28" s="76" customFormat="1" ht="5.0999999999999996" customHeight="1">
      <c r="C60" s="67"/>
      <c r="D60" s="75"/>
      <c r="E60" s="75"/>
      <c r="F60" s="75"/>
      <c r="G60" s="75"/>
      <c r="H60" s="75"/>
      <c r="I60" s="75"/>
      <c r="J60" s="67"/>
      <c r="M60" s="91"/>
      <c r="N60" s="91"/>
      <c r="O60" s="91"/>
      <c r="P60" s="70"/>
      <c r="Q60" s="91"/>
      <c r="R60" s="91"/>
      <c r="S60" s="91"/>
      <c r="T60" s="91"/>
      <c r="U60" s="91"/>
      <c r="V60" s="91"/>
      <c r="W60" s="91"/>
      <c r="X60" s="91"/>
      <c r="Y60" s="91"/>
      <c r="Z60" s="91"/>
      <c r="AA60" s="91"/>
      <c r="AB60" s="91"/>
    </row>
  </sheetData>
  <mergeCells count="3">
    <mergeCell ref="F42:F43"/>
    <mergeCell ref="H42:H43"/>
    <mergeCell ref="I42:I4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96E31-E6FA-4141-8800-C9874E43F4CA}">
  <sheetPr codeName="Sheet8"/>
  <dimension ref="A1:AB64"/>
  <sheetViews>
    <sheetView zoomScaleNormal="100" workbookViewId="0"/>
  </sheetViews>
  <sheetFormatPr defaultRowHeight="13.5"/>
  <cols>
    <col min="1" max="1" width="14.625" style="68" customWidth="1"/>
    <col min="2" max="2" width="3.25" style="68" customWidth="1"/>
    <col min="3" max="3" width="5.5" style="68" customWidth="1"/>
    <col min="4" max="4" width="2.375" style="68" customWidth="1"/>
    <col min="5" max="5" width="17" style="68" customWidth="1"/>
    <col min="6" max="6" width="2" style="68" customWidth="1"/>
    <col min="7" max="7" width="6.875" style="68" customWidth="1"/>
    <col min="8" max="8" width="12" style="68" customWidth="1"/>
    <col min="9" max="9" width="10.25" style="68" customWidth="1"/>
    <col min="10" max="10" width="3.25" style="68" customWidth="1"/>
    <col min="11" max="12" width="16.375" style="68" customWidth="1"/>
    <col min="13" max="13" width="9" style="70"/>
    <col min="14" max="14" width="11.5" style="70" customWidth="1"/>
    <col min="15" max="15" width="14" style="70" customWidth="1"/>
    <col min="16" max="16" width="11.375" style="70" bestFit="1" customWidth="1"/>
    <col min="17" max="17" width="13.25" style="70" bestFit="1" customWidth="1"/>
    <col min="18" max="18" width="13.25" style="70" customWidth="1"/>
    <col min="19" max="21" width="19.625" style="70" customWidth="1"/>
    <col min="22" max="23" width="9" style="70"/>
    <col min="24" max="26" width="5" style="70" customWidth="1"/>
    <col min="27" max="28" width="9" style="70"/>
    <col min="29" max="16384" width="9" style="67"/>
  </cols>
  <sheetData>
    <row r="1" spans="1:28">
      <c r="R1" s="70" t="s">
        <v>133</v>
      </c>
      <c r="S1" s="186">
        <f>O13</f>
        <v>31913384.866309978</v>
      </c>
      <c r="T1" s="70" t="s">
        <v>134</v>
      </c>
      <c r="U1" s="70" t="s">
        <v>135</v>
      </c>
      <c r="V1" s="70" t="s">
        <v>136</v>
      </c>
    </row>
    <row r="2" spans="1:28" s="71" customFormat="1" ht="15.75">
      <c r="A2" s="72"/>
      <c r="J2" s="73"/>
      <c r="K2" s="72"/>
      <c r="L2" s="72"/>
      <c r="M2" s="74"/>
      <c r="N2" s="74"/>
      <c r="O2" s="74" t="s">
        <v>137</v>
      </c>
      <c r="P2" s="74" t="s">
        <v>100</v>
      </c>
      <c r="Q2" s="74"/>
      <c r="R2" s="195" t="s">
        <v>138</v>
      </c>
      <c r="S2" s="195" t="str">
        <f>TEXT(S16,"#,###")</f>
        <v>31,913,385</v>
      </c>
      <c r="T2" s="74" t="s">
        <v>139</v>
      </c>
      <c r="U2" s="74" t="s">
        <v>140</v>
      </c>
      <c r="V2" s="195" t="str">
        <f>R2&amp;Z4&amp;S2&amp;T2&amp;U2</f>
        <v>Weight of imports   31,913,385              　　tons</v>
      </c>
      <c r="W2" s="74"/>
      <c r="X2" s="74"/>
      <c r="Y2" s="74"/>
      <c r="Z2" s="74"/>
      <c r="AA2" s="74"/>
      <c r="AB2" s="74"/>
    </row>
    <row r="3" spans="1:28" s="71" customFormat="1" ht="14.25">
      <c r="A3" s="72"/>
      <c r="J3" s="73"/>
      <c r="K3" s="72"/>
      <c r="L3" s="72"/>
      <c r="M3" s="74"/>
      <c r="N3" s="74"/>
      <c r="O3" s="74" t="s">
        <v>141</v>
      </c>
      <c r="P3" s="74" t="s">
        <v>142</v>
      </c>
      <c r="Q3" s="74"/>
      <c r="R3" s="74" t="s">
        <v>143</v>
      </c>
      <c r="S3" s="74"/>
      <c r="T3" s="74"/>
      <c r="U3" s="74"/>
      <c r="V3" s="74"/>
      <c r="W3" s="74"/>
      <c r="X3" s="74"/>
      <c r="Y3" s="74"/>
      <c r="Z3" s="74"/>
      <c r="AA3" s="74"/>
      <c r="AB3" s="74"/>
    </row>
    <row r="4" spans="1:28" ht="15">
      <c r="B4" s="67"/>
      <c r="C4" s="67"/>
      <c r="D4" s="75"/>
      <c r="E4" s="75"/>
      <c r="F4" s="75"/>
      <c r="G4" s="75"/>
      <c r="H4" s="75"/>
      <c r="I4" s="75"/>
      <c r="J4" s="69"/>
      <c r="M4" s="70" t="s">
        <v>144</v>
      </c>
      <c r="N4" s="196" t="str">
        <f>R4&amp;$R$3&amp;R5</f>
        <v>Livestock food　　　　　Processed livestock food</v>
      </c>
      <c r="O4" s="197">
        <v>3634919.1675500097</v>
      </c>
      <c r="P4" s="198">
        <v>11.389951842392271</v>
      </c>
      <c r="Q4" s="70" t="s">
        <v>145</v>
      </c>
      <c r="R4" s="199" t="s">
        <v>146</v>
      </c>
      <c r="S4" s="196">
        <v>2510635.9466800089</v>
      </c>
      <c r="T4" s="196"/>
      <c r="Z4" s="70" t="s">
        <v>147</v>
      </c>
    </row>
    <row r="5" spans="1:28" ht="15">
      <c r="B5" s="67"/>
      <c r="C5" s="67"/>
      <c r="D5" s="75"/>
      <c r="E5" s="75"/>
      <c r="F5" s="75"/>
      <c r="G5" s="75"/>
      <c r="H5" s="75"/>
      <c r="I5" s="75"/>
      <c r="J5" s="69"/>
      <c r="M5" s="70" t="s">
        <v>148</v>
      </c>
      <c r="N5" s="196" t="str">
        <f>R6&amp;$R$3&amp;R7</f>
        <v>Aquatic food　　　　　Processed aquatic food</v>
      </c>
      <c r="O5" s="197">
        <v>1943046.9652900014</v>
      </c>
      <c r="P5" s="198">
        <v>6.0885016535529548</v>
      </c>
      <c r="Q5" s="70" t="s">
        <v>149</v>
      </c>
      <c r="R5" s="199" t="s">
        <v>150</v>
      </c>
      <c r="S5" s="196">
        <v>1124283.2208700008</v>
      </c>
      <c r="T5" s="196">
        <v>3634919.1675500097</v>
      </c>
    </row>
    <row r="6" spans="1:28" ht="15">
      <c r="A6" s="76"/>
      <c r="B6" s="67"/>
      <c r="C6" s="67"/>
      <c r="D6" s="75"/>
      <c r="E6" s="75"/>
      <c r="F6" s="75"/>
      <c r="G6" s="75"/>
      <c r="H6" s="75"/>
      <c r="I6" s="75"/>
      <c r="J6" s="69"/>
      <c r="K6" s="76"/>
      <c r="L6" s="76"/>
      <c r="M6" s="70" t="s">
        <v>151</v>
      </c>
      <c r="N6" s="196" t="str">
        <f>R8&amp;$R$3&amp;R9</f>
        <v>Agricultural food　　　　　Processed agricultural food</v>
      </c>
      <c r="O6" s="197">
        <v>20900443.22869996</v>
      </c>
      <c r="P6" s="198">
        <v>65.491151490996941</v>
      </c>
      <c r="Q6" s="70" t="s">
        <v>152</v>
      </c>
      <c r="R6" s="199" t="s">
        <v>153</v>
      </c>
      <c r="S6" s="196">
        <v>771393.50769999879</v>
      </c>
      <c r="T6" s="196"/>
    </row>
    <row r="7" spans="1:28" ht="15">
      <c r="A7" s="76"/>
      <c r="B7" s="67"/>
      <c r="C7" s="67"/>
      <c r="D7" s="75"/>
      <c r="E7" s="75"/>
      <c r="F7" s="75"/>
      <c r="G7" s="75"/>
      <c r="H7" s="75"/>
      <c r="I7" s="75"/>
      <c r="J7" s="69"/>
      <c r="K7" s="76"/>
      <c r="L7" s="76"/>
      <c r="M7" s="70" t="s">
        <v>154</v>
      </c>
      <c r="N7" s="196" t="str">
        <f>R10</f>
        <v>Other foods</v>
      </c>
      <c r="O7" s="200">
        <v>2526034.1523800101</v>
      </c>
      <c r="P7" s="198">
        <v>7.9152811992897378</v>
      </c>
      <c r="Q7" s="70" t="s">
        <v>155</v>
      </c>
      <c r="R7" s="199" t="s">
        <v>156</v>
      </c>
      <c r="S7" s="196">
        <v>1171653.4575900026</v>
      </c>
      <c r="T7" s="196">
        <v>1943046.9652900014</v>
      </c>
    </row>
    <row r="8" spans="1:28" ht="15">
      <c r="A8" s="76"/>
      <c r="B8" s="67"/>
      <c r="C8" s="67"/>
      <c r="D8" s="75"/>
      <c r="E8" s="75"/>
      <c r="F8" s="75"/>
      <c r="G8" s="75"/>
      <c r="H8" s="75"/>
      <c r="I8" s="75"/>
      <c r="J8" s="69"/>
      <c r="K8" s="76"/>
      <c r="L8" s="76"/>
      <c r="M8" s="70" t="s">
        <v>157</v>
      </c>
      <c r="N8" s="196" t="str">
        <f t="shared" ref="N8:N13" si="0">R11</f>
        <v>Beverages</v>
      </c>
      <c r="O8" s="200">
        <v>1105621.7723899994</v>
      </c>
      <c r="P8" s="198">
        <v>3.464445332331926</v>
      </c>
      <c r="Q8" s="70" t="s">
        <v>158</v>
      </c>
      <c r="R8" s="199" t="s">
        <v>159</v>
      </c>
      <c r="S8" s="196">
        <v>17483289.55858998</v>
      </c>
      <c r="T8" s="196"/>
    </row>
    <row r="9" spans="1:28" ht="15">
      <c r="A9" s="76"/>
      <c r="B9" s="67"/>
      <c r="C9" s="67"/>
      <c r="D9" s="75"/>
      <c r="E9" s="75"/>
      <c r="F9" s="75"/>
      <c r="G9" s="75"/>
      <c r="H9" s="75"/>
      <c r="I9" s="75"/>
      <c r="J9" s="69"/>
      <c r="K9" s="76"/>
      <c r="L9" s="76"/>
      <c r="M9" s="70" t="s">
        <v>160</v>
      </c>
      <c r="N9" s="196" t="str">
        <f t="shared" si="0"/>
        <v>Food additives</v>
      </c>
      <c r="O9" s="200">
        <v>751082.59879000101</v>
      </c>
      <c r="P9" s="198">
        <v>2.3535034028399062</v>
      </c>
      <c r="Q9" s="70" t="s">
        <v>161</v>
      </c>
      <c r="R9" s="199" t="s">
        <v>162</v>
      </c>
      <c r="S9" s="196">
        <v>3417153.6701099779</v>
      </c>
      <c r="T9" s="201">
        <v>20900443.22869996</v>
      </c>
    </row>
    <row r="10" spans="1:28" ht="15">
      <c r="A10" s="76"/>
      <c r="B10" s="67"/>
      <c r="C10" s="67"/>
      <c r="D10" s="75"/>
      <c r="E10" s="75"/>
      <c r="F10" s="75"/>
      <c r="G10" s="75"/>
      <c r="H10" s="75"/>
      <c r="I10" s="75"/>
      <c r="J10" s="69"/>
      <c r="K10" s="76"/>
      <c r="L10" s="76"/>
      <c r="M10" s="70" t="s">
        <v>163</v>
      </c>
      <c r="N10" s="196" t="str">
        <f t="shared" si="0"/>
        <v>Tools and apparatus</v>
      </c>
      <c r="O10" s="200">
        <v>901089.25306999555</v>
      </c>
      <c r="P10" s="198">
        <v>2.8235464738221765</v>
      </c>
      <c r="Q10" s="70" t="s">
        <v>154</v>
      </c>
      <c r="R10" s="199" t="s">
        <v>164</v>
      </c>
      <c r="S10" s="196">
        <v>2526034.1523800101</v>
      </c>
      <c r="T10" s="196">
        <v>2526034.1523800101</v>
      </c>
    </row>
    <row r="11" spans="1:28" ht="15">
      <c r="A11" s="76"/>
      <c r="B11" s="67"/>
      <c r="C11" s="67"/>
      <c r="D11" s="75"/>
      <c r="E11" s="75"/>
      <c r="F11" s="75"/>
      <c r="G11" s="75"/>
      <c r="H11" s="75"/>
      <c r="I11" s="75"/>
      <c r="J11" s="69"/>
      <c r="K11" s="76"/>
      <c r="L11" s="76"/>
      <c r="M11" s="70" t="s">
        <v>165</v>
      </c>
      <c r="N11" s="196" t="str">
        <f t="shared" si="0"/>
        <v>Containers and packaging</v>
      </c>
      <c r="O11" s="200">
        <v>96757.030440000046</v>
      </c>
      <c r="P11" s="198">
        <v>0.30318636160134677</v>
      </c>
      <c r="Q11" s="70" t="s">
        <v>157</v>
      </c>
      <c r="R11" s="199" t="s">
        <v>166</v>
      </c>
      <c r="S11" s="196">
        <v>1105621.7723899994</v>
      </c>
      <c r="T11" s="196">
        <v>1105621.7723899994</v>
      </c>
    </row>
    <row r="12" spans="1:28" ht="15">
      <c r="A12" s="76"/>
      <c r="B12" s="67"/>
      <c r="C12" s="67"/>
      <c r="D12" s="75"/>
      <c r="E12" s="75"/>
      <c r="F12" s="75"/>
      <c r="G12" s="75"/>
      <c r="H12" s="75"/>
      <c r="I12" s="75"/>
      <c r="J12" s="69"/>
      <c r="K12" s="76"/>
      <c r="L12" s="76"/>
      <c r="M12" s="70" t="s">
        <v>167</v>
      </c>
      <c r="N12" s="196" t="str">
        <f t="shared" si="0"/>
        <v>Toys</v>
      </c>
      <c r="O12" s="200">
        <v>54390.697699999873</v>
      </c>
      <c r="P12" s="198">
        <v>0.17043224317273387</v>
      </c>
      <c r="Q12" s="70" t="s">
        <v>160</v>
      </c>
      <c r="R12" s="199" t="s">
        <v>168</v>
      </c>
      <c r="S12" s="196">
        <v>751082.59879000101</v>
      </c>
      <c r="T12" s="196">
        <v>751082.59879000101</v>
      </c>
    </row>
    <row r="13" spans="1:28" ht="15">
      <c r="A13" s="76"/>
      <c r="B13" s="67"/>
      <c r="C13" s="67"/>
      <c r="D13" s="75"/>
      <c r="E13" s="75"/>
      <c r="F13" s="75"/>
      <c r="G13" s="75"/>
      <c r="H13" s="75"/>
      <c r="I13" s="75"/>
      <c r="J13" s="69"/>
      <c r="K13" s="76"/>
      <c r="L13" s="76"/>
      <c r="M13" s="70" t="s">
        <v>169</v>
      </c>
      <c r="N13" s="196" t="str">
        <f t="shared" si="0"/>
        <v>total</v>
      </c>
      <c r="O13" s="197">
        <v>31913384.866309978</v>
      </c>
      <c r="P13" s="198">
        <v>100</v>
      </c>
      <c r="Q13" s="70" t="s">
        <v>163</v>
      </c>
      <c r="R13" s="199" t="s">
        <v>170</v>
      </c>
      <c r="S13" s="196">
        <v>901089.25306999555</v>
      </c>
      <c r="T13" s="196">
        <v>901089.25306999555</v>
      </c>
    </row>
    <row r="14" spans="1:28" ht="15">
      <c r="A14" s="76"/>
      <c r="B14" s="67"/>
      <c r="C14" s="67"/>
      <c r="D14" s="75"/>
      <c r="E14" s="75"/>
      <c r="F14" s="75"/>
      <c r="G14" s="75"/>
      <c r="H14" s="75"/>
      <c r="I14" s="75"/>
      <c r="J14" s="69"/>
      <c r="K14" s="76"/>
      <c r="L14" s="76"/>
      <c r="Q14" s="70" t="s">
        <v>165</v>
      </c>
      <c r="R14" s="199" t="s">
        <v>171</v>
      </c>
      <c r="S14" s="196">
        <v>96757.030440000046</v>
      </c>
      <c r="T14" s="196">
        <v>96757.030440000046</v>
      </c>
    </row>
    <row r="15" spans="1:28" ht="15">
      <c r="A15" s="76"/>
      <c r="B15" s="67"/>
      <c r="C15" s="67"/>
      <c r="D15" s="75"/>
      <c r="E15" s="75"/>
      <c r="F15" s="75"/>
      <c r="G15" s="75"/>
      <c r="H15" s="75"/>
      <c r="I15" s="75"/>
      <c r="J15" s="69"/>
      <c r="K15" s="76"/>
      <c r="L15" s="76"/>
      <c r="Q15" s="70" t="s">
        <v>167</v>
      </c>
      <c r="R15" s="199" t="s">
        <v>172</v>
      </c>
      <c r="S15" s="196">
        <v>54390.697699999873</v>
      </c>
      <c r="T15" s="196">
        <v>54390.697699999873</v>
      </c>
    </row>
    <row r="16" spans="1:28" ht="15">
      <c r="A16" s="76"/>
      <c r="B16" s="67"/>
      <c r="C16" s="67"/>
      <c r="D16" s="75"/>
      <c r="E16" s="75"/>
      <c r="F16" s="75"/>
      <c r="G16" s="75"/>
      <c r="H16" s="75"/>
      <c r="I16" s="75"/>
      <c r="J16" s="69"/>
      <c r="K16" s="76"/>
      <c r="L16" s="76"/>
      <c r="R16" s="196" t="s">
        <v>128</v>
      </c>
      <c r="S16" s="202">
        <v>31913384.866309978</v>
      </c>
      <c r="T16" s="196"/>
    </row>
    <row r="17" spans="1:12">
      <c r="A17" s="76"/>
      <c r="B17" s="67"/>
      <c r="C17" s="67"/>
      <c r="D17" s="75"/>
      <c r="E17" s="75"/>
      <c r="F17" s="75"/>
      <c r="G17" s="75"/>
      <c r="H17" s="75"/>
      <c r="I17" s="75"/>
      <c r="J17" s="69"/>
      <c r="K17" s="76"/>
      <c r="L17" s="76"/>
    </row>
    <row r="18" spans="1:12">
      <c r="A18" s="76"/>
      <c r="B18" s="67"/>
      <c r="C18" s="67"/>
      <c r="D18" s="75"/>
      <c r="E18" s="75"/>
      <c r="F18" s="75"/>
      <c r="G18" s="75"/>
      <c r="H18" s="75"/>
      <c r="I18" s="75"/>
      <c r="J18" s="69"/>
      <c r="K18" s="76"/>
      <c r="L18" s="76"/>
    </row>
    <row r="19" spans="1:12">
      <c r="A19" s="76"/>
      <c r="B19" s="67"/>
      <c r="C19" s="67"/>
      <c r="D19" s="75"/>
      <c r="E19" s="75"/>
      <c r="F19" s="75"/>
      <c r="G19" s="75"/>
      <c r="H19" s="75"/>
      <c r="I19" s="75"/>
      <c r="J19" s="69"/>
      <c r="K19" s="76"/>
      <c r="L19" s="76"/>
    </row>
    <row r="20" spans="1:12">
      <c r="D20" s="77"/>
      <c r="E20" s="77"/>
      <c r="F20" s="77"/>
      <c r="G20" s="77"/>
      <c r="H20" s="77"/>
      <c r="I20" s="77"/>
    </row>
    <row r="21" spans="1:12">
      <c r="D21" s="77"/>
      <c r="E21" s="77"/>
      <c r="F21" s="77"/>
      <c r="G21" s="77"/>
      <c r="H21" s="77"/>
      <c r="I21" s="77"/>
    </row>
    <row r="22" spans="1:12">
      <c r="D22" s="77"/>
      <c r="E22" s="77"/>
      <c r="F22" s="77"/>
      <c r="G22" s="77"/>
      <c r="H22" s="77"/>
      <c r="I22" s="77"/>
    </row>
    <row r="23" spans="1:12">
      <c r="D23" s="77"/>
      <c r="E23" s="77"/>
      <c r="F23" s="77"/>
      <c r="G23" s="77"/>
      <c r="H23" s="77"/>
      <c r="I23" s="77"/>
    </row>
    <row r="24" spans="1:12">
      <c r="D24" s="77"/>
      <c r="E24" s="77"/>
      <c r="F24" s="77"/>
      <c r="G24" s="77"/>
      <c r="H24" s="77"/>
      <c r="I24" s="77"/>
    </row>
    <row r="25" spans="1:12">
      <c r="A25" s="76"/>
      <c r="D25" s="77"/>
      <c r="E25" s="77"/>
      <c r="F25" s="77"/>
      <c r="G25" s="77"/>
      <c r="H25" s="77"/>
      <c r="I25" s="77"/>
      <c r="K25" s="76"/>
      <c r="L25" s="76"/>
    </row>
    <row r="26" spans="1:12">
      <c r="A26" s="76"/>
      <c r="D26" s="77"/>
      <c r="E26" s="77"/>
      <c r="F26" s="77"/>
      <c r="G26" s="77"/>
      <c r="H26" s="77"/>
      <c r="I26" s="77"/>
      <c r="K26" s="76"/>
      <c r="L26" s="76"/>
    </row>
    <row r="27" spans="1:12">
      <c r="A27" s="76"/>
      <c r="D27" s="77"/>
      <c r="E27" s="77"/>
      <c r="F27" s="77"/>
      <c r="G27" s="77"/>
      <c r="H27" s="77"/>
      <c r="I27" s="77"/>
      <c r="K27" s="76"/>
      <c r="L27" s="76"/>
    </row>
    <row r="28" spans="1:12">
      <c r="A28" s="76"/>
      <c r="D28" s="77"/>
      <c r="E28" s="77"/>
      <c r="F28" s="77"/>
      <c r="G28" s="77"/>
      <c r="H28" s="77"/>
      <c r="I28" s="77"/>
      <c r="K28" s="76"/>
      <c r="L28" s="76"/>
    </row>
    <row r="29" spans="1:12">
      <c r="A29" s="76"/>
      <c r="D29" s="77"/>
      <c r="E29" s="77"/>
      <c r="F29" s="77"/>
      <c r="G29" s="77"/>
      <c r="H29" s="77"/>
      <c r="I29" s="77"/>
      <c r="K29" s="76"/>
      <c r="L29" s="76"/>
    </row>
    <row r="30" spans="1:12">
      <c r="A30" s="76"/>
      <c r="D30" s="77"/>
      <c r="E30" s="77"/>
      <c r="F30" s="77"/>
      <c r="G30" s="77"/>
      <c r="H30" s="77"/>
      <c r="I30" s="77"/>
      <c r="K30" s="76"/>
      <c r="L30" s="76"/>
    </row>
    <row r="31" spans="1:12">
      <c r="A31" s="76"/>
      <c r="D31" s="77"/>
      <c r="E31" s="77"/>
      <c r="F31" s="77"/>
      <c r="G31" s="77"/>
      <c r="H31" s="77"/>
      <c r="I31" s="77"/>
      <c r="K31" s="76"/>
      <c r="L31" s="76"/>
    </row>
    <row r="32" spans="1:12">
      <c r="A32" s="76"/>
      <c r="D32" s="77"/>
      <c r="E32" s="77"/>
      <c r="F32" s="77"/>
      <c r="G32" s="77"/>
      <c r="H32" s="77"/>
      <c r="I32" s="77"/>
      <c r="K32" s="76"/>
      <c r="L32" s="76"/>
    </row>
    <row r="33" spans="1:28">
      <c r="A33" s="76"/>
      <c r="D33" s="77"/>
      <c r="E33" s="77"/>
      <c r="F33" s="77"/>
      <c r="G33" s="77"/>
      <c r="H33" s="77"/>
      <c r="I33" s="77"/>
      <c r="K33" s="76"/>
      <c r="L33" s="76"/>
    </row>
    <row r="34" spans="1:28">
      <c r="A34" s="76"/>
      <c r="D34" s="77"/>
      <c r="E34" s="77"/>
      <c r="F34" s="77"/>
      <c r="G34" s="77"/>
      <c r="H34" s="77"/>
      <c r="I34" s="77"/>
      <c r="K34" s="76"/>
      <c r="L34" s="76"/>
    </row>
    <row r="35" spans="1:28">
      <c r="A35" s="76"/>
      <c r="D35" s="77"/>
      <c r="E35" s="77"/>
      <c r="F35" s="77"/>
      <c r="G35" s="77"/>
      <c r="H35" s="77"/>
      <c r="I35" s="77"/>
      <c r="K35" s="76"/>
      <c r="L35" s="76"/>
    </row>
    <row r="36" spans="1:28">
      <c r="A36" s="76"/>
      <c r="D36" s="77"/>
      <c r="E36" s="77"/>
      <c r="F36" s="77"/>
      <c r="G36" s="77"/>
      <c r="H36" s="77"/>
      <c r="I36" s="77"/>
      <c r="K36" s="76"/>
      <c r="L36" s="76"/>
    </row>
    <row r="37" spans="1:28">
      <c r="A37" s="76"/>
      <c r="D37" s="77"/>
      <c r="E37" s="77"/>
      <c r="F37" s="77"/>
      <c r="G37" s="77"/>
      <c r="H37" s="77"/>
      <c r="I37" s="77"/>
      <c r="K37" s="76"/>
      <c r="L37" s="76"/>
    </row>
    <row r="38" spans="1:28">
      <c r="A38" s="76"/>
      <c r="D38" s="77"/>
      <c r="E38" s="77"/>
      <c r="F38" s="77"/>
      <c r="G38" s="77"/>
      <c r="H38" s="77"/>
      <c r="I38" s="77"/>
      <c r="K38" s="76"/>
      <c r="L38" s="76"/>
    </row>
    <row r="39" spans="1:28">
      <c r="A39" s="76"/>
      <c r="D39" s="77"/>
      <c r="E39" s="77"/>
      <c r="F39" s="77"/>
      <c r="G39" s="77"/>
      <c r="H39" s="77"/>
      <c r="I39" s="77"/>
      <c r="K39" s="76"/>
      <c r="L39" s="76"/>
    </row>
    <row r="40" spans="1:28">
      <c r="A40" s="76"/>
      <c r="D40" s="77"/>
      <c r="E40" s="77"/>
      <c r="F40" s="77"/>
      <c r="G40" s="77"/>
      <c r="H40" s="77"/>
      <c r="I40" s="77"/>
      <c r="K40" s="76"/>
      <c r="L40" s="76"/>
    </row>
    <row r="41" spans="1:28" s="68" customFormat="1">
      <c r="B41" s="78"/>
      <c r="C41" s="105"/>
      <c r="D41" s="105"/>
      <c r="E41" s="105"/>
      <c r="F41" s="105"/>
      <c r="G41" s="79"/>
      <c r="H41" s="79"/>
      <c r="I41" s="79"/>
      <c r="J41" s="81"/>
      <c r="M41" s="82"/>
      <c r="N41" s="192"/>
      <c r="O41" s="193"/>
      <c r="P41" s="70"/>
      <c r="Q41" s="70"/>
      <c r="R41" s="70"/>
      <c r="S41" s="70"/>
      <c r="T41" s="70"/>
      <c r="U41" s="70"/>
      <c r="V41" s="70"/>
      <c r="W41" s="70"/>
      <c r="X41" s="82"/>
      <c r="Y41" s="82"/>
      <c r="Z41" s="82"/>
      <c r="AA41" s="82"/>
      <c r="AB41" s="82"/>
    </row>
    <row r="42" spans="1:28" s="68" customFormat="1" ht="27.75" customHeight="1">
      <c r="B42" s="83"/>
      <c r="C42" s="106"/>
      <c r="D42" s="106"/>
      <c r="E42" s="107" t="s">
        <v>173</v>
      </c>
      <c r="F42" s="107"/>
      <c r="G42" s="108"/>
      <c r="H42" s="109" t="s">
        <v>174</v>
      </c>
      <c r="I42" s="87" t="s">
        <v>132</v>
      </c>
      <c r="J42" s="86"/>
      <c r="M42" s="82"/>
      <c r="N42" s="192"/>
      <c r="O42" s="193"/>
      <c r="P42" s="70"/>
      <c r="Q42" s="70"/>
      <c r="R42" s="70"/>
      <c r="S42" s="70"/>
      <c r="T42" s="70"/>
      <c r="U42" s="70"/>
      <c r="V42" s="70"/>
      <c r="W42" s="70"/>
      <c r="X42" s="82"/>
      <c r="Y42" s="82"/>
      <c r="Z42" s="82"/>
      <c r="AA42" s="82"/>
      <c r="AB42" s="82"/>
    </row>
    <row r="43" spans="1:28" s="68" customFormat="1" ht="5.0999999999999996" customHeight="1">
      <c r="B43" s="83"/>
      <c r="C43" s="106"/>
      <c r="D43" s="106"/>
      <c r="E43" s="110"/>
      <c r="F43" s="110"/>
      <c r="G43" s="108"/>
      <c r="H43" s="108"/>
      <c r="I43" s="108"/>
      <c r="J43" s="86"/>
      <c r="M43" s="82"/>
      <c r="N43" s="82"/>
      <c r="O43" s="193"/>
      <c r="P43" s="70"/>
      <c r="Q43" s="70"/>
      <c r="R43" s="70"/>
      <c r="S43" s="70"/>
      <c r="T43" s="70"/>
      <c r="U43" s="70"/>
      <c r="V43" s="70"/>
      <c r="W43" s="70"/>
      <c r="X43" s="82"/>
      <c r="Y43" s="82"/>
      <c r="Z43" s="82"/>
      <c r="AA43" s="82"/>
      <c r="AB43" s="82"/>
    </row>
    <row r="44" spans="1:28" s="76" customFormat="1" ht="16.5" customHeight="1">
      <c r="B44" s="83"/>
      <c r="C44" s="111"/>
      <c r="D44" s="106"/>
      <c r="E44" s="112" t="str">
        <f>R4&amp;","&amp;R5</f>
        <v>Livestock food,Processed livestock food</v>
      </c>
      <c r="F44" s="112"/>
      <c r="G44" s="108"/>
      <c r="H44" s="113">
        <f>O4</f>
        <v>3634919.1675500097</v>
      </c>
      <c r="I44" s="114">
        <f>P4</f>
        <v>11.389951842392271</v>
      </c>
      <c r="J44" s="86"/>
      <c r="M44" s="91"/>
      <c r="N44" s="91"/>
      <c r="O44" s="193"/>
      <c r="P44" s="70"/>
      <c r="Q44" s="70"/>
      <c r="R44" s="70"/>
      <c r="S44" s="70"/>
      <c r="T44" s="70"/>
      <c r="U44" s="70"/>
      <c r="V44" s="70"/>
      <c r="W44" s="70"/>
      <c r="X44" s="91"/>
      <c r="Y44" s="91"/>
      <c r="Z44" s="91"/>
      <c r="AA44" s="91"/>
      <c r="AB44" s="91"/>
    </row>
    <row r="45" spans="1:28" s="76" customFormat="1" ht="5.0999999999999996" customHeight="1">
      <c r="B45" s="83"/>
      <c r="D45" s="106"/>
      <c r="E45" s="112"/>
      <c r="F45" s="112"/>
      <c r="G45" s="108"/>
      <c r="H45" s="115"/>
      <c r="I45" s="116"/>
      <c r="J45" s="86"/>
      <c r="M45" s="91"/>
      <c r="N45" s="91"/>
      <c r="O45" s="193"/>
      <c r="P45" s="70"/>
      <c r="Q45" s="70"/>
      <c r="R45" s="70"/>
      <c r="S45" s="70"/>
      <c r="T45" s="70"/>
      <c r="U45" s="70"/>
      <c r="V45" s="70"/>
      <c r="W45" s="70"/>
      <c r="X45" s="91"/>
      <c r="Y45" s="91"/>
      <c r="Z45" s="91"/>
      <c r="AA45" s="91"/>
      <c r="AB45" s="91"/>
    </row>
    <row r="46" spans="1:28" s="76" customFormat="1" ht="16.5" customHeight="1">
      <c r="B46" s="83"/>
      <c r="C46" s="117"/>
      <c r="D46" s="106"/>
      <c r="E46" s="112" t="str">
        <f>R6&amp;","&amp;R7</f>
        <v>Aquatic food,Processed aquatic food</v>
      </c>
      <c r="F46" s="112"/>
      <c r="G46" s="108"/>
      <c r="H46" s="115">
        <f>O5</f>
        <v>1943046.9652900014</v>
      </c>
      <c r="I46" s="114">
        <f>P5</f>
        <v>6.0885016535529548</v>
      </c>
      <c r="J46" s="86"/>
      <c r="M46" s="194"/>
      <c r="N46" s="91"/>
      <c r="O46" s="193"/>
      <c r="P46" s="70"/>
      <c r="Q46" s="70"/>
      <c r="R46" s="70"/>
      <c r="S46" s="70"/>
      <c r="T46" s="70"/>
      <c r="U46" s="70"/>
      <c r="V46" s="70"/>
      <c r="W46" s="70"/>
      <c r="X46" s="91"/>
      <c r="Y46" s="91"/>
      <c r="Z46" s="91"/>
      <c r="AA46" s="91"/>
      <c r="AB46" s="91"/>
    </row>
    <row r="47" spans="1:28" s="76" customFormat="1" ht="5.0999999999999996" customHeight="1">
      <c r="B47" s="83"/>
      <c r="D47" s="106"/>
      <c r="E47" s="112"/>
      <c r="F47" s="112"/>
      <c r="G47" s="108"/>
      <c r="H47" s="115"/>
      <c r="I47" s="116"/>
      <c r="J47" s="86"/>
      <c r="M47" s="194"/>
      <c r="N47" s="91"/>
      <c r="O47" s="91"/>
      <c r="P47" s="70"/>
      <c r="Q47" s="70"/>
      <c r="R47" s="70"/>
      <c r="S47" s="70"/>
      <c r="T47" s="70"/>
      <c r="U47" s="70"/>
      <c r="V47" s="70"/>
      <c r="W47" s="70"/>
      <c r="X47" s="91"/>
      <c r="Y47" s="91"/>
      <c r="Z47" s="91"/>
      <c r="AA47" s="91"/>
      <c r="AB47" s="91"/>
    </row>
    <row r="48" spans="1:28" s="76" customFormat="1" ht="16.5" customHeight="1">
      <c r="B48" s="83"/>
      <c r="C48" s="118"/>
      <c r="D48" s="106"/>
      <c r="E48" s="112" t="str">
        <f>R8&amp;","&amp;R9</f>
        <v>Agricultural food,Processed agricultural food</v>
      </c>
      <c r="F48" s="112"/>
      <c r="G48" s="108"/>
      <c r="H48" s="115">
        <f>O6</f>
        <v>20900443.22869996</v>
      </c>
      <c r="I48" s="114">
        <f>P6</f>
        <v>65.491151490996941</v>
      </c>
      <c r="J48" s="86"/>
      <c r="M48" s="194"/>
      <c r="N48" s="91"/>
      <c r="O48" s="91"/>
      <c r="P48" s="70"/>
      <c r="Q48" s="70"/>
      <c r="R48" s="70"/>
      <c r="S48" s="70"/>
      <c r="T48" s="70"/>
      <c r="U48" s="70"/>
      <c r="V48" s="70"/>
      <c r="W48" s="70"/>
      <c r="X48" s="91"/>
      <c r="Y48" s="91"/>
      <c r="Z48" s="91"/>
      <c r="AA48" s="91"/>
      <c r="AB48" s="91"/>
    </row>
    <row r="49" spans="1:28" s="76" customFormat="1" ht="5.0999999999999996" customHeight="1">
      <c r="B49" s="83"/>
      <c r="D49" s="106"/>
      <c r="E49" s="112"/>
      <c r="F49" s="112"/>
      <c r="G49" s="108"/>
      <c r="H49" s="115"/>
      <c r="I49" s="116"/>
      <c r="J49" s="86"/>
      <c r="M49" s="194"/>
      <c r="N49" s="91"/>
      <c r="O49" s="91"/>
      <c r="P49" s="70"/>
      <c r="Q49" s="70"/>
      <c r="R49" s="70"/>
      <c r="S49" s="70"/>
      <c r="T49" s="70"/>
      <c r="U49" s="70"/>
      <c r="V49" s="70"/>
      <c r="W49" s="70"/>
      <c r="X49" s="91"/>
      <c r="Y49" s="91"/>
      <c r="Z49" s="91"/>
      <c r="AA49" s="91"/>
      <c r="AB49" s="91"/>
    </row>
    <row r="50" spans="1:28" s="76" customFormat="1" ht="16.5" customHeight="1">
      <c r="B50" s="83"/>
      <c r="C50" s="119"/>
      <c r="D50" s="106"/>
      <c r="E50" s="110" t="str">
        <f>R10</f>
        <v>Other foods</v>
      </c>
      <c r="F50" s="110"/>
      <c r="G50" s="108"/>
      <c r="H50" s="115">
        <f>O7</f>
        <v>2526034.1523800101</v>
      </c>
      <c r="I50" s="114">
        <f>P7</f>
        <v>7.9152811992897378</v>
      </c>
      <c r="J50" s="86"/>
      <c r="M50" s="194"/>
      <c r="N50" s="91"/>
      <c r="O50" s="91"/>
      <c r="P50" s="70"/>
      <c r="Q50" s="70"/>
      <c r="R50" s="70"/>
      <c r="S50" s="70"/>
      <c r="T50" s="70"/>
      <c r="U50" s="70"/>
      <c r="V50" s="70"/>
      <c r="W50" s="70"/>
      <c r="X50" s="91"/>
      <c r="Y50" s="91"/>
      <c r="Z50" s="91"/>
      <c r="AA50" s="91"/>
      <c r="AB50" s="91"/>
    </row>
    <row r="51" spans="1:28" s="76" customFormat="1" ht="5.0999999999999996" customHeight="1">
      <c r="B51" s="83"/>
      <c r="D51" s="106"/>
      <c r="E51" s="110"/>
      <c r="F51" s="110"/>
      <c r="G51" s="108"/>
      <c r="H51" s="115"/>
      <c r="I51" s="116"/>
      <c r="J51" s="86"/>
      <c r="M51" s="194"/>
      <c r="N51" s="91"/>
      <c r="O51" s="91"/>
      <c r="P51" s="70"/>
      <c r="Q51" s="70"/>
      <c r="R51" s="70"/>
      <c r="S51" s="70"/>
      <c r="T51" s="70"/>
      <c r="U51" s="70"/>
      <c r="V51" s="70"/>
      <c r="W51" s="70"/>
      <c r="X51" s="91"/>
      <c r="Y51" s="91"/>
      <c r="Z51" s="91"/>
      <c r="AA51" s="91"/>
      <c r="AB51" s="91"/>
    </row>
    <row r="52" spans="1:28" s="76" customFormat="1" ht="16.5" customHeight="1">
      <c r="B52" s="83"/>
      <c r="C52" s="120"/>
      <c r="D52" s="106"/>
      <c r="E52" s="110" t="str">
        <f>R11</f>
        <v>Beverages</v>
      </c>
      <c r="F52" s="110"/>
      <c r="G52" s="108"/>
      <c r="H52" s="115">
        <f>O8</f>
        <v>1105621.7723899994</v>
      </c>
      <c r="I52" s="114">
        <f>P8</f>
        <v>3.464445332331926</v>
      </c>
      <c r="J52" s="86"/>
      <c r="M52" s="194"/>
      <c r="N52" s="91"/>
      <c r="O52" s="91"/>
      <c r="P52" s="70"/>
      <c r="Q52" s="70"/>
      <c r="R52" s="70"/>
      <c r="S52" s="70"/>
      <c r="T52" s="70"/>
      <c r="U52" s="70"/>
      <c r="V52" s="70"/>
      <c r="W52" s="70"/>
      <c r="X52" s="91"/>
      <c r="Y52" s="91"/>
      <c r="Z52" s="91"/>
      <c r="AA52" s="91"/>
      <c r="AB52" s="91"/>
    </row>
    <row r="53" spans="1:28" s="76" customFormat="1" ht="5.0999999999999996" customHeight="1">
      <c r="B53" s="83"/>
      <c r="D53" s="106"/>
      <c r="E53" s="110"/>
      <c r="F53" s="110"/>
      <c r="G53" s="108"/>
      <c r="H53" s="115"/>
      <c r="I53" s="116"/>
      <c r="J53" s="86"/>
      <c r="M53" s="194"/>
      <c r="N53" s="91"/>
      <c r="O53" s="91"/>
      <c r="P53" s="70"/>
      <c r="Q53" s="70"/>
      <c r="R53" s="70"/>
      <c r="S53" s="70"/>
      <c r="T53" s="70"/>
      <c r="U53" s="70"/>
      <c r="V53" s="70"/>
      <c r="W53" s="70"/>
      <c r="X53" s="91"/>
      <c r="Y53" s="91"/>
      <c r="Z53" s="91"/>
      <c r="AA53" s="91"/>
      <c r="AB53" s="91"/>
    </row>
    <row r="54" spans="1:28" s="76" customFormat="1" ht="16.5" customHeight="1">
      <c r="B54" s="83"/>
      <c r="C54" s="121"/>
      <c r="D54" s="106"/>
      <c r="E54" s="110" t="str">
        <f>R12</f>
        <v>Food additives</v>
      </c>
      <c r="F54" s="110"/>
      <c r="G54" s="108"/>
      <c r="H54" s="115">
        <f>O9</f>
        <v>751082.59879000101</v>
      </c>
      <c r="I54" s="114">
        <f>P9</f>
        <v>2.3535034028399062</v>
      </c>
      <c r="J54" s="86"/>
      <c r="M54" s="194"/>
      <c r="N54" s="91"/>
      <c r="O54" s="91"/>
      <c r="P54" s="70"/>
      <c r="Q54" s="70"/>
      <c r="R54" s="70"/>
      <c r="S54" s="70"/>
      <c r="T54" s="70"/>
      <c r="U54" s="70"/>
      <c r="V54" s="70"/>
      <c r="W54" s="70"/>
      <c r="X54" s="91"/>
      <c r="Y54" s="91"/>
      <c r="Z54" s="91"/>
      <c r="AA54" s="91"/>
      <c r="AB54" s="91"/>
    </row>
    <row r="55" spans="1:28" s="76" customFormat="1" ht="5.0999999999999996" customHeight="1">
      <c r="B55" s="83"/>
      <c r="D55" s="106"/>
      <c r="E55" s="110"/>
      <c r="F55" s="110"/>
      <c r="G55" s="108"/>
      <c r="H55" s="115"/>
      <c r="I55" s="116"/>
      <c r="J55" s="86"/>
      <c r="M55" s="91"/>
      <c r="N55" s="91"/>
      <c r="O55" s="91"/>
      <c r="P55" s="70"/>
      <c r="Q55" s="70"/>
      <c r="R55" s="70"/>
      <c r="S55" s="70"/>
      <c r="T55" s="70"/>
      <c r="U55" s="70"/>
      <c r="V55" s="70"/>
      <c r="W55" s="70"/>
      <c r="X55" s="91"/>
      <c r="Y55" s="91"/>
      <c r="Z55" s="91"/>
      <c r="AA55" s="91"/>
      <c r="AB55" s="91"/>
    </row>
    <row r="56" spans="1:28" s="76" customFormat="1" ht="16.5" customHeight="1">
      <c r="B56" s="83"/>
      <c r="C56" s="122"/>
      <c r="D56" s="106"/>
      <c r="E56" s="110" t="str">
        <f>R13</f>
        <v>Tools and apparatus</v>
      </c>
      <c r="F56" s="110"/>
      <c r="G56" s="108"/>
      <c r="H56" s="115">
        <f>O10</f>
        <v>901089.25306999555</v>
      </c>
      <c r="I56" s="114">
        <f>P10</f>
        <v>2.8235464738221765</v>
      </c>
      <c r="J56" s="86"/>
      <c r="M56" s="91"/>
      <c r="N56" s="91"/>
      <c r="O56" s="91"/>
      <c r="P56" s="70"/>
      <c r="Q56" s="70"/>
      <c r="R56" s="70"/>
      <c r="S56" s="70"/>
      <c r="T56" s="70"/>
      <c r="U56" s="70"/>
      <c r="V56" s="70"/>
      <c r="W56" s="70"/>
      <c r="X56" s="91"/>
      <c r="Y56" s="91"/>
      <c r="Z56" s="91"/>
      <c r="AA56" s="91"/>
      <c r="AB56" s="91"/>
    </row>
    <row r="57" spans="1:28" s="76" customFormat="1" ht="5.0999999999999996" customHeight="1">
      <c r="B57" s="83"/>
      <c r="D57" s="106"/>
      <c r="E57" s="110"/>
      <c r="F57" s="110"/>
      <c r="G57" s="108"/>
      <c r="H57" s="115"/>
      <c r="I57" s="116"/>
      <c r="J57" s="86"/>
      <c r="M57" s="91"/>
      <c r="N57" s="91"/>
      <c r="O57" s="91"/>
      <c r="P57" s="70"/>
      <c r="Q57" s="70"/>
      <c r="R57" s="70"/>
      <c r="S57" s="70"/>
      <c r="T57" s="70"/>
      <c r="U57" s="70"/>
      <c r="V57" s="70"/>
      <c r="W57" s="70"/>
      <c r="X57" s="91"/>
      <c r="Y57" s="91"/>
      <c r="Z57" s="91"/>
      <c r="AA57" s="91"/>
      <c r="AB57" s="91"/>
    </row>
    <row r="58" spans="1:28" s="76" customFormat="1" ht="16.5" customHeight="1">
      <c r="B58" s="83"/>
      <c r="C58" s="123"/>
      <c r="D58" s="106"/>
      <c r="E58" s="110" t="str">
        <f>R14</f>
        <v>Containers and packaging</v>
      </c>
      <c r="F58" s="110"/>
      <c r="G58" s="108"/>
      <c r="H58" s="115">
        <f>O11</f>
        <v>96757.030440000046</v>
      </c>
      <c r="I58" s="114">
        <f>P11</f>
        <v>0.30318636160134677</v>
      </c>
      <c r="J58" s="86"/>
      <c r="M58" s="91"/>
      <c r="N58" s="91"/>
      <c r="O58" s="91"/>
      <c r="P58" s="70"/>
      <c r="Q58" s="70"/>
      <c r="R58" s="70"/>
      <c r="S58" s="70"/>
      <c r="T58" s="70"/>
      <c r="U58" s="70"/>
      <c r="V58" s="70"/>
      <c r="W58" s="70"/>
      <c r="X58" s="91"/>
      <c r="Y58" s="91"/>
      <c r="Z58" s="91"/>
      <c r="AA58" s="91"/>
      <c r="AB58" s="91"/>
    </row>
    <row r="59" spans="1:28" s="76" customFormat="1" ht="5.0999999999999996" customHeight="1">
      <c r="B59" s="83"/>
      <c r="D59" s="106"/>
      <c r="E59" s="110"/>
      <c r="F59" s="110"/>
      <c r="G59" s="108"/>
      <c r="H59" s="115"/>
      <c r="I59" s="116"/>
      <c r="J59" s="86"/>
      <c r="M59" s="91"/>
      <c r="N59" s="91"/>
      <c r="O59" s="91"/>
      <c r="P59" s="70"/>
      <c r="Q59" s="70"/>
      <c r="R59" s="70"/>
      <c r="S59" s="70"/>
      <c r="T59" s="70"/>
      <c r="U59" s="70"/>
      <c r="V59" s="70"/>
      <c r="W59" s="70"/>
      <c r="X59" s="91"/>
      <c r="Y59" s="91"/>
      <c r="Z59" s="91"/>
      <c r="AA59" s="91"/>
      <c r="AB59" s="91"/>
    </row>
    <row r="60" spans="1:28" s="76" customFormat="1" ht="16.5" customHeight="1">
      <c r="B60" s="83"/>
      <c r="C60" s="124"/>
      <c r="D60" s="106"/>
      <c r="E60" s="110" t="str">
        <f>R15</f>
        <v>Toys</v>
      </c>
      <c r="F60" s="110"/>
      <c r="G60" s="108"/>
      <c r="H60" s="115">
        <f>O12</f>
        <v>54390.697699999873</v>
      </c>
      <c r="I60" s="114">
        <f>P12</f>
        <v>0.17043224317273387</v>
      </c>
      <c r="J60" s="86"/>
      <c r="M60" s="91"/>
      <c r="N60" s="91"/>
      <c r="O60" s="91"/>
      <c r="P60" s="70"/>
      <c r="Q60" s="70"/>
      <c r="R60" s="70"/>
      <c r="S60" s="70"/>
      <c r="T60" s="70"/>
      <c r="U60" s="70"/>
      <c r="V60" s="70"/>
      <c r="W60" s="70"/>
      <c r="X60" s="91"/>
      <c r="Y60" s="91"/>
      <c r="Z60" s="91"/>
      <c r="AA60" s="91"/>
      <c r="AB60" s="91"/>
    </row>
    <row r="61" spans="1:28" s="76" customFormat="1" ht="5.0999999999999996" customHeight="1">
      <c r="B61" s="83"/>
      <c r="C61" s="106"/>
      <c r="D61" s="106"/>
      <c r="E61" s="110"/>
      <c r="F61" s="110"/>
      <c r="G61" s="108"/>
      <c r="H61" s="115"/>
      <c r="I61" s="116"/>
      <c r="J61" s="86"/>
      <c r="M61" s="91"/>
      <c r="N61" s="91"/>
      <c r="O61" s="91"/>
      <c r="P61" s="70"/>
      <c r="Q61" s="70"/>
      <c r="R61" s="70"/>
      <c r="S61" s="70"/>
      <c r="T61" s="70"/>
      <c r="U61" s="70"/>
      <c r="V61" s="70"/>
      <c r="W61" s="70"/>
      <c r="X61" s="91"/>
      <c r="Y61" s="91"/>
      <c r="Z61" s="91"/>
      <c r="AA61" s="91"/>
      <c r="AB61" s="91"/>
    </row>
    <row r="62" spans="1:28" s="76" customFormat="1" ht="14.25" customHeight="1">
      <c r="B62" s="83"/>
      <c r="C62" s="106"/>
      <c r="D62" s="106"/>
      <c r="E62" s="107" t="str">
        <f>R16</f>
        <v>total</v>
      </c>
      <c r="F62" s="107"/>
      <c r="G62" s="108"/>
      <c r="H62" s="115">
        <f>H44+H46+H48+H50+H52+H54+H56+H58+H60</f>
        <v>31913384.866309978</v>
      </c>
      <c r="I62" s="125"/>
      <c r="J62" s="86"/>
      <c r="M62" s="91"/>
      <c r="N62" s="91"/>
      <c r="O62" s="91"/>
      <c r="P62" s="70"/>
      <c r="Q62" s="70"/>
      <c r="R62" s="70"/>
      <c r="S62" s="70"/>
      <c r="T62" s="70"/>
      <c r="U62" s="70"/>
      <c r="V62" s="70"/>
      <c r="W62" s="70"/>
      <c r="X62" s="91"/>
      <c r="Y62" s="91"/>
      <c r="Z62" s="91"/>
      <c r="AA62" s="91"/>
      <c r="AB62" s="91"/>
    </row>
    <row r="63" spans="1:28" s="76" customFormat="1" ht="6" customHeight="1">
      <c r="B63" s="101"/>
      <c r="C63" s="126"/>
      <c r="D63" s="126"/>
      <c r="E63" s="126"/>
      <c r="F63" s="126"/>
      <c r="G63" s="102"/>
      <c r="H63" s="102"/>
      <c r="I63" s="102"/>
      <c r="J63" s="104"/>
      <c r="M63" s="91"/>
      <c r="N63" s="91"/>
      <c r="O63" s="91"/>
      <c r="P63" s="70"/>
      <c r="Q63" s="70"/>
      <c r="R63" s="70"/>
      <c r="S63" s="70"/>
      <c r="T63" s="70"/>
      <c r="U63" s="70"/>
      <c r="V63" s="70"/>
      <c r="W63" s="70"/>
      <c r="X63" s="91"/>
      <c r="Y63" s="91"/>
      <c r="Z63" s="91"/>
      <c r="AA63" s="91"/>
      <c r="AB63" s="91"/>
    </row>
    <row r="64" spans="1:28">
      <c r="A64" s="76"/>
      <c r="B64" s="67"/>
      <c r="C64" s="67"/>
      <c r="D64" s="75"/>
      <c r="E64" s="75"/>
      <c r="F64" s="75"/>
      <c r="G64" s="75"/>
      <c r="H64" s="75"/>
      <c r="I64" s="75"/>
      <c r="J64" s="69"/>
      <c r="K64" s="76"/>
      <c r="L64" s="76"/>
    </row>
  </sheetData>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D2016-796D-4B3D-9F37-26BAA21E9A2D}">
  <sheetPr codeName="Sheet7"/>
  <dimension ref="A1:I372"/>
  <sheetViews>
    <sheetView workbookViewId="0">
      <selection activeCell="K11" sqref="K11"/>
    </sheetView>
  </sheetViews>
  <sheetFormatPr defaultRowHeight="13.5"/>
  <cols>
    <col min="1" max="1" width="4" customWidth="1"/>
    <col min="2" max="2" width="4.125" customWidth="1"/>
    <col min="3" max="3" width="72.375" bestFit="1" customWidth="1"/>
    <col min="4" max="4" width="9.25" bestFit="1" customWidth="1"/>
    <col min="5" max="5" width="10.125" bestFit="1" customWidth="1"/>
    <col min="6" max="9" width="9.25" bestFit="1" customWidth="1"/>
  </cols>
  <sheetData>
    <row r="1" spans="1:9" ht="14.25">
      <c r="A1" s="266" t="s">
        <v>175</v>
      </c>
      <c r="B1" s="266"/>
      <c r="C1" s="266"/>
      <c r="D1" s="266"/>
      <c r="E1" s="266"/>
      <c r="F1" s="266"/>
      <c r="G1" s="266"/>
      <c r="H1" s="266"/>
      <c r="I1" s="266"/>
    </row>
    <row r="2" spans="1:9" s="1" customFormat="1" ht="13.5" customHeight="1">
      <c r="A2" s="267" t="s">
        <v>176</v>
      </c>
      <c r="B2" s="268"/>
      <c r="C2" s="269"/>
      <c r="D2" s="242" t="s">
        <v>39</v>
      </c>
      <c r="E2" s="242"/>
      <c r="F2" s="242" t="s">
        <v>40</v>
      </c>
      <c r="G2" s="242"/>
      <c r="H2" s="242" t="s">
        <v>41</v>
      </c>
      <c r="I2" s="242"/>
    </row>
    <row r="3" spans="1:9" s="1" customFormat="1" ht="15.75">
      <c r="A3" s="270"/>
      <c r="B3" s="271"/>
      <c r="C3" s="272"/>
      <c r="D3" s="127" t="s">
        <v>42</v>
      </c>
      <c r="E3" s="127" t="s">
        <v>43</v>
      </c>
      <c r="F3" s="127" t="s">
        <v>42</v>
      </c>
      <c r="G3" s="127" t="s">
        <v>43</v>
      </c>
      <c r="H3" s="127" t="s">
        <v>42</v>
      </c>
      <c r="I3" s="127" t="s">
        <v>43</v>
      </c>
    </row>
    <row r="4" spans="1:9">
      <c r="A4" s="128"/>
      <c r="B4" s="129"/>
      <c r="C4" s="129"/>
      <c r="D4" s="130"/>
      <c r="E4" s="131" t="s">
        <v>45</v>
      </c>
      <c r="F4" s="131" t="s">
        <v>44</v>
      </c>
      <c r="G4" s="131" t="s">
        <v>45</v>
      </c>
      <c r="H4" s="131" t="s">
        <v>44</v>
      </c>
      <c r="I4" s="132" t="s">
        <v>45</v>
      </c>
    </row>
    <row r="5" spans="1:9" ht="15">
      <c r="A5" s="133" t="s">
        <v>146</v>
      </c>
      <c r="B5" s="134"/>
      <c r="C5" s="134"/>
      <c r="D5" s="135">
        <v>188550</v>
      </c>
      <c r="E5" s="136">
        <v>2510635.9466800042</v>
      </c>
      <c r="F5" s="136">
        <v>4694</v>
      </c>
      <c r="G5" s="136">
        <v>47830.672429999991</v>
      </c>
      <c r="H5" s="136">
        <v>3</v>
      </c>
      <c r="I5" s="137">
        <v>3.5384900000000004</v>
      </c>
    </row>
    <row r="6" spans="1:9" ht="15">
      <c r="A6" s="133"/>
      <c r="B6" s="134" t="s">
        <v>197</v>
      </c>
      <c r="C6" s="134"/>
      <c r="D6" s="135">
        <v>187299</v>
      </c>
      <c r="E6" s="136">
        <v>2488512.0529900044</v>
      </c>
      <c r="F6" s="136">
        <v>4677</v>
      </c>
      <c r="G6" s="136">
        <v>47671.943639999998</v>
      </c>
      <c r="H6" s="136">
        <v>3</v>
      </c>
      <c r="I6" s="137">
        <v>3.5384900000000004</v>
      </c>
    </row>
    <row r="7" spans="1:9" ht="15">
      <c r="A7" s="133"/>
      <c r="B7" s="134"/>
      <c r="C7" s="134" t="s">
        <v>198</v>
      </c>
      <c r="D7" s="135">
        <v>80989</v>
      </c>
      <c r="E7" s="136">
        <v>627417.70924</v>
      </c>
      <c r="F7" s="136">
        <v>1809</v>
      </c>
      <c r="G7" s="136">
        <v>10676.83058</v>
      </c>
      <c r="H7" s="136">
        <v>2</v>
      </c>
      <c r="I7" s="137">
        <v>3.5269700000000004</v>
      </c>
    </row>
    <row r="8" spans="1:9" ht="15">
      <c r="A8" s="133"/>
      <c r="B8" s="134"/>
      <c r="C8" s="134" t="s">
        <v>199</v>
      </c>
      <c r="D8" s="135">
        <v>26</v>
      </c>
      <c r="E8" s="136">
        <v>45.42116</v>
      </c>
      <c r="F8" s="136">
        <v>2</v>
      </c>
      <c r="G8" s="136">
        <v>15.77</v>
      </c>
      <c r="H8" s="136">
        <v>0</v>
      </c>
      <c r="I8" s="137">
        <v>0</v>
      </c>
    </row>
    <row r="9" spans="1:9" ht="15">
      <c r="A9" s="133"/>
      <c r="B9" s="134"/>
      <c r="C9" s="134" t="s">
        <v>200</v>
      </c>
      <c r="D9" s="135">
        <v>67854</v>
      </c>
      <c r="E9" s="136">
        <v>1174161.714799999</v>
      </c>
      <c r="F9" s="136">
        <v>867</v>
      </c>
      <c r="G9" s="136">
        <v>13225.99949</v>
      </c>
      <c r="H9" s="136">
        <v>1</v>
      </c>
      <c r="I9" s="137">
        <v>1.1519999999999999E-2</v>
      </c>
    </row>
    <row r="10" spans="1:9" ht="15">
      <c r="A10" s="133"/>
      <c r="B10" s="134"/>
      <c r="C10" s="134" t="s">
        <v>201</v>
      </c>
      <c r="D10" s="135">
        <v>0</v>
      </c>
      <c r="E10" s="136">
        <v>0</v>
      </c>
      <c r="F10" s="136">
        <v>0</v>
      </c>
      <c r="G10" s="136">
        <v>0</v>
      </c>
      <c r="H10" s="136">
        <v>0</v>
      </c>
      <c r="I10" s="137">
        <v>0</v>
      </c>
    </row>
    <row r="11" spans="1:9" ht="15">
      <c r="A11" s="133"/>
      <c r="B11" s="134"/>
      <c r="C11" s="134" t="s">
        <v>202</v>
      </c>
      <c r="D11" s="135">
        <v>1702</v>
      </c>
      <c r="E11" s="136">
        <v>5326.0176200000005</v>
      </c>
      <c r="F11" s="136">
        <v>778</v>
      </c>
      <c r="G11" s="136">
        <v>2859.4574100000023</v>
      </c>
      <c r="H11" s="136">
        <v>0</v>
      </c>
      <c r="I11" s="137">
        <v>0</v>
      </c>
    </row>
    <row r="12" spans="1:9" ht="15">
      <c r="A12" s="133"/>
      <c r="B12" s="134"/>
      <c r="C12" s="134" t="s">
        <v>203</v>
      </c>
      <c r="D12" s="135">
        <v>0</v>
      </c>
      <c r="E12" s="136">
        <v>0</v>
      </c>
      <c r="F12" s="136">
        <v>0</v>
      </c>
      <c r="G12" s="136">
        <v>0</v>
      </c>
      <c r="H12" s="136">
        <v>0</v>
      </c>
      <c r="I12" s="137">
        <v>0</v>
      </c>
    </row>
    <row r="13" spans="1:9" ht="15">
      <c r="A13" s="133"/>
      <c r="B13" s="134"/>
      <c r="C13" s="134" t="s">
        <v>204</v>
      </c>
      <c r="D13" s="135">
        <v>2920</v>
      </c>
      <c r="E13" s="136">
        <v>21725.480660000008</v>
      </c>
      <c r="F13" s="136">
        <v>186</v>
      </c>
      <c r="G13" s="136">
        <v>1497.4374000000003</v>
      </c>
      <c r="H13" s="136">
        <v>0</v>
      </c>
      <c r="I13" s="137">
        <v>0</v>
      </c>
    </row>
    <row r="14" spans="1:9" ht="15">
      <c r="A14" s="133"/>
      <c r="B14" s="134"/>
      <c r="C14" s="134" t="s">
        <v>205</v>
      </c>
      <c r="D14" s="135">
        <v>53</v>
      </c>
      <c r="E14" s="136">
        <v>815.23121999999989</v>
      </c>
      <c r="F14" s="136">
        <v>5</v>
      </c>
      <c r="G14" s="136">
        <v>49.912669999999999</v>
      </c>
      <c r="H14" s="136">
        <v>0</v>
      </c>
      <c r="I14" s="137">
        <v>0</v>
      </c>
    </row>
    <row r="15" spans="1:9" ht="15">
      <c r="A15" s="133"/>
      <c r="B15" s="134"/>
      <c r="C15" s="134" t="s">
        <v>206</v>
      </c>
      <c r="D15" s="135">
        <v>123</v>
      </c>
      <c r="E15" s="136">
        <v>34.996169999999999</v>
      </c>
      <c r="F15" s="136">
        <v>8</v>
      </c>
      <c r="G15" s="136">
        <v>7.4226399999999995</v>
      </c>
      <c r="H15" s="136">
        <v>0</v>
      </c>
      <c r="I15" s="137">
        <v>0</v>
      </c>
    </row>
    <row r="16" spans="1:9" ht="15">
      <c r="A16" s="133"/>
      <c r="B16" s="134"/>
      <c r="C16" s="134" t="s">
        <v>207</v>
      </c>
      <c r="D16" s="135">
        <v>26</v>
      </c>
      <c r="E16" s="136">
        <v>43.500769999999996</v>
      </c>
      <c r="F16" s="136">
        <v>7</v>
      </c>
      <c r="G16" s="136">
        <v>7.2269299999999994</v>
      </c>
      <c r="H16" s="136">
        <v>0</v>
      </c>
      <c r="I16" s="137">
        <v>0</v>
      </c>
    </row>
    <row r="17" spans="1:9" ht="15">
      <c r="A17" s="133"/>
      <c r="B17" s="134"/>
      <c r="C17" s="134" t="s">
        <v>208</v>
      </c>
      <c r="D17" s="135">
        <v>32318</v>
      </c>
      <c r="E17" s="136">
        <v>652277.6390600052</v>
      </c>
      <c r="F17" s="136">
        <v>919</v>
      </c>
      <c r="G17" s="136">
        <v>18740.135829999996</v>
      </c>
      <c r="H17" s="136">
        <v>0</v>
      </c>
      <c r="I17" s="137">
        <v>0</v>
      </c>
    </row>
    <row r="18" spans="1:9" ht="15">
      <c r="A18" s="133"/>
      <c r="B18" s="134"/>
      <c r="C18" s="134" t="s">
        <v>209</v>
      </c>
      <c r="D18" s="135">
        <v>680</v>
      </c>
      <c r="E18" s="136">
        <v>6172.6800599999988</v>
      </c>
      <c r="F18" s="136">
        <v>61</v>
      </c>
      <c r="G18" s="136">
        <v>554.29092000000003</v>
      </c>
      <c r="H18" s="136">
        <v>0</v>
      </c>
      <c r="I18" s="137">
        <v>0</v>
      </c>
    </row>
    <row r="19" spans="1:9" ht="15">
      <c r="A19" s="133"/>
      <c r="B19" s="134"/>
      <c r="C19" s="134" t="s">
        <v>210</v>
      </c>
      <c r="D19" s="135">
        <v>26</v>
      </c>
      <c r="E19" s="136">
        <v>379.40204</v>
      </c>
      <c r="F19" s="136">
        <v>3</v>
      </c>
      <c r="G19" s="136">
        <v>32.856409999999997</v>
      </c>
      <c r="H19" s="136">
        <v>0</v>
      </c>
      <c r="I19" s="137">
        <v>0</v>
      </c>
    </row>
    <row r="20" spans="1:9" ht="15">
      <c r="A20" s="133"/>
      <c r="B20" s="134"/>
      <c r="C20" s="134" t="s">
        <v>211</v>
      </c>
      <c r="D20" s="135">
        <v>582</v>
      </c>
      <c r="E20" s="136">
        <v>112.26019000000001</v>
      </c>
      <c r="F20" s="136">
        <v>32</v>
      </c>
      <c r="G20" s="136">
        <v>4.6033600000000003</v>
      </c>
      <c r="H20" s="136">
        <v>0</v>
      </c>
      <c r="I20" s="137">
        <v>0</v>
      </c>
    </row>
    <row r="21" spans="1:9" ht="15">
      <c r="A21" s="133"/>
      <c r="B21" s="134" t="s">
        <v>212</v>
      </c>
      <c r="C21" s="134"/>
      <c r="D21" s="135">
        <v>0</v>
      </c>
      <c r="E21" s="136">
        <v>0</v>
      </c>
      <c r="F21" s="136">
        <v>0</v>
      </c>
      <c r="G21" s="136">
        <v>0</v>
      </c>
      <c r="H21" s="136">
        <v>0</v>
      </c>
      <c r="I21" s="137">
        <v>0</v>
      </c>
    </row>
    <row r="22" spans="1:9" ht="15">
      <c r="A22" s="133"/>
      <c r="B22" s="134" t="s">
        <v>213</v>
      </c>
      <c r="C22" s="134"/>
      <c r="D22" s="135">
        <v>45</v>
      </c>
      <c r="E22" s="136">
        <v>1005.6024999999997</v>
      </c>
      <c r="F22" s="136">
        <v>2</v>
      </c>
      <c r="G22" s="136">
        <v>47.691360000000003</v>
      </c>
      <c r="H22" s="136">
        <v>0</v>
      </c>
      <c r="I22" s="137">
        <v>0</v>
      </c>
    </row>
    <row r="23" spans="1:9" ht="15">
      <c r="A23" s="133"/>
      <c r="B23" s="134" t="s">
        <v>214</v>
      </c>
      <c r="C23" s="134"/>
      <c r="D23" s="135">
        <v>1206</v>
      </c>
      <c r="E23" s="136">
        <v>21118.291190000004</v>
      </c>
      <c r="F23" s="136">
        <v>15</v>
      </c>
      <c r="G23" s="136">
        <v>111.03742999999999</v>
      </c>
      <c r="H23" s="136">
        <v>0</v>
      </c>
      <c r="I23" s="137">
        <v>0</v>
      </c>
    </row>
    <row r="24" spans="1:9" ht="15">
      <c r="A24" s="138" t="s">
        <v>150</v>
      </c>
      <c r="B24" s="139"/>
      <c r="C24" s="139"/>
      <c r="D24" s="140">
        <v>131151</v>
      </c>
      <c r="E24" s="141">
        <v>1124283.2208699998</v>
      </c>
      <c r="F24" s="141">
        <v>13521</v>
      </c>
      <c r="G24" s="141">
        <v>71344.211409999989</v>
      </c>
      <c r="H24" s="141">
        <v>13</v>
      </c>
      <c r="I24" s="142">
        <v>25.014049999999997</v>
      </c>
    </row>
    <row r="25" spans="1:9" ht="15">
      <c r="A25" s="133"/>
      <c r="B25" s="134" t="s">
        <v>215</v>
      </c>
      <c r="C25" s="134"/>
      <c r="D25" s="135">
        <v>48038</v>
      </c>
      <c r="E25" s="136">
        <v>490788.11761000007</v>
      </c>
      <c r="F25" s="136">
        <v>5480</v>
      </c>
      <c r="G25" s="136">
        <v>35239.107350000006</v>
      </c>
      <c r="H25" s="136">
        <v>4</v>
      </c>
      <c r="I25" s="137">
        <v>12.71846</v>
      </c>
    </row>
    <row r="26" spans="1:9" ht="15">
      <c r="A26" s="133"/>
      <c r="B26" s="134"/>
      <c r="C26" s="134" t="s">
        <v>216</v>
      </c>
      <c r="D26" s="135">
        <v>756</v>
      </c>
      <c r="E26" s="136">
        <v>1365.48594</v>
      </c>
      <c r="F26" s="136">
        <v>195</v>
      </c>
      <c r="G26" s="136">
        <v>358.54713000000004</v>
      </c>
      <c r="H26" s="136">
        <v>2</v>
      </c>
      <c r="I26" s="137">
        <v>2.4714800000000001</v>
      </c>
    </row>
    <row r="27" spans="1:9" ht="15">
      <c r="A27" s="133"/>
      <c r="B27" s="134"/>
      <c r="C27" s="134" t="s">
        <v>217</v>
      </c>
      <c r="D27" s="135">
        <v>2658</v>
      </c>
      <c r="E27" s="136">
        <v>3299.6630100000002</v>
      </c>
      <c r="F27" s="136">
        <v>695</v>
      </c>
      <c r="G27" s="136">
        <v>709.76255999999989</v>
      </c>
      <c r="H27" s="136">
        <v>1</v>
      </c>
      <c r="I27" s="137">
        <v>4.6979999999999994E-2</v>
      </c>
    </row>
    <row r="28" spans="1:9" ht="15">
      <c r="A28" s="133"/>
      <c r="B28" s="134"/>
      <c r="C28" s="134" t="s">
        <v>218</v>
      </c>
      <c r="D28" s="135">
        <v>0</v>
      </c>
      <c r="E28" s="136">
        <v>0</v>
      </c>
      <c r="F28" s="136">
        <v>0</v>
      </c>
      <c r="G28" s="136">
        <v>0</v>
      </c>
      <c r="H28" s="136">
        <v>0</v>
      </c>
      <c r="I28" s="137">
        <v>0</v>
      </c>
    </row>
    <row r="29" spans="1:9" ht="15">
      <c r="A29" s="133"/>
      <c r="B29" s="134"/>
      <c r="C29" s="134" t="s">
        <v>219</v>
      </c>
      <c r="D29" s="135">
        <v>3060</v>
      </c>
      <c r="E29" s="136">
        <v>27041.898849999998</v>
      </c>
      <c r="F29" s="136">
        <v>510</v>
      </c>
      <c r="G29" s="136">
        <v>2520.9784300000001</v>
      </c>
      <c r="H29" s="136">
        <v>1</v>
      </c>
      <c r="I29" s="137">
        <v>10.199999999999999</v>
      </c>
    </row>
    <row r="30" spans="1:9" ht="15">
      <c r="A30" s="133"/>
      <c r="B30" s="134"/>
      <c r="C30" s="134" t="s">
        <v>220</v>
      </c>
      <c r="D30" s="135">
        <v>41564</v>
      </c>
      <c r="E30" s="136">
        <v>459081.06981000007</v>
      </c>
      <c r="F30" s="136">
        <v>4080</v>
      </c>
      <c r="G30" s="136">
        <v>31649.819230000005</v>
      </c>
      <c r="H30" s="136">
        <v>0</v>
      </c>
      <c r="I30" s="137">
        <v>0</v>
      </c>
    </row>
    <row r="31" spans="1:9" ht="15">
      <c r="A31" s="133"/>
      <c r="B31" s="134"/>
      <c r="C31" s="134" t="s">
        <v>221</v>
      </c>
      <c r="D31" s="135">
        <v>0</v>
      </c>
      <c r="E31" s="136">
        <v>0</v>
      </c>
      <c r="F31" s="136">
        <v>0</v>
      </c>
      <c r="G31" s="136">
        <v>0</v>
      </c>
      <c r="H31" s="136">
        <v>0</v>
      </c>
      <c r="I31" s="137">
        <v>0</v>
      </c>
    </row>
    <row r="32" spans="1:9" ht="15">
      <c r="A32" s="133"/>
      <c r="B32" s="134" t="s">
        <v>222</v>
      </c>
      <c r="C32" s="134"/>
      <c r="D32" s="135">
        <v>56996</v>
      </c>
      <c r="E32" s="136">
        <v>439083.40141999978</v>
      </c>
      <c r="F32" s="136">
        <v>5043</v>
      </c>
      <c r="G32" s="136">
        <v>21860.181509999999</v>
      </c>
      <c r="H32" s="136">
        <v>5</v>
      </c>
      <c r="I32" s="137">
        <v>2.0610900000000001</v>
      </c>
    </row>
    <row r="33" spans="1:9" ht="15">
      <c r="A33" s="133"/>
      <c r="B33" s="134"/>
      <c r="C33" s="134" t="s">
        <v>223</v>
      </c>
      <c r="D33" s="135">
        <v>230</v>
      </c>
      <c r="E33" s="136">
        <v>1996.7112500000001</v>
      </c>
      <c r="F33" s="136">
        <v>71</v>
      </c>
      <c r="G33" s="136">
        <v>390.25508000000008</v>
      </c>
      <c r="H33" s="136">
        <v>0</v>
      </c>
      <c r="I33" s="137">
        <v>0</v>
      </c>
    </row>
    <row r="34" spans="1:9" ht="15">
      <c r="A34" s="133"/>
      <c r="B34" s="134"/>
      <c r="C34" s="134" t="s">
        <v>224</v>
      </c>
      <c r="D34" s="135">
        <v>10</v>
      </c>
      <c r="E34" s="136">
        <v>110.04</v>
      </c>
      <c r="F34" s="136">
        <v>3</v>
      </c>
      <c r="G34" s="136">
        <v>24.072000000000003</v>
      </c>
      <c r="H34" s="136">
        <v>0</v>
      </c>
      <c r="I34" s="137">
        <v>0</v>
      </c>
    </row>
    <row r="35" spans="1:9" ht="15">
      <c r="A35" s="133"/>
      <c r="B35" s="134"/>
      <c r="C35" s="134" t="s">
        <v>225</v>
      </c>
      <c r="D35" s="135">
        <v>726</v>
      </c>
      <c r="E35" s="136">
        <v>24546.244150000002</v>
      </c>
      <c r="F35" s="136">
        <v>182</v>
      </c>
      <c r="G35" s="136">
        <v>5533.7359200000001</v>
      </c>
      <c r="H35" s="136">
        <v>0</v>
      </c>
      <c r="I35" s="137">
        <v>0</v>
      </c>
    </row>
    <row r="36" spans="1:9" ht="15">
      <c r="A36" s="133"/>
      <c r="B36" s="134"/>
      <c r="C36" s="134" t="s">
        <v>226</v>
      </c>
      <c r="D36" s="135">
        <v>82</v>
      </c>
      <c r="E36" s="136">
        <v>151.33232000000012</v>
      </c>
      <c r="F36" s="136">
        <v>9</v>
      </c>
      <c r="G36" s="136">
        <v>0.18492</v>
      </c>
      <c r="H36" s="136">
        <v>0</v>
      </c>
      <c r="I36" s="137">
        <v>0</v>
      </c>
    </row>
    <row r="37" spans="1:9" ht="15">
      <c r="A37" s="133"/>
      <c r="B37" s="134"/>
      <c r="C37" s="134" t="s">
        <v>227</v>
      </c>
      <c r="D37" s="135">
        <v>2379</v>
      </c>
      <c r="E37" s="136">
        <v>17431.994810000011</v>
      </c>
      <c r="F37" s="136">
        <v>264</v>
      </c>
      <c r="G37" s="136">
        <v>2150.6198099999997</v>
      </c>
      <c r="H37" s="136">
        <v>2</v>
      </c>
      <c r="I37" s="137">
        <v>0.16121999999999997</v>
      </c>
    </row>
    <row r="38" spans="1:9" ht="15">
      <c r="A38" s="133"/>
      <c r="B38" s="134"/>
      <c r="C38" s="134" t="s">
        <v>228</v>
      </c>
      <c r="D38" s="135">
        <v>45883</v>
      </c>
      <c r="E38" s="136">
        <v>248800.98999999973</v>
      </c>
      <c r="F38" s="136">
        <v>3979</v>
      </c>
      <c r="G38" s="136">
        <v>8710.6414000000004</v>
      </c>
      <c r="H38" s="136">
        <v>2</v>
      </c>
      <c r="I38" s="137">
        <v>1.89615</v>
      </c>
    </row>
    <row r="39" spans="1:9" ht="15">
      <c r="A39" s="133"/>
      <c r="B39" s="134"/>
      <c r="C39" s="134" t="s">
        <v>229</v>
      </c>
      <c r="D39" s="135">
        <v>978</v>
      </c>
      <c r="E39" s="136">
        <v>6521.2688999999973</v>
      </c>
      <c r="F39" s="136">
        <v>245</v>
      </c>
      <c r="G39" s="136">
        <v>1039.1225500000003</v>
      </c>
      <c r="H39" s="136">
        <v>1</v>
      </c>
      <c r="I39" s="137">
        <v>3.7200000000000002E-3</v>
      </c>
    </row>
    <row r="40" spans="1:9" ht="15">
      <c r="A40" s="133"/>
      <c r="B40" s="134"/>
      <c r="C40" s="134" t="s">
        <v>230</v>
      </c>
      <c r="D40" s="135">
        <v>6436</v>
      </c>
      <c r="E40" s="136">
        <v>132298.56220999997</v>
      </c>
      <c r="F40" s="136">
        <v>274</v>
      </c>
      <c r="G40" s="136">
        <v>3401.7222900000006</v>
      </c>
      <c r="H40" s="136">
        <v>0</v>
      </c>
      <c r="I40" s="137">
        <v>0</v>
      </c>
    </row>
    <row r="41" spans="1:9" ht="15">
      <c r="A41" s="133"/>
      <c r="B41" s="134"/>
      <c r="C41" s="134" t="s">
        <v>231</v>
      </c>
      <c r="D41" s="135">
        <v>272</v>
      </c>
      <c r="E41" s="136">
        <v>7226.2577800000008</v>
      </c>
      <c r="F41" s="136">
        <v>16</v>
      </c>
      <c r="G41" s="136">
        <v>609.82753999999989</v>
      </c>
      <c r="H41" s="136">
        <v>0</v>
      </c>
      <c r="I41" s="137">
        <v>0</v>
      </c>
    </row>
    <row r="42" spans="1:9" ht="15">
      <c r="A42" s="133"/>
      <c r="B42" s="134" t="s">
        <v>232</v>
      </c>
      <c r="C42" s="134"/>
      <c r="D42" s="135">
        <v>1838</v>
      </c>
      <c r="E42" s="136">
        <v>27444.045890000001</v>
      </c>
      <c r="F42" s="136">
        <v>192</v>
      </c>
      <c r="G42" s="136">
        <v>2238.1776199999995</v>
      </c>
      <c r="H42" s="136">
        <v>0</v>
      </c>
      <c r="I42" s="137">
        <v>0</v>
      </c>
    </row>
    <row r="43" spans="1:9" ht="15">
      <c r="A43" s="133"/>
      <c r="B43" s="134"/>
      <c r="C43" s="134" t="s">
        <v>233</v>
      </c>
      <c r="D43" s="135">
        <v>1138</v>
      </c>
      <c r="E43" s="136">
        <v>20087.78772</v>
      </c>
      <c r="F43" s="136">
        <v>91</v>
      </c>
      <c r="G43" s="136">
        <v>1383.3577699999998</v>
      </c>
      <c r="H43" s="136">
        <v>0</v>
      </c>
      <c r="I43" s="137">
        <v>0</v>
      </c>
    </row>
    <row r="44" spans="1:9" ht="15">
      <c r="A44" s="133"/>
      <c r="B44" s="134"/>
      <c r="C44" s="134" t="s">
        <v>234</v>
      </c>
      <c r="D44" s="135">
        <v>700</v>
      </c>
      <c r="E44" s="136">
        <v>7356.2581700000001</v>
      </c>
      <c r="F44" s="136">
        <v>101</v>
      </c>
      <c r="G44" s="136">
        <v>854.81984999999986</v>
      </c>
      <c r="H44" s="136">
        <v>0</v>
      </c>
      <c r="I44" s="137">
        <v>0</v>
      </c>
    </row>
    <row r="45" spans="1:9" ht="15">
      <c r="A45" s="133"/>
      <c r="B45" s="134" t="s">
        <v>235</v>
      </c>
      <c r="C45" s="134"/>
      <c r="D45" s="135">
        <v>2266</v>
      </c>
      <c r="E45" s="136">
        <v>44871.586599999988</v>
      </c>
      <c r="F45" s="136">
        <v>103</v>
      </c>
      <c r="G45" s="136">
        <v>823.67483000000004</v>
      </c>
      <c r="H45" s="136">
        <v>0</v>
      </c>
      <c r="I45" s="137">
        <v>0</v>
      </c>
    </row>
    <row r="46" spans="1:9" ht="15">
      <c r="A46" s="133"/>
      <c r="B46" s="134"/>
      <c r="C46" s="134" t="s">
        <v>236</v>
      </c>
      <c r="D46" s="135">
        <v>131</v>
      </c>
      <c r="E46" s="136">
        <v>1108.1712899999998</v>
      </c>
      <c r="F46" s="136">
        <v>1</v>
      </c>
      <c r="G46" s="136">
        <v>1.3</v>
      </c>
      <c r="H46" s="136">
        <v>0</v>
      </c>
      <c r="I46" s="137">
        <v>0</v>
      </c>
    </row>
    <row r="47" spans="1:9" ht="15">
      <c r="A47" s="133"/>
      <c r="B47" s="134"/>
      <c r="C47" s="134" t="s">
        <v>237</v>
      </c>
      <c r="D47" s="135">
        <v>17</v>
      </c>
      <c r="E47" s="136">
        <v>56.701999999999998</v>
      </c>
      <c r="F47" s="136">
        <v>1</v>
      </c>
      <c r="G47" s="136">
        <v>0.1</v>
      </c>
      <c r="H47" s="136">
        <v>0</v>
      </c>
      <c r="I47" s="137">
        <v>0</v>
      </c>
    </row>
    <row r="48" spans="1:9" ht="15">
      <c r="A48" s="133"/>
      <c r="B48" s="134"/>
      <c r="C48" s="134" t="s">
        <v>238</v>
      </c>
      <c r="D48" s="135">
        <v>2118</v>
      </c>
      <c r="E48" s="136">
        <v>43706.713309999985</v>
      </c>
      <c r="F48" s="136">
        <v>101</v>
      </c>
      <c r="G48" s="136">
        <v>822.27483000000007</v>
      </c>
      <c r="H48" s="136">
        <v>0</v>
      </c>
      <c r="I48" s="137">
        <v>0</v>
      </c>
    </row>
    <row r="49" spans="1:9" ht="15">
      <c r="A49" s="133"/>
      <c r="B49" s="134" t="s">
        <v>239</v>
      </c>
      <c r="C49" s="134"/>
      <c r="D49" s="135">
        <v>22013</v>
      </c>
      <c r="E49" s="136">
        <v>122096.06934999996</v>
      </c>
      <c r="F49" s="136">
        <v>2703</v>
      </c>
      <c r="G49" s="136">
        <v>11183.070100000001</v>
      </c>
      <c r="H49" s="136">
        <v>4</v>
      </c>
      <c r="I49" s="137">
        <v>10.234500000000001</v>
      </c>
    </row>
    <row r="50" spans="1:9" ht="15">
      <c r="A50" s="133"/>
      <c r="B50" s="134"/>
      <c r="C50" s="134" t="s">
        <v>240</v>
      </c>
      <c r="D50" s="135">
        <v>16140</v>
      </c>
      <c r="E50" s="136">
        <v>69984.16872999999</v>
      </c>
      <c r="F50" s="136">
        <v>2160</v>
      </c>
      <c r="G50" s="136">
        <v>7861.9666899999984</v>
      </c>
      <c r="H50" s="136">
        <v>2</v>
      </c>
      <c r="I50" s="137">
        <v>10.196</v>
      </c>
    </row>
    <row r="51" spans="1:9" ht="15">
      <c r="A51" s="133"/>
      <c r="B51" s="134"/>
      <c r="C51" s="134" t="s">
        <v>241</v>
      </c>
      <c r="D51" s="135">
        <v>404</v>
      </c>
      <c r="E51" s="136">
        <v>2060.5954000000002</v>
      </c>
      <c r="F51" s="136">
        <v>89</v>
      </c>
      <c r="G51" s="136">
        <v>215.02264000000005</v>
      </c>
      <c r="H51" s="136">
        <v>2</v>
      </c>
      <c r="I51" s="137">
        <v>3.85E-2</v>
      </c>
    </row>
    <row r="52" spans="1:9" ht="15">
      <c r="A52" s="133"/>
      <c r="B52" s="134"/>
      <c r="C52" s="134" t="s">
        <v>242</v>
      </c>
      <c r="D52" s="135">
        <v>4401</v>
      </c>
      <c r="E52" s="136">
        <v>48659.938979999977</v>
      </c>
      <c r="F52" s="136">
        <v>356</v>
      </c>
      <c r="G52" s="136">
        <v>2970.1119900000008</v>
      </c>
      <c r="H52" s="136">
        <v>0</v>
      </c>
      <c r="I52" s="137">
        <v>0</v>
      </c>
    </row>
    <row r="53" spans="1:9" ht="15">
      <c r="A53" s="133"/>
      <c r="B53" s="134"/>
      <c r="C53" s="134" t="s">
        <v>243</v>
      </c>
      <c r="D53" s="135">
        <v>120</v>
      </c>
      <c r="E53" s="136">
        <v>250.50719999999998</v>
      </c>
      <c r="F53" s="136">
        <v>21</v>
      </c>
      <c r="G53" s="136">
        <v>49.250199999999992</v>
      </c>
      <c r="H53" s="136">
        <v>0</v>
      </c>
      <c r="I53" s="137">
        <v>0</v>
      </c>
    </row>
    <row r="54" spans="1:9" ht="15">
      <c r="A54" s="133"/>
      <c r="B54" s="134"/>
      <c r="C54" s="134" t="s">
        <v>244</v>
      </c>
      <c r="D54" s="135">
        <v>212</v>
      </c>
      <c r="E54" s="136">
        <v>57.600370000000005</v>
      </c>
      <c r="F54" s="136">
        <v>25</v>
      </c>
      <c r="G54" s="136">
        <v>12.158679999999999</v>
      </c>
      <c r="H54" s="136">
        <v>0</v>
      </c>
      <c r="I54" s="137">
        <v>0</v>
      </c>
    </row>
    <row r="55" spans="1:9" ht="15">
      <c r="A55" s="133"/>
      <c r="B55" s="134"/>
      <c r="C55" s="134" t="s">
        <v>245</v>
      </c>
      <c r="D55" s="135">
        <v>736</v>
      </c>
      <c r="E55" s="136">
        <v>1083.2586699999999</v>
      </c>
      <c r="F55" s="136">
        <v>52</v>
      </c>
      <c r="G55" s="136">
        <v>74.559900000000027</v>
      </c>
      <c r="H55" s="136">
        <v>0</v>
      </c>
      <c r="I55" s="137">
        <v>0</v>
      </c>
    </row>
    <row r="56" spans="1:9" ht="15">
      <c r="A56" s="138" t="s">
        <v>153</v>
      </c>
      <c r="B56" s="139"/>
      <c r="C56" s="139"/>
      <c r="D56" s="140">
        <v>68782</v>
      </c>
      <c r="E56" s="141">
        <v>771393.50770000019</v>
      </c>
      <c r="F56" s="141">
        <v>5933</v>
      </c>
      <c r="G56" s="141">
        <v>48486.475660000004</v>
      </c>
      <c r="H56" s="141">
        <v>4</v>
      </c>
      <c r="I56" s="142">
        <v>25.3</v>
      </c>
    </row>
    <row r="57" spans="1:9" ht="15">
      <c r="A57" s="133"/>
      <c r="B57" s="134" t="s">
        <v>246</v>
      </c>
      <c r="C57" s="134"/>
      <c r="D57" s="135">
        <v>47957</v>
      </c>
      <c r="E57" s="136">
        <v>556623.72791000025</v>
      </c>
      <c r="F57" s="136">
        <v>2622</v>
      </c>
      <c r="G57" s="136">
        <v>14227.569029999995</v>
      </c>
      <c r="H57" s="136">
        <v>3</v>
      </c>
      <c r="I57" s="137">
        <v>5.86</v>
      </c>
    </row>
    <row r="58" spans="1:9" ht="15">
      <c r="A58" s="133"/>
      <c r="B58" s="134"/>
      <c r="C58" s="134" t="s">
        <v>247</v>
      </c>
      <c r="D58" s="135">
        <v>6220</v>
      </c>
      <c r="E58" s="136">
        <v>10064.777710000006</v>
      </c>
      <c r="F58" s="136">
        <v>424</v>
      </c>
      <c r="G58" s="136">
        <v>820.10900000000004</v>
      </c>
      <c r="H58" s="136">
        <v>1</v>
      </c>
      <c r="I58" s="137">
        <v>0.44</v>
      </c>
    </row>
    <row r="59" spans="1:9" ht="15">
      <c r="A59" s="133"/>
      <c r="B59" s="134"/>
      <c r="C59" s="134" t="s">
        <v>248</v>
      </c>
      <c r="D59" s="135">
        <v>16033</v>
      </c>
      <c r="E59" s="136">
        <v>290861.15826000011</v>
      </c>
      <c r="F59" s="136">
        <v>218</v>
      </c>
      <c r="G59" s="136">
        <v>2794.654709999998</v>
      </c>
      <c r="H59" s="136">
        <v>0</v>
      </c>
      <c r="I59" s="137">
        <v>0</v>
      </c>
    </row>
    <row r="60" spans="1:9" ht="15">
      <c r="A60" s="133"/>
      <c r="B60" s="134"/>
      <c r="C60" s="134" t="s">
        <v>249</v>
      </c>
      <c r="D60" s="135">
        <v>644</v>
      </c>
      <c r="E60" s="136">
        <v>14616.905700000005</v>
      </c>
      <c r="F60" s="136">
        <v>31</v>
      </c>
      <c r="G60" s="136">
        <v>426.29624999999993</v>
      </c>
      <c r="H60" s="136">
        <v>0</v>
      </c>
      <c r="I60" s="137">
        <v>0</v>
      </c>
    </row>
    <row r="61" spans="1:9" ht="15">
      <c r="A61" s="133"/>
      <c r="B61" s="134"/>
      <c r="C61" s="134" t="s">
        <v>250</v>
      </c>
      <c r="D61" s="135">
        <v>2344</v>
      </c>
      <c r="E61" s="136">
        <v>15943.388640000001</v>
      </c>
      <c r="F61" s="136">
        <v>152</v>
      </c>
      <c r="G61" s="136">
        <v>424.03670999999997</v>
      </c>
      <c r="H61" s="136">
        <v>0</v>
      </c>
      <c r="I61" s="137">
        <v>0</v>
      </c>
    </row>
    <row r="62" spans="1:9" ht="15">
      <c r="A62" s="133"/>
      <c r="B62" s="134"/>
      <c r="C62" s="134" t="s">
        <v>251</v>
      </c>
      <c r="D62" s="135">
        <v>223</v>
      </c>
      <c r="E62" s="136">
        <v>8949.646639999999</v>
      </c>
      <c r="F62" s="136">
        <v>20</v>
      </c>
      <c r="G62" s="136">
        <v>640.22073000000012</v>
      </c>
      <c r="H62" s="136">
        <v>0</v>
      </c>
      <c r="I62" s="137">
        <v>0</v>
      </c>
    </row>
    <row r="63" spans="1:9" ht="15">
      <c r="A63" s="133"/>
      <c r="B63" s="134"/>
      <c r="C63" s="134" t="s">
        <v>252</v>
      </c>
      <c r="D63" s="135">
        <v>477</v>
      </c>
      <c r="E63" s="136">
        <v>6258.1175600000015</v>
      </c>
      <c r="F63" s="136">
        <v>6</v>
      </c>
      <c r="G63" s="136">
        <v>32.9619</v>
      </c>
      <c r="H63" s="136">
        <v>0</v>
      </c>
      <c r="I63" s="137">
        <v>0</v>
      </c>
    </row>
    <row r="64" spans="1:9" ht="15">
      <c r="A64" s="133"/>
      <c r="B64" s="134"/>
      <c r="C64" s="134" t="s">
        <v>253</v>
      </c>
      <c r="D64" s="135">
        <v>2166</v>
      </c>
      <c r="E64" s="136">
        <v>17411.611539999998</v>
      </c>
      <c r="F64" s="136">
        <v>784</v>
      </c>
      <c r="G64" s="136">
        <v>1875.9606999999974</v>
      </c>
      <c r="H64" s="136">
        <v>2</v>
      </c>
      <c r="I64" s="137">
        <v>5.42</v>
      </c>
    </row>
    <row r="65" spans="1:9" ht="15">
      <c r="A65" s="133"/>
      <c r="B65" s="134"/>
      <c r="C65" s="134" t="s">
        <v>254</v>
      </c>
      <c r="D65" s="135">
        <v>4</v>
      </c>
      <c r="E65" s="136">
        <v>10.755749999999999</v>
      </c>
      <c r="F65" s="136">
        <v>4</v>
      </c>
      <c r="G65" s="136">
        <v>10.755749999999999</v>
      </c>
      <c r="H65" s="136">
        <v>0</v>
      </c>
      <c r="I65" s="137">
        <v>0</v>
      </c>
    </row>
    <row r="66" spans="1:9" ht="15">
      <c r="A66" s="133"/>
      <c r="B66" s="134"/>
      <c r="C66" s="134" t="s">
        <v>255</v>
      </c>
      <c r="D66" s="135">
        <v>19</v>
      </c>
      <c r="E66" s="136">
        <v>71.959969999999998</v>
      </c>
      <c r="F66" s="136">
        <v>4</v>
      </c>
      <c r="G66" s="136">
        <v>12.136999999999999</v>
      </c>
      <c r="H66" s="136">
        <v>0</v>
      </c>
      <c r="I66" s="137">
        <v>0</v>
      </c>
    </row>
    <row r="67" spans="1:9" ht="15">
      <c r="A67" s="133"/>
      <c r="B67" s="134"/>
      <c r="C67" s="134" t="s">
        <v>256</v>
      </c>
      <c r="D67" s="135">
        <v>24</v>
      </c>
      <c r="E67" s="136">
        <v>61.915999999999997</v>
      </c>
      <c r="F67" s="136">
        <v>8</v>
      </c>
      <c r="G67" s="136">
        <v>22.46</v>
      </c>
      <c r="H67" s="136">
        <v>0</v>
      </c>
      <c r="I67" s="137">
        <v>0</v>
      </c>
    </row>
    <row r="68" spans="1:9" ht="15">
      <c r="A68" s="133"/>
      <c r="B68" s="134"/>
      <c r="C68" s="134" t="s">
        <v>257</v>
      </c>
      <c r="D68" s="135">
        <v>114</v>
      </c>
      <c r="E68" s="136">
        <v>1877.0057799999995</v>
      </c>
      <c r="F68" s="136">
        <v>114</v>
      </c>
      <c r="G68" s="136">
        <v>1877.0057799999995</v>
      </c>
      <c r="H68" s="136">
        <v>0</v>
      </c>
      <c r="I68" s="137">
        <v>0</v>
      </c>
    </row>
    <row r="69" spans="1:9" ht="15">
      <c r="A69" s="133"/>
      <c r="B69" s="134"/>
      <c r="C69" s="134" t="s">
        <v>258</v>
      </c>
      <c r="D69" s="135">
        <v>19689</v>
      </c>
      <c r="E69" s="136">
        <v>190496.48436000003</v>
      </c>
      <c r="F69" s="136">
        <v>857</v>
      </c>
      <c r="G69" s="136">
        <v>5290.9704999999994</v>
      </c>
      <c r="H69" s="136">
        <v>0</v>
      </c>
      <c r="I69" s="137">
        <v>0</v>
      </c>
    </row>
    <row r="70" spans="1:9" ht="15">
      <c r="A70" s="133"/>
      <c r="B70" s="134" t="s">
        <v>259</v>
      </c>
      <c r="C70" s="134"/>
      <c r="D70" s="135">
        <v>3723</v>
      </c>
      <c r="E70" s="136">
        <v>16991.836069999998</v>
      </c>
      <c r="F70" s="136">
        <v>1288</v>
      </c>
      <c r="G70" s="136">
        <v>12177.730759999999</v>
      </c>
      <c r="H70" s="136">
        <v>0</v>
      </c>
      <c r="I70" s="137">
        <v>0</v>
      </c>
    </row>
    <row r="71" spans="1:9" ht="15">
      <c r="A71" s="133"/>
      <c r="B71" s="134"/>
      <c r="C71" s="134" t="s">
        <v>260</v>
      </c>
      <c r="D71" s="135">
        <v>1515</v>
      </c>
      <c r="E71" s="136">
        <v>12939.790480000003</v>
      </c>
      <c r="F71" s="136">
        <v>1226</v>
      </c>
      <c r="G71" s="136">
        <v>12061.608759999999</v>
      </c>
      <c r="H71" s="136">
        <v>0</v>
      </c>
      <c r="I71" s="137">
        <v>0</v>
      </c>
    </row>
    <row r="72" spans="1:9" ht="15">
      <c r="A72" s="133"/>
      <c r="B72" s="134"/>
      <c r="C72" s="134" t="s">
        <v>261</v>
      </c>
      <c r="D72" s="135">
        <v>2208</v>
      </c>
      <c r="E72" s="136">
        <v>4052.0455899999934</v>
      </c>
      <c r="F72" s="136">
        <v>62</v>
      </c>
      <c r="G72" s="136">
        <v>116.12200000000001</v>
      </c>
      <c r="H72" s="136">
        <v>0</v>
      </c>
      <c r="I72" s="137">
        <v>0</v>
      </c>
    </row>
    <row r="73" spans="1:9" ht="15">
      <c r="A73" s="133"/>
      <c r="B73" s="134" t="s">
        <v>262</v>
      </c>
      <c r="C73" s="134"/>
      <c r="D73" s="135">
        <v>12293</v>
      </c>
      <c r="E73" s="136">
        <v>131278.27565999998</v>
      </c>
      <c r="F73" s="136">
        <v>1831</v>
      </c>
      <c r="G73" s="136">
        <v>20399.30197</v>
      </c>
      <c r="H73" s="136">
        <v>1</v>
      </c>
      <c r="I73" s="137">
        <v>19.440000000000001</v>
      </c>
    </row>
    <row r="74" spans="1:9" ht="15">
      <c r="A74" s="133"/>
      <c r="B74" s="134"/>
      <c r="C74" s="134" t="s">
        <v>263</v>
      </c>
      <c r="D74" s="135">
        <v>6929</v>
      </c>
      <c r="E74" s="136">
        <v>65896.73719</v>
      </c>
      <c r="F74" s="136">
        <v>1512</v>
      </c>
      <c r="G74" s="136">
        <v>16562.31236</v>
      </c>
      <c r="H74" s="136">
        <v>1</v>
      </c>
      <c r="I74" s="137">
        <v>19.440000000000001</v>
      </c>
    </row>
    <row r="75" spans="1:9" ht="15">
      <c r="A75" s="133"/>
      <c r="B75" s="134"/>
      <c r="C75" s="134" t="s">
        <v>264</v>
      </c>
      <c r="D75" s="135">
        <v>1392</v>
      </c>
      <c r="E75" s="136">
        <v>6013.0246299999999</v>
      </c>
      <c r="F75" s="136">
        <v>149</v>
      </c>
      <c r="G75" s="136">
        <v>1595.6664900000001</v>
      </c>
      <c r="H75" s="136">
        <v>0</v>
      </c>
      <c r="I75" s="137">
        <v>0</v>
      </c>
    </row>
    <row r="76" spans="1:9" ht="15">
      <c r="A76" s="133"/>
      <c r="B76" s="134"/>
      <c r="C76" s="134" t="s">
        <v>265</v>
      </c>
      <c r="D76" s="135">
        <v>12</v>
      </c>
      <c r="E76" s="136">
        <v>385.5</v>
      </c>
      <c r="F76" s="136">
        <v>0</v>
      </c>
      <c r="G76" s="136">
        <v>0</v>
      </c>
      <c r="H76" s="136">
        <v>0</v>
      </c>
      <c r="I76" s="137">
        <v>0</v>
      </c>
    </row>
    <row r="77" spans="1:9" ht="15">
      <c r="A77" s="133"/>
      <c r="B77" s="134"/>
      <c r="C77" s="134" t="s">
        <v>266</v>
      </c>
      <c r="D77" s="135">
        <v>3960</v>
      </c>
      <c r="E77" s="136">
        <v>58983.01384</v>
      </c>
      <c r="F77" s="136">
        <v>170</v>
      </c>
      <c r="G77" s="136">
        <v>2241.32312</v>
      </c>
      <c r="H77" s="136">
        <v>0</v>
      </c>
      <c r="I77" s="137">
        <v>0</v>
      </c>
    </row>
    <row r="78" spans="1:9" ht="15">
      <c r="A78" s="133"/>
      <c r="B78" s="134" t="s">
        <v>267</v>
      </c>
      <c r="C78" s="134"/>
      <c r="D78" s="135">
        <v>677</v>
      </c>
      <c r="E78" s="136">
        <v>14963.967700000001</v>
      </c>
      <c r="F78" s="136">
        <v>17</v>
      </c>
      <c r="G78" s="136">
        <v>49.777500000000003</v>
      </c>
      <c r="H78" s="136">
        <v>0</v>
      </c>
      <c r="I78" s="137">
        <v>0</v>
      </c>
    </row>
    <row r="79" spans="1:9" ht="15">
      <c r="A79" s="133"/>
      <c r="B79" s="134"/>
      <c r="C79" s="134" t="s">
        <v>268</v>
      </c>
      <c r="D79" s="135">
        <v>4</v>
      </c>
      <c r="E79" s="136">
        <v>0.183</v>
      </c>
      <c r="F79" s="136">
        <v>0</v>
      </c>
      <c r="G79" s="136">
        <v>0</v>
      </c>
      <c r="H79" s="136">
        <v>0</v>
      </c>
      <c r="I79" s="137">
        <v>0</v>
      </c>
    </row>
    <row r="80" spans="1:9" ht="15">
      <c r="A80" s="133"/>
      <c r="B80" s="134"/>
      <c r="C80" s="134" t="s">
        <v>269</v>
      </c>
      <c r="D80" s="135">
        <v>5</v>
      </c>
      <c r="E80" s="136">
        <v>0.125</v>
      </c>
      <c r="F80" s="136">
        <v>1</v>
      </c>
      <c r="G80" s="136">
        <v>0.01</v>
      </c>
      <c r="H80" s="136">
        <v>0</v>
      </c>
      <c r="I80" s="137">
        <v>0</v>
      </c>
    </row>
    <row r="81" spans="1:9" ht="15">
      <c r="A81" s="133"/>
      <c r="B81" s="134"/>
      <c r="C81" s="134" t="s">
        <v>270</v>
      </c>
      <c r="D81" s="135">
        <v>394</v>
      </c>
      <c r="E81" s="136">
        <v>14772.698999999999</v>
      </c>
      <c r="F81" s="136">
        <v>2</v>
      </c>
      <c r="G81" s="136">
        <v>27</v>
      </c>
      <c r="H81" s="136">
        <v>0</v>
      </c>
      <c r="I81" s="137">
        <v>0</v>
      </c>
    </row>
    <row r="82" spans="1:9" ht="15">
      <c r="A82" s="133"/>
      <c r="B82" s="134"/>
      <c r="C82" s="134" t="s">
        <v>271</v>
      </c>
      <c r="D82" s="135">
        <v>1</v>
      </c>
      <c r="E82" s="136">
        <v>30.762</v>
      </c>
      <c r="F82" s="136">
        <v>0</v>
      </c>
      <c r="G82" s="136">
        <v>0</v>
      </c>
      <c r="H82" s="136">
        <v>0</v>
      </c>
      <c r="I82" s="137">
        <v>0</v>
      </c>
    </row>
    <row r="83" spans="1:9" ht="15">
      <c r="A83" s="133"/>
      <c r="B83" s="134"/>
      <c r="C83" s="134" t="s">
        <v>272</v>
      </c>
      <c r="D83" s="135">
        <v>273</v>
      </c>
      <c r="E83" s="136">
        <v>160.19869999999997</v>
      </c>
      <c r="F83" s="136">
        <v>14</v>
      </c>
      <c r="G83" s="136">
        <v>22.767500000000002</v>
      </c>
      <c r="H83" s="136">
        <v>0</v>
      </c>
      <c r="I83" s="137">
        <v>0</v>
      </c>
    </row>
    <row r="84" spans="1:9" ht="15">
      <c r="A84" s="133"/>
      <c r="B84" s="134" t="s">
        <v>273</v>
      </c>
      <c r="C84" s="134"/>
      <c r="D84" s="135">
        <v>4132</v>
      </c>
      <c r="E84" s="136">
        <v>51535.700359999959</v>
      </c>
      <c r="F84" s="136">
        <v>175</v>
      </c>
      <c r="G84" s="136">
        <v>1632.0963999999999</v>
      </c>
      <c r="H84" s="136">
        <v>0</v>
      </c>
      <c r="I84" s="137">
        <v>0</v>
      </c>
    </row>
    <row r="85" spans="1:9" ht="15">
      <c r="A85" s="138" t="s">
        <v>156</v>
      </c>
      <c r="B85" s="139"/>
      <c r="C85" s="139"/>
      <c r="D85" s="140">
        <v>187141</v>
      </c>
      <c r="E85" s="141">
        <v>1171653.4575899998</v>
      </c>
      <c r="F85" s="141">
        <v>35999</v>
      </c>
      <c r="G85" s="141">
        <v>203114.40196999992</v>
      </c>
      <c r="H85" s="141">
        <v>66</v>
      </c>
      <c r="I85" s="142">
        <v>244.36130999999997</v>
      </c>
    </row>
    <row r="86" spans="1:9" ht="15">
      <c r="A86" s="133"/>
      <c r="B86" s="134" t="s">
        <v>274</v>
      </c>
      <c r="C86" s="134"/>
      <c r="D86" s="135">
        <v>112252</v>
      </c>
      <c r="E86" s="136">
        <v>746809.3772300001</v>
      </c>
      <c r="F86" s="136">
        <v>13052</v>
      </c>
      <c r="G86" s="136">
        <v>63083.245219999997</v>
      </c>
      <c r="H86" s="136">
        <v>25</v>
      </c>
      <c r="I86" s="137">
        <v>58.154879999999999</v>
      </c>
    </row>
    <row r="87" spans="1:9" ht="15">
      <c r="A87" s="133"/>
      <c r="B87" s="134"/>
      <c r="C87" s="134" t="s">
        <v>275</v>
      </c>
      <c r="D87" s="135">
        <v>34181</v>
      </c>
      <c r="E87" s="136">
        <v>171935.47437000007</v>
      </c>
      <c r="F87" s="136">
        <v>2892</v>
      </c>
      <c r="G87" s="136">
        <v>12310.505529999997</v>
      </c>
      <c r="H87" s="136">
        <v>5</v>
      </c>
      <c r="I87" s="137">
        <v>22.88616</v>
      </c>
    </row>
    <row r="88" spans="1:9" ht="15">
      <c r="A88" s="133"/>
      <c r="B88" s="134"/>
      <c r="C88" s="134" t="s">
        <v>276</v>
      </c>
      <c r="D88" s="135">
        <v>3732</v>
      </c>
      <c r="E88" s="136">
        <v>14790.924910000005</v>
      </c>
      <c r="F88" s="136">
        <v>407</v>
      </c>
      <c r="G88" s="136">
        <v>1486.70002</v>
      </c>
      <c r="H88" s="136">
        <v>0</v>
      </c>
      <c r="I88" s="137">
        <v>0</v>
      </c>
    </row>
    <row r="89" spans="1:9" ht="15">
      <c r="A89" s="133"/>
      <c r="B89" s="134"/>
      <c r="C89" s="134" t="s">
        <v>277</v>
      </c>
      <c r="D89" s="135">
        <v>7293</v>
      </c>
      <c r="E89" s="136">
        <v>62609.59714999998</v>
      </c>
      <c r="F89" s="136">
        <v>351</v>
      </c>
      <c r="G89" s="136">
        <v>1966.2716900000005</v>
      </c>
      <c r="H89" s="136">
        <v>1</v>
      </c>
      <c r="I89" s="137">
        <v>0.01</v>
      </c>
    </row>
    <row r="90" spans="1:9" ht="15">
      <c r="A90" s="133"/>
      <c r="B90" s="134"/>
      <c r="C90" s="134" t="s">
        <v>278</v>
      </c>
      <c r="D90" s="135">
        <v>53786</v>
      </c>
      <c r="E90" s="136">
        <v>248163.78469999996</v>
      </c>
      <c r="F90" s="136">
        <v>8207</v>
      </c>
      <c r="G90" s="136">
        <v>35462.678049999995</v>
      </c>
      <c r="H90" s="136">
        <v>8</v>
      </c>
      <c r="I90" s="137">
        <v>21.06212</v>
      </c>
    </row>
    <row r="91" spans="1:9" ht="15">
      <c r="A91" s="133"/>
      <c r="B91" s="134"/>
      <c r="C91" s="134" t="s">
        <v>279</v>
      </c>
      <c r="D91" s="135">
        <v>2563</v>
      </c>
      <c r="E91" s="136">
        <v>21763.879259999991</v>
      </c>
      <c r="F91" s="136">
        <v>285</v>
      </c>
      <c r="G91" s="136">
        <v>1174.4444800000006</v>
      </c>
      <c r="H91" s="136">
        <v>0</v>
      </c>
      <c r="I91" s="137">
        <v>0</v>
      </c>
    </row>
    <row r="92" spans="1:9" ht="15">
      <c r="A92" s="133"/>
      <c r="B92" s="134"/>
      <c r="C92" s="134" t="s">
        <v>280</v>
      </c>
      <c r="D92" s="135">
        <v>8465</v>
      </c>
      <c r="E92" s="136">
        <v>214895.95678999997</v>
      </c>
      <c r="F92" s="136">
        <v>785</v>
      </c>
      <c r="G92" s="136">
        <v>10217.045030000001</v>
      </c>
      <c r="H92" s="136">
        <v>11</v>
      </c>
      <c r="I92" s="137">
        <v>14.196599999999998</v>
      </c>
    </row>
    <row r="93" spans="1:9" ht="15">
      <c r="A93" s="133"/>
      <c r="B93" s="134"/>
      <c r="C93" s="134" t="s">
        <v>281</v>
      </c>
      <c r="D93" s="135">
        <v>2232</v>
      </c>
      <c r="E93" s="136">
        <v>12649.760050000008</v>
      </c>
      <c r="F93" s="136">
        <v>125</v>
      </c>
      <c r="G93" s="136">
        <v>465.60042000000016</v>
      </c>
      <c r="H93" s="136">
        <v>0</v>
      </c>
      <c r="I93" s="137">
        <v>0</v>
      </c>
    </row>
    <row r="94" spans="1:9" ht="15">
      <c r="A94" s="133"/>
      <c r="B94" s="134" t="s">
        <v>282</v>
      </c>
      <c r="C94" s="134"/>
      <c r="D94" s="135">
        <v>6325</v>
      </c>
      <c r="E94" s="136">
        <v>48598.877019999985</v>
      </c>
      <c r="F94" s="136">
        <v>4791</v>
      </c>
      <c r="G94" s="136">
        <v>40842.44352999999</v>
      </c>
      <c r="H94" s="136">
        <v>3</v>
      </c>
      <c r="I94" s="137">
        <v>14.020379999999999</v>
      </c>
    </row>
    <row r="95" spans="1:9" ht="15">
      <c r="A95" s="133"/>
      <c r="B95" s="134"/>
      <c r="C95" s="134" t="s">
        <v>283</v>
      </c>
      <c r="D95" s="135">
        <v>2548</v>
      </c>
      <c r="E95" s="136">
        <v>11621.85729</v>
      </c>
      <c r="F95" s="136">
        <v>1675</v>
      </c>
      <c r="G95" s="136">
        <v>8204.2411700000011</v>
      </c>
      <c r="H95" s="136">
        <v>2</v>
      </c>
      <c r="I95" s="137">
        <v>13.020379999999999</v>
      </c>
    </row>
    <row r="96" spans="1:9" ht="15">
      <c r="A96" s="133"/>
      <c r="B96" s="134"/>
      <c r="C96" s="134" t="s">
        <v>284</v>
      </c>
      <c r="D96" s="135">
        <v>156</v>
      </c>
      <c r="E96" s="136">
        <v>242.03220000000002</v>
      </c>
      <c r="F96" s="136">
        <v>70</v>
      </c>
      <c r="G96" s="136">
        <v>170.3811</v>
      </c>
      <c r="H96" s="136">
        <v>0</v>
      </c>
      <c r="I96" s="137">
        <v>0</v>
      </c>
    </row>
    <row r="97" spans="1:9" ht="15">
      <c r="A97" s="133"/>
      <c r="B97" s="134"/>
      <c r="C97" s="134" t="s">
        <v>285</v>
      </c>
      <c r="D97" s="135">
        <v>235</v>
      </c>
      <c r="E97" s="136">
        <v>1643.3370299999999</v>
      </c>
      <c r="F97" s="136">
        <v>162</v>
      </c>
      <c r="G97" s="136">
        <v>1509.2886800000001</v>
      </c>
      <c r="H97" s="136">
        <v>0</v>
      </c>
      <c r="I97" s="137">
        <v>0</v>
      </c>
    </row>
    <row r="98" spans="1:9" ht="15">
      <c r="A98" s="133"/>
      <c r="B98" s="134"/>
      <c r="C98" s="134" t="s">
        <v>286</v>
      </c>
      <c r="D98" s="135">
        <v>2875</v>
      </c>
      <c r="E98" s="136">
        <v>30208.623949999983</v>
      </c>
      <c r="F98" s="136">
        <v>2442</v>
      </c>
      <c r="G98" s="136">
        <v>26626.68830999999</v>
      </c>
      <c r="H98" s="136">
        <v>1</v>
      </c>
      <c r="I98" s="137">
        <v>1</v>
      </c>
    </row>
    <row r="99" spans="1:9" ht="15">
      <c r="A99" s="133"/>
      <c r="B99" s="134"/>
      <c r="C99" s="134" t="s">
        <v>287</v>
      </c>
      <c r="D99" s="135">
        <v>132</v>
      </c>
      <c r="E99" s="136">
        <v>1597.5866200000003</v>
      </c>
      <c r="F99" s="136">
        <v>125</v>
      </c>
      <c r="G99" s="136">
        <v>1524.0425200000002</v>
      </c>
      <c r="H99" s="136">
        <v>0</v>
      </c>
      <c r="I99" s="137">
        <v>0</v>
      </c>
    </row>
    <row r="100" spans="1:9" ht="15">
      <c r="A100" s="133"/>
      <c r="B100" s="134"/>
      <c r="C100" s="134" t="s">
        <v>288</v>
      </c>
      <c r="D100" s="135">
        <v>379</v>
      </c>
      <c r="E100" s="136">
        <v>3285.4399300000009</v>
      </c>
      <c r="F100" s="136">
        <v>317</v>
      </c>
      <c r="G100" s="136">
        <v>2807.8017499999996</v>
      </c>
      <c r="H100" s="136">
        <v>0</v>
      </c>
      <c r="I100" s="137">
        <v>0</v>
      </c>
    </row>
    <row r="101" spans="1:9" ht="15">
      <c r="A101" s="133"/>
      <c r="B101" s="134" t="s">
        <v>289</v>
      </c>
      <c r="C101" s="134"/>
      <c r="D101" s="135">
        <v>55390</v>
      </c>
      <c r="E101" s="136">
        <v>325310.34797</v>
      </c>
      <c r="F101" s="136">
        <v>17371</v>
      </c>
      <c r="G101" s="136">
        <v>96198.929039999974</v>
      </c>
      <c r="H101" s="136">
        <v>36</v>
      </c>
      <c r="I101" s="137">
        <v>172.09199999999998</v>
      </c>
    </row>
    <row r="102" spans="1:9" ht="15">
      <c r="A102" s="133"/>
      <c r="B102" s="134"/>
      <c r="C102" s="134" t="s">
        <v>290</v>
      </c>
      <c r="D102" s="135">
        <v>19098</v>
      </c>
      <c r="E102" s="136">
        <v>123664.20622000001</v>
      </c>
      <c r="F102" s="136">
        <v>4791</v>
      </c>
      <c r="G102" s="136">
        <v>30225.315459999983</v>
      </c>
      <c r="H102" s="136">
        <v>15</v>
      </c>
      <c r="I102" s="137">
        <v>135.36799999999999</v>
      </c>
    </row>
    <row r="103" spans="1:9" ht="15">
      <c r="A103" s="133"/>
      <c r="B103" s="134"/>
      <c r="C103" s="134" t="s">
        <v>291</v>
      </c>
      <c r="D103" s="135">
        <v>2687</v>
      </c>
      <c r="E103" s="136">
        <v>13377.854020000004</v>
      </c>
      <c r="F103" s="136">
        <v>520</v>
      </c>
      <c r="G103" s="136">
        <v>2471.88085</v>
      </c>
      <c r="H103" s="136">
        <v>0</v>
      </c>
      <c r="I103" s="137">
        <v>0</v>
      </c>
    </row>
    <row r="104" spans="1:9" ht="15">
      <c r="A104" s="133"/>
      <c r="B104" s="134"/>
      <c r="C104" s="134" t="s">
        <v>292</v>
      </c>
      <c r="D104" s="135">
        <v>4843</v>
      </c>
      <c r="E104" s="136">
        <v>25516.311280000005</v>
      </c>
      <c r="F104" s="136">
        <v>1042</v>
      </c>
      <c r="G104" s="136">
        <v>6131.1615499999998</v>
      </c>
      <c r="H104" s="136">
        <v>2</v>
      </c>
      <c r="I104" s="137">
        <v>1.37</v>
      </c>
    </row>
    <row r="105" spans="1:9" ht="15">
      <c r="A105" s="133"/>
      <c r="B105" s="134"/>
      <c r="C105" s="134" t="s">
        <v>293</v>
      </c>
      <c r="D105" s="135">
        <v>28097</v>
      </c>
      <c r="E105" s="136">
        <v>157483.07467999999</v>
      </c>
      <c r="F105" s="136">
        <v>10915</v>
      </c>
      <c r="G105" s="136">
        <v>56791.986359999995</v>
      </c>
      <c r="H105" s="136">
        <v>19</v>
      </c>
      <c r="I105" s="137">
        <v>35.353999999999999</v>
      </c>
    </row>
    <row r="106" spans="1:9" ht="15">
      <c r="A106" s="133"/>
      <c r="B106" s="134"/>
      <c r="C106" s="134" t="s">
        <v>294</v>
      </c>
      <c r="D106" s="135">
        <v>18</v>
      </c>
      <c r="E106" s="136">
        <v>43.807599999999994</v>
      </c>
      <c r="F106" s="136">
        <v>5</v>
      </c>
      <c r="G106" s="136">
        <v>9.0335999999999999</v>
      </c>
      <c r="H106" s="136">
        <v>0</v>
      </c>
      <c r="I106" s="137">
        <v>0</v>
      </c>
    </row>
    <row r="107" spans="1:9" ht="15">
      <c r="A107" s="133"/>
      <c r="B107" s="134"/>
      <c r="C107" s="134" t="s">
        <v>295</v>
      </c>
      <c r="D107" s="135">
        <v>38</v>
      </c>
      <c r="E107" s="136">
        <v>44.424200000000006</v>
      </c>
      <c r="F107" s="136">
        <v>8</v>
      </c>
      <c r="G107" s="136">
        <v>13.6334</v>
      </c>
      <c r="H107" s="136">
        <v>0</v>
      </c>
      <c r="I107" s="137">
        <v>0</v>
      </c>
    </row>
    <row r="108" spans="1:9" ht="15">
      <c r="A108" s="133"/>
      <c r="B108" s="134"/>
      <c r="C108" s="134" t="s">
        <v>296</v>
      </c>
      <c r="D108" s="135">
        <v>609</v>
      </c>
      <c r="E108" s="136">
        <v>5180.6699699999999</v>
      </c>
      <c r="F108" s="136">
        <v>90</v>
      </c>
      <c r="G108" s="136">
        <v>555.91782000000012</v>
      </c>
      <c r="H108" s="136">
        <v>0</v>
      </c>
      <c r="I108" s="137">
        <v>0</v>
      </c>
    </row>
    <row r="109" spans="1:9" ht="15">
      <c r="A109" s="133"/>
      <c r="B109" s="134" t="s">
        <v>297</v>
      </c>
      <c r="C109" s="134"/>
      <c r="D109" s="135">
        <v>8320</v>
      </c>
      <c r="E109" s="136">
        <v>38999.397699999987</v>
      </c>
      <c r="F109" s="136">
        <v>354</v>
      </c>
      <c r="G109" s="136">
        <v>1494.0307899999998</v>
      </c>
      <c r="H109" s="136">
        <v>0</v>
      </c>
      <c r="I109" s="137">
        <v>0</v>
      </c>
    </row>
    <row r="110" spans="1:9" ht="15">
      <c r="A110" s="133"/>
      <c r="B110" s="134"/>
      <c r="C110" s="134" t="s">
        <v>298</v>
      </c>
      <c r="D110" s="135">
        <v>6537</v>
      </c>
      <c r="E110" s="136">
        <v>26926.414259999987</v>
      </c>
      <c r="F110" s="136">
        <v>149</v>
      </c>
      <c r="G110" s="136">
        <v>450.18272999999994</v>
      </c>
      <c r="H110" s="136">
        <v>0</v>
      </c>
      <c r="I110" s="137">
        <v>0</v>
      </c>
    </row>
    <row r="111" spans="1:9" ht="15">
      <c r="A111" s="133"/>
      <c r="B111" s="134"/>
      <c r="C111" s="134" t="s">
        <v>299</v>
      </c>
      <c r="D111" s="135">
        <v>543</v>
      </c>
      <c r="E111" s="136">
        <v>6052.3850400000001</v>
      </c>
      <c r="F111" s="136">
        <v>34</v>
      </c>
      <c r="G111" s="136">
        <v>243.1104</v>
      </c>
      <c r="H111" s="136">
        <v>0</v>
      </c>
      <c r="I111" s="137">
        <v>0</v>
      </c>
    </row>
    <row r="112" spans="1:9" ht="15">
      <c r="A112" s="133"/>
      <c r="B112" s="134"/>
      <c r="C112" s="134" t="s">
        <v>300</v>
      </c>
      <c r="D112" s="135">
        <v>216</v>
      </c>
      <c r="E112" s="136">
        <v>934.73950000000013</v>
      </c>
      <c r="F112" s="136">
        <v>20</v>
      </c>
      <c r="G112" s="136">
        <v>51.762200000000007</v>
      </c>
      <c r="H112" s="136">
        <v>0</v>
      </c>
      <c r="I112" s="137">
        <v>0</v>
      </c>
    </row>
    <row r="113" spans="1:9" ht="15">
      <c r="A113" s="133"/>
      <c r="B113" s="134"/>
      <c r="C113" s="134" t="s">
        <v>271</v>
      </c>
      <c r="D113" s="135">
        <v>251</v>
      </c>
      <c r="E113" s="136">
        <v>1626.2763800000005</v>
      </c>
      <c r="F113" s="136">
        <v>56</v>
      </c>
      <c r="G113" s="136">
        <v>177.46398000000002</v>
      </c>
      <c r="H113" s="136">
        <v>0</v>
      </c>
      <c r="I113" s="137">
        <v>0</v>
      </c>
    </row>
    <row r="114" spans="1:9" ht="15">
      <c r="A114" s="133"/>
      <c r="B114" s="134"/>
      <c r="C114" s="134" t="s">
        <v>301</v>
      </c>
      <c r="D114" s="135">
        <v>773</v>
      </c>
      <c r="E114" s="136">
        <v>3459.5825199999986</v>
      </c>
      <c r="F114" s="136">
        <v>95</v>
      </c>
      <c r="G114" s="136">
        <v>571.51148000000001</v>
      </c>
      <c r="H114" s="136">
        <v>0</v>
      </c>
      <c r="I114" s="137">
        <v>0</v>
      </c>
    </row>
    <row r="115" spans="1:9" ht="15">
      <c r="A115" s="133"/>
      <c r="B115" s="134" t="s">
        <v>302</v>
      </c>
      <c r="C115" s="134"/>
      <c r="D115" s="135">
        <v>4854</v>
      </c>
      <c r="E115" s="136">
        <v>11935.457669999998</v>
      </c>
      <c r="F115" s="136">
        <v>431</v>
      </c>
      <c r="G115" s="136">
        <v>1495.7533899999996</v>
      </c>
      <c r="H115" s="136">
        <v>2</v>
      </c>
      <c r="I115" s="137">
        <v>9.4049999999999995E-2</v>
      </c>
    </row>
    <row r="116" spans="1:9" ht="15">
      <c r="A116" s="133"/>
      <c r="B116" s="134"/>
      <c r="C116" s="134" t="s">
        <v>303</v>
      </c>
      <c r="D116" s="135">
        <v>3580</v>
      </c>
      <c r="E116" s="136">
        <v>9353.7115899999972</v>
      </c>
      <c r="F116" s="136">
        <v>305</v>
      </c>
      <c r="G116" s="136">
        <v>1325.4666799999998</v>
      </c>
      <c r="H116" s="136">
        <v>1</v>
      </c>
      <c r="I116" s="137">
        <v>2.4E-2</v>
      </c>
    </row>
    <row r="117" spans="1:9" ht="15">
      <c r="A117" s="133"/>
      <c r="B117" s="134"/>
      <c r="C117" s="134" t="s">
        <v>304</v>
      </c>
      <c r="D117" s="135">
        <v>0</v>
      </c>
      <c r="E117" s="136">
        <v>0</v>
      </c>
      <c r="F117" s="136">
        <v>0</v>
      </c>
      <c r="G117" s="136">
        <v>0</v>
      </c>
      <c r="H117" s="136">
        <v>0</v>
      </c>
      <c r="I117" s="137">
        <v>0</v>
      </c>
    </row>
    <row r="118" spans="1:9" ht="15">
      <c r="A118" s="133"/>
      <c r="B118" s="134"/>
      <c r="C118" s="134" t="s">
        <v>305</v>
      </c>
      <c r="D118" s="135">
        <v>1274</v>
      </c>
      <c r="E118" s="136">
        <v>2581.7460800000003</v>
      </c>
      <c r="F118" s="136">
        <v>126</v>
      </c>
      <c r="G118" s="136">
        <v>170.28670999999991</v>
      </c>
      <c r="H118" s="136">
        <v>1</v>
      </c>
      <c r="I118" s="137">
        <v>7.0050000000000001E-2</v>
      </c>
    </row>
    <row r="119" spans="1:9" ht="15">
      <c r="A119" s="138" t="s">
        <v>159</v>
      </c>
      <c r="B119" s="139"/>
      <c r="C119" s="139"/>
      <c r="D119" s="140">
        <v>167054</v>
      </c>
      <c r="E119" s="141">
        <v>17483289.558589999</v>
      </c>
      <c r="F119" s="141">
        <v>36906</v>
      </c>
      <c r="G119" s="141">
        <v>4706641.1712499987</v>
      </c>
      <c r="H119" s="141">
        <v>269</v>
      </c>
      <c r="I119" s="142">
        <v>11108.268679999999</v>
      </c>
    </row>
    <row r="120" spans="1:9" ht="15">
      <c r="A120" s="133"/>
      <c r="B120" s="134" t="s">
        <v>306</v>
      </c>
      <c r="C120" s="134"/>
      <c r="D120" s="135">
        <v>8580</v>
      </c>
      <c r="E120" s="136">
        <v>9050514.1700499989</v>
      </c>
      <c r="F120" s="136">
        <v>4875</v>
      </c>
      <c r="G120" s="136">
        <v>3931707.540409999</v>
      </c>
      <c r="H120" s="136">
        <v>53</v>
      </c>
      <c r="I120" s="137">
        <v>4541.6439</v>
      </c>
    </row>
    <row r="121" spans="1:9" ht="15">
      <c r="A121" s="133"/>
      <c r="B121" s="134"/>
      <c r="C121" s="134" t="s">
        <v>307</v>
      </c>
      <c r="D121" s="135">
        <v>1456</v>
      </c>
      <c r="E121" s="136">
        <v>772070.68059999996</v>
      </c>
      <c r="F121" s="136">
        <v>445</v>
      </c>
      <c r="G121" s="136">
        <v>303169.63979999989</v>
      </c>
      <c r="H121" s="136">
        <v>41</v>
      </c>
      <c r="I121" s="137">
        <v>716.28290000000004</v>
      </c>
    </row>
    <row r="122" spans="1:9" ht="15">
      <c r="A122" s="133"/>
      <c r="B122" s="134"/>
      <c r="C122" s="134" t="s">
        <v>308</v>
      </c>
      <c r="D122" s="135">
        <v>78</v>
      </c>
      <c r="E122" s="136">
        <v>11375.5</v>
      </c>
      <c r="F122" s="136">
        <v>22</v>
      </c>
      <c r="G122" s="136">
        <v>5936.5570000000016</v>
      </c>
      <c r="H122" s="136">
        <v>1</v>
      </c>
      <c r="I122" s="137">
        <v>1.0009999999999999</v>
      </c>
    </row>
    <row r="123" spans="1:9" ht="15">
      <c r="A123" s="133"/>
      <c r="B123" s="134"/>
      <c r="C123" s="134" t="s">
        <v>309</v>
      </c>
      <c r="D123" s="135">
        <v>23</v>
      </c>
      <c r="E123" s="136">
        <v>193.08499999999998</v>
      </c>
      <c r="F123" s="136">
        <v>0</v>
      </c>
      <c r="G123" s="136">
        <v>0</v>
      </c>
      <c r="H123" s="136">
        <v>0</v>
      </c>
      <c r="I123" s="137">
        <v>0</v>
      </c>
    </row>
    <row r="124" spans="1:9" ht="15">
      <c r="A124" s="133"/>
      <c r="B124" s="134"/>
      <c r="C124" s="134" t="s">
        <v>310</v>
      </c>
      <c r="D124" s="135">
        <v>84</v>
      </c>
      <c r="E124" s="136">
        <v>134431.20620000002</v>
      </c>
      <c r="F124" s="136">
        <v>9</v>
      </c>
      <c r="G124" s="136">
        <v>3316.5029999999997</v>
      </c>
      <c r="H124" s="136">
        <v>1</v>
      </c>
      <c r="I124" s="137">
        <v>0.308</v>
      </c>
    </row>
    <row r="125" spans="1:9" ht="15">
      <c r="A125" s="133"/>
      <c r="B125" s="134"/>
      <c r="C125" s="134" t="s">
        <v>311</v>
      </c>
      <c r="D125" s="135">
        <v>253</v>
      </c>
      <c r="E125" s="136">
        <v>4591544.8636299996</v>
      </c>
      <c r="F125" s="136">
        <v>98</v>
      </c>
      <c r="G125" s="136">
        <v>279065.07156999997</v>
      </c>
      <c r="H125" s="136">
        <v>6</v>
      </c>
      <c r="I125" s="137">
        <v>142.79199999999997</v>
      </c>
    </row>
    <row r="126" spans="1:9" ht="15">
      <c r="A126" s="133"/>
      <c r="B126" s="134"/>
      <c r="C126" s="134" t="s">
        <v>312</v>
      </c>
      <c r="D126" s="135">
        <v>34</v>
      </c>
      <c r="E126" s="136">
        <v>8432.9298799999997</v>
      </c>
      <c r="F126" s="136">
        <v>4</v>
      </c>
      <c r="G126" s="136">
        <v>1463.0360000000001</v>
      </c>
      <c r="H126" s="136">
        <v>0</v>
      </c>
      <c r="I126" s="137">
        <v>0</v>
      </c>
    </row>
    <row r="127" spans="1:9" ht="15">
      <c r="A127" s="133"/>
      <c r="B127" s="134"/>
      <c r="C127" s="134" t="s">
        <v>313</v>
      </c>
      <c r="D127" s="135">
        <v>7</v>
      </c>
      <c r="E127" s="136">
        <v>30.1922</v>
      </c>
      <c r="F127" s="136">
        <v>1</v>
      </c>
      <c r="G127" s="136">
        <v>0.72</v>
      </c>
      <c r="H127" s="136">
        <v>0</v>
      </c>
      <c r="I127" s="137">
        <v>0</v>
      </c>
    </row>
    <row r="128" spans="1:9" ht="15">
      <c r="A128" s="133"/>
      <c r="B128" s="134"/>
      <c r="C128" s="134" t="s">
        <v>314</v>
      </c>
      <c r="D128" s="135">
        <v>1</v>
      </c>
      <c r="E128" s="136">
        <v>3.0000000000000001E-3</v>
      </c>
      <c r="F128" s="136">
        <v>0</v>
      </c>
      <c r="G128" s="136">
        <v>0</v>
      </c>
      <c r="H128" s="136">
        <v>0</v>
      </c>
      <c r="I128" s="137">
        <v>0</v>
      </c>
    </row>
    <row r="129" spans="1:9" ht="15">
      <c r="A129" s="133"/>
      <c r="B129" s="134"/>
      <c r="C129" s="134" t="s">
        <v>315</v>
      </c>
      <c r="D129" s="135">
        <v>5543</v>
      </c>
      <c r="E129" s="136">
        <v>3459980.4698099992</v>
      </c>
      <c r="F129" s="136">
        <v>3686</v>
      </c>
      <c r="G129" s="136">
        <v>3292166.8239299995</v>
      </c>
      <c r="H129" s="136">
        <v>3</v>
      </c>
      <c r="I129" s="137">
        <v>3581.26</v>
      </c>
    </row>
    <row r="130" spans="1:9" ht="15">
      <c r="A130" s="133"/>
      <c r="B130" s="134"/>
      <c r="C130" s="134" t="s">
        <v>316</v>
      </c>
      <c r="D130" s="135">
        <v>687</v>
      </c>
      <c r="E130" s="136">
        <v>66811.666089999999</v>
      </c>
      <c r="F130" s="136">
        <v>423</v>
      </c>
      <c r="G130" s="136">
        <v>42915.679779999991</v>
      </c>
      <c r="H130" s="136">
        <v>1</v>
      </c>
      <c r="I130" s="137">
        <v>100</v>
      </c>
    </row>
    <row r="131" spans="1:9" ht="15">
      <c r="A131" s="133"/>
      <c r="B131" s="134"/>
      <c r="C131" s="134" t="s">
        <v>317</v>
      </c>
      <c r="D131" s="135">
        <v>35</v>
      </c>
      <c r="E131" s="136">
        <v>457.16199999999992</v>
      </c>
      <c r="F131" s="136">
        <v>5</v>
      </c>
      <c r="G131" s="136">
        <v>36.807000000000002</v>
      </c>
      <c r="H131" s="136">
        <v>0</v>
      </c>
      <c r="I131" s="137">
        <v>0</v>
      </c>
    </row>
    <row r="132" spans="1:9" ht="15">
      <c r="A132" s="133"/>
      <c r="B132" s="134"/>
      <c r="C132" s="134" t="s">
        <v>318</v>
      </c>
      <c r="D132" s="135">
        <v>143</v>
      </c>
      <c r="E132" s="136">
        <v>3245.2119999999991</v>
      </c>
      <c r="F132" s="136">
        <v>143</v>
      </c>
      <c r="G132" s="136">
        <v>3245.2119999999991</v>
      </c>
      <c r="H132" s="136">
        <v>0</v>
      </c>
      <c r="I132" s="137">
        <v>0</v>
      </c>
    </row>
    <row r="133" spans="1:9" ht="15">
      <c r="A133" s="133"/>
      <c r="B133" s="134"/>
      <c r="C133" s="134" t="s">
        <v>319</v>
      </c>
      <c r="D133" s="135">
        <v>236</v>
      </c>
      <c r="E133" s="136">
        <v>1941.1996399999998</v>
      </c>
      <c r="F133" s="136">
        <v>39</v>
      </c>
      <c r="G133" s="136">
        <v>391.49033000000003</v>
      </c>
      <c r="H133" s="136">
        <v>0</v>
      </c>
      <c r="I133" s="137">
        <v>0</v>
      </c>
    </row>
    <row r="134" spans="1:9" ht="15">
      <c r="A134" s="133"/>
      <c r="B134" s="134" t="s">
        <v>320</v>
      </c>
      <c r="C134" s="134"/>
      <c r="D134" s="135">
        <v>6527</v>
      </c>
      <c r="E134" s="136">
        <v>3098151.5709300013</v>
      </c>
      <c r="F134" s="136">
        <v>2440</v>
      </c>
      <c r="G134" s="136">
        <v>66915.792169999986</v>
      </c>
      <c r="H134" s="136">
        <v>34</v>
      </c>
      <c r="I134" s="137">
        <v>758.35860000000002</v>
      </c>
    </row>
    <row r="135" spans="1:9" ht="15">
      <c r="A135" s="133"/>
      <c r="B135" s="134"/>
      <c r="C135" s="134" t="s">
        <v>321</v>
      </c>
      <c r="D135" s="135">
        <v>1549</v>
      </c>
      <c r="E135" s="136">
        <v>32335.571509999998</v>
      </c>
      <c r="F135" s="136">
        <v>1549</v>
      </c>
      <c r="G135" s="136">
        <v>32335.571509999998</v>
      </c>
      <c r="H135" s="136">
        <v>26</v>
      </c>
      <c r="I135" s="137">
        <v>557.64760000000001</v>
      </c>
    </row>
    <row r="136" spans="1:9" ht="15">
      <c r="A136" s="133"/>
      <c r="B136" s="134"/>
      <c r="C136" s="134" t="s">
        <v>322</v>
      </c>
      <c r="D136" s="135">
        <v>1876</v>
      </c>
      <c r="E136" s="136">
        <v>2957481.631610001</v>
      </c>
      <c r="F136" s="136">
        <v>202</v>
      </c>
      <c r="G136" s="136">
        <v>12335.936969999997</v>
      </c>
      <c r="H136" s="136">
        <v>1</v>
      </c>
      <c r="I136" s="137">
        <v>0.99</v>
      </c>
    </row>
    <row r="137" spans="1:9" ht="15">
      <c r="A137" s="133"/>
      <c r="B137" s="134"/>
      <c r="C137" s="134" t="s">
        <v>323</v>
      </c>
      <c r="D137" s="135">
        <v>2236</v>
      </c>
      <c r="E137" s="136">
        <v>84176.068449999919</v>
      </c>
      <c r="F137" s="136">
        <v>553</v>
      </c>
      <c r="G137" s="136">
        <v>19860.28309999999</v>
      </c>
      <c r="H137" s="136">
        <v>5</v>
      </c>
      <c r="I137" s="137">
        <v>195.36500000000001</v>
      </c>
    </row>
    <row r="138" spans="1:9" ht="15">
      <c r="A138" s="133"/>
      <c r="B138" s="134"/>
      <c r="C138" s="134" t="s">
        <v>324</v>
      </c>
      <c r="D138" s="135">
        <v>111</v>
      </c>
      <c r="E138" s="136">
        <v>2967.0119</v>
      </c>
      <c r="F138" s="136">
        <v>17</v>
      </c>
      <c r="G138" s="136">
        <v>317.86860000000001</v>
      </c>
      <c r="H138" s="136">
        <v>0</v>
      </c>
      <c r="I138" s="137">
        <v>0</v>
      </c>
    </row>
    <row r="139" spans="1:9" ht="15">
      <c r="A139" s="133"/>
      <c r="B139" s="134"/>
      <c r="C139" s="134" t="s">
        <v>325</v>
      </c>
      <c r="D139" s="135">
        <v>323</v>
      </c>
      <c r="E139" s="136">
        <v>12697.37348</v>
      </c>
      <c r="F139" s="136">
        <v>35</v>
      </c>
      <c r="G139" s="136">
        <v>933.5768999999998</v>
      </c>
      <c r="H139" s="136">
        <v>0</v>
      </c>
      <c r="I139" s="137">
        <v>0</v>
      </c>
    </row>
    <row r="140" spans="1:9" ht="15">
      <c r="A140" s="133"/>
      <c r="B140" s="134"/>
      <c r="C140" s="134" t="s">
        <v>326</v>
      </c>
      <c r="D140" s="135">
        <v>432</v>
      </c>
      <c r="E140" s="136">
        <v>8493.9139799999994</v>
      </c>
      <c r="F140" s="136">
        <v>84</v>
      </c>
      <c r="G140" s="136">
        <v>1132.5550899999998</v>
      </c>
      <c r="H140" s="136">
        <v>2</v>
      </c>
      <c r="I140" s="137">
        <v>4.3559999999999999</v>
      </c>
    </row>
    <row r="141" spans="1:9" ht="15">
      <c r="A141" s="133"/>
      <c r="B141" s="134" t="s">
        <v>327</v>
      </c>
      <c r="C141" s="134"/>
      <c r="D141" s="135">
        <v>74596</v>
      </c>
      <c r="E141" s="136">
        <v>827181.91928999953</v>
      </c>
      <c r="F141" s="136">
        <v>18710</v>
      </c>
      <c r="G141" s="136">
        <v>405191.78284999914</v>
      </c>
      <c r="H141" s="136">
        <v>55</v>
      </c>
      <c r="I141" s="137">
        <v>796.95819999999992</v>
      </c>
    </row>
    <row r="142" spans="1:9" ht="15">
      <c r="A142" s="133"/>
      <c r="B142" s="134"/>
      <c r="C142" s="134" t="s">
        <v>328</v>
      </c>
      <c r="D142" s="135">
        <v>7111</v>
      </c>
      <c r="E142" s="136">
        <v>93447.361809999784</v>
      </c>
      <c r="F142" s="136">
        <v>327</v>
      </c>
      <c r="G142" s="136">
        <v>3046.0783299999989</v>
      </c>
      <c r="H142" s="136">
        <v>0</v>
      </c>
      <c r="I142" s="137">
        <v>0</v>
      </c>
    </row>
    <row r="143" spans="1:9" ht="15">
      <c r="A143" s="133"/>
      <c r="B143" s="134"/>
      <c r="C143" s="134" t="s">
        <v>329</v>
      </c>
      <c r="D143" s="135">
        <v>794</v>
      </c>
      <c r="E143" s="136">
        <v>41896.516749999995</v>
      </c>
      <c r="F143" s="136">
        <v>79</v>
      </c>
      <c r="G143" s="136">
        <v>1443.6994</v>
      </c>
      <c r="H143" s="136">
        <v>1</v>
      </c>
      <c r="I143" s="137">
        <v>11.85</v>
      </c>
    </row>
    <row r="144" spans="1:9" ht="15">
      <c r="A144" s="133"/>
      <c r="B144" s="134"/>
      <c r="C144" s="134" t="s">
        <v>330</v>
      </c>
      <c r="D144" s="135">
        <v>1730</v>
      </c>
      <c r="E144" s="136">
        <v>68614.374289999992</v>
      </c>
      <c r="F144" s="136">
        <v>46</v>
      </c>
      <c r="G144" s="136">
        <v>1658.3941300000006</v>
      </c>
      <c r="H144" s="136">
        <v>0</v>
      </c>
      <c r="I144" s="137">
        <v>0</v>
      </c>
    </row>
    <row r="145" spans="1:9" ht="15">
      <c r="A145" s="133"/>
      <c r="B145" s="134"/>
      <c r="C145" s="134" t="s">
        <v>331</v>
      </c>
      <c r="D145" s="135">
        <v>4831</v>
      </c>
      <c r="E145" s="136">
        <v>50657.013200000045</v>
      </c>
      <c r="F145" s="136">
        <v>201</v>
      </c>
      <c r="G145" s="136">
        <v>2051.5230600000009</v>
      </c>
      <c r="H145" s="136">
        <v>1</v>
      </c>
      <c r="I145" s="137">
        <v>2.0399999999999998E-2</v>
      </c>
    </row>
    <row r="146" spans="1:9" ht="15">
      <c r="A146" s="133"/>
      <c r="B146" s="134"/>
      <c r="C146" s="134" t="s">
        <v>332</v>
      </c>
      <c r="D146" s="135">
        <v>7153</v>
      </c>
      <c r="E146" s="136">
        <v>6941.0118500000035</v>
      </c>
      <c r="F146" s="136">
        <v>2486</v>
      </c>
      <c r="G146" s="136">
        <v>1262.8275999999994</v>
      </c>
      <c r="H146" s="136">
        <v>3</v>
      </c>
      <c r="I146" s="137">
        <v>0.27879999999999999</v>
      </c>
    </row>
    <row r="147" spans="1:9" ht="15">
      <c r="A147" s="133"/>
      <c r="B147" s="134"/>
      <c r="C147" s="134" t="s">
        <v>333</v>
      </c>
      <c r="D147" s="135">
        <v>5336</v>
      </c>
      <c r="E147" s="136">
        <v>105870.32739999998</v>
      </c>
      <c r="F147" s="136">
        <v>3309</v>
      </c>
      <c r="G147" s="136">
        <v>99332.502209999977</v>
      </c>
      <c r="H147" s="136">
        <v>21</v>
      </c>
      <c r="I147" s="137">
        <v>577.94500000000005</v>
      </c>
    </row>
    <row r="148" spans="1:9" ht="15">
      <c r="A148" s="133"/>
      <c r="B148" s="134"/>
      <c r="C148" s="134" t="s">
        <v>334</v>
      </c>
      <c r="D148" s="135">
        <v>8691</v>
      </c>
      <c r="E148" s="136">
        <v>27867.18929000002</v>
      </c>
      <c r="F148" s="136">
        <v>776</v>
      </c>
      <c r="G148" s="136">
        <v>1987.2024600000004</v>
      </c>
      <c r="H148" s="136">
        <v>5</v>
      </c>
      <c r="I148" s="137">
        <v>28.901</v>
      </c>
    </row>
    <row r="149" spans="1:9" ht="15">
      <c r="A149" s="133"/>
      <c r="B149" s="134"/>
      <c r="C149" s="134" t="s">
        <v>335</v>
      </c>
      <c r="D149" s="135">
        <v>26613</v>
      </c>
      <c r="E149" s="136">
        <v>407628.90580999968</v>
      </c>
      <c r="F149" s="136">
        <v>10781</v>
      </c>
      <c r="G149" s="136">
        <v>292760.79894999921</v>
      </c>
      <c r="H149" s="136">
        <v>12</v>
      </c>
      <c r="I149" s="137">
        <v>175.60599999999999</v>
      </c>
    </row>
    <row r="150" spans="1:9" ht="15">
      <c r="A150" s="133"/>
      <c r="B150" s="134"/>
      <c r="C150" s="134" t="s">
        <v>336</v>
      </c>
      <c r="D150" s="135">
        <v>12337</v>
      </c>
      <c r="E150" s="136">
        <v>24259.218890000029</v>
      </c>
      <c r="F150" s="136">
        <v>705</v>
      </c>
      <c r="G150" s="136">
        <v>1648.7567100000006</v>
      </c>
      <c r="H150" s="136">
        <v>12</v>
      </c>
      <c r="I150" s="137">
        <v>2.3569999999999998</v>
      </c>
    </row>
    <row r="151" spans="1:9" ht="15">
      <c r="A151" s="133"/>
      <c r="B151" s="134" t="s">
        <v>337</v>
      </c>
      <c r="C151" s="134"/>
      <c r="D151" s="135">
        <v>59451</v>
      </c>
      <c r="E151" s="136">
        <v>1705761.1459600006</v>
      </c>
      <c r="F151" s="136">
        <v>5211</v>
      </c>
      <c r="G151" s="136">
        <v>71976.055789999999</v>
      </c>
      <c r="H151" s="136">
        <v>22</v>
      </c>
      <c r="I151" s="137">
        <v>221.22546</v>
      </c>
    </row>
    <row r="152" spans="1:9" ht="15">
      <c r="A152" s="133"/>
      <c r="B152" s="134"/>
      <c r="C152" s="134" t="s">
        <v>338</v>
      </c>
      <c r="D152" s="135">
        <v>2888</v>
      </c>
      <c r="E152" s="136">
        <v>6717.0190900000025</v>
      </c>
      <c r="F152" s="136">
        <v>215</v>
      </c>
      <c r="G152" s="136">
        <v>402.67784</v>
      </c>
      <c r="H152" s="136">
        <v>0</v>
      </c>
      <c r="I152" s="137">
        <v>0</v>
      </c>
    </row>
    <row r="153" spans="1:9" ht="15">
      <c r="A153" s="133"/>
      <c r="B153" s="134"/>
      <c r="C153" s="134" t="s">
        <v>339</v>
      </c>
      <c r="D153" s="135">
        <v>10105</v>
      </c>
      <c r="E153" s="136">
        <v>181956.33484000014</v>
      </c>
      <c r="F153" s="136">
        <v>676</v>
      </c>
      <c r="G153" s="136">
        <v>10021.453660000001</v>
      </c>
      <c r="H153" s="136">
        <v>1</v>
      </c>
      <c r="I153" s="137">
        <v>19.8</v>
      </c>
    </row>
    <row r="154" spans="1:9" ht="15">
      <c r="A154" s="133"/>
      <c r="B154" s="134"/>
      <c r="C154" s="134" t="s">
        <v>340</v>
      </c>
      <c r="D154" s="135">
        <v>415</v>
      </c>
      <c r="E154" s="136">
        <v>8178.1436899999972</v>
      </c>
      <c r="F154" s="136">
        <v>32</v>
      </c>
      <c r="G154" s="136">
        <v>570.56690000000003</v>
      </c>
      <c r="H154" s="136">
        <v>0</v>
      </c>
      <c r="I154" s="137">
        <v>0</v>
      </c>
    </row>
    <row r="155" spans="1:9" ht="15">
      <c r="A155" s="133"/>
      <c r="B155" s="134"/>
      <c r="C155" s="134" t="s">
        <v>341</v>
      </c>
      <c r="D155" s="135">
        <v>30406</v>
      </c>
      <c r="E155" s="136">
        <v>1401034.4387900003</v>
      </c>
      <c r="F155" s="136">
        <v>1970</v>
      </c>
      <c r="G155" s="136">
        <v>47186.190369999997</v>
      </c>
      <c r="H155" s="136">
        <v>11</v>
      </c>
      <c r="I155" s="137">
        <v>119.06945999999999</v>
      </c>
    </row>
    <row r="156" spans="1:9" ht="15">
      <c r="A156" s="133"/>
      <c r="B156" s="134"/>
      <c r="C156" s="134" t="s">
        <v>342</v>
      </c>
      <c r="D156" s="135">
        <v>8031</v>
      </c>
      <c r="E156" s="136">
        <v>58413.56005</v>
      </c>
      <c r="F156" s="136">
        <v>1182</v>
      </c>
      <c r="G156" s="136">
        <v>7859.5842799999991</v>
      </c>
      <c r="H156" s="136">
        <v>8</v>
      </c>
      <c r="I156" s="137">
        <v>73.790999999999997</v>
      </c>
    </row>
    <row r="157" spans="1:9" ht="15">
      <c r="A157" s="133"/>
      <c r="B157" s="134"/>
      <c r="C157" s="134" t="s">
        <v>343</v>
      </c>
      <c r="D157" s="135">
        <v>7606</v>
      </c>
      <c r="E157" s="136">
        <v>49461.649500000014</v>
      </c>
      <c r="F157" s="136">
        <v>1136</v>
      </c>
      <c r="G157" s="136">
        <v>5935.5827399999989</v>
      </c>
      <c r="H157" s="136">
        <v>2</v>
      </c>
      <c r="I157" s="137">
        <v>8.5649999999999995</v>
      </c>
    </row>
    <row r="158" spans="1:9" ht="15">
      <c r="A158" s="133"/>
      <c r="B158" s="134" t="s">
        <v>344</v>
      </c>
      <c r="C158" s="134"/>
      <c r="D158" s="135">
        <v>17306</v>
      </c>
      <c r="E158" s="136">
        <v>2801487.8611599999</v>
      </c>
      <c r="F158" s="136">
        <v>5665</v>
      </c>
      <c r="G158" s="136">
        <v>230849.58852999992</v>
      </c>
      <c r="H158" s="136">
        <v>105</v>
      </c>
      <c r="I158" s="137">
        <v>4790.0825199999999</v>
      </c>
    </row>
    <row r="159" spans="1:9" ht="15">
      <c r="A159" s="133"/>
      <c r="B159" s="134"/>
      <c r="C159" s="134" t="s">
        <v>345</v>
      </c>
      <c r="D159" s="135">
        <v>5286</v>
      </c>
      <c r="E159" s="136">
        <v>81827.760509999964</v>
      </c>
      <c r="F159" s="136">
        <v>3146</v>
      </c>
      <c r="G159" s="136">
        <v>50061.791679999908</v>
      </c>
      <c r="H159" s="136">
        <v>45</v>
      </c>
      <c r="I159" s="137">
        <v>797.54931999999997</v>
      </c>
    </row>
    <row r="160" spans="1:9" ht="15">
      <c r="A160" s="133"/>
      <c r="B160" s="134"/>
      <c r="C160" s="134" t="s">
        <v>346</v>
      </c>
      <c r="D160" s="135">
        <v>982</v>
      </c>
      <c r="E160" s="136">
        <v>2278382.0818600003</v>
      </c>
      <c r="F160" s="136">
        <v>616</v>
      </c>
      <c r="G160" s="136">
        <v>109214.73926</v>
      </c>
      <c r="H160" s="136">
        <v>13</v>
      </c>
      <c r="I160" s="137">
        <v>1851.2675000000002</v>
      </c>
    </row>
    <row r="161" spans="1:9" ht="15">
      <c r="A161" s="133"/>
      <c r="B161" s="134"/>
      <c r="C161" s="134" t="s">
        <v>347</v>
      </c>
      <c r="D161" s="135">
        <v>9029</v>
      </c>
      <c r="E161" s="136">
        <v>347130.98074999958</v>
      </c>
      <c r="F161" s="136">
        <v>956</v>
      </c>
      <c r="G161" s="136">
        <v>23117.61176</v>
      </c>
      <c r="H161" s="136">
        <v>4</v>
      </c>
      <c r="I161" s="137">
        <v>71.227800000000002</v>
      </c>
    </row>
    <row r="162" spans="1:9" ht="15">
      <c r="A162" s="133"/>
      <c r="B162" s="134"/>
      <c r="C162" s="134" t="s">
        <v>348</v>
      </c>
      <c r="D162" s="135">
        <v>897</v>
      </c>
      <c r="E162" s="136">
        <v>38057.686219999989</v>
      </c>
      <c r="F162" s="136">
        <v>545</v>
      </c>
      <c r="G162" s="136">
        <v>20394.811710000005</v>
      </c>
      <c r="H162" s="136">
        <v>32</v>
      </c>
      <c r="I162" s="137">
        <v>1273.8636999999999</v>
      </c>
    </row>
    <row r="163" spans="1:9" ht="15">
      <c r="A163" s="133"/>
      <c r="B163" s="134"/>
      <c r="C163" s="134" t="s">
        <v>349</v>
      </c>
      <c r="D163" s="135">
        <v>1112</v>
      </c>
      <c r="E163" s="136">
        <v>56089.351819999989</v>
      </c>
      <c r="F163" s="136">
        <v>402</v>
      </c>
      <c r="G163" s="136">
        <v>28060.634120000002</v>
      </c>
      <c r="H163" s="136">
        <v>11</v>
      </c>
      <c r="I163" s="137">
        <v>796.17419999999993</v>
      </c>
    </row>
    <row r="164" spans="1:9" ht="15">
      <c r="A164" s="133"/>
      <c r="B164" s="134" t="s">
        <v>350</v>
      </c>
      <c r="C164" s="134"/>
      <c r="D164" s="135">
        <v>594</v>
      </c>
      <c r="E164" s="136">
        <v>192.89119999999994</v>
      </c>
      <c r="F164" s="136">
        <v>5</v>
      </c>
      <c r="G164" s="136">
        <v>0.41150000000000003</v>
      </c>
      <c r="H164" s="136">
        <v>0</v>
      </c>
      <c r="I164" s="137">
        <v>0</v>
      </c>
    </row>
    <row r="165" spans="1:9" ht="15">
      <c r="A165" s="138" t="s">
        <v>162</v>
      </c>
      <c r="B165" s="139"/>
      <c r="C165" s="139"/>
      <c r="D165" s="140">
        <v>360574</v>
      </c>
      <c r="E165" s="141">
        <v>3417153.6701099998</v>
      </c>
      <c r="F165" s="141">
        <v>60813</v>
      </c>
      <c r="G165" s="141">
        <v>524394.1673099997</v>
      </c>
      <c r="H165" s="141">
        <v>203</v>
      </c>
      <c r="I165" s="142">
        <v>885.85042999999985</v>
      </c>
    </row>
    <row r="166" spans="1:9" ht="15">
      <c r="A166" s="133"/>
      <c r="B166" s="134" t="s">
        <v>351</v>
      </c>
      <c r="C166" s="134"/>
      <c r="D166" s="135">
        <v>48227</v>
      </c>
      <c r="E166" s="136">
        <v>515825.29789000005</v>
      </c>
      <c r="F166" s="136">
        <v>5783</v>
      </c>
      <c r="G166" s="136">
        <v>31039.557870000008</v>
      </c>
      <c r="H166" s="136">
        <v>23</v>
      </c>
      <c r="I166" s="137">
        <v>68.270319999999998</v>
      </c>
    </row>
    <row r="167" spans="1:9" ht="15">
      <c r="A167" s="133"/>
      <c r="B167" s="134"/>
      <c r="C167" s="134" t="s">
        <v>352</v>
      </c>
      <c r="D167" s="135">
        <v>1236</v>
      </c>
      <c r="E167" s="136">
        <v>48922.787949999984</v>
      </c>
      <c r="F167" s="136">
        <v>153</v>
      </c>
      <c r="G167" s="136">
        <v>5327.7964099999999</v>
      </c>
      <c r="H167" s="136">
        <v>1</v>
      </c>
      <c r="I167" s="137">
        <v>1.3125</v>
      </c>
    </row>
    <row r="168" spans="1:9" ht="15">
      <c r="A168" s="133"/>
      <c r="B168" s="134"/>
      <c r="C168" s="134" t="s">
        <v>353</v>
      </c>
      <c r="D168" s="135">
        <v>1712</v>
      </c>
      <c r="E168" s="136">
        <v>28552.386550000003</v>
      </c>
      <c r="F168" s="136">
        <v>109</v>
      </c>
      <c r="G168" s="136">
        <v>1138.7873799999995</v>
      </c>
      <c r="H168" s="136">
        <v>0</v>
      </c>
      <c r="I168" s="137">
        <v>0</v>
      </c>
    </row>
    <row r="169" spans="1:9" ht="15">
      <c r="A169" s="133"/>
      <c r="B169" s="134"/>
      <c r="C169" s="134" t="s">
        <v>354</v>
      </c>
      <c r="D169" s="135">
        <v>497</v>
      </c>
      <c r="E169" s="136">
        <v>9521.8077600000088</v>
      </c>
      <c r="F169" s="136">
        <v>124</v>
      </c>
      <c r="G169" s="136">
        <v>826.37427000000002</v>
      </c>
      <c r="H169" s="136">
        <v>0</v>
      </c>
      <c r="I169" s="137">
        <v>0</v>
      </c>
    </row>
    <row r="170" spans="1:9" ht="15">
      <c r="A170" s="133"/>
      <c r="B170" s="134"/>
      <c r="C170" s="134" t="s">
        <v>355</v>
      </c>
      <c r="D170" s="135">
        <v>1827</v>
      </c>
      <c r="E170" s="136">
        <v>35428.08156999998</v>
      </c>
      <c r="F170" s="136">
        <v>40</v>
      </c>
      <c r="G170" s="136">
        <v>689.52083000000005</v>
      </c>
      <c r="H170" s="136">
        <v>0</v>
      </c>
      <c r="I170" s="137">
        <v>0</v>
      </c>
    </row>
    <row r="171" spans="1:9" ht="15">
      <c r="A171" s="133"/>
      <c r="B171" s="134"/>
      <c r="C171" s="134" t="s">
        <v>356</v>
      </c>
      <c r="D171" s="135">
        <v>23814</v>
      </c>
      <c r="E171" s="136">
        <v>230178.65397000001</v>
      </c>
      <c r="F171" s="136">
        <v>2662</v>
      </c>
      <c r="G171" s="136">
        <v>10473.529970000007</v>
      </c>
      <c r="H171" s="136">
        <v>11</v>
      </c>
      <c r="I171" s="137">
        <v>13.377020000000002</v>
      </c>
    </row>
    <row r="172" spans="1:9" ht="15">
      <c r="A172" s="133"/>
      <c r="B172" s="134"/>
      <c r="C172" s="134" t="s">
        <v>357</v>
      </c>
      <c r="D172" s="135">
        <v>599</v>
      </c>
      <c r="E172" s="136">
        <v>1748.5786699999996</v>
      </c>
      <c r="F172" s="136">
        <v>99</v>
      </c>
      <c r="G172" s="136">
        <v>193.13419999999999</v>
      </c>
      <c r="H172" s="136">
        <v>0</v>
      </c>
      <c r="I172" s="137">
        <v>0</v>
      </c>
    </row>
    <row r="173" spans="1:9" ht="15">
      <c r="A173" s="133"/>
      <c r="B173" s="134"/>
      <c r="C173" s="134" t="s">
        <v>358</v>
      </c>
      <c r="D173" s="135">
        <v>12131</v>
      </c>
      <c r="E173" s="136">
        <v>94046.078150000045</v>
      </c>
      <c r="F173" s="136">
        <v>1726</v>
      </c>
      <c r="G173" s="136">
        <v>8188.0691999999981</v>
      </c>
      <c r="H173" s="136">
        <v>4</v>
      </c>
      <c r="I173" s="137">
        <v>25.44</v>
      </c>
    </row>
    <row r="174" spans="1:9" ht="15">
      <c r="A174" s="133"/>
      <c r="B174" s="134"/>
      <c r="C174" s="134" t="s">
        <v>359</v>
      </c>
      <c r="D174" s="135">
        <v>1170</v>
      </c>
      <c r="E174" s="136">
        <v>17955.896140000001</v>
      </c>
      <c r="F174" s="136">
        <v>170</v>
      </c>
      <c r="G174" s="136">
        <v>1396.4417800000003</v>
      </c>
      <c r="H174" s="136">
        <v>4</v>
      </c>
      <c r="I174" s="137">
        <v>26.022000000000002</v>
      </c>
    </row>
    <row r="175" spans="1:9" ht="15">
      <c r="A175" s="133"/>
      <c r="B175" s="134"/>
      <c r="C175" s="134" t="s">
        <v>360</v>
      </c>
      <c r="D175" s="135">
        <v>5241</v>
      </c>
      <c r="E175" s="136">
        <v>49471.02712999998</v>
      </c>
      <c r="F175" s="136">
        <v>700</v>
      </c>
      <c r="G175" s="136">
        <v>2805.9038299999997</v>
      </c>
      <c r="H175" s="136">
        <v>3</v>
      </c>
      <c r="I175" s="137">
        <v>2.1188000000000002</v>
      </c>
    </row>
    <row r="176" spans="1:9" ht="15">
      <c r="A176" s="133"/>
      <c r="B176" s="134" t="s">
        <v>361</v>
      </c>
      <c r="C176" s="134"/>
      <c r="D176" s="135">
        <v>14739</v>
      </c>
      <c r="E176" s="136">
        <v>220925.94589</v>
      </c>
      <c r="F176" s="136">
        <v>4583</v>
      </c>
      <c r="G176" s="136">
        <v>51176.847629999982</v>
      </c>
      <c r="H176" s="136">
        <v>32</v>
      </c>
      <c r="I176" s="137">
        <v>151.61565999999999</v>
      </c>
    </row>
    <row r="177" spans="1:9" ht="15">
      <c r="A177" s="133"/>
      <c r="B177" s="134"/>
      <c r="C177" s="134" t="s">
        <v>362</v>
      </c>
      <c r="D177" s="135">
        <v>221</v>
      </c>
      <c r="E177" s="136">
        <v>708.09323999999981</v>
      </c>
      <c r="F177" s="136">
        <v>47</v>
      </c>
      <c r="G177" s="136">
        <v>132.54376000000002</v>
      </c>
      <c r="H177" s="136">
        <v>1</v>
      </c>
      <c r="I177" s="137">
        <v>3.97</v>
      </c>
    </row>
    <row r="178" spans="1:9" ht="15">
      <c r="A178" s="133"/>
      <c r="B178" s="134"/>
      <c r="C178" s="134" t="s">
        <v>363</v>
      </c>
      <c r="D178" s="135">
        <v>3135</v>
      </c>
      <c r="E178" s="136">
        <v>43594.849309999983</v>
      </c>
      <c r="F178" s="136">
        <v>3135</v>
      </c>
      <c r="G178" s="136">
        <v>43594.849309999983</v>
      </c>
      <c r="H178" s="136">
        <v>19</v>
      </c>
      <c r="I178" s="137">
        <v>125.95227999999999</v>
      </c>
    </row>
    <row r="179" spans="1:9" ht="15">
      <c r="A179" s="133"/>
      <c r="B179" s="134"/>
      <c r="C179" s="134" t="s">
        <v>364</v>
      </c>
      <c r="D179" s="135">
        <v>655</v>
      </c>
      <c r="E179" s="136">
        <v>2427.4036700000001</v>
      </c>
      <c r="F179" s="136">
        <v>157</v>
      </c>
      <c r="G179" s="136">
        <v>500.20526999999998</v>
      </c>
      <c r="H179" s="136">
        <v>0</v>
      </c>
      <c r="I179" s="137">
        <v>0</v>
      </c>
    </row>
    <row r="180" spans="1:9" ht="15">
      <c r="A180" s="133"/>
      <c r="B180" s="134"/>
      <c r="C180" s="134" t="s">
        <v>365</v>
      </c>
      <c r="D180" s="135">
        <v>3477</v>
      </c>
      <c r="E180" s="136">
        <v>39491.301200000002</v>
      </c>
      <c r="F180" s="136">
        <v>436</v>
      </c>
      <c r="G180" s="136">
        <v>3604.9323999999997</v>
      </c>
      <c r="H180" s="136">
        <v>0</v>
      </c>
      <c r="I180" s="137">
        <v>0</v>
      </c>
    </row>
    <row r="181" spans="1:9" ht="15">
      <c r="A181" s="133"/>
      <c r="B181" s="134"/>
      <c r="C181" s="134" t="s">
        <v>366</v>
      </c>
      <c r="D181" s="135">
        <v>1373</v>
      </c>
      <c r="E181" s="136">
        <v>6902.0065800000002</v>
      </c>
      <c r="F181" s="136">
        <v>163</v>
      </c>
      <c r="G181" s="136">
        <v>790.59878000000015</v>
      </c>
      <c r="H181" s="136">
        <v>0</v>
      </c>
      <c r="I181" s="137">
        <v>0</v>
      </c>
    </row>
    <row r="182" spans="1:9" ht="15">
      <c r="A182" s="133"/>
      <c r="B182" s="134"/>
      <c r="C182" s="134" t="s">
        <v>367</v>
      </c>
      <c r="D182" s="135">
        <v>1269</v>
      </c>
      <c r="E182" s="136">
        <v>113411.66079000001</v>
      </c>
      <c r="F182" s="136">
        <v>51</v>
      </c>
      <c r="G182" s="136">
        <v>705.44486999999992</v>
      </c>
      <c r="H182" s="136">
        <v>1</v>
      </c>
      <c r="I182" s="137">
        <v>0.54</v>
      </c>
    </row>
    <row r="183" spans="1:9" ht="15">
      <c r="A183" s="133"/>
      <c r="B183" s="134"/>
      <c r="C183" s="134" t="s">
        <v>368</v>
      </c>
      <c r="D183" s="135">
        <v>1128</v>
      </c>
      <c r="E183" s="136">
        <v>5610.3707900000009</v>
      </c>
      <c r="F183" s="136">
        <v>242</v>
      </c>
      <c r="G183" s="136">
        <v>1051.6765500000001</v>
      </c>
      <c r="H183" s="136">
        <v>3</v>
      </c>
      <c r="I183" s="137">
        <v>17.251999999999999</v>
      </c>
    </row>
    <row r="184" spans="1:9" ht="15">
      <c r="A184" s="133"/>
      <c r="B184" s="134"/>
      <c r="C184" s="134" t="s">
        <v>369</v>
      </c>
      <c r="D184" s="135">
        <v>2124</v>
      </c>
      <c r="E184" s="136">
        <v>3600.1223400000003</v>
      </c>
      <c r="F184" s="136">
        <v>193</v>
      </c>
      <c r="G184" s="136">
        <v>427.64782000000002</v>
      </c>
      <c r="H184" s="136">
        <v>4</v>
      </c>
      <c r="I184" s="137">
        <v>0.5333</v>
      </c>
    </row>
    <row r="185" spans="1:9" ht="15">
      <c r="A185" s="133"/>
      <c r="B185" s="134"/>
      <c r="C185" s="134" t="s">
        <v>370</v>
      </c>
      <c r="D185" s="135">
        <v>1357</v>
      </c>
      <c r="E185" s="136">
        <v>5180.1379699999989</v>
      </c>
      <c r="F185" s="136">
        <v>159</v>
      </c>
      <c r="G185" s="136">
        <v>368.94887000000006</v>
      </c>
      <c r="H185" s="136">
        <v>4</v>
      </c>
      <c r="I185" s="137">
        <v>3.3680799999999995</v>
      </c>
    </row>
    <row r="186" spans="1:9" ht="15">
      <c r="A186" s="133"/>
      <c r="B186" s="134" t="s">
        <v>371</v>
      </c>
      <c r="C186" s="134"/>
      <c r="D186" s="135">
        <v>178969</v>
      </c>
      <c r="E186" s="136">
        <v>1784493.8453799991</v>
      </c>
      <c r="F186" s="136">
        <v>32012</v>
      </c>
      <c r="G186" s="136">
        <v>262471.28627999994</v>
      </c>
      <c r="H186" s="136">
        <v>60</v>
      </c>
      <c r="I186" s="137">
        <v>471.9464999999999</v>
      </c>
    </row>
    <row r="187" spans="1:9" ht="15">
      <c r="A187" s="133"/>
      <c r="B187" s="134"/>
      <c r="C187" s="134" t="s">
        <v>372</v>
      </c>
      <c r="D187" s="135">
        <v>7143</v>
      </c>
      <c r="E187" s="136">
        <v>46760.992629999986</v>
      </c>
      <c r="F187" s="136">
        <v>864</v>
      </c>
      <c r="G187" s="136">
        <v>4633.1060600000019</v>
      </c>
      <c r="H187" s="136">
        <v>2</v>
      </c>
      <c r="I187" s="137">
        <v>25.004999999999999</v>
      </c>
    </row>
    <row r="188" spans="1:9" ht="15">
      <c r="A188" s="133"/>
      <c r="B188" s="134"/>
      <c r="C188" s="134" t="s">
        <v>373</v>
      </c>
      <c r="D188" s="135">
        <v>1352</v>
      </c>
      <c r="E188" s="136">
        <v>28525.60167</v>
      </c>
      <c r="F188" s="136">
        <v>134</v>
      </c>
      <c r="G188" s="136">
        <v>795.19524000000013</v>
      </c>
      <c r="H188" s="136">
        <v>0</v>
      </c>
      <c r="I188" s="137">
        <v>0</v>
      </c>
    </row>
    <row r="189" spans="1:9" ht="15">
      <c r="A189" s="133"/>
      <c r="B189" s="134"/>
      <c r="C189" s="134" t="s">
        <v>374</v>
      </c>
      <c r="D189" s="135">
        <v>5049</v>
      </c>
      <c r="E189" s="136">
        <v>83482.087220000001</v>
      </c>
      <c r="F189" s="136">
        <v>350</v>
      </c>
      <c r="G189" s="136">
        <v>4765.0037000000002</v>
      </c>
      <c r="H189" s="136">
        <v>1</v>
      </c>
      <c r="I189" s="137">
        <v>0.81</v>
      </c>
    </row>
    <row r="190" spans="1:9" ht="15">
      <c r="A190" s="133"/>
      <c r="B190" s="134"/>
      <c r="C190" s="134" t="s">
        <v>375</v>
      </c>
      <c r="D190" s="135">
        <v>35428</v>
      </c>
      <c r="E190" s="136">
        <v>129616.19861000011</v>
      </c>
      <c r="F190" s="136">
        <v>2674</v>
      </c>
      <c r="G190" s="136">
        <v>9403.2649900000015</v>
      </c>
      <c r="H190" s="136">
        <v>3</v>
      </c>
      <c r="I190" s="137">
        <v>3.5225600000000004</v>
      </c>
    </row>
    <row r="191" spans="1:9" ht="15">
      <c r="A191" s="133"/>
      <c r="B191" s="134"/>
      <c r="C191" s="134" t="s">
        <v>376</v>
      </c>
      <c r="D191" s="135">
        <v>20242</v>
      </c>
      <c r="E191" s="136">
        <v>162532.90516000008</v>
      </c>
      <c r="F191" s="136">
        <v>1518</v>
      </c>
      <c r="G191" s="136">
        <v>7647.4217300000028</v>
      </c>
      <c r="H191" s="136">
        <v>1</v>
      </c>
      <c r="I191" s="137">
        <v>7.4999999999999997E-2</v>
      </c>
    </row>
    <row r="192" spans="1:9" ht="15">
      <c r="A192" s="133"/>
      <c r="B192" s="134"/>
      <c r="C192" s="134" t="s">
        <v>377</v>
      </c>
      <c r="D192" s="135">
        <v>3748</v>
      </c>
      <c r="E192" s="136">
        <v>154155.2181</v>
      </c>
      <c r="F192" s="136">
        <v>157</v>
      </c>
      <c r="G192" s="136">
        <v>1551.6677500000001</v>
      </c>
      <c r="H192" s="136">
        <v>0</v>
      </c>
      <c r="I192" s="137">
        <v>0</v>
      </c>
    </row>
    <row r="193" spans="1:9" ht="15">
      <c r="A193" s="133"/>
      <c r="B193" s="134"/>
      <c r="C193" s="134" t="s">
        <v>378</v>
      </c>
      <c r="D193" s="135">
        <v>92459</v>
      </c>
      <c r="E193" s="136">
        <v>1068470.4842899991</v>
      </c>
      <c r="F193" s="136">
        <v>24815</v>
      </c>
      <c r="G193" s="136">
        <v>227804.95585999993</v>
      </c>
      <c r="H193" s="136">
        <v>38</v>
      </c>
      <c r="I193" s="137">
        <v>441.46189999999996</v>
      </c>
    </row>
    <row r="194" spans="1:9" ht="15">
      <c r="A194" s="133"/>
      <c r="B194" s="134"/>
      <c r="C194" s="134" t="s">
        <v>379</v>
      </c>
      <c r="D194" s="135">
        <v>1724</v>
      </c>
      <c r="E194" s="136">
        <v>12384.767950000001</v>
      </c>
      <c r="F194" s="136">
        <v>263</v>
      </c>
      <c r="G194" s="136">
        <v>873.14840000000004</v>
      </c>
      <c r="H194" s="136">
        <v>3</v>
      </c>
      <c r="I194" s="137">
        <v>0.16004000000000002</v>
      </c>
    </row>
    <row r="195" spans="1:9" ht="15">
      <c r="A195" s="133"/>
      <c r="B195" s="134"/>
      <c r="C195" s="134" t="s">
        <v>380</v>
      </c>
      <c r="D195" s="135">
        <v>11824</v>
      </c>
      <c r="E195" s="136">
        <v>98565.589749999897</v>
      </c>
      <c r="F195" s="136">
        <v>1237</v>
      </c>
      <c r="G195" s="136">
        <v>4997.5225500000015</v>
      </c>
      <c r="H195" s="136">
        <v>12</v>
      </c>
      <c r="I195" s="137">
        <v>0.91199999999999992</v>
      </c>
    </row>
    <row r="196" spans="1:9" ht="15">
      <c r="A196" s="133"/>
      <c r="B196" s="134" t="s">
        <v>381</v>
      </c>
      <c r="C196" s="134"/>
      <c r="D196" s="135">
        <v>9214</v>
      </c>
      <c r="E196" s="136">
        <v>31014.685489999996</v>
      </c>
      <c r="F196" s="136">
        <v>2241</v>
      </c>
      <c r="G196" s="136">
        <v>5353.1236299999982</v>
      </c>
      <c r="H196" s="136">
        <v>4</v>
      </c>
      <c r="I196" s="137">
        <v>1.1422000000000001</v>
      </c>
    </row>
    <row r="197" spans="1:9" ht="15">
      <c r="A197" s="133"/>
      <c r="B197" s="134"/>
      <c r="C197" s="134" t="s">
        <v>382</v>
      </c>
      <c r="D197" s="135">
        <v>4280</v>
      </c>
      <c r="E197" s="136">
        <v>7109.774080000001</v>
      </c>
      <c r="F197" s="136">
        <v>1516</v>
      </c>
      <c r="G197" s="136">
        <v>2050.0035899999993</v>
      </c>
      <c r="H197" s="136">
        <v>4</v>
      </c>
      <c r="I197" s="137">
        <v>1.1422000000000001</v>
      </c>
    </row>
    <row r="198" spans="1:9" ht="15">
      <c r="A198" s="133"/>
      <c r="B198" s="134"/>
      <c r="C198" s="134" t="s">
        <v>383</v>
      </c>
      <c r="D198" s="135">
        <v>171</v>
      </c>
      <c r="E198" s="136">
        <v>966.8763399999998</v>
      </c>
      <c r="F198" s="136">
        <v>6</v>
      </c>
      <c r="G198" s="136">
        <v>14.117000000000001</v>
      </c>
      <c r="H198" s="136">
        <v>0</v>
      </c>
      <c r="I198" s="137">
        <v>0</v>
      </c>
    </row>
    <row r="199" spans="1:9" ht="15">
      <c r="A199" s="133"/>
      <c r="B199" s="134"/>
      <c r="C199" s="134" t="s">
        <v>384</v>
      </c>
      <c r="D199" s="135">
        <v>1866</v>
      </c>
      <c r="E199" s="136">
        <v>10157.243279999995</v>
      </c>
      <c r="F199" s="136">
        <v>297</v>
      </c>
      <c r="G199" s="136">
        <v>1525.5365199999992</v>
      </c>
      <c r="H199" s="136">
        <v>0</v>
      </c>
      <c r="I199" s="137">
        <v>0</v>
      </c>
    </row>
    <row r="200" spans="1:9" ht="15">
      <c r="A200" s="133"/>
      <c r="B200" s="134"/>
      <c r="C200" s="134" t="s">
        <v>385</v>
      </c>
      <c r="D200" s="135">
        <v>1422</v>
      </c>
      <c r="E200" s="136">
        <v>7843.730340000001</v>
      </c>
      <c r="F200" s="136">
        <v>226</v>
      </c>
      <c r="G200" s="136">
        <v>1195.0542399999999</v>
      </c>
      <c r="H200" s="136">
        <v>0</v>
      </c>
      <c r="I200" s="137">
        <v>0</v>
      </c>
    </row>
    <row r="201" spans="1:9" ht="15">
      <c r="A201" s="133"/>
      <c r="B201" s="134"/>
      <c r="C201" s="134" t="s">
        <v>386</v>
      </c>
      <c r="D201" s="135">
        <v>590</v>
      </c>
      <c r="E201" s="136">
        <v>2296.2304599999998</v>
      </c>
      <c r="F201" s="136">
        <v>88</v>
      </c>
      <c r="G201" s="136">
        <v>290.26155999999997</v>
      </c>
      <c r="H201" s="136">
        <v>0</v>
      </c>
      <c r="I201" s="137">
        <v>0</v>
      </c>
    </row>
    <row r="202" spans="1:9" ht="15">
      <c r="A202" s="133"/>
      <c r="B202" s="134"/>
      <c r="C202" s="134" t="s">
        <v>387</v>
      </c>
      <c r="D202" s="135">
        <v>885</v>
      </c>
      <c r="E202" s="136">
        <v>2640.8309899999999</v>
      </c>
      <c r="F202" s="136">
        <v>108</v>
      </c>
      <c r="G202" s="136">
        <v>278.15072000000004</v>
      </c>
      <c r="H202" s="136">
        <v>0</v>
      </c>
      <c r="I202" s="137">
        <v>0</v>
      </c>
    </row>
    <row r="203" spans="1:9" ht="15">
      <c r="A203" s="133"/>
      <c r="B203" s="134" t="s">
        <v>388</v>
      </c>
      <c r="C203" s="134"/>
      <c r="D203" s="135">
        <v>14586</v>
      </c>
      <c r="E203" s="136">
        <v>48084.737029999975</v>
      </c>
      <c r="F203" s="136">
        <v>3636</v>
      </c>
      <c r="G203" s="136">
        <v>16207.17498</v>
      </c>
      <c r="H203" s="136">
        <v>17</v>
      </c>
      <c r="I203" s="137">
        <v>5.0200000000000005</v>
      </c>
    </row>
    <row r="204" spans="1:9" ht="15">
      <c r="A204" s="133"/>
      <c r="B204" s="134"/>
      <c r="C204" s="134" t="s">
        <v>389</v>
      </c>
      <c r="D204" s="135">
        <v>27</v>
      </c>
      <c r="E204" s="136">
        <v>268.76249999999999</v>
      </c>
      <c r="F204" s="136">
        <v>1</v>
      </c>
      <c r="G204" s="136">
        <v>20</v>
      </c>
      <c r="H204" s="136">
        <v>0</v>
      </c>
      <c r="I204" s="137">
        <v>0</v>
      </c>
    </row>
    <row r="205" spans="1:9" ht="15">
      <c r="A205" s="133"/>
      <c r="B205" s="134"/>
      <c r="C205" s="134" t="s">
        <v>390</v>
      </c>
      <c r="D205" s="135">
        <v>435</v>
      </c>
      <c r="E205" s="136">
        <v>639.34756999999991</v>
      </c>
      <c r="F205" s="136">
        <v>24</v>
      </c>
      <c r="G205" s="136">
        <v>35.144100000000002</v>
      </c>
      <c r="H205" s="136">
        <v>0</v>
      </c>
      <c r="I205" s="137">
        <v>0</v>
      </c>
    </row>
    <row r="206" spans="1:9" ht="15">
      <c r="A206" s="133"/>
      <c r="B206" s="134"/>
      <c r="C206" s="134" t="s">
        <v>391</v>
      </c>
      <c r="D206" s="135">
        <v>153</v>
      </c>
      <c r="E206" s="136">
        <v>308.47197</v>
      </c>
      <c r="F206" s="136">
        <v>2</v>
      </c>
      <c r="G206" s="136">
        <v>0.24041999999999999</v>
      </c>
      <c r="H206" s="136">
        <v>0</v>
      </c>
      <c r="I206" s="137">
        <v>0</v>
      </c>
    </row>
    <row r="207" spans="1:9" ht="15">
      <c r="A207" s="133"/>
      <c r="B207" s="134"/>
      <c r="C207" s="134" t="s">
        <v>392</v>
      </c>
      <c r="D207" s="135">
        <v>51</v>
      </c>
      <c r="E207" s="136">
        <v>0.71776000000000006</v>
      </c>
      <c r="F207" s="136">
        <v>1</v>
      </c>
      <c r="G207" s="136">
        <v>6.0000000000000001E-3</v>
      </c>
      <c r="H207" s="136">
        <v>0</v>
      </c>
      <c r="I207" s="137">
        <v>0</v>
      </c>
    </row>
    <row r="208" spans="1:9" ht="15">
      <c r="A208" s="133"/>
      <c r="B208" s="134"/>
      <c r="C208" s="134" t="s">
        <v>393</v>
      </c>
      <c r="D208" s="135">
        <v>187</v>
      </c>
      <c r="E208" s="136">
        <v>342.49873999999994</v>
      </c>
      <c r="F208" s="136">
        <v>13</v>
      </c>
      <c r="G208" s="136">
        <v>2.2210999999999999</v>
      </c>
      <c r="H208" s="136">
        <v>0</v>
      </c>
      <c r="I208" s="137">
        <v>0</v>
      </c>
    </row>
    <row r="209" spans="1:9" ht="15">
      <c r="A209" s="133"/>
      <c r="B209" s="134"/>
      <c r="C209" s="134" t="s">
        <v>394</v>
      </c>
      <c r="D209" s="135">
        <v>1942</v>
      </c>
      <c r="E209" s="136">
        <v>13417.918509999998</v>
      </c>
      <c r="F209" s="136">
        <v>1942</v>
      </c>
      <c r="G209" s="136">
        <v>13417.91851</v>
      </c>
      <c r="H209" s="136">
        <v>7</v>
      </c>
      <c r="I209" s="137">
        <v>3.8600000000000003</v>
      </c>
    </row>
    <row r="210" spans="1:9" ht="15">
      <c r="A210" s="133"/>
      <c r="B210" s="134"/>
      <c r="C210" s="134" t="s">
        <v>395</v>
      </c>
      <c r="D210" s="135">
        <v>206</v>
      </c>
      <c r="E210" s="136">
        <v>509.86179999999973</v>
      </c>
      <c r="F210" s="136">
        <v>206</v>
      </c>
      <c r="G210" s="136">
        <v>509.86179999999973</v>
      </c>
      <c r="H210" s="136">
        <v>1</v>
      </c>
      <c r="I210" s="137">
        <v>0.8</v>
      </c>
    </row>
    <row r="211" spans="1:9" ht="15">
      <c r="A211" s="133"/>
      <c r="B211" s="134"/>
      <c r="C211" s="134" t="s">
        <v>396</v>
      </c>
      <c r="D211" s="135">
        <v>183</v>
      </c>
      <c r="E211" s="136">
        <v>1106.7374</v>
      </c>
      <c r="F211" s="136">
        <v>15</v>
      </c>
      <c r="G211" s="136">
        <v>87.240459999999999</v>
      </c>
      <c r="H211" s="136">
        <v>0</v>
      </c>
      <c r="I211" s="137">
        <v>0</v>
      </c>
    </row>
    <row r="212" spans="1:9" ht="15">
      <c r="A212" s="133"/>
      <c r="B212" s="134"/>
      <c r="C212" s="134" t="s">
        <v>397</v>
      </c>
      <c r="D212" s="135">
        <v>1724</v>
      </c>
      <c r="E212" s="136">
        <v>9629.2596799999992</v>
      </c>
      <c r="F212" s="136">
        <v>117</v>
      </c>
      <c r="G212" s="136">
        <v>405.98020000000008</v>
      </c>
      <c r="H212" s="136">
        <v>0</v>
      </c>
      <c r="I212" s="137">
        <v>0</v>
      </c>
    </row>
    <row r="213" spans="1:9" ht="15">
      <c r="A213" s="133"/>
      <c r="B213" s="134"/>
      <c r="C213" s="134" t="s">
        <v>398</v>
      </c>
      <c r="D213" s="135">
        <v>397</v>
      </c>
      <c r="E213" s="136">
        <v>5023.4865599999994</v>
      </c>
      <c r="F213" s="136">
        <v>16</v>
      </c>
      <c r="G213" s="136">
        <v>206.32559999999998</v>
      </c>
      <c r="H213" s="136">
        <v>0</v>
      </c>
      <c r="I213" s="137">
        <v>0</v>
      </c>
    </row>
    <row r="214" spans="1:9" ht="15">
      <c r="A214" s="133"/>
      <c r="B214" s="134"/>
      <c r="C214" s="134" t="s">
        <v>399</v>
      </c>
      <c r="D214" s="135">
        <v>213</v>
      </c>
      <c r="E214" s="136">
        <v>111.21027000000002</v>
      </c>
      <c r="F214" s="136">
        <v>52</v>
      </c>
      <c r="G214" s="136">
        <v>12.732570000000001</v>
      </c>
      <c r="H214" s="136">
        <v>0</v>
      </c>
      <c r="I214" s="137">
        <v>0</v>
      </c>
    </row>
    <row r="215" spans="1:9" ht="15">
      <c r="A215" s="133"/>
      <c r="B215" s="134"/>
      <c r="C215" s="134" t="s">
        <v>400</v>
      </c>
      <c r="D215" s="135">
        <v>9068</v>
      </c>
      <c r="E215" s="136">
        <v>16726.464269999975</v>
      </c>
      <c r="F215" s="136">
        <v>1247</v>
      </c>
      <c r="G215" s="136">
        <v>1509.5042199999991</v>
      </c>
      <c r="H215" s="136">
        <v>9</v>
      </c>
      <c r="I215" s="137">
        <v>0.36</v>
      </c>
    </row>
    <row r="216" spans="1:9" ht="15">
      <c r="A216" s="133"/>
      <c r="B216" s="134" t="s">
        <v>401</v>
      </c>
      <c r="C216" s="134"/>
      <c r="D216" s="135">
        <v>20886</v>
      </c>
      <c r="E216" s="136">
        <v>26756.70872000001</v>
      </c>
      <c r="F216" s="136">
        <v>1659</v>
      </c>
      <c r="G216" s="136">
        <v>2063.8260699999996</v>
      </c>
      <c r="H216" s="136">
        <v>4</v>
      </c>
      <c r="I216" s="137">
        <v>0.1404</v>
      </c>
    </row>
    <row r="217" spans="1:9" ht="15">
      <c r="A217" s="133"/>
      <c r="B217" s="134"/>
      <c r="C217" s="134" t="s">
        <v>402</v>
      </c>
      <c r="D217" s="135">
        <v>2779</v>
      </c>
      <c r="E217" s="136">
        <v>3090.7297900000003</v>
      </c>
      <c r="F217" s="136">
        <v>149</v>
      </c>
      <c r="G217" s="136">
        <v>198.00724</v>
      </c>
      <c r="H217" s="136">
        <v>0</v>
      </c>
      <c r="I217" s="137">
        <v>0</v>
      </c>
    </row>
    <row r="218" spans="1:9" ht="15">
      <c r="A218" s="133"/>
      <c r="B218" s="134"/>
      <c r="C218" s="134" t="s">
        <v>403</v>
      </c>
      <c r="D218" s="135">
        <v>2698</v>
      </c>
      <c r="E218" s="136">
        <v>7712.4633999999996</v>
      </c>
      <c r="F218" s="136">
        <v>818</v>
      </c>
      <c r="G218" s="136">
        <v>1067.6580199999999</v>
      </c>
      <c r="H218" s="136">
        <v>4</v>
      </c>
      <c r="I218" s="137">
        <v>0.1404</v>
      </c>
    </row>
    <row r="219" spans="1:9" ht="15">
      <c r="A219" s="133"/>
      <c r="B219" s="134"/>
      <c r="C219" s="134" t="s">
        <v>404</v>
      </c>
      <c r="D219" s="135">
        <v>15409</v>
      </c>
      <c r="E219" s="136">
        <v>15953.51553000001</v>
      </c>
      <c r="F219" s="136">
        <v>692</v>
      </c>
      <c r="G219" s="136">
        <v>798.16080999999997</v>
      </c>
      <c r="H219" s="136">
        <v>0</v>
      </c>
      <c r="I219" s="137">
        <v>0</v>
      </c>
    </row>
    <row r="220" spans="1:9" ht="15">
      <c r="A220" s="133"/>
      <c r="B220" s="134" t="s">
        <v>405</v>
      </c>
      <c r="C220" s="134"/>
      <c r="D220" s="135">
        <v>35474</v>
      </c>
      <c r="E220" s="136">
        <v>334607.14056999993</v>
      </c>
      <c r="F220" s="136">
        <v>6670</v>
      </c>
      <c r="G220" s="136">
        <v>45173.973259999992</v>
      </c>
      <c r="H220" s="136">
        <v>49</v>
      </c>
      <c r="I220" s="137">
        <v>178.12217000000001</v>
      </c>
    </row>
    <row r="221" spans="1:9" ht="15">
      <c r="A221" s="133"/>
      <c r="B221" s="134"/>
      <c r="C221" s="134" t="s">
        <v>406</v>
      </c>
      <c r="D221" s="135">
        <v>6795</v>
      </c>
      <c r="E221" s="136">
        <v>52888.349969999937</v>
      </c>
      <c r="F221" s="136">
        <v>1656</v>
      </c>
      <c r="G221" s="136">
        <v>7808.500669999994</v>
      </c>
      <c r="H221" s="136">
        <v>12</v>
      </c>
      <c r="I221" s="137">
        <v>60.191760000000002</v>
      </c>
    </row>
    <row r="222" spans="1:9" ht="15">
      <c r="A222" s="133"/>
      <c r="B222" s="134"/>
      <c r="C222" s="134" t="s">
        <v>407</v>
      </c>
      <c r="D222" s="135">
        <v>1272</v>
      </c>
      <c r="E222" s="136">
        <v>21238.748789999987</v>
      </c>
      <c r="F222" s="136">
        <v>128</v>
      </c>
      <c r="G222" s="136">
        <v>1644.3827099999999</v>
      </c>
      <c r="H222" s="136">
        <v>0</v>
      </c>
      <c r="I222" s="137">
        <v>0</v>
      </c>
    </row>
    <row r="223" spans="1:9" ht="15">
      <c r="A223" s="133"/>
      <c r="B223" s="134"/>
      <c r="C223" s="134" t="s">
        <v>408</v>
      </c>
      <c r="D223" s="135">
        <v>5624</v>
      </c>
      <c r="E223" s="136">
        <v>14703.16454999999</v>
      </c>
      <c r="F223" s="136">
        <v>449</v>
      </c>
      <c r="G223" s="136">
        <v>877.72704999999974</v>
      </c>
      <c r="H223" s="136">
        <v>0</v>
      </c>
      <c r="I223" s="137">
        <v>0</v>
      </c>
    </row>
    <row r="224" spans="1:9" ht="15">
      <c r="A224" s="133"/>
      <c r="B224" s="134"/>
      <c r="C224" s="213" t="s">
        <v>743</v>
      </c>
      <c r="D224" s="135">
        <v>9907</v>
      </c>
      <c r="E224" s="136">
        <v>166392.68957000005</v>
      </c>
      <c r="F224" s="136">
        <v>1412</v>
      </c>
      <c r="G224" s="136">
        <v>20408.489360000003</v>
      </c>
      <c r="H224" s="136">
        <v>12</v>
      </c>
      <c r="I224" s="137">
        <v>18.816600000000005</v>
      </c>
    </row>
    <row r="225" spans="1:9" ht="15">
      <c r="A225" s="133"/>
      <c r="B225" s="134"/>
      <c r="C225" s="134" t="s">
        <v>409</v>
      </c>
      <c r="D225" s="135">
        <v>2417</v>
      </c>
      <c r="E225" s="136">
        <v>5562.1319999999969</v>
      </c>
      <c r="F225" s="136">
        <v>763</v>
      </c>
      <c r="G225" s="136">
        <v>2386.9093100000014</v>
      </c>
      <c r="H225" s="136">
        <v>0</v>
      </c>
      <c r="I225" s="137">
        <v>0</v>
      </c>
    </row>
    <row r="226" spans="1:9" ht="15">
      <c r="A226" s="133"/>
      <c r="B226" s="134"/>
      <c r="C226" s="134" t="s">
        <v>410</v>
      </c>
      <c r="D226" s="135">
        <v>4343</v>
      </c>
      <c r="E226" s="136">
        <v>31659.713340000009</v>
      </c>
      <c r="F226" s="136">
        <v>1673</v>
      </c>
      <c r="G226" s="136">
        <v>9180.8030099999978</v>
      </c>
      <c r="H226" s="136">
        <v>12</v>
      </c>
      <c r="I226" s="137">
        <v>50.839130000000004</v>
      </c>
    </row>
    <row r="227" spans="1:9" ht="15">
      <c r="A227" s="133"/>
      <c r="B227" s="134"/>
      <c r="C227" s="134" t="s">
        <v>411</v>
      </c>
      <c r="D227" s="135">
        <v>54</v>
      </c>
      <c r="E227" s="136">
        <v>315.45912000000004</v>
      </c>
      <c r="F227" s="136">
        <v>14</v>
      </c>
      <c r="G227" s="136">
        <v>92.409600000000012</v>
      </c>
      <c r="H227" s="136">
        <v>0</v>
      </c>
      <c r="I227" s="137">
        <v>0</v>
      </c>
    </row>
    <row r="228" spans="1:9" ht="15">
      <c r="A228" s="133"/>
      <c r="B228" s="134"/>
      <c r="C228" s="134" t="s">
        <v>412</v>
      </c>
      <c r="D228" s="135">
        <v>5062</v>
      </c>
      <c r="E228" s="136">
        <v>41846.883229999978</v>
      </c>
      <c r="F228" s="136">
        <v>575</v>
      </c>
      <c r="G228" s="136">
        <v>2774.7515500000004</v>
      </c>
      <c r="H228" s="136">
        <v>13</v>
      </c>
      <c r="I228" s="137">
        <v>48.274679999999996</v>
      </c>
    </row>
    <row r="229" spans="1:9" ht="15">
      <c r="A229" s="133"/>
      <c r="B229" s="134" t="s">
        <v>413</v>
      </c>
      <c r="C229" s="134"/>
      <c r="D229" s="135">
        <v>22609</v>
      </c>
      <c r="E229" s="136">
        <v>191229.69261000006</v>
      </c>
      <c r="F229" s="136">
        <v>2521</v>
      </c>
      <c r="G229" s="136">
        <v>12803.955180000003</v>
      </c>
      <c r="H229" s="136">
        <v>9</v>
      </c>
      <c r="I229" s="137">
        <v>7.7236199999999995</v>
      </c>
    </row>
    <row r="230" spans="1:9" ht="15">
      <c r="A230" s="133"/>
      <c r="B230" s="134"/>
      <c r="C230" s="134" t="s">
        <v>414</v>
      </c>
      <c r="D230" s="135">
        <v>2174</v>
      </c>
      <c r="E230" s="136">
        <v>9377.4080200000099</v>
      </c>
      <c r="F230" s="136">
        <v>662</v>
      </c>
      <c r="G230" s="136">
        <v>3378.519359999998</v>
      </c>
      <c r="H230" s="136">
        <v>3</v>
      </c>
      <c r="I230" s="137">
        <v>2.27908</v>
      </c>
    </row>
    <row r="231" spans="1:9" ht="15">
      <c r="A231" s="133"/>
      <c r="B231" s="134"/>
      <c r="C231" s="134" t="s">
        <v>415</v>
      </c>
      <c r="D231" s="135">
        <v>1121</v>
      </c>
      <c r="E231" s="136">
        <v>2395.1986700000016</v>
      </c>
      <c r="F231" s="136">
        <v>395</v>
      </c>
      <c r="G231" s="136">
        <v>608.8608200000001</v>
      </c>
      <c r="H231" s="136">
        <v>0</v>
      </c>
      <c r="I231" s="137">
        <v>0</v>
      </c>
    </row>
    <row r="232" spans="1:9" ht="15">
      <c r="A232" s="133"/>
      <c r="B232" s="134"/>
      <c r="C232" s="213" t="s">
        <v>744</v>
      </c>
      <c r="D232" s="135">
        <v>1012</v>
      </c>
      <c r="E232" s="136">
        <v>6193.38771</v>
      </c>
      <c r="F232" s="136">
        <v>171</v>
      </c>
      <c r="G232" s="136">
        <v>1013.8759600000001</v>
      </c>
      <c r="H232" s="136">
        <v>0</v>
      </c>
      <c r="I232" s="137">
        <v>0</v>
      </c>
    </row>
    <row r="233" spans="1:9" ht="15">
      <c r="A233" s="133"/>
      <c r="B233" s="134"/>
      <c r="C233" s="134" t="s">
        <v>416</v>
      </c>
      <c r="D233" s="135">
        <v>10718</v>
      </c>
      <c r="E233" s="136">
        <v>21671.180670000005</v>
      </c>
      <c r="F233" s="136">
        <v>467</v>
      </c>
      <c r="G233" s="136">
        <v>491.09570000000002</v>
      </c>
      <c r="H233" s="136">
        <v>0</v>
      </c>
      <c r="I233" s="137">
        <v>0</v>
      </c>
    </row>
    <row r="234" spans="1:9" ht="15">
      <c r="A234" s="133"/>
      <c r="B234" s="134"/>
      <c r="C234" s="134" t="s">
        <v>417</v>
      </c>
      <c r="D234" s="135">
        <v>4398</v>
      </c>
      <c r="E234" s="136">
        <v>132893.11932000003</v>
      </c>
      <c r="F234" s="136">
        <v>312</v>
      </c>
      <c r="G234" s="136">
        <v>5526.2255400000031</v>
      </c>
      <c r="H234" s="136">
        <v>0</v>
      </c>
      <c r="I234" s="137">
        <v>0</v>
      </c>
    </row>
    <row r="235" spans="1:9" ht="15">
      <c r="A235" s="133"/>
      <c r="B235" s="134"/>
      <c r="C235" s="134" t="s">
        <v>418</v>
      </c>
      <c r="D235" s="135">
        <v>205</v>
      </c>
      <c r="E235" s="136">
        <v>1689.2078200000001</v>
      </c>
      <c r="F235" s="136">
        <v>61</v>
      </c>
      <c r="G235" s="136">
        <v>379.19819999999993</v>
      </c>
      <c r="H235" s="136">
        <v>0</v>
      </c>
      <c r="I235" s="137">
        <v>0</v>
      </c>
    </row>
    <row r="236" spans="1:9" ht="15">
      <c r="A236" s="133"/>
      <c r="B236" s="134"/>
      <c r="C236" s="134" t="s">
        <v>419</v>
      </c>
      <c r="D236" s="135">
        <v>1903</v>
      </c>
      <c r="E236" s="136">
        <v>10871.574800000004</v>
      </c>
      <c r="F236" s="136">
        <v>249</v>
      </c>
      <c r="G236" s="136">
        <v>635.10873000000004</v>
      </c>
      <c r="H236" s="136">
        <v>2</v>
      </c>
      <c r="I236" s="137">
        <v>0.62653999999999999</v>
      </c>
    </row>
    <row r="237" spans="1:9" ht="15">
      <c r="A237" s="133"/>
      <c r="B237" s="134"/>
      <c r="C237" s="134" t="s">
        <v>420</v>
      </c>
      <c r="D237" s="135">
        <v>1078</v>
      </c>
      <c r="E237" s="136">
        <v>6138.6155999999992</v>
      </c>
      <c r="F237" s="136">
        <v>204</v>
      </c>
      <c r="G237" s="136">
        <v>771.07087000000024</v>
      </c>
      <c r="H237" s="136">
        <v>4</v>
      </c>
      <c r="I237" s="137">
        <v>4.8179999999999996</v>
      </c>
    </row>
    <row r="238" spans="1:9" ht="15">
      <c r="A238" s="133"/>
      <c r="B238" s="134" t="s">
        <v>421</v>
      </c>
      <c r="C238" s="134"/>
      <c r="D238" s="135">
        <v>1200</v>
      </c>
      <c r="E238" s="136">
        <v>149932.60024</v>
      </c>
      <c r="F238" s="136">
        <v>318</v>
      </c>
      <c r="G238" s="136">
        <v>92689.69124</v>
      </c>
      <c r="H238" s="136">
        <v>0</v>
      </c>
      <c r="I238" s="137">
        <v>0</v>
      </c>
    </row>
    <row r="239" spans="1:9" ht="15">
      <c r="A239" s="133"/>
      <c r="B239" s="134"/>
      <c r="C239" s="134" t="s">
        <v>422</v>
      </c>
      <c r="D239" s="135">
        <v>415</v>
      </c>
      <c r="E239" s="136">
        <v>103462.10373999999</v>
      </c>
      <c r="F239" s="136">
        <v>234</v>
      </c>
      <c r="G239" s="136">
        <v>89394.54694</v>
      </c>
      <c r="H239" s="136">
        <v>0</v>
      </c>
      <c r="I239" s="137">
        <v>0</v>
      </c>
    </row>
    <row r="240" spans="1:9" ht="15">
      <c r="A240" s="133"/>
      <c r="B240" s="134"/>
      <c r="C240" s="134" t="s">
        <v>423</v>
      </c>
      <c r="D240" s="135">
        <v>112</v>
      </c>
      <c r="E240" s="136">
        <v>16767.475299999998</v>
      </c>
      <c r="F240" s="136">
        <v>4</v>
      </c>
      <c r="G240" s="136">
        <v>433</v>
      </c>
      <c r="H240" s="136">
        <v>0</v>
      </c>
      <c r="I240" s="137">
        <v>0</v>
      </c>
    </row>
    <row r="241" spans="1:9" ht="15">
      <c r="A241" s="133"/>
      <c r="B241" s="134"/>
      <c r="C241" s="134" t="s">
        <v>424</v>
      </c>
      <c r="D241" s="135">
        <v>92</v>
      </c>
      <c r="E241" s="136">
        <v>2391.8778000000002</v>
      </c>
      <c r="F241" s="136">
        <v>13</v>
      </c>
      <c r="G241" s="136">
        <v>75.606199999999987</v>
      </c>
      <c r="H241" s="136">
        <v>0</v>
      </c>
      <c r="I241" s="137">
        <v>0</v>
      </c>
    </row>
    <row r="242" spans="1:9" ht="15">
      <c r="A242" s="133"/>
      <c r="B242" s="134"/>
      <c r="C242" s="134" t="s">
        <v>425</v>
      </c>
      <c r="D242" s="135">
        <v>182</v>
      </c>
      <c r="E242" s="136">
        <v>17355.3946</v>
      </c>
      <c r="F242" s="136">
        <v>22</v>
      </c>
      <c r="G242" s="136">
        <v>1643.8535999999999</v>
      </c>
      <c r="H242" s="136">
        <v>0</v>
      </c>
      <c r="I242" s="137">
        <v>0</v>
      </c>
    </row>
    <row r="243" spans="1:9" ht="15">
      <c r="A243" s="133"/>
      <c r="B243" s="134"/>
      <c r="C243" s="134" t="s">
        <v>426</v>
      </c>
      <c r="D243" s="135">
        <v>25</v>
      </c>
      <c r="E243" s="136">
        <v>248.71800000000002</v>
      </c>
      <c r="F243" s="136">
        <v>4</v>
      </c>
      <c r="G243" s="136">
        <v>50.317999999999998</v>
      </c>
      <c r="H243" s="136">
        <v>0</v>
      </c>
      <c r="I243" s="137">
        <v>0</v>
      </c>
    </row>
    <row r="244" spans="1:9" ht="15">
      <c r="A244" s="133"/>
      <c r="B244" s="134"/>
      <c r="C244" s="134" t="s">
        <v>427</v>
      </c>
      <c r="D244" s="135">
        <v>4</v>
      </c>
      <c r="E244" s="136">
        <v>35.594999999999999</v>
      </c>
      <c r="F244" s="136">
        <v>1</v>
      </c>
      <c r="G244" s="136">
        <v>1</v>
      </c>
      <c r="H244" s="136">
        <v>0</v>
      </c>
      <c r="I244" s="137">
        <v>0</v>
      </c>
    </row>
    <row r="245" spans="1:9" ht="15">
      <c r="A245" s="133"/>
      <c r="B245" s="134"/>
      <c r="C245" s="134" t="s">
        <v>428</v>
      </c>
      <c r="D245" s="135">
        <v>305</v>
      </c>
      <c r="E245" s="136">
        <v>8610.4104000000007</v>
      </c>
      <c r="F245" s="136">
        <v>20</v>
      </c>
      <c r="G245" s="136">
        <v>741.39900000000011</v>
      </c>
      <c r="H245" s="136">
        <v>0</v>
      </c>
      <c r="I245" s="137">
        <v>0</v>
      </c>
    </row>
    <row r="246" spans="1:9" ht="15">
      <c r="A246" s="133"/>
      <c r="B246" s="134"/>
      <c r="C246" s="134" t="s">
        <v>429</v>
      </c>
      <c r="D246" s="135">
        <v>65</v>
      </c>
      <c r="E246" s="136">
        <v>1061.0254</v>
      </c>
      <c r="F246" s="136">
        <v>20</v>
      </c>
      <c r="G246" s="136">
        <v>349.96750000000003</v>
      </c>
      <c r="H246" s="136">
        <v>0</v>
      </c>
      <c r="I246" s="137">
        <v>0</v>
      </c>
    </row>
    <row r="247" spans="1:9" ht="15">
      <c r="A247" s="133"/>
      <c r="B247" s="134" t="s">
        <v>430</v>
      </c>
      <c r="C247" s="134"/>
      <c r="D247" s="135">
        <v>14670</v>
      </c>
      <c r="E247" s="136">
        <v>114283.01628999999</v>
      </c>
      <c r="F247" s="136">
        <v>1390</v>
      </c>
      <c r="G247" s="136">
        <v>5414.7311699999991</v>
      </c>
      <c r="H247" s="136">
        <v>5</v>
      </c>
      <c r="I247" s="137">
        <v>1.8695600000000001</v>
      </c>
    </row>
    <row r="248" spans="1:9" ht="15">
      <c r="A248" s="133"/>
      <c r="B248" s="134"/>
      <c r="C248" s="134" t="s">
        <v>431</v>
      </c>
      <c r="D248" s="135">
        <v>5267</v>
      </c>
      <c r="E248" s="136">
        <v>4949.2175800000023</v>
      </c>
      <c r="F248" s="136">
        <v>310</v>
      </c>
      <c r="G248" s="136">
        <v>426.75275999999991</v>
      </c>
      <c r="H248" s="136">
        <v>0</v>
      </c>
      <c r="I248" s="137">
        <v>0</v>
      </c>
    </row>
    <row r="249" spans="1:9" ht="15">
      <c r="A249" s="133"/>
      <c r="B249" s="134"/>
      <c r="C249" s="134" t="s">
        <v>432</v>
      </c>
      <c r="D249" s="135">
        <v>2329</v>
      </c>
      <c r="E249" s="136">
        <v>42656.17626</v>
      </c>
      <c r="F249" s="136">
        <v>175</v>
      </c>
      <c r="G249" s="136">
        <v>1377.2580199999995</v>
      </c>
      <c r="H249" s="136">
        <v>0</v>
      </c>
      <c r="I249" s="137">
        <v>0</v>
      </c>
    </row>
    <row r="250" spans="1:9" ht="15">
      <c r="A250" s="133"/>
      <c r="B250" s="134"/>
      <c r="C250" s="134" t="s">
        <v>433</v>
      </c>
      <c r="D250" s="135">
        <v>2573</v>
      </c>
      <c r="E250" s="136">
        <v>17255.543479999989</v>
      </c>
      <c r="F250" s="136">
        <v>267</v>
      </c>
      <c r="G250" s="136">
        <v>1122.3297499999996</v>
      </c>
      <c r="H250" s="136">
        <v>3</v>
      </c>
      <c r="I250" s="137">
        <v>0.18456</v>
      </c>
    </row>
    <row r="251" spans="1:9" ht="15">
      <c r="A251" s="133"/>
      <c r="B251" s="134"/>
      <c r="C251" s="134" t="s">
        <v>434</v>
      </c>
      <c r="D251" s="135">
        <v>714</v>
      </c>
      <c r="E251" s="136">
        <v>3081.4144699999997</v>
      </c>
      <c r="F251" s="136">
        <v>230</v>
      </c>
      <c r="G251" s="136">
        <v>604.39992000000018</v>
      </c>
      <c r="H251" s="136">
        <v>1</v>
      </c>
      <c r="I251" s="137">
        <v>1.665</v>
      </c>
    </row>
    <row r="252" spans="1:9" ht="15">
      <c r="A252" s="133"/>
      <c r="B252" s="134"/>
      <c r="C252" s="134" t="s">
        <v>435</v>
      </c>
      <c r="D252" s="135">
        <v>465</v>
      </c>
      <c r="E252" s="136">
        <v>7562.1974999999948</v>
      </c>
      <c r="F252" s="136">
        <v>57</v>
      </c>
      <c r="G252" s="136">
        <v>197.75559999999999</v>
      </c>
      <c r="H252" s="136">
        <v>0</v>
      </c>
      <c r="I252" s="137">
        <v>0</v>
      </c>
    </row>
    <row r="253" spans="1:9" ht="15">
      <c r="A253" s="133"/>
      <c r="B253" s="134"/>
      <c r="C253" s="134" t="s">
        <v>436</v>
      </c>
      <c r="D253" s="135">
        <v>3322</v>
      </c>
      <c r="E253" s="136">
        <v>38778.46699999999</v>
      </c>
      <c r="F253" s="136">
        <v>351</v>
      </c>
      <c r="G253" s="136">
        <v>1686.2351199999998</v>
      </c>
      <c r="H253" s="136">
        <v>1</v>
      </c>
      <c r="I253" s="137">
        <v>0.02</v>
      </c>
    </row>
    <row r="254" spans="1:9" ht="15">
      <c r="A254" s="138" t="s">
        <v>164</v>
      </c>
      <c r="B254" s="139"/>
      <c r="C254" s="139"/>
      <c r="D254" s="140">
        <v>189266</v>
      </c>
      <c r="E254" s="141">
        <v>2526034.1523799989</v>
      </c>
      <c r="F254" s="141">
        <v>22422</v>
      </c>
      <c r="G254" s="141">
        <v>57531.679470000003</v>
      </c>
      <c r="H254" s="141">
        <v>86</v>
      </c>
      <c r="I254" s="142">
        <v>55.120719999999999</v>
      </c>
    </row>
    <row r="255" spans="1:9" ht="15">
      <c r="A255" s="133"/>
      <c r="B255" s="134" t="s">
        <v>437</v>
      </c>
      <c r="C255" s="134"/>
      <c r="D255" s="135">
        <v>50784</v>
      </c>
      <c r="E255" s="136">
        <v>2047063.2706299988</v>
      </c>
      <c r="F255" s="136">
        <v>4173</v>
      </c>
      <c r="G255" s="136">
        <v>23217.087630000002</v>
      </c>
      <c r="H255" s="136">
        <v>19</v>
      </c>
      <c r="I255" s="137">
        <v>4.72905</v>
      </c>
    </row>
    <row r="256" spans="1:9" ht="15">
      <c r="A256" s="133"/>
      <c r="B256" s="134"/>
      <c r="C256" s="134" t="s">
        <v>438</v>
      </c>
      <c r="D256" s="135">
        <v>4825</v>
      </c>
      <c r="E256" s="136">
        <v>13372.925310000019</v>
      </c>
      <c r="F256" s="136">
        <v>504</v>
      </c>
      <c r="G256" s="136">
        <v>2035.6928899999998</v>
      </c>
      <c r="H256" s="136">
        <v>4</v>
      </c>
      <c r="I256" s="137">
        <v>0.50815999999999995</v>
      </c>
    </row>
    <row r="257" spans="1:9" ht="15">
      <c r="A257" s="133"/>
      <c r="B257" s="134"/>
      <c r="C257" s="134" t="s">
        <v>439</v>
      </c>
      <c r="D257" s="135">
        <v>245</v>
      </c>
      <c r="E257" s="136">
        <v>778.61150999999984</v>
      </c>
      <c r="F257" s="136">
        <v>24</v>
      </c>
      <c r="G257" s="136">
        <v>51.339800000000011</v>
      </c>
      <c r="H257" s="136">
        <v>0</v>
      </c>
      <c r="I257" s="137">
        <v>0</v>
      </c>
    </row>
    <row r="258" spans="1:9" ht="15">
      <c r="A258" s="133"/>
      <c r="B258" s="134"/>
      <c r="C258" s="134" t="s">
        <v>440</v>
      </c>
      <c r="D258" s="135">
        <v>4817</v>
      </c>
      <c r="E258" s="136">
        <v>21984.484870000015</v>
      </c>
      <c r="F258" s="136">
        <v>349</v>
      </c>
      <c r="G258" s="136">
        <v>597.67434000000014</v>
      </c>
      <c r="H258" s="136">
        <v>2</v>
      </c>
      <c r="I258" s="137">
        <v>3.1E-2</v>
      </c>
    </row>
    <row r="259" spans="1:9" ht="15">
      <c r="A259" s="133"/>
      <c r="B259" s="134"/>
      <c r="C259" s="134" t="s">
        <v>441</v>
      </c>
      <c r="D259" s="135">
        <v>285</v>
      </c>
      <c r="E259" s="136">
        <v>1446.08017</v>
      </c>
      <c r="F259" s="136">
        <v>15</v>
      </c>
      <c r="G259" s="136">
        <v>38.88711</v>
      </c>
      <c r="H259" s="136">
        <v>0</v>
      </c>
      <c r="I259" s="137">
        <v>0</v>
      </c>
    </row>
    <row r="260" spans="1:9" ht="15">
      <c r="A260" s="133"/>
      <c r="B260" s="134"/>
      <c r="C260" s="134" t="s">
        <v>442</v>
      </c>
      <c r="D260" s="135">
        <v>472</v>
      </c>
      <c r="E260" s="136">
        <v>1630.1913199999999</v>
      </c>
      <c r="F260" s="136">
        <v>41</v>
      </c>
      <c r="G260" s="136">
        <v>109.78798000000003</v>
      </c>
      <c r="H260" s="136">
        <v>0</v>
      </c>
      <c r="I260" s="137">
        <v>0</v>
      </c>
    </row>
    <row r="261" spans="1:9" ht="15">
      <c r="A261" s="133"/>
      <c r="B261" s="134"/>
      <c r="C261" s="134" t="s">
        <v>443</v>
      </c>
      <c r="D261" s="135">
        <v>774</v>
      </c>
      <c r="E261" s="136">
        <v>3990.7657599999989</v>
      </c>
      <c r="F261" s="136">
        <v>90</v>
      </c>
      <c r="G261" s="136">
        <v>252.48828</v>
      </c>
      <c r="H261" s="136">
        <v>0</v>
      </c>
      <c r="I261" s="137">
        <v>0</v>
      </c>
    </row>
    <row r="262" spans="1:9" ht="15">
      <c r="A262" s="133"/>
      <c r="B262" s="134"/>
      <c r="C262" s="134" t="s">
        <v>444</v>
      </c>
      <c r="D262" s="135">
        <v>1020</v>
      </c>
      <c r="E262" s="136">
        <v>7022.6412899999996</v>
      </c>
      <c r="F262" s="136">
        <v>76</v>
      </c>
      <c r="G262" s="136">
        <v>341.76425999999998</v>
      </c>
      <c r="H262" s="136">
        <v>0</v>
      </c>
      <c r="I262" s="137">
        <v>0</v>
      </c>
    </row>
    <row r="263" spans="1:9" ht="15">
      <c r="A263" s="133"/>
      <c r="B263" s="134"/>
      <c r="C263" s="134" t="s">
        <v>445</v>
      </c>
      <c r="D263" s="135">
        <v>620</v>
      </c>
      <c r="E263" s="136">
        <v>8509.7480899999955</v>
      </c>
      <c r="F263" s="136">
        <v>13</v>
      </c>
      <c r="G263" s="136">
        <v>25.806729999999998</v>
      </c>
      <c r="H263" s="136">
        <v>0</v>
      </c>
      <c r="I263" s="137">
        <v>0</v>
      </c>
    </row>
    <row r="264" spans="1:9" ht="15">
      <c r="A264" s="133"/>
      <c r="B264" s="134"/>
      <c r="C264" s="134" t="s">
        <v>446</v>
      </c>
      <c r="D264" s="135">
        <v>786</v>
      </c>
      <c r="E264" s="136">
        <v>4328.3823300000013</v>
      </c>
      <c r="F264" s="136">
        <v>73</v>
      </c>
      <c r="G264" s="136">
        <v>92.729240000000004</v>
      </c>
      <c r="H264" s="136">
        <v>0</v>
      </c>
      <c r="I264" s="137">
        <v>0</v>
      </c>
    </row>
    <row r="265" spans="1:9" ht="15">
      <c r="A265" s="133"/>
      <c r="B265" s="134"/>
      <c r="C265" s="134" t="s">
        <v>447</v>
      </c>
      <c r="D265" s="135">
        <v>1575</v>
      </c>
      <c r="E265" s="136">
        <v>5535.8322500000013</v>
      </c>
      <c r="F265" s="136">
        <v>201</v>
      </c>
      <c r="G265" s="136">
        <v>602.18045000000006</v>
      </c>
      <c r="H265" s="136">
        <v>1</v>
      </c>
      <c r="I265" s="137">
        <v>4.5899999999999996E-2</v>
      </c>
    </row>
    <row r="266" spans="1:9" ht="15">
      <c r="A266" s="133"/>
      <c r="B266" s="134"/>
      <c r="C266" s="134" t="s">
        <v>448</v>
      </c>
      <c r="D266" s="135">
        <v>2279</v>
      </c>
      <c r="E266" s="136">
        <v>4940.333169999999</v>
      </c>
      <c r="F266" s="136">
        <v>264</v>
      </c>
      <c r="G266" s="136">
        <v>365.14335999999992</v>
      </c>
      <c r="H266" s="136">
        <v>0</v>
      </c>
      <c r="I266" s="137">
        <v>0</v>
      </c>
    </row>
    <row r="267" spans="1:9" ht="15">
      <c r="A267" s="133"/>
      <c r="B267" s="134"/>
      <c r="C267" s="134" t="s">
        <v>449</v>
      </c>
      <c r="D267" s="135">
        <v>572</v>
      </c>
      <c r="E267" s="136">
        <v>10131.411550000001</v>
      </c>
      <c r="F267" s="136">
        <v>37</v>
      </c>
      <c r="G267" s="136">
        <v>389.32080000000002</v>
      </c>
      <c r="H267" s="136">
        <v>0</v>
      </c>
      <c r="I267" s="137">
        <v>0</v>
      </c>
    </row>
    <row r="268" spans="1:9" ht="15">
      <c r="A268" s="133"/>
      <c r="B268" s="134"/>
      <c r="C268" s="134" t="s">
        <v>450</v>
      </c>
      <c r="D268" s="135">
        <v>15876</v>
      </c>
      <c r="E268" s="136">
        <v>1467915.1897999987</v>
      </c>
      <c r="F268" s="136">
        <v>1094</v>
      </c>
      <c r="G268" s="136">
        <v>14912.629860000003</v>
      </c>
      <c r="H268" s="136">
        <v>5</v>
      </c>
      <c r="I268" s="137">
        <v>1.0399900000000002</v>
      </c>
    </row>
    <row r="269" spans="1:9" ht="15">
      <c r="A269" s="133"/>
      <c r="B269" s="134"/>
      <c r="C269" s="134" t="s">
        <v>451</v>
      </c>
      <c r="D269" s="135">
        <v>2415</v>
      </c>
      <c r="E269" s="136">
        <v>451053.35209000006</v>
      </c>
      <c r="F269" s="136">
        <v>144</v>
      </c>
      <c r="G269" s="136">
        <v>948.18118000000015</v>
      </c>
      <c r="H269" s="136">
        <v>0</v>
      </c>
      <c r="I269" s="137">
        <v>0</v>
      </c>
    </row>
    <row r="270" spans="1:9" ht="15">
      <c r="A270" s="133"/>
      <c r="B270" s="134"/>
      <c r="C270" s="134" t="s">
        <v>452</v>
      </c>
      <c r="D270" s="135">
        <v>14223</v>
      </c>
      <c r="E270" s="136">
        <v>44423.321119999993</v>
      </c>
      <c r="F270" s="136">
        <v>1248</v>
      </c>
      <c r="G270" s="136">
        <v>2453.4613499999996</v>
      </c>
      <c r="H270" s="136">
        <v>7</v>
      </c>
      <c r="I270" s="137">
        <v>3.1039999999999996</v>
      </c>
    </row>
    <row r="271" spans="1:9" ht="15">
      <c r="A271" s="133"/>
      <c r="B271" s="134" t="s">
        <v>453</v>
      </c>
      <c r="C271" s="134"/>
      <c r="D271" s="135">
        <v>12415</v>
      </c>
      <c r="E271" s="136">
        <v>122512.17557000008</v>
      </c>
      <c r="F271" s="136">
        <v>855</v>
      </c>
      <c r="G271" s="136">
        <v>4032.7553400000015</v>
      </c>
      <c r="H271" s="136">
        <v>4</v>
      </c>
      <c r="I271" s="137">
        <v>2.1191299999999997</v>
      </c>
    </row>
    <row r="272" spans="1:9" ht="15">
      <c r="A272" s="133"/>
      <c r="B272" s="134"/>
      <c r="C272" s="134" t="s">
        <v>454</v>
      </c>
      <c r="D272" s="135">
        <v>245</v>
      </c>
      <c r="E272" s="136">
        <v>2216.4674999999997</v>
      </c>
      <c r="F272" s="136">
        <v>13</v>
      </c>
      <c r="G272" s="136">
        <v>74.234199999999987</v>
      </c>
      <c r="H272" s="136">
        <v>0</v>
      </c>
      <c r="I272" s="137">
        <v>0</v>
      </c>
    </row>
    <row r="273" spans="1:9" ht="15">
      <c r="A273" s="133"/>
      <c r="B273" s="134"/>
      <c r="C273" s="134" t="s">
        <v>455</v>
      </c>
      <c r="D273" s="135">
        <v>158</v>
      </c>
      <c r="E273" s="136">
        <v>855.06806999999992</v>
      </c>
      <c r="F273" s="136">
        <v>7</v>
      </c>
      <c r="G273" s="136">
        <v>5.4788399999999999</v>
      </c>
      <c r="H273" s="136">
        <v>0</v>
      </c>
      <c r="I273" s="137">
        <v>0</v>
      </c>
    </row>
    <row r="274" spans="1:9" ht="15">
      <c r="A274" s="133"/>
      <c r="B274" s="134"/>
      <c r="C274" s="134" t="s">
        <v>456</v>
      </c>
      <c r="D274" s="135">
        <v>10452</v>
      </c>
      <c r="E274" s="136">
        <v>99439.473350000073</v>
      </c>
      <c r="F274" s="136">
        <v>732</v>
      </c>
      <c r="G274" s="136">
        <v>3520.0046300000013</v>
      </c>
      <c r="H274" s="136">
        <v>4</v>
      </c>
      <c r="I274" s="137">
        <v>2.1191299999999997</v>
      </c>
    </row>
    <row r="275" spans="1:9" ht="15">
      <c r="A275" s="133"/>
      <c r="B275" s="134"/>
      <c r="C275" s="134" t="s">
        <v>457</v>
      </c>
      <c r="D275" s="135">
        <v>1560</v>
      </c>
      <c r="E275" s="136">
        <v>20001.16665000001</v>
      </c>
      <c r="F275" s="136">
        <v>103</v>
      </c>
      <c r="G275" s="136">
        <v>433.03766999999993</v>
      </c>
      <c r="H275" s="136">
        <v>0</v>
      </c>
      <c r="I275" s="137">
        <v>0</v>
      </c>
    </row>
    <row r="276" spans="1:9" ht="15">
      <c r="A276" s="133"/>
      <c r="B276" s="134" t="s">
        <v>458</v>
      </c>
      <c r="C276" s="134"/>
      <c r="D276" s="135">
        <v>74357</v>
      </c>
      <c r="E276" s="136">
        <v>145019.55599999981</v>
      </c>
      <c r="F276" s="136">
        <v>9720</v>
      </c>
      <c r="G276" s="136">
        <v>10415.580639999996</v>
      </c>
      <c r="H276" s="136">
        <v>25</v>
      </c>
      <c r="I276" s="137">
        <v>17.752610000000001</v>
      </c>
    </row>
    <row r="277" spans="1:9" ht="15">
      <c r="A277" s="133"/>
      <c r="B277" s="134"/>
      <c r="C277" s="134" t="s">
        <v>459</v>
      </c>
      <c r="D277" s="135">
        <v>67716</v>
      </c>
      <c r="E277" s="136">
        <v>127537.74824999979</v>
      </c>
      <c r="F277" s="136">
        <v>8250</v>
      </c>
      <c r="G277" s="136">
        <v>8080.558549999997</v>
      </c>
      <c r="H277" s="136">
        <v>18</v>
      </c>
      <c r="I277" s="137">
        <v>7.740590000000001</v>
      </c>
    </row>
    <row r="278" spans="1:9" ht="15">
      <c r="A278" s="133"/>
      <c r="B278" s="134"/>
      <c r="C278" s="134" t="s">
        <v>460</v>
      </c>
      <c r="D278" s="135">
        <v>1759</v>
      </c>
      <c r="E278" s="136">
        <v>6950.5570000000034</v>
      </c>
      <c r="F278" s="136">
        <v>191</v>
      </c>
      <c r="G278" s="136">
        <v>364.81203000000011</v>
      </c>
      <c r="H278" s="136">
        <v>1</v>
      </c>
      <c r="I278" s="137">
        <v>5.4000000000000003E-3</v>
      </c>
    </row>
    <row r="279" spans="1:9" ht="15">
      <c r="A279" s="133"/>
      <c r="B279" s="134"/>
      <c r="C279" s="134" t="s">
        <v>461</v>
      </c>
      <c r="D279" s="135">
        <v>4882</v>
      </c>
      <c r="E279" s="136">
        <v>10531.250749999999</v>
      </c>
      <c r="F279" s="136">
        <v>1279</v>
      </c>
      <c r="G279" s="136">
        <v>1970.2100599999999</v>
      </c>
      <c r="H279" s="136">
        <v>6</v>
      </c>
      <c r="I279" s="137">
        <v>10.00662</v>
      </c>
    </row>
    <row r="280" spans="1:9" ht="15">
      <c r="A280" s="133"/>
      <c r="B280" s="134" t="s">
        <v>462</v>
      </c>
      <c r="C280" s="134"/>
      <c r="D280" s="135">
        <v>31622</v>
      </c>
      <c r="E280" s="136">
        <v>140471.0892000001</v>
      </c>
      <c r="F280" s="136">
        <v>5257</v>
      </c>
      <c r="G280" s="136">
        <v>15823.207889999996</v>
      </c>
      <c r="H280" s="136">
        <v>23</v>
      </c>
      <c r="I280" s="137">
        <v>22.46949</v>
      </c>
    </row>
    <row r="281" spans="1:9" ht="15">
      <c r="A281" s="133"/>
      <c r="B281" s="134" t="s">
        <v>241</v>
      </c>
      <c r="C281" s="134"/>
      <c r="D281" s="135">
        <v>2538</v>
      </c>
      <c r="E281" s="136">
        <v>14302.256319999999</v>
      </c>
      <c r="F281" s="136">
        <v>531</v>
      </c>
      <c r="G281" s="136">
        <v>686.21994000000018</v>
      </c>
      <c r="H281" s="136">
        <v>4</v>
      </c>
      <c r="I281" s="137">
        <v>8.5699999999999998E-2</v>
      </c>
    </row>
    <row r="282" spans="1:9" ht="15">
      <c r="A282" s="133"/>
      <c r="B282" s="134" t="s">
        <v>463</v>
      </c>
      <c r="C282" s="134"/>
      <c r="D282" s="135">
        <v>10278</v>
      </c>
      <c r="E282" s="136">
        <v>14952.108290000004</v>
      </c>
      <c r="F282" s="136">
        <v>1450</v>
      </c>
      <c r="G282" s="136">
        <v>1174.4641300000001</v>
      </c>
      <c r="H282" s="136">
        <v>6</v>
      </c>
      <c r="I282" s="137">
        <v>0.10429000000000001</v>
      </c>
    </row>
    <row r="283" spans="1:9" ht="15">
      <c r="A283" s="133"/>
      <c r="B283" s="134"/>
      <c r="C283" s="134" t="s">
        <v>464</v>
      </c>
      <c r="D283" s="135">
        <v>5319</v>
      </c>
      <c r="E283" s="136">
        <v>8114.0618900000018</v>
      </c>
      <c r="F283" s="136">
        <v>889</v>
      </c>
      <c r="G283" s="136">
        <v>770.89431000000013</v>
      </c>
      <c r="H283" s="136">
        <v>2</v>
      </c>
      <c r="I283" s="137">
        <v>9.7000000000000003E-2</v>
      </c>
    </row>
    <row r="284" spans="1:9" ht="15">
      <c r="A284" s="133"/>
      <c r="B284" s="134"/>
      <c r="C284" s="134" t="s">
        <v>465</v>
      </c>
      <c r="D284" s="135">
        <v>821</v>
      </c>
      <c r="E284" s="136">
        <v>2031.12318</v>
      </c>
      <c r="F284" s="136">
        <v>91</v>
      </c>
      <c r="G284" s="136">
        <v>74.058269999999993</v>
      </c>
      <c r="H284" s="136">
        <v>0</v>
      </c>
      <c r="I284" s="137">
        <v>0</v>
      </c>
    </row>
    <row r="285" spans="1:9" ht="15">
      <c r="A285" s="133"/>
      <c r="B285" s="134"/>
      <c r="C285" s="134" t="s">
        <v>466</v>
      </c>
      <c r="D285" s="135">
        <v>812</v>
      </c>
      <c r="E285" s="136">
        <v>1308.1706100000006</v>
      </c>
      <c r="F285" s="136">
        <v>111</v>
      </c>
      <c r="G285" s="136">
        <v>98.803280000000015</v>
      </c>
      <c r="H285" s="136">
        <v>1</v>
      </c>
      <c r="I285" s="137">
        <v>1.5E-3</v>
      </c>
    </row>
    <row r="286" spans="1:9" ht="15">
      <c r="A286" s="133"/>
      <c r="B286" s="134"/>
      <c r="C286" s="134" t="s">
        <v>467</v>
      </c>
      <c r="D286" s="135">
        <v>3326</v>
      </c>
      <c r="E286" s="136">
        <v>3498.7526100000018</v>
      </c>
      <c r="F286" s="136">
        <v>359</v>
      </c>
      <c r="G286" s="136">
        <v>230.70827</v>
      </c>
      <c r="H286" s="136">
        <v>3</v>
      </c>
      <c r="I286" s="137">
        <v>5.79E-3</v>
      </c>
    </row>
    <row r="287" spans="1:9" ht="15">
      <c r="A287" s="133"/>
      <c r="B287" s="134" t="s">
        <v>468</v>
      </c>
      <c r="C287" s="134"/>
      <c r="D287" s="135">
        <v>7272</v>
      </c>
      <c r="E287" s="136">
        <v>41713.696369999932</v>
      </c>
      <c r="F287" s="136">
        <v>436</v>
      </c>
      <c r="G287" s="136">
        <v>2182.3638999999998</v>
      </c>
      <c r="H287" s="136">
        <v>5</v>
      </c>
      <c r="I287" s="137">
        <v>7.8604500000000002</v>
      </c>
    </row>
    <row r="288" spans="1:9" ht="15">
      <c r="A288" s="138" t="s">
        <v>166</v>
      </c>
      <c r="B288" s="139"/>
      <c r="C288" s="139"/>
      <c r="D288" s="140">
        <v>239105</v>
      </c>
      <c r="E288" s="141">
        <v>1105621.7723899977</v>
      </c>
      <c r="F288" s="141">
        <v>9528</v>
      </c>
      <c r="G288" s="141">
        <v>52945.191039999998</v>
      </c>
      <c r="H288" s="141">
        <v>43</v>
      </c>
      <c r="I288" s="142">
        <v>50.588210000000004</v>
      </c>
    </row>
    <row r="289" spans="1:9" ht="15">
      <c r="A289" s="133"/>
      <c r="B289" s="134" t="s">
        <v>469</v>
      </c>
      <c r="C289" s="134"/>
      <c r="D289" s="135">
        <v>26544</v>
      </c>
      <c r="E289" s="136">
        <v>560480.99101999938</v>
      </c>
      <c r="F289" s="136">
        <v>4370</v>
      </c>
      <c r="G289" s="136">
        <v>44200.889559999996</v>
      </c>
      <c r="H289" s="136">
        <v>12</v>
      </c>
      <c r="I289" s="137">
        <v>33.504599999999996</v>
      </c>
    </row>
    <row r="290" spans="1:9" ht="15">
      <c r="A290" s="133"/>
      <c r="B290" s="134"/>
      <c r="C290" s="134" t="s">
        <v>470</v>
      </c>
      <c r="D290" s="135">
        <v>3431</v>
      </c>
      <c r="E290" s="136">
        <v>142617.35094</v>
      </c>
      <c r="F290" s="136">
        <v>299</v>
      </c>
      <c r="G290" s="136">
        <v>7546.5761500000008</v>
      </c>
      <c r="H290" s="136">
        <v>1</v>
      </c>
      <c r="I290" s="137">
        <v>0.01</v>
      </c>
    </row>
    <row r="291" spans="1:9" ht="15">
      <c r="A291" s="133"/>
      <c r="B291" s="134"/>
      <c r="C291" s="134" t="s">
        <v>471</v>
      </c>
      <c r="D291" s="135">
        <v>174</v>
      </c>
      <c r="E291" s="136">
        <v>2466.2276700000016</v>
      </c>
      <c r="F291" s="136">
        <v>31</v>
      </c>
      <c r="G291" s="136">
        <v>222.63550999999995</v>
      </c>
      <c r="H291" s="136">
        <v>0</v>
      </c>
      <c r="I291" s="137">
        <v>0</v>
      </c>
    </row>
    <row r="292" spans="1:9" ht="15">
      <c r="A292" s="133"/>
      <c r="B292" s="134"/>
      <c r="C292" s="134" t="s">
        <v>472</v>
      </c>
      <c r="D292" s="135">
        <v>5422</v>
      </c>
      <c r="E292" s="136">
        <v>204864.4087999998</v>
      </c>
      <c r="F292" s="136">
        <v>950</v>
      </c>
      <c r="G292" s="136">
        <v>23092.549129999992</v>
      </c>
      <c r="H292" s="136">
        <v>0</v>
      </c>
      <c r="I292" s="137">
        <v>0</v>
      </c>
    </row>
    <row r="293" spans="1:9" ht="15">
      <c r="A293" s="133"/>
      <c r="B293" s="134"/>
      <c r="C293" s="134" t="s">
        <v>473</v>
      </c>
      <c r="D293" s="135">
        <v>17517</v>
      </c>
      <c r="E293" s="136">
        <v>210533.00360999961</v>
      </c>
      <c r="F293" s="136">
        <v>3090</v>
      </c>
      <c r="G293" s="136">
        <v>13339.128770000005</v>
      </c>
      <c r="H293" s="136">
        <v>11</v>
      </c>
      <c r="I293" s="137">
        <v>33.494599999999998</v>
      </c>
    </row>
    <row r="294" spans="1:9" ht="15">
      <c r="A294" s="133"/>
      <c r="B294" s="134" t="s">
        <v>474</v>
      </c>
      <c r="C294" s="134"/>
      <c r="D294" s="135">
        <v>4219</v>
      </c>
      <c r="E294" s="136">
        <v>15446.835799999995</v>
      </c>
      <c r="F294" s="136">
        <v>970</v>
      </c>
      <c r="G294" s="136">
        <v>1971.4890400000002</v>
      </c>
      <c r="H294" s="136">
        <v>15</v>
      </c>
      <c r="I294" s="137">
        <v>6.032630000000001</v>
      </c>
    </row>
    <row r="295" spans="1:9" ht="15">
      <c r="A295" s="133"/>
      <c r="B295" s="134" t="s">
        <v>475</v>
      </c>
      <c r="C295" s="134"/>
      <c r="D295" s="135">
        <v>208342</v>
      </c>
      <c r="E295" s="136">
        <v>529693.94556999858</v>
      </c>
      <c r="F295" s="136">
        <v>4188</v>
      </c>
      <c r="G295" s="136">
        <v>6772.8124399999997</v>
      </c>
      <c r="H295" s="136">
        <v>16</v>
      </c>
      <c r="I295" s="137">
        <v>11.050979999999999</v>
      </c>
    </row>
    <row r="296" spans="1:9" ht="15">
      <c r="A296" s="133"/>
      <c r="B296" s="134"/>
      <c r="C296" s="134" t="s">
        <v>476</v>
      </c>
      <c r="D296" s="135">
        <v>1446</v>
      </c>
      <c r="E296" s="136">
        <v>56766.784740000003</v>
      </c>
      <c r="F296" s="136">
        <v>10</v>
      </c>
      <c r="G296" s="136">
        <v>185.87795000000003</v>
      </c>
      <c r="H296" s="136">
        <v>0</v>
      </c>
      <c r="I296" s="137">
        <v>0</v>
      </c>
    </row>
    <row r="297" spans="1:9" ht="15">
      <c r="A297" s="133"/>
      <c r="B297" s="134"/>
      <c r="C297" s="134" t="s">
        <v>477</v>
      </c>
      <c r="D297" s="135">
        <v>20086</v>
      </c>
      <c r="E297" s="136">
        <v>81813.826670000024</v>
      </c>
      <c r="F297" s="136">
        <v>876</v>
      </c>
      <c r="G297" s="136">
        <v>891.37587000000019</v>
      </c>
      <c r="H297" s="136">
        <v>4</v>
      </c>
      <c r="I297" s="137">
        <v>0.12210000000000001</v>
      </c>
    </row>
    <row r="298" spans="1:9" ht="15">
      <c r="A298" s="133"/>
      <c r="B298" s="134"/>
      <c r="C298" s="134" t="s">
        <v>478</v>
      </c>
      <c r="D298" s="135">
        <v>164627</v>
      </c>
      <c r="E298" s="136">
        <v>252931.95780999842</v>
      </c>
      <c r="F298" s="136">
        <v>2041</v>
      </c>
      <c r="G298" s="136">
        <v>2589.64932</v>
      </c>
      <c r="H298" s="136">
        <v>4</v>
      </c>
      <c r="I298" s="137">
        <v>8.4312000000000005</v>
      </c>
    </row>
    <row r="299" spans="1:9" ht="15">
      <c r="A299" s="133"/>
      <c r="B299" s="134"/>
      <c r="C299" s="134" t="s">
        <v>479</v>
      </c>
      <c r="D299" s="135">
        <v>11816</v>
      </c>
      <c r="E299" s="136">
        <v>44357.251570000015</v>
      </c>
      <c r="F299" s="136">
        <v>433</v>
      </c>
      <c r="G299" s="136">
        <v>657.58909000000006</v>
      </c>
      <c r="H299" s="136">
        <v>0</v>
      </c>
      <c r="I299" s="137">
        <v>0</v>
      </c>
    </row>
    <row r="300" spans="1:9" ht="15">
      <c r="A300" s="133"/>
      <c r="B300" s="134"/>
      <c r="C300" s="134" t="s">
        <v>480</v>
      </c>
      <c r="D300" s="135">
        <v>10367</v>
      </c>
      <c r="E300" s="136">
        <v>93824.124780000071</v>
      </c>
      <c r="F300" s="136">
        <v>828</v>
      </c>
      <c r="G300" s="136">
        <v>2448.3202099999994</v>
      </c>
      <c r="H300" s="136">
        <v>8</v>
      </c>
      <c r="I300" s="137">
        <v>2.4976799999999999</v>
      </c>
    </row>
    <row r="301" spans="1:9" ht="15">
      <c r="A301" s="138" t="s">
        <v>168</v>
      </c>
      <c r="B301" s="139"/>
      <c r="C301" s="139"/>
      <c r="D301" s="140">
        <v>54014</v>
      </c>
      <c r="E301" s="141">
        <v>751082.59878999996</v>
      </c>
      <c r="F301" s="141">
        <v>2658</v>
      </c>
      <c r="G301" s="141">
        <v>34988.927359999994</v>
      </c>
      <c r="H301" s="141">
        <v>23</v>
      </c>
      <c r="I301" s="142">
        <v>31.276499999999999</v>
      </c>
    </row>
    <row r="302" spans="1:9" ht="15">
      <c r="A302" s="133"/>
      <c r="B302" s="134" t="s">
        <v>481</v>
      </c>
      <c r="C302" s="134"/>
      <c r="D302" s="135">
        <v>1451</v>
      </c>
      <c r="E302" s="136">
        <v>59945.69953999998</v>
      </c>
      <c r="F302" s="136">
        <v>125</v>
      </c>
      <c r="G302" s="136">
        <v>1012.2054499999999</v>
      </c>
      <c r="H302" s="136">
        <v>0</v>
      </c>
      <c r="I302" s="137">
        <v>0</v>
      </c>
    </row>
    <row r="303" spans="1:9" ht="15">
      <c r="A303" s="133"/>
      <c r="B303" s="134" t="s">
        <v>482</v>
      </c>
      <c r="C303" s="134"/>
      <c r="D303" s="135">
        <v>1807</v>
      </c>
      <c r="E303" s="136">
        <v>1093.6632500000001</v>
      </c>
      <c r="F303" s="136">
        <v>168</v>
      </c>
      <c r="G303" s="136">
        <v>42.766380000000005</v>
      </c>
      <c r="H303" s="136">
        <v>2</v>
      </c>
      <c r="I303" s="137">
        <v>0.10100000000000001</v>
      </c>
    </row>
    <row r="304" spans="1:9" ht="15">
      <c r="A304" s="133"/>
      <c r="B304" s="134" t="s">
        <v>483</v>
      </c>
      <c r="C304" s="134"/>
      <c r="D304" s="135">
        <v>182</v>
      </c>
      <c r="E304" s="136">
        <v>1186.7429799999998</v>
      </c>
      <c r="F304" s="136">
        <v>24</v>
      </c>
      <c r="G304" s="136">
        <v>184.82131999999999</v>
      </c>
      <c r="H304" s="136">
        <v>1</v>
      </c>
      <c r="I304" s="137">
        <v>2E-3</v>
      </c>
    </row>
    <row r="305" spans="1:9" ht="15">
      <c r="A305" s="133"/>
      <c r="B305" s="134" t="s">
        <v>484</v>
      </c>
      <c r="C305" s="134"/>
      <c r="D305" s="135">
        <v>9955</v>
      </c>
      <c r="E305" s="136">
        <v>299184.76715999993</v>
      </c>
      <c r="F305" s="136">
        <v>590</v>
      </c>
      <c r="G305" s="136">
        <v>11444.718029999998</v>
      </c>
      <c r="H305" s="136">
        <v>5</v>
      </c>
      <c r="I305" s="137">
        <v>0.626</v>
      </c>
    </row>
    <row r="306" spans="1:9" ht="15">
      <c r="A306" s="133"/>
      <c r="B306" s="134" t="s">
        <v>485</v>
      </c>
      <c r="C306" s="134"/>
      <c r="D306" s="135">
        <v>1219</v>
      </c>
      <c r="E306" s="136">
        <v>13583.318360000003</v>
      </c>
      <c r="F306" s="136">
        <v>124</v>
      </c>
      <c r="G306" s="136">
        <v>1129.9147099999998</v>
      </c>
      <c r="H306" s="136">
        <v>1</v>
      </c>
      <c r="I306" s="137">
        <v>2.5000000000000001E-2</v>
      </c>
    </row>
    <row r="307" spans="1:9" ht="15">
      <c r="A307" s="133"/>
      <c r="B307" s="134" t="s">
        <v>486</v>
      </c>
      <c r="C307" s="134"/>
      <c r="D307" s="135">
        <v>20</v>
      </c>
      <c r="E307" s="136">
        <v>7.1909999999999989</v>
      </c>
      <c r="F307" s="136">
        <v>0</v>
      </c>
      <c r="G307" s="136">
        <v>0</v>
      </c>
      <c r="H307" s="136">
        <v>0</v>
      </c>
      <c r="I307" s="137">
        <v>0</v>
      </c>
    </row>
    <row r="308" spans="1:9" ht="15">
      <c r="A308" s="133"/>
      <c r="B308" s="134" t="s">
        <v>487</v>
      </c>
      <c r="C308" s="134"/>
      <c r="D308" s="135">
        <v>0</v>
      </c>
      <c r="E308" s="136">
        <v>0</v>
      </c>
      <c r="F308" s="136">
        <v>0</v>
      </c>
      <c r="G308" s="136">
        <v>0</v>
      </c>
      <c r="H308" s="136">
        <v>0</v>
      </c>
      <c r="I308" s="137">
        <v>0</v>
      </c>
    </row>
    <row r="309" spans="1:9" ht="15">
      <c r="A309" s="133"/>
      <c r="B309" s="134" t="s">
        <v>488</v>
      </c>
      <c r="C309" s="134"/>
      <c r="D309" s="135">
        <v>0</v>
      </c>
      <c r="E309" s="136">
        <v>0</v>
      </c>
      <c r="F309" s="136">
        <v>0</v>
      </c>
      <c r="G309" s="136">
        <v>0</v>
      </c>
      <c r="H309" s="136">
        <v>0</v>
      </c>
      <c r="I309" s="137">
        <v>0</v>
      </c>
    </row>
    <row r="310" spans="1:9" ht="15">
      <c r="A310" s="133"/>
      <c r="B310" s="134" t="s">
        <v>489</v>
      </c>
      <c r="C310" s="134"/>
      <c r="D310" s="135">
        <v>188</v>
      </c>
      <c r="E310" s="136">
        <v>2612.1828300000002</v>
      </c>
      <c r="F310" s="136">
        <v>16</v>
      </c>
      <c r="G310" s="136">
        <v>48.185000000000002</v>
      </c>
      <c r="H310" s="136">
        <v>0</v>
      </c>
      <c r="I310" s="137">
        <v>0</v>
      </c>
    </row>
    <row r="311" spans="1:9" ht="15">
      <c r="A311" s="133"/>
      <c r="B311" s="134" t="s">
        <v>490</v>
      </c>
      <c r="C311" s="134"/>
      <c r="D311" s="135">
        <v>2166</v>
      </c>
      <c r="E311" s="136">
        <v>57485.034169999984</v>
      </c>
      <c r="F311" s="136">
        <v>129</v>
      </c>
      <c r="G311" s="136">
        <v>2227.5498300000004</v>
      </c>
      <c r="H311" s="136">
        <v>1</v>
      </c>
      <c r="I311" s="137">
        <v>5.0000000000000001E-3</v>
      </c>
    </row>
    <row r="312" spans="1:9" ht="15">
      <c r="A312" s="133"/>
      <c r="B312" s="134" t="s">
        <v>491</v>
      </c>
      <c r="C312" s="134"/>
      <c r="D312" s="135">
        <v>5587</v>
      </c>
      <c r="E312" s="136">
        <v>141992.61418999999</v>
      </c>
      <c r="F312" s="136">
        <v>305</v>
      </c>
      <c r="G312" s="136">
        <v>4554.7742500000004</v>
      </c>
      <c r="H312" s="136">
        <v>2</v>
      </c>
      <c r="I312" s="137">
        <v>22.000599999999999</v>
      </c>
    </row>
    <row r="313" spans="1:9" ht="15">
      <c r="A313" s="133"/>
      <c r="B313" s="134" t="s">
        <v>492</v>
      </c>
      <c r="C313" s="134"/>
      <c r="D313" s="135">
        <v>1187</v>
      </c>
      <c r="E313" s="136">
        <v>8120.6497500000014</v>
      </c>
      <c r="F313" s="136">
        <v>97</v>
      </c>
      <c r="G313" s="136">
        <v>408.20164999999997</v>
      </c>
      <c r="H313" s="136">
        <v>0</v>
      </c>
      <c r="I313" s="137">
        <v>0</v>
      </c>
    </row>
    <row r="314" spans="1:9" ht="15">
      <c r="A314" s="133"/>
      <c r="B314" s="134" t="s">
        <v>493</v>
      </c>
      <c r="C314" s="134"/>
      <c r="D314" s="135">
        <v>1152</v>
      </c>
      <c r="E314" s="136">
        <v>3758.4513000000002</v>
      </c>
      <c r="F314" s="136">
        <v>117</v>
      </c>
      <c r="G314" s="136">
        <v>155.34557000000004</v>
      </c>
      <c r="H314" s="136">
        <v>1</v>
      </c>
      <c r="I314" s="137">
        <v>1E-3</v>
      </c>
    </row>
    <row r="315" spans="1:9" ht="15">
      <c r="A315" s="133"/>
      <c r="B315" s="134" t="s">
        <v>494</v>
      </c>
      <c r="C315" s="134"/>
      <c r="D315" s="135">
        <v>20864</v>
      </c>
      <c r="E315" s="136">
        <v>8000.6315000000322</v>
      </c>
      <c r="F315" s="136">
        <v>461</v>
      </c>
      <c r="G315" s="136">
        <v>173.94444000000001</v>
      </c>
      <c r="H315" s="136">
        <v>1</v>
      </c>
      <c r="I315" s="137">
        <v>2.5000000000000001E-2</v>
      </c>
    </row>
    <row r="316" spans="1:9" ht="15">
      <c r="A316" s="133"/>
      <c r="B316" s="134" t="s">
        <v>495</v>
      </c>
      <c r="C316" s="134"/>
      <c r="D316" s="135">
        <v>4862</v>
      </c>
      <c r="E316" s="136">
        <v>139360.73516999997</v>
      </c>
      <c r="F316" s="136">
        <v>393</v>
      </c>
      <c r="G316" s="136">
        <v>13269.176519999999</v>
      </c>
      <c r="H316" s="136">
        <v>7</v>
      </c>
      <c r="I316" s="137">
        <v>8.4699000000000009</v>
      </c>
    </row>
    <row r="317" spans="1:9" ht="15">
      <c r="A317" s="133"/>
      <c r="B317" s="134" t="s">
        <v>496</v>
      </c>
      <c r="C317" s="134"/>
      <c r="D317" s="135">
        <v>679</v>
      </c>
      <c r="E317" s="136">
        <v>348.39468000000011</v>
      </c>
      <c r="F317" s="136">
        <v>22</v>
      </c>
      <c r="G317" s="136">
        <v>18.423139999999997</v>
      </c>
      <c r="H317" s="136">
        <v>1</v>
      </c>
      <c r="I317" s="137">
        <v>0.02</v>
      </c>
    </row>
    <row r="318" spans="1:9" ht="15">
      <c r="A318" s="133"/>
      <c r="B318" s="134" t="s">
        <v>497</v>
      </c>
      <c r="C318" s="134"/>
      <c r="D318" s="135">
        <v>1316</v>
      </c>
      <c r="E318" s="136">
        <v>2341.7786700000001</v>
      </c>
      <c r="F318" s="136">
        <v>54</v>
      </c>
      <c r="G318" s="136">
        <v>29.430970000000002</v>
      </c>
      <c r="H318" s="136">
        <v>0</v>
      </c>
      <c r="I318" s="137">
        <v>0</v>
      </c>
    </row>
    <row r="319" spans="1:9" ht="15">
      <c r="A319" s="133"/>
      <c r="B319" s="134" t="s">
        <v>498</v>
      </c>
      <c r="C319" s="134"/>
      <c r="D319" s="135">
        <v>45</v>
      </c>
      <c r="E319" s="136">
        <v>366.07699999999994</v>
      </c>
      <c r="F319" s="136">
        <v>6</v>
      </c>
      <c r="G319" s="136">
        <v>93.412000000000006</v>
      </c>
      <c r="H319" s="136">
        <v>0</v>
      </c>
      <c r="I319" s="137">
        <v>0</v>
      </c>
    </row>
    <row r="320" spans="1:9" ht="15">
      <c r="A320" s="133"/>
      <c r="B320" s="134" t="s">
        <v>499</v>
      </c>
      <c r="C320" s="134"/>
      <c r="D320" s="135">
        <v>1334</v>
      </c>
      <c r="E320" s="136">
        <v>11694.667239999999</v>
      </c>
      <c r="F320" s="136">
        <v>27</v>
      </c>
      <c r="G320" s="136">
        <v>196.0581</v>
      </c>
      <c r="H320" s="136">
        <v>1</v>
      </c>
      <c r="I320" s="137">
        <v>1E-3</v>
      </c>
    </row>
    <row r="321" spans="1:9" ht="15">
      <c r="A321" s="138" t="s">
        <v>170</v>
      </c>
      <c r="B321" s="139"/>
      <c r="C321" s="139"/>
      <c r="D321" s="140">
        <v>748673</v>
      </c>
      <c r="E321" s="141">
        <v>901089.25306999986</v>
      </c>
      <c r="F321" s="141">
        <v>11787</v>
      </c>
      <c r="G321" s="141">
        <v>1670.2109800000005</v>
      </c>
      <c r="H321" s="141">
        <v>21</v>
      </c>
      <c r="I321" s="142">
        <v>0.27918999999999994</v>
      </c>
    </row>
    <row r="322" spans="1:9" ht="15">
      <c r="A322" s="133"/>
      <c r="B322" s="134" t="s">
        <v>500</v>
      </c>
      <c r="C322" s="134"/>
      <c r="D322" s="135">
        <v>275093</v>
      </c>
      <c r="E322" s="136">
        <v>235225.29994000011</v>
      </c>
      <c r="F322" s="136">
        <v>6675</v>
      </c>
      <c r="G322" s="136">
        <v>643.42387000000031</v>
      </c>
      <c r="H322" s="136">
        <v>9</v>
      </c>
      <c r="I322" s="137">
        <v>0.26327</v>
      </c>
    </row>
    <row r="323" spans="1:9" ht="15">
      <c r="A323" s="133"/>
      <c r="B323" s="134"/>
      <c r="C323" s="134" t="s">
        <v>501</v>
      </c>
      <c r="D323" s="135">
        <v>137987</v>
      </c>
      <c r="E323" s="136">
        <v>43773.383760000048</v>
      </c>
      <c r="F323" s="136">
        <v>4673</v>
      </c>
      <c r="G323" s="136">
        <v>312.18288000000018</v>
      </c>
      <c r="H323" s="136">
        <v>0</v>
      </c>
      <c r="I323" s="137">
        <v>0</v>
      </c>
    </row>
    <row r="324" spans="1:9" ht="15">
      <c r="A324" s="133"/>
      <c r="B324" s="134"/>
      <c r="C324" s="134" t="s">
        <v>502</v>
      </c>
      <c r="D324" s="135">
        <v>49641</v>
      </c>
      <c r="E324" s="136">
        <v>57273.840270000066</v>
      </c>
      <c r="F324" s="136">
        <v>1097</v>
      </c>
      <c r="G324" s="136">
        <v>241.24939000000003</v>
      </c>
      <c r="H324" s="136">
        <v>8</v>
      </c>
      <c r="I324" s="137">
        <v>0.25669999999999998</v>
      </c>
    </row>
    <row r="325" spans="1:9" ht="15">
      <c r="A325" s="133"/>
      <c r="B325" s="134"/>
      <c r="C325" s="134" t="s">
        <v>503</v>
      </c>
      <c r="D325" s="135">
        <v>3490</v>
      </c>
      <c r="E325" s="136">
        <v>383.73776000000026</v>
      </c>
      <c r="F325" s="136">
        <v>111</v>
      </c>
      <c r="G325" s="136">
        <v>2.5180600000000002</v>
      </c>
      <c r="H325" s="136">
        <v>0</v>
      </c>
      <c r="I325" s="137">
        <v>0</v>
      </c>
    </row>
    <row r="326" spans="1:9" ht="15">
      <c r="A326" s="133"/>
      <c r="B326" s="134"/>
      <c r="C326" s="134" t="s">
        <v>504</v>
      </c>
      <c r="D326" s="135">
        <v>26681</v>
      </c>
      <c r="E326" s="136">
        <v>5829.5926000000009</v>
      </c>
      <c r="F326" s="136">
        <v>135</v>
      </c>
      <c r="G326" s="136">
        <v>8.7002300000000012</v>
      </c>
      <c r="H326" s="136">
        <v>0</v>
      </c>
      <c r="I326" s="137">
        <v>0</v>
      </c>
    </row>
    <row r="327" spans="1:9" ht="15">
      <c r="A327" s="133"/>
      <c r="B327" s="134"/>
      <c r="C327" s="134" t="s">
        <v>505</v>
      </c>
      <c r="D327" s="135">
        <v>17071</v>
      </c>
      <c r="E327" s="136">
        <v>104444.72188</v>
      </c>
      <c r="F327" s="136">
        <v>18</v>
      </c>
      <c r="G327" s="136">
        <v>17.457899999999995</v>
      </c>
      <c r="H327" s="136">
        <v>0</v>
      </c>
      <c r="I327" s="137">
        <v>0</v>
      </c>
    </row>
    <row r="328" spans="1:9" ht="15">
      <c r="A328" s="133"/>
      <c r="B328" s="134"/>
      <c r="C328" s="134" t="s">
        <v>506</v>
      </c>
      <c r="D328" s="135">
        <v>2853</v>
      </c>
      <c r="E328" s="136">
        <v>7189.4371399999945</v>
      </c>
      <c r="F328" s="136">
        <v>8</v>
      </c>
      <c r="G328" s="136">
        <v>2.42848</v>
      </c>
      <c r="H328" s="136">
        <v>0</v>
      </c>
      <c r="I328" s="137">
        <v>0</v>
      </c>
    </row>
    <row r="329" spans="1:9" ht="15">
      <c r="A329" s="133"/>
      <c r="B329" s="134"/>
      <c r="C329" s="134" t="s">
        <v>507</v>
      </c>
      <c r="D329" s="135">
        <v>341</v>
      </c>
      <c r="E329" s="136">
        <v>251.77104</v>
      </c>
      <c r="F329" s="136">
        <v>1</v>
      </c>
      <c r="G329" s="136">
        <v>5.0000000000000001E-3</v>
      </c>
      <c r="H329" s="136">
        <v>0</v>
      </c>
      <c r="I329" s="137">
        <v>0</v>
      </c>
    </row>
    <row r="330" spans="1:9" ht="15">
      <c r="A330" s="133"/>
      <c r="B330" s="134"/>
      <c r="C330" s="134" t="s">
        <v>508</v>
      </c>
      <c r="D330" s="135">
        <v>37029</v>
      </c>
      <c r="E330" s="136">
        <v>16078.81549000001</v>
      </c>
      <c r="F330" s="136">
        <v>632</v>
      </c>
      <c r="G330" s="136">
        <v>58.881930000000004</v>
      </c>
      <c r="H330" s="136">
        <v>1</v>
      </c>
      <c r="I330" s="137">
        <v>6.5700000000000003E-3</v>
      </c>
    </row>
    <row r="331" spans="1:9" ht="15">
      <c r="A331" s="133"/>
      <c r="B331" s="134" t="s">
        <v>509</v>
      </c>
      <c r="C331" s="134"/>
      <c r="D331" s="135">
        <v>147723</v>
      </c>
      <c r="E331" s="136">
        <v>119465.02609999999</v>
      </c>
      <c r="F331" s="136">
        <v>702</v>
      </c>
      <c r="G331" s="136">
        <v>202.12035999999998</v>
      </c>
      <c r="H331" s="136">
        <v>3</v>
      </c>
      <c r="I331" s="137">
        <v>2.15E-3</v>
      </c>
    </row>
    <row r="332" spans="1:9" ht="15">
      <c r="A332" s="133"/>
      <c r="B332" s="134"/>
      <c r="C332" s="134" t="s">
        <v>510</v>
      </c>
      <c r="D332" s="135">
        <v>8185</v>
      </c>
      <c r="E332" s="136">
        <v>6987.2811000000038</v>
      </c>
      <c r="F332" s="136">
        <v>119</v>
      </c>
      <c r="G332" s="136">
        <v>32.356669999999994</v>
      </c>
      <c r="H332" s="136">
        <v>0</v>
      </c>
      <c r="I332" s="137">
        <v>0</v>
      </c>
    </row>
    <row r="333" spans="1:9" ht="15">
      <c r="A333" s="133"/>
      <c r="B333" s="134"/>
      <c r="C333" s="134" t="s">
        <v>511</v>
      </c>
      <c r="D333" s="135">
        <v>37161</v>
      </c>
      <c r="E333" s="136">
        <v>30662.936250000028</v>
      </c>
      <c r="F333" s="136">
        <v>258</v>
      </c>
      <c r="G333" s="136">
        <v>78.442159999999959</v>
      </c>
      <c r="H333" s="136">
        <v>3</v>
      </c>
      <c r="I333" s="137">
        <v>2.15E-3</v>
      </c>
    </row>
    <row r="334" spans="1:9" ht="15">
      <c r="A334" s="133"/>
      <c r="B334" s="134"/>
      <c r="C334" s="134" t="s">
        <v>512</v>
      </c>
      <c r="D334" s="135">
        <v>8579</v>
      </c>
      <c r="E334" s="136">
        <v>1689.8517599999998</v>
      </c>
      <c r="F334" s="136">
        <v>110</v>
      </c>
      <c r="G334" s="136">
        <v>10.281250000000004</v>
      </c>
      <c r="H334" s="136">
        <v>0</v>
      </c>
      <c r="I334" s="137">
        <v>0</v>
      </c>
    </row>
    <row r="335" spans="1:9" ht="15">
      <c r="A335" s="133"/>
      <c r="B335" s="134"/>
      <c r="C335" s="134" t="s">
        <v>513</v>
      </c>
      <c r="D335" s="135">
        <v>40205</v>
      </c>
      <c r="E335" s="136">
        <v>20566.079100000003</v>
      </c>
      <c r="F335" s="136">
        <v>39</v>
      </c>
      <c r="G335" s="136">
        <v>3.5928899999999993</v>
      </c>
      <c r="H335" s="136">
        <v>0</v>
      </c>
      <c r="I335" s="137">
        <v>0</v>
      </c>
    </row>
    <row r="336" spans="1:9" ht="15">
      <c r="A336" s="133"/>
      <c r="B336" s="134"/>
      <c r="C336" s="134" t="s">
        <v>514</v>
      </c>
      <c r="D336" s="135">
        <v>5445</v>
      </c>
      <c r="E336" s="136">
        <v>4038.1908600000002</v>
      </c>
      <c r="F336" s="136">
        <v>1</v>
      </c>
      <c r="G336" s="136">
        <v>1.1970000000000001E-2</v>
      </c>
      <c r="H336" s="136">
        <v>0</v>
      </c>
      <c r="I336" s="137">
        <v>0</v>
      </c>
    </row>
    <row r="337" spans="1:9" ht="15">
      <c r="A337" s="133"/>
      <c r="B337" s="134"/>
      <c r="C337" s="134" t="s">
        <v>515</v>
      </c>
      <c r="D337" s="135">
        <v>486</v>
      </c>
      <c r="E337" s="136">
        <v>1735.8095400000004</v>
      </c>
      <c r="F337" s="136">
        <v>0</v>
      </c>
      <c r="G337" s="136">
        <v>0</v>
      </c>
      <c r="H337" s="136">
        <v>0</v>
      </c>
      <c r="I337" s="137">
        <v>0</v>
      </c>
    </row>
    <row r="338" spans="1:9" ht="15">
      <c r="A338" s="133"/>
      <c r="B338" s="134"/>
      <c r="C338" s="134" t="s">
        <v>516</v>
      </c>
      <c r="D338" s="135">
        <v>182</v>
      </c>
      <c r="E338" s="136">
        <v>160.60162</v>
      </c>
      <c r="F338" s="136">
        <v>0</v>
      </c>
      <c r="G338" s="136">
        <v>0</v>
      </c>
      <c r="H338" s="136">
        <v>0</v>
      </c>
      <c r="I338" s="137">
        <v>0</v>
      </c>
    </row>
    <row r="339" spans="1:9" ht="15">
      <c r="A339" s="133"/>
      <c r="B339" s="134"/>
      <c r="C339" s="134" t="s">
        <v>517</v>
      </c>
      <c r="D339" s="135">
        <v>47480</v>
      </c>
      <c r="E339" s="136">
        <v>53624.275869999954</v>
      </c>
      <c r="F339" s="136">
        <v>175</v>
      </c>
      <c r="G339" s="136">
        <v>77.435420000000022</v>
      </c>
      <c r="H339" s="136">
        <v>0</v>
      </c>
      <c r="I339" s="137">
        <v>0</v>
      </c>
    </row>
    <row r="340" spans="1:9" ht="15">
      <c r="A340" s="133"/>
      <c r="B340" s="134" t="s">
        <v>518</v>
      </c>
      <c r="C340" s="134"/>
      <c r="D340" s="135">
        <v>12341</v>
      </c>
      <c r="E340" s="136">
        <v>13718.872859999992</v>
      </c>
      <c r="F340" s="136">
        <v>156</v>
      </c>
      <c r="G340" s="136">
        <v>40.330569999999994</v>
      </c>
      <c r="H340" s="136">
        <v>2</v>
      </c>
      <c r="I340" s="137">
        <v>6.4000000000000003E-3</v>
      </c>
    </row>
    <row r="341" spans="1:9" ht="15">
      <c r="A341" s="133"/>
      <c r="B341" s="134"/>
      <c r="C341" s="134" t="s">
        <v>519</v>
      </c>
      <c r="D341" s="135">
        <v>88</v>
      </c>
      <c r="E341" s="136">
        <v>339.93888000000015</v>
      </c>
      <c r="F341" s="136">
        <v>7</v>
      </c>
      <c r="G341" s="136">
        <v>4.2140000000000004E-2</v>
      </c>
      <c r="H341" s="136">
        <v>0</v>
      </c>
      <c r="I341" s="137">
        <v>0</v>
      </c>
    </row>
    <row r="342" spans="1:9" ht="15">
      <c r="A342" s="133"/>
      <c r="B342" s="134"/>
      <c r="C342" s="134" t="s">
        <v>520</v>
      </c>
      <c r="D342" s="135">
        <v>1133</v>
      </c>
      <c r="E342" s="136">
        <v>234.61568</v>
      </c>
      <c r="F342" s="136">
        <v>53</v>
      </c>
      <c r="G342" s="136">
        <v>2.7253399999999997</v>
      </c>
      <c r="H342" s="136">
        <v>1</v>
      </c>
      <c r="I342" s="137">
        <v>3.7000000000000002E-3</v>
      </c>
    </row>
    <row r="343" spans="1:9" ht="15">
      <c r="A343" s="133"/>
      <c r="B343" s="134"/>
      <c r="C343" s="134" t="s">
        <v>521</v>
      </c>
      <c r="D343" s="135">
        <v>881</v>
      </c>
      <c r="E343" s="136">
        <v>24.043620000000004</v>
      </c>
      <c r="F343" s="136">
        <v>34</v>
      </c>
      <c r="G343" s="136">
        <v>0.47464000000000001</v>
      </c>
      <c r="H343" s="136">
        <v>1</v>
      </c>
      <c r="I343" s="137">
        <v>2.7000000000000001E-3</v>
      </c>
    </row>
    <row r="344" spans="1:9" ht="15">
      <c r="A344" s="133"/>
      <c r="B344" s="134"/>
      <c r="C344" s="134" t="s">
        <v>522</v>
      </c>
      <c r="D344" s="135">
        <v>6498</v>
      </c>
      <c r="E344" s="136">
        <v>4358.9021399999983</v>
      </c>
      <c r="F344" s="136">
        <v>28</v>
      </c>
      <c r="G344" s="136">
        <v>12.052690000000002</v>
      </c>
      <c r="H344" s="136">
        <v>0</v>
      </c>
      <c r="I344" s="137">
        <v>0</v>
      </c>
    </row>
    <row r="345" spans="1:9" ht="15">
      <c r="A345" s="133"/>
      <c r="B345" s="134"/>
      <c r="C345" s="134" t="s">
        <v>523</v>
      </c>
      <c r="D345" s="135">
        <v>23</v>
      </c>
      <c r="E345" s="136">
        <v>274.41064000000006</v>
      </c>
      <c r="F345" s="136">
        <v>0</v>
      </c>
      <c r="G345" s="136">
        <v>0</v>
      </c>
      <c r="H345" s="136">
        <v>0</v>
      </c>
      <c r="I345" s="137">
        <v>0</v>
      </c>
    </row>
    <row r="346" spans="1:9" ht="15">
      <c r="A346" s="133"/>
      <c r="B346" s="134"/>
      <c r="C346" s="134" t="s">
        <v>524</v>
      </c>
      <c r="D346" s="135">
        <v>44</v>
      </c>
      <c r="E346" s="136">
        <v>14.920489999999999</v>
      </c>
      <c r="F346" s="136">
        <v>0</v>
      </c>
      <c r="G346" s="136">
        <v>0</v>
      </c>
      <c r="H346" s="136">
        <v>0</v>
      </c>
      <c r="I346" s="137">
        <v>0</v>
      </c>
    </row>
    <row r="347" spans="1:9" ht="15">
      <c r="A347" s="133"/>
      <c r="B347" s="134"/>
      <c r="C347" s="134" t="s">
        <v>525</v>
      </c>
      <c r="D347" s="135">
        <v>39</v>
      </c>
      <c r="E347" s="136">
        <v>57.854700000000001</v>
      </c>
      <c r="F347" s="136">
        <v>0</v>
      </c>
      <c r="G347" s="136">
        <v>0</v>
      </c>
      <c r="H347" s="136">
        <v>0</v>
      </c>
      <c r="I347" s="137">
        <v>0</v>
      </c>
    </row>
    <row r="348" spans="1:9" ht="15">
      <c r="A348" s="133"/>
      <c r="B348" s="134"/>
      <c r="C348" s="134" t="s">
        <v>526</v>
      </c>
      <c r="D348" s="135">
        <v>3635</v>
      </c>
      <c r="E348" s="136">
        <v>8414.1867099999945</v>
      </c>
      <c r="F348" s="136">
        <v>34</v>
      </c>
      <c r="G348" s="136">
        <v>25.035759999999989</v>
      </c>
      <c r="H348" s="136">
        <v>0</v>
      </c>
      <c r="I348" s="137">
        <v>0</v>
      </c>
    </row>
    <row r="349" spans="1:9" ht="15">
      <c r="A349" s="133"/>
      <c r="B349" s="134" t="s">
        <v>527</v>
      </c>
      <c r="C349" s="134"/>
      <c r="D349" s="135">
        <v>313516</v>
      </c>
      <c r="E349" s="136">
        <v>532680.0541699999</v>
      </c>
      <c r="F349" s="136">
        <v>4254</v>
      </c>
      <c r="G349" s="136">
        <v>784.33618000000013</v>
      </c>
      <c r="H349" s="136">
        <v>7</v>
      </c>
      <c r="I349" s="137">
        <v>7.3700000000000007E-3</v>
      </c>
    </row>
    <row r="350" spans="1:9" ht="15">
      <c r="A350" s="133"/>
      <c r="B350" s="134"/>
      <c r="C350" s="134" t="s">
        <v>528</v>
      </c>
      <c r="D350" s="135">
        <v>8440</v>
      </c>
      <c r="E350" s="136">
        <v>18329.705210000004</v>
      </c>
      <c r="F350" s="136">
        <v>311</v>
      </c>
      <c r="G350" s="136">
        <v>83.177689999999956</v>
      </c>
      <c r="H350" s="136">
        <v>0</v>
      </c>
      <c r="I350" s="137">
        <v>0</v>
      </c>
    </row>
    <row r="351" spans="1:9" ht="15">
      <c r="A351" s="133"/>
      <c r="B351" s="134"/>
      <c r="C351" s="134" t="s">
        <v>529</v>
      </c>
      <c r="D351" s="135">
        <v>137490</v>
      </c>
      <c r="E351" s="136">
        <v>155651.60662000001</v>
      </c>
      <c r="F351" s="136">
        <v>2347</v>
      </c>
      <c r="G351" s="136">
        <v>337.34908000000013</v>
      </c>
      <c r="H351" s="136">
        <v>1</v>
      </c>
      <c r="I351" s="137">
        <v>1.4000000000000001E-4</v>
      </c>
    </row>
    <row r="352" spans="1:9" ht="15">
      <c r="A352" s="133"/>
      <c r="B352" s="134"/>
      <c r="C352" s="134" t="s">
        <v>530</v>
      </c>
      <c r="D352" s="135">
        <v>31969</v>
      </c>
      <c r="E352" s="136">
        <v>47627.790430000015</v>
      </c>
      <c r="F352" s="136">
        <v>977</v>
      </c>
      <c r="G352" s="136">
        <v>122.20140000000001</v>
      </c>
      <c r="H352" s="136">
        <v>4</v>
      </c>
      <c r="I352" s="137">
        <v>4.0200000000000001E-3</v>
      </c>
    </row>
    <row r="353" spans="1:9" ht="15">
      <c r="A353" s="133"/>
      <c r="B353" s="134"/>
      <c r="C353" s="134" t="s">
        <v>531</v>
      </c>
      <c r="D353" s="135">
        <v>21315</v>
      </c>
      <c r="E353" s="136">
        <v>16744.873930000012</v>
      </c>
      <c r="F353" s="136">
        <v>24</v>
      </c>
      <c r="G353" s="136">
        <v>4.2030500000000002</v>
      </c>
      <c r="H353" s="136">
        <v>0</v>
      </c>
      <c r="I353" s="137">
        <v>0</v>
      </c>
    </row>
    <row r="354" spans="1:9" ht="15">
      <c r="A354" s="133"/>
      <c r="B354" s="134"/>
      <c r="C354" s="134" t="s">
        <v>532</v>
      </c>
      <c r="D354" s="135">
        <v>3197</v>
      </c>
      <c r="E354" s="136">
        <v>14273.593049999994</v>
      </c>
      <c r="F354" s="136">
        <v>9</v>
      </c>
      <c r="G354" s="136">
        <v>3.9551999999999996</v>
      </c>
      <c r="H354" s="136">
        <v>0</v>
      </c>
      <c r="I354" s="137">
        <v>0</v>
      </c>
    </row>
    <row r="355" spans="1:9" ht="15">
      <c r="A355" s="133"/>
      <c r="B355" s="134"/>
      <c r="C355" s="134" t="s">
        <v>533</v>
      </c>
      <c r="D355" s="135">
        <v>5468</v>
      </c>
      <c r="E355" s="136">
        <v>19966.195260000004</v>
      </c>
      <c r="F355" s="136">
        <v>4</v>
      </c>
      <c r="G355" s="136">
        <v>0.39488999999999996</v>
      </c>
      <c r="H355" s="136">
        <v>0</v>
      </c>
      <c r="I355" s="137">
        <v>0</v>
      </c>
    </row>
    <row r="356" spans="1:9" ht="15">
      <c r="A356" s="133"/>
      <c r="B356" s="134"/>
      <c r="C356" s="134" t="s">
        <v>534</v>
      </c>
      <c r="D356" s="135">
        <v>287</v>
      </c>
      <c r="E356" s="136">
        <v>87.198400000000007</v>
      </c>
      <c r="F356" s="136">
        <v>0</v>
      </c>
      <c r="G356" s="136">
        <v>0</v>
      </c>
      <c r="H356" s="136">
        <v>0</v>
      </c>
      <c r="I356" s="137">
        <v>0</v>
      </c>
    </row>
    <row r="357" spans="1:9" ht="15">
      <c r="A357" s="133"/>
      <c r="B357" s="134"/>
      <c r="C357" s="134" t="s">
        <v>535</v>
      </c>
      <c r="D357" s="135">
        <v>105350</v>
      </c>
      <c r="E357" s="136">
        <v>259999.09126999983</v>
      </c>
      <c r="F357" s="136">
        <v>582</v>
      </c>
      <c r="G357" s="136">
        <v>233.05487000000002</v>
      </c>
      <c r="H357" s="136">
        <v>2</v>
      </c>
      <c r="I357" s="137">
        <v>3.2100000000000002E-3</v>
      </c>
    </row>
    <row r="358" spans="1:9" ht="15">
      <c r="A358" s="138" t="s">
        <v>171</v>
      </c>
      <c r="B358" s="139"/>
      <c r="C358" s="139"/>
      <c r="D358" s="140">
        <v>27087</v>
      </c>
      <c r="E358" s="141">
        <v>96757.030439999871</v>
      </c>
      <c r="F358" s="141">
        <v>598</v>
      </c>
      <c r="G358" s="141">
        <v>826.32853000000011</v>
      </c>
      <c r="H358" s="141">
        <v>0</v>
      </c>
      <c r="I358" s="142">
        <v>0</v>
      </c>
    </row>
    <row r="359" spans="1:9" ht="15">
      <c r="A359" s="133"/>
      <c r="B359" s="134" t="s">
        <v>536</v>
      </c>
      <c r="C359" s="134"/>
      <c r="D359" s="135">
        <v>328</v>
      </c>
      <c r="E359" s="136">
        <v>2847.3011900000001</v>
      </c>
      <c r="F359" s="136">
        <v>61</v>
      </c>
      <c r="G359" s="136">
        <v>472.03034000000002</v>
      </c>
      <c r="H359" s="136">
        <v>0</v>
      </c>
      <c r="I359" s="137">
        <v>0</v>
      </c>
    </row>
    <row r="360" spans="1:9" ht="15">
      <c r="A360" s="133"/>
      <c r="B360" s="134" t="s">
        <v>537</v>
      </c>
      <c r="C360" s="134"/>
      <c r="D360" s="135">
        <v>20357</v>
      </c>
      <c r="E360" s="136">
        <v>62135.046259999886</v>
      </c>
      <c r="F360" s="136">
        <v>459</v>
      </c>
      <c r="G360" s="136">
        <v>308.56022000000002</v>
      </c>
      <c r="H360" s="136">
        <v>0</v>
      </c>
      <c r="I360" s="137">
        <v>0</v>
      </c>
    </row>
    <row r="361" spans="1:9" ht="15">
      <c r="A361" s="133"/>
      <c r="B361" s="134" t="s">
        <v>538</v>
      </c>
      <c r="C361" s="134"/>
      <c r="D361" s="135">
        <v>38</v>
      </c>
      <c r="E361" s="136">
        <v>8.6115499999999994</v>
      </c>
      <c r="F361" s="136">
        <v>3</v>
      </c>
      <c r="G361" s="136">
        <v>0.30630999999999997</v>
      </c>
      <c r="H361" s="136">
        <v>0</v>
      </c>
      <c r="I361" s="137">
        <v>0</v>
      </c>
    </row>
    <row r="362" spans="1:9" ht="15">
      <c r="A362" s="133"/>
      <c r="B362" s="134" t="s">
        <v>539</v>
      </c>
      <c r="C362" s="134"/>
      <c r="D362" s="135">
        <v>1201</v>
      </c>
      <c r="E362" s="136">
        <v>7515.25785</v>
      </c>
      <c r="F362" s="136">
        <v>8</v>
      </c>
      <c r="G362" s="136">
        <v>5.8300800000000006</v>
      </c>
      <c r="H362" s="136">
        <v>0</v>
      </c>
      <c r="I362" s="137">
        <v>0</v>
      </c>
    </row>
    <row r="363" spans="1:9" ht="15">
      <c r="A363" s="133"/>
      <c r="B363" s="134" t="s">
        <v>540</v>
      </c>
      <c r="C363" s="134"/>
      <c r="D363" s="135">
        <v>456</v>
      </c>
      <c r="E363" s="136">
        <v>2621.52943</v>
      </c>
      <c r="F363" s="136">
        <v>6</v>
      </c>
      <c r="G363" s="136">
        <v>26.286970000000004</v>
      </c>
      <c r="H363" s="136">
        <v>0</v>
      </c>
      <c r="I363" s="137">
        <v>0</v>
      </c>
    </row>
    <row r="364" spans="1:9" ht="15">
      <c r="A364" s="133"/>
      <c r="B364" s="134" t="s">
        <v>541</v>
      </c>
      <c r="C364" s="134"/>
      <c r="D364" s="135">
        <v>1621</v>
      </c>
      <c r="E364" s="136">
        <v>8987.0608400000019</v>
      </c>
      <c r="F364" s="136">
        <v>4</v>
      </c>
      <c r="G364" s="136">
        <v>0.55160000000000009</v>
      </c>
      <c r="H364" s="136">
        <v>0</v>
      </c>
      <c r="I364" s="137">
        <v>0</v>
      </c>
    </row>
    <row r="365" spans="1:9" ht="15">
      <c r="A365" s="133"/>
      <c r="B365" s="134" t="s">
        <v>542</v>
      </c>
      <c r="C365" s="134"/>
      <c r="D365" s="135">
        <v>0</v>
      </c>
      <c r="E365" s="136">
        <v>0</v>
      </c>
      <c r="F365" s="136">
        <v>0</v>
      </c>
      <c r="G365" s="136">
        <v>0</v>
      </c>
      <c r="H365" s="136">
        <v>0</v>
      </c>
      <c r="I365" s="137">
        <v>0</v>
      </c>
    </row>
    <row r="366" spans="1:9" ht="15">
      <c r="A366" s="133"/>
      <c r="B366" s="134" t="s">
        <v>543</v>
      </c>
      <c r="C366" s="134"/>
      <c r="D366" s="135">
        <v>3086</v>
      </c>
      <c r="E366" s="136">
        <v>12642.223319999996</v>
      </c>
      <c r="F366" s="136">
        <v>57</v>
      </c>
      <c r="G366" s="136">
        <v>12.763009999999994</v>
      </c>
      <c r="H366" s="136">
        <v>0</v>
      </c>
      <c r="I366" s="137">
        <v>0</v>
      </c>
    </row>
    <row r="367" spans="1:9" ht="15">
      <c r="A367" s="138" t="s">
        <v>172</v>
      </c>
      <c r="B367" s="139"/>
      <c r="C367" s="139"/>
      <c r="D367" s="140">
        <v>104607</v>
      </c>
      <c r="E367" s="141">
        <v>54390.69769999991</v>
      </c>
      <c r="F367" s="141">
        <v>1368</v>
      </c>
      <c r="G367" s="141">
        <v>124.26421999999998</v>
      </c>
      <c r="H367" s="141">
        <v>0</v>
      </c>
      <c r="I367" s="142">
        <v>0</v>
      </c>
    </row>
    <row r="368" spans="1:9" ht="15">
      <c r="A368" s="133"/>
      <c r="B368" s="134" t="s">
        <v>544</v>
      </c>
      <c r="C368" s="134"/>
      <c r="D368" s="135">
        <v>1792</v>
      </c>
      <c r="E368" s="136">
        <v>168.5223</v>
      </c>
      <c r="F368" s="136">
        <v>57</v>
      </c>
      <c r="G368" s="136">
        <v>0.59209999999999996</v>
      </c>
      <c r="H368" s="136">
        <v>0</v>
      </c>
      <c r="I368" s="137">
        <v>0</v>
      </c>
    </row>
    <row r="369" spans="1:9" ht="15">
      <c r="A369" s="133"/>
      <c r="B369" s="134" t="s">
        <v>545</v>
      </c>
      <c r="C369" s="134"/>
      <c r="D369" s="135">
        <v>97827</v>
      </c>
      <c r="E369" s="136">
        <v>50085.185069999912</v>
      </c>
      <c r="F369" s="136">
        <v>1305</v>
      </c>
      <c r="G369" s="136">
        <v>122.88257999999998</v>
      </c>
      <c r="H369" s="136">
        <v>0</v>
      </c>
      <c r="I369" s="137">
        <v>0</v>
      </c>
    </row>
    <row r="370" spans="1:9" ht="15">
      <c r="A370" s="133"/>
      <c r="B370" s="134" t="s">
        <v>546</v>
      </c>
      <c r="C370" s="134"/>
      <c r="D370" s="135">
        <v>4988</v>
      </c>
      <c r="E370" s="136">
        <v>4136.9903300000005</v>
      </c>
      <c r="F370" s="136">
        <v>6</v>
      </c>
      <c r="G370" s="136">
        <v>0.78954000000000002</v>
      </c>
      <c r="H370" s="136">
        <v>0</v>
      </c>
      <c r="I370" s="137">
        <v>0</v>
      </c>
    </row>
    <row r="371" spans="1:9" ht="15">
      <c r="A371" s="143" t="s">
        <v>78</v>
      </c>
      <c r="B371" s="144"/>
      <c r="C371" s="145"/>
      <c r="D371" s="146">
        <v>2466004</v>
      </c>
      <c r="E371" s="147">
        <v>31913384.86631</v>
      </c>
      <c r="F371" s="147">
        <v>206227</v>
      </c>
      <c r="G371" s="147">
        <v>5749897.7016299972</v>
      </c>
      <c r="H371" s="147">
        <v>731</v>
      </c>
      <c r="I371" s="148">
        <v>12429.597579999998</v>
      </c>
    </row>
    <row r="372" spans="1:9" ht="15">
      <c r="A372" s="133"/>
      <c r="B372" s="134"/>
      <c r="C372" s="134"/>
      <c r="D372" s="149"/>
      <c r="E372" s="149"/>
      <c r="F372" s="149"/>
      <c r="G372" s="149"/>
      <c r="H372" s="149"/>
      <c r="I372" s="149"/>
    </row>
  </sheetData>
  <mergeCells count="5">
    <mergeCell ref="A1:I1"/>
    <mergeCell ref="A2:C3"/>
    <mergeCell ref="D2:E2"/>
    <mergeCell ref="F2:G2"/>
    <mergeCell ref="H2:I2"/>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7C780-2A08-4D30-B221-AD3712DE28C9}">
  <sheetPr codeName="Sheet10"/>
  <dimension ref="A1:J1799"/>
  <sheetViews>
    <sheetView topLeftCell="A1015" workbookViewId="0">
      <selection activeCell="E1050" sqref="E1050"/>
    </sheetView>
  </sheetViews>
  <sheetFormatPr defaultRowHeight="15"/>
  <cols>
    <col min="1" max="1" width="5.875" style="134" customWidth="1"/>
    <col min="2" max="2" width="5" style="134" customWidth="1"/>
    <col min="3" max="3" width="4.75" style="134" customWidth="1"/>
    <col min="4" max="4" width="60.5" style="134" customWidth="1"/>
    <col min="11" max="11" width="16.625" customWidth="1"/>
  </cols>
  <sheetData>
    <row r="1" spans="1:10">
      <c r="A1" s="134" t="s">
        <v>177</v>
      </c>
    </row>
    <row r="2" spans="1:10" s="1" customFormat="1" ht="15.75">
      <c r="A2" s="267" t="s">
        <v>176</v>
      </c>
      <c r="B2" s="268"/>
      <c r="C2" s="269"/>
      <c r="D2" s="273" t="s">
        <v>178</v>
      </c>
      <c r="E2" s="242" t="s">
        <v>39</v>
      </c>
      <c r="F2" s="242"/>
      <c r="G2" s="242" t="s">
        <v>40</v>
      </c>
      <c r="H2" s="242"/>
      <c r="I2" s="242" t="s">
        <v>41</v>
      </c>
      <c r="J2" s="242"/>
    </row>
    <row r="3" spans="1:10" s="1" customFormat="1" ht="31.5">
      <c r="A3" s="270"/>
      <c r="B3" s="271"/>
      <c r="C3" s="272"/>
      <c r="D3" s="274"/>
      <c r="E3" s="127" t="s">
        <v>42</v>
      </c>
      <c r="F3" s="127" t="s">
        <v>179</v>
      </c>
      <c r="G3" s="127" t="s">
        <v>42</v>
      </c>
      <c r="H3" s="127" t="s">
        <v>180</v>
      </c>
      <c r="I3" s="127" t="s">
        <v>42</v>
      </c>
      <c r="J3" s="127" t="s">
        <v>180</v>
      </c>
    </row>
    <row r="4" spans="1:10">
      <c r="A4" s="138" t="s">
        <v>146</v>
      </c>
      <c r="B4" s="139"/>
      <c r="C4" s="139"/>
      <c r="D4" s="150"/>
      <c r="E4" s="151" t="s">
        <v>196</v>
      </c>
      <c r="F4" s="152" t="s">
        <v>196</v>
      </c>
      <c r="G4" s="152" t="s">
        <v>196</v>
      </c>
      <c r="H4" s="152" t="s">
        <v>196</v>
      </c>
      <c r="I4" s="152" t="s">
        <v>196</v>
      </c>
      <c r="J4" s="153" t="s">
        <v>196</v>
      </c>
    </row>
    <row r="5" spans="1:10">
      <c r="A5" s="133"/>
      <c r="B5" s="134" t="s">
        <v>197</v>
      </c>
      <c r="D5" s="154"/>
      <c r="E5" s="155" t="s">
        <v>196</v>
      </c>
      <c r="F5" s="156" t="s">
        <v>196</v>
      </c>
      <c r="G5" s="156" t="s">
        <v>196</v>
      </c>
      <c r="H5" s="156" t="s">
        <v>196</v>
      </c>
      <c r="I5" s="156" t="s">
        <v>196</v>
      </c>
      <c r="J5" s="157" t="s">
        <v>196</v>
      </c>
    </row>
    <row r="6" spans="1:10">
      <c r="A6" s="133"/>
      <c r="C6" s="134" t="s">
        <v>198</v>
      </c>
      <c r="D6" s="154"/>
      <c r="E6" s="155" t="s">
        <v>196</v>
      </c>
      <c r="F6" s="156" t="s">
        <v>196</v>
      </c>
      <c r="G6" s="156" t="s">
        <v>196</v>
      </c>
      <c r="H6" s="156" t="s">
        <v>196</v>
      </c>
      <c r="I6" s="156" t="s">
        <v>196</v>
      </c>
      <c r="J6" s="157" t="s">
        <v>196</v>
      </c>
    </row>
    <row r="7" spans="1:10">
      <c r="A7" s="133"/>
      <c r="D7" s="154" t="s">
        <v>547</v>
      </c>
      <c r="E7" s="155">
        <v>32485</v>
      </c>
      <c r="F7" s="156">
        <v>275140.54118999949</v>
      </c>
      <c r="G7" s="156">
        <v>548</v>
      </c>
      <c r="H7" s="156">
        <v>3182.8538400000002</v>
      </c>
      <c r="I7" s="156">
        <v>0</v>
      </c>
      <c r="J7" s="157">
        <v>0</v>
      </c>
    </row>
    <row r="8" spans="1:10">
      <c r="A8" s="133"/>
      <c r="D8" s="154" t="s">
        <v>548</v>
      </c>
      <c r="E8" s="155">
        <v>33141</v>
      </c>
      <c r="F8" s="156">
        <v>234940.17358000015</v>
      </c>
      <c r="G8" s="156">
        <v>464</v>
      </c>
      <c r="H8" s="156">
        <v>3050.1140699999992</v>
      </c>
      <c r="I8" s="156">
        <v>0</v>
      </c>
      <c r="J8" s="157">
        <v>0</v>
      </c>
    </row>
    <row r="9" spans="1:10">
      <c r="A9" s="133"/>
      <c r="D9" s="154" t="s">
        <v>549</v>
      </c>
      <c r="E9" s="155">
        <v>4822</v>
      </c>
      <c r="F9" s="156">
        <v>41230.705370000003</v>
      </c>
      <c r="G9" s="156">
        <v>77</v>
      </c>
      <c r="H9" s="156">
        <v>871.98523000000012</v>
      </c>
      <c r="I9" s="156">
        <v>0</v>
      </c>
      <c r="J9" s="157">
        <v>0</v>
      </c>
    </row>
    <row r="10" spans="1:10">
      <c r="A10" s="133"/>
      <c r="D10" s="154" t="s">
        <v>550</v>
      </c>
      <c r="E10" s="155">
        <v>3282</v>
      </c>
      <c r="F10" s="156">
        <v>35599.586510000045</v>
      </c>
      <c r="G10" s="156">
        <v>95</v>
      </c>
      <c r="H10" s="156">
        <v>943.73887000000002</v>
      </c>
      <c r="I10" s="156">
        <v>0</v>
      </c>
      <c r="J10" s="157">
        <v>0</v>
      </c>
    </row>
    <row r="11" spans="1:10">
      <c r="A11" s="133"/>
      <c r="D11" s="154" t="s">
        <v>551</v>
      </c>
      <c r="E11" s="155">
        <v>3210</v>
      </c>
      <c r="F11" s="156">
        <v>16800.004890000004</v>
      </c>
      <c r="G11" s="156">
        <v>21</v>
      </c>
      <c r="H11" s="156">
        <v>106.89539000000001</v>
      </c>
      <c r="I11" s="156">
        <v>0</v>
      </c>
      <c r="J11" s="157">
        <v>0</v>
      </c>
    </row>
    <row r="12" spans="1:10">
      <c r="A12" s="133"/>
      <c r="C12" s="134" t="s">
        <v>199</v>
      </c>
      <c r="D12" s="154"/>
      <c r="E12" s="155" t="s">
        <v>196</v>
      </c>
      <c r="F12" s="156" t="s">
        <v>196</v>
      </c>
      <c r="G12" s="156" t="s">
        <v>196</v>
      </c>
      <c r="H12" s="156" t="s">
        <v>196</v>
      </c>
      <c r="I12" s="156" t="s">
        <v>196</v>
      </c>
      <c r="J12" s="157" t="s">
        <v>196</v>
      </c>
    </row>
    <row r="13" spans="1:10">
      <c r="A13" s="133"/>
      <c r="D13" s="154" t="s">
        <v>547</v>
      </c>
      <c r="E13" s="155">
        <v>26</v>
      </c>
      <c r="F13" s="156">
        <v>45.42116</v>
      </c>
      <c r="G13" s="156">
        <v>2</v>
      </c>
      <c r="H13" s="156">
        <v>15.77</v>
      </c>
      <c r="I13" s="156">
        <v>0</v>
      </c>
      <c r="J13" s="157">
        <v>0</v>
      </c>
    </row>
    <row r="14" spans="1:10">
      <c r="A14" s="133"/>
      <c r="C14" s="134" t="s">
        <v>200</v>
      </c>
      <c r="D14" s="154"/>
      <c r="E14" s="155" t="s">
        <v>196</v>
      </c>
      <c r="F14" s="156" t="s">
        <v>196</v>
      </c>
      <c r="G14" s="156" t="s">
        <v>196</v>
      </c>
      <c r="H14" s="156" t="s">
        <v>196</v>
      </c>
      <c r="I14" s="156" t="s">
        <v>196</v>
      </c>
      <c r="J14" s="157" t="s">
        <v>196</v>
      </c>
    </row>
    <row r="15" spans="1:10">
      <c r="A15" s="133"/>
      <c r="D15" s="154" t="s">
        <v>548</v>
      </c>
      <c r="E15" s="155">
        <v>18197</v>
      </c>
      <c r="F15" s="156">
        <v>318179.10327999952</v>
      </c>
      <c r="G15" s="156">
        <v>263</v>
      </c>
      <c r="H15" s="156">
        <v>4183.5599399999992</v>
      </c>
      <c r="I15" s="156">
        <v>0</v>
      </c>
      <c r="J15" s="157">
        <v>0</v>
      </c>
    </row>
    <row r="16" spans="1:10">
      <c r="A16" s="133"/>
      <c r="D16" s="154" t="s">
        <v>549</v>
      </c>
      <c r="E16" s="155">
        <v>15489</v>
      </c>
      <c r="F16" s="156">
        <v>285192.03032999975</v>
      </c>
      <c r="G16" s="156">
        <v>143</v>
      </c>
      <c r="H16" s="156">
        <v>2550.5776599999999</v>
      </c>
      <c r="I16" s="156">
        <v>0</v>
      </c>
      <c r="J16" s="157">
        <v>0</v>
      </c>
    </row>
    <row r="17" spans="1:10">
      <c r="A17" s="133"/>
      <c r="D17" s="154" t="s">
        <v>552</v>
      </c>
      <c r="E17" s="155">
        <v>8466</v>
      </c>
      <c r="F17" s="156">
        <v>182332.48456000013</v>
      </c>
      <c r="G17" s="156">
        <v>121</v>
      </c>
      <c r="H17" s="156">
        <v>1923.8404400000002</v>
      </c>
      <c r="I17" s="156">
        <v>0</v>
      </c>
      <c r="J17" s="157">
        <v>0</v>
      </c>
    </row>
    <row r="18" spans="1:10">
      <c r="A18" s="133"/>
      <c r="D18" s="154" t="s">
        <v>551</v>
      </c>
      <c r="E18" s="155">
        <v>7733</v>
      </c>
      <c r="F18" s="156">
        <v>122947.73125000003</v>
      </c>
      <c r="G18" s="156">
        <v>69</v>
      </c>
      <c r="H18" s="156">
        <v>998.67495000000008</v>
      </c>
      <c r="I18" s="156">
        <v>0</v>
      </c>
      <c r="J18" s="157">
        <v>0</v>
      </c>
    </row>
    <row r="19" spans="1:10">
      <c r="A19" s="133"/>
      <c r="D19" s="154" t="s">
        <v>553</v>
      </c>
      <c r="E19" s="155">
        <v>6534</v>
      </c>
      <c r="F19" s="156">
        <v>97189.944939999943</v>
      </c>
      <c r="G19" s="156">
        <v>73</v>
      </c>
      <c r="H19" s="156">
        <v>1000.0722700000001</v>
      </c>
      <c r="I19" s="156">
        <v>0</v>
      </c>
      <c r="J19" s="157">
        <v>0</v>
      </c>
    </row>
    <row r="20" spans="1:10">
      <c r="A20" s="133"/>
      <c r="C20" s="134" t="s">
        <v>202</v>
      </c>
      <c r="D20" s="154"/>
      <c r="E20" s="155" t="s">
        <v>196</v>
      </c>
      <c r="F20" s="156" t="s">
        <v>196</v>
      </c>
      <c r="G20" s="156" t="s">
        <v>196</v>
      </c>
      <c r="H20" s="156" t="s">
        <v>196</v>
      </c>
      <c r="I20" s="156" t="s">
        <v>196</v>
      </c>
      <c r="J20" s="157" t="s">
        <v>196</v>
      </c>
    </row>
    <row r="21" spans="1:10">
      <c r="A21" s="133"/>
      <c r="D21" s="154" t="s">
        <v>554</v>
      </c>
      <c r="E21" s="155">
        <v>707</v>
      </c>
      <c r="F21" s="156">
        <v>1523.76648</v>
      </c>
      <c r="G21" s="156">
        <v>213</v>
      </c>
      <c r="H21" s="156">
        <v>853.10692000000017</v>
      </c>
      <c r="I21" s="156">
        <v>0</v>
      </c>
      <c r="J21" s="157">
        <v>0</v>
      </c>
    </row>
    <row r="22" spans="1:10">
      <c r="A22" s="133"/>
      <c r="D22" s="154" t="s">
        <v>555</v>
      </c>
      <c r="E22" s="155">
        <v>211</v>
      </c>
      <c r="F22" s="156">
        <v>1325.0147199999997</v>
      </c>
      <c r="G22" s="156">
        <v>72</v>
      </c>
      <c r="H22" s="156">
        <v>526.69327999999996</v>
      </c>
      <c r="I22" s="156">
        <v>0</v>
      </c>
      <c r="J22" s="157">
        <v>0</v>
      </c>
    </row>
    <row r="23" spans="1:10">
      <c r="A23" s="133"/>
      <c r="D23" s="154" t="s">
        <v>553</v>
      </c>
      <c r="E23" s="155">
        <v>216</v>
      </c>
      <c r="F23" s="156">
        <v>1039.7708599999999</v>
      </c>
      <c r="G23" s="156">
        <v>112</v>
      </c>
      <c r="H23" s="156">
        <v>426.19405999999998</v>
      </c>
      <c r="I23" s="156">
        <v>0</v>
      </c>
      <c r="J23" s="157">
        <v>0</v>
      </c>
    </row>
    <row r="24" spans="1:10">
      <c r="A24" s="133"/>
      <c r="D24" s="154" t="s">
        <v>549</v>
      </c>
      <c r="E24" s="155">
        <v>143</v>
      </c>
      <c r="F24" s="156">
        <v>573.74691999999993</v>
      </c>
      <c r="G24" s="156">
        <v>110</v>
      </c>
      <c r="H24" s="156">
        <v>546.79055000000005</v>
      </c>
      <c r="I24" s="156">
        <v>0</v>
      </c>
      <c r="J24" s="157">
        <v>0</v>
      </c>
    </row>
    <row r="25" spans="1:10">
      <c r="A25" s="133"/>
      <c r="D25" s="154" t="s">
        <v>556</v>
      </c>
      <c r="E25" s="155">
        <v>275</v>
      </c>
      <c r="F25" s="156">
        <v>394.03278000000006</v>
      </c>
      <c r="G25" s="156">
        <v>217</v>
      </c>
      <c r="H25" s="156">
        <v>367.80640999999997</v>
      </c>
      <c r="I25" s="156">
        <v>0</v>
      </c>
      <c r="J25" s="157">
        <v>0</v>
      </c>
    </row>
    <row r="26" spans="1:10">
      <c r="A26" s="133"/>
      <c r="C26" s="134" t="s">
        <v>204</v>
      </c>
      <c r="D26" s="154"/>
      <c r="E26" s="155" t="s">
        <v>196</v>
      </c>
      <c r="F26" s="156" t="s">
        <v>196</v>
      </c>
      <c r="G26" s="156" t="s">
        <v>196</v>
      </c>
      <c r="H26" s="156" t="s">
        <v>196</v>
      </c>
      <c r="I26" s="156" t="s">
        <v>196</v>
      </c>
      <c r="J26" s="157" t="s">
        <v>196</v>
      </c>
    </row>
    <row r="27" spans="1:10">
      <c r="A27" s="133"/>
      <c r="D27" s="154" t="s">
        <v>547</v>
      </c>
      <c r="E27" s="155">
        <v>2086</v>
      </c>
      <c r="F27" s="156">
        <v>15582.339370000003</v>
      </c>
      <c r="G27" s="156">
        <v>136</v>
      </c>
      <c r="H27" s="156">
        <v>1098.04321</v>
      </c>
      <c r="I27" s="156">
        <v>0</v>
      </c>
      <c r="J27" s="157">
        <v>0</v>
      </c>
    </row>
    <row r="28" spans="1:10">
      <c r="A28" s="133"/>
      <c r="D28" s="154" t="s">
        <v>550</v>
      </c>
      <c r="E28" s="155">
        <v>484</v>
      </c>
      <c r="F28" s="156">
        <v>5404.979519999999</v>
      </c>
      <c r="G28" s="156">
        <v>29</v>
      </c>
      <c r="H28" s="156">
        <v>340.44930000000005</v>
      </c>
      <c r="I28" s="156">
        <v>0</v>
      </c>
      <c r="J28" s="157">
        <v>0</v>
      </c>
    </row>
    <row r="29" spans="1:10">
      <c r="A29" s="133"/>
      <c r="D29" s="154" t="s">
        <v>555</v>
      </c>
      <c r="E29" s="155">
        <v>16</v>
      </c>
      <c r="F29" s="156">
        <v>295.03033000000005</v>
      </c>
      <c r="G29" s="156">
        <v>1</v>
      </c>
      <c r="H29" s="156">
        <v>13.981</v>
      </c>
      <c r="I29" s="156">
        <v>0</v>
      </c>
      <c r="J29" s="157">
        <v>0</v>
      </c>
    </row>
    <row r="30" spans="1:10">
      <c r="A30" s="133"/>
      <c r="D30" s="154" t="s">
        <v>557</v>
      </c>
      <c r="E30" s="155">
        <v>27</v>
      </c>
      <c r="F30" s="156">
        <v>251.41872999999995</v>
      </c>
      <c r="G30" s="156">
        <v>1</v>
      </c>
      <c r="H30" s="156">
        <v>19.199259999999999</v>
      </c>
      <c r="I30" s="156">
        <v>0</v>
      </c>
      <c r="J30" s="157">
        <v>0</v>
      </c>
    </row>
    <row r="31" spans="1:10">
      <c r="A31" s="133"/>
      <c r="D31" s="154" t="s">
        <v>558</v>
      </c>
      <c r="E31" s="155">
        <v>6</v>
      </c>
      <c r="F31" s="156">
        <v>65.244870000000006</v>
      </c>
      <c r="G31" s="156">
        <v>1</v>
      </c>
      <c r="H31" s="156">
        <v>22.884910000000001</v>
      </c>
      <c r="I31" s="156">
        <v>0</v>
      </c>
      <c r="J31" s="157">
        <v>0</v>
      </c>
    </row>
    <row r="32" spans="1:10">
      <c r="A32" s="133"/>
      <c r="C32" s="134" t="s">
        <v>205</v>
      </c>
      <c r="D32" s="154"/>
      <c r="E32" s="155" t="s">
        <v>196</v>
      </c>
      <c r="F32" s="156" t="s">
        <v>196</v>
      </c>
      <c r="G32" s="156" t="s">
        <v>196</v>
      </c>
      <c r="H32" s="156" t="s">
        <v>196</v>
      </c>
      <c r="I32" s="156" t="s">
        <v>196</v>
      </c>
      <c r="J32" s="157" t="s">
        <v>196</v>
      </c>
    </row>
    <row r="33" spans="1:10">
      <c r="A33" s="133"/>
      <c r="D33" s="154" t="s">
        <v>547</v>
      </c>
      <c r="E33" s="155">
        <v>52</v>
      </c>
      <c r="F33" s="156">
        <v>815.07104000000004</v>
      </c>
      <c r="G33" s="156">
        <v>4</v>
      </c>
      <c r="H33" s="156">
        <v>49.752489999999995</v>
      </c>
      <c r="I33" s="156">
        <v>0</v>
      </c>
      <c r="J33" s="157">
        <v>0</v>
      </c>
    </row>
    <row r="34" spans="1:10">
      <c r="A34" s="133"/>
      <c r="D34" s="154" t="s">
        <v>552</v>
      </c>
      <c r="E34" s="155">
        <v>1</v>
      </c>
      <c r="F34" s="156">
        <v>0.16018000000000002</v>
      </c>
      <c r="G34" s="156">
        <v>1</v>
      </c>
      <c r="H34" s="156">
        <v>0.16018000000000002</v>
      </c>
      <c r="I34" s="156">
        <v>0</v>
      </c>
      <c r="J34" s="157">
        <v>0</v>
      </c>
    </row>
    <row r="35" spans="1:10">
      <c r="A35" s="133"/>
      <c r="C35" s="134" t="s">
        <v>206</v>
      </c>
      <c r="D35" s="154"/>
      <c r="E35" s="155" t="s">
        <v>196</v>
      </c>
      <c r="F35" s="156" t="s">
        <v>196</v>
      </c>
      <c r="G35" s="156" t="s">
        <v>196</v>
      </c>
      <c r="H35" s="156" t="s">
        <v>196</v>
      </c>
      <c r="I35" s="156" t="s">
        <v>196</v>
      </c>
      <c r="J35" s="157" t="s">
        <v>196</v>
      </c>
    </row>
    <row r="36" spans="1:10">
      <c r="A36" s="133"/>
      <c r="D36" s="154" t="s">
        <v>552</v>
      </c>
      <c r="E36" s="155">
        <v>7</v>
      </c>
      <c r="F36" s="156">
        <v>20.371160000000003</v>
      </c>
      <c r="G36" s="156">
        <v>0</v>
      </c>
      <c r="H36" s="156">
        <v>0</v>
      </c>
      <c r="I36" s="156">
        <v>0</v>
      </c>
      <c r="J36" s="157">
        <v>0</v>
      </c>
    </row>
    <row r="37" spans="1:10">
      <c r="A37" s="133"/>
      <c r="D37" s="154" t="s">
        <v>559</v>
      </c>
      <c r="E37" s="155">
        <v>8</v>
      </c>
      <c r="F37" s="156">
        <v>7.8911999999999995</v>
      </c>
      <c r="G37" s="156">
        <v>2</v>
      </c>
      <c r="H37" s="156">
        <v>7.1546500000000002</v>
      </c>
      <c r="I37" s="156">
        <v>0</v>
      </c>
      <c r="J37" s="157">
        <v>0</v>
      </c>
    </row>
    <row r="38" spans="1:10">
      <c r="A38" s="133"/>
      <c r="D38" s="154" t="s">
        <v>560</v>
      </c>
      <c r="E38" s="155">
        <v>99</v>
      </c>
      <c r="F38" s="156">
        <v>3.8096799999999984</v>
      </c>
      <c r="G38" s="156">
        <v>6</v>
      </c>
      <c r="H38" s="156">
        <v>0.26798999999999995</v>
      </c>
      <c r="I38" s="156">
        <v>0</v>
      </c>
      <c r="J38" s="157">
        <v>0</v>
      </c>
    </row>
    <row r="39" spans="1:10">
      <c r="A39" s="133"/>
      <c r="D39" s="154" t="s">
        <v>561</v>
      </c>
      <c r="E39" s="155">
        <v>9</v>
      </c>
      <c r="F39" s="156">
        <v>2.9241299999999999</v>
      </c>
      <c r="G39" s="156">
        <v>0</v>
      </c>
      <c r="H39" s="156">
        <v>0</v>
      </c>
      <c r="I39" s="156">
        <v>0</v>
      </c>
      <c r="J39" s="157">
        <v>0</v>
      </c>
    </row>
    <row r="40" spans="1:10">
      <c r="A40" s="133"/>
      <c r="C40" s="134" t="s">
        <v>207</v>
      </c>
      <c r="D40" s="154"/>
      <c r="E40" s="155" t="s">
        <v>196</v>
      </c>
      <c r="F40" s="156" t="s">
        <v>196</v>
      </c>
      <c r="G40" s="156" t="s">
        <v>196</v>
      </c>
      <c r="H40" s="156" t="s">
        <v>196</v>
      </c>
      <c r="I40" s="156" t="s">
        <v>196</v>
      </c>
      <c r="J40" s="157" t="s">
        <v>196</v>
      </c>
    </row>
    <row r="41" spans="1:10">
      <c r="A41" s="133"/>
      <c r="D41" s="154" t="s">
        <v>547</v>
      </c>
      <c r="E41" s="155">
        <v>22</v>
      </c>
      <c r="F41" s="156">
        <v>31.266379999999998</v>
      </c>
      <c r="G41" s="156">
        <v>5</v>
      </c>
      <c r="H41" s="156">
        <v>3.4951599999999994</v>
      </c>
      <c r="I41" s="156">
        <v>0</v>
      </c>
      <c r="J41" s="157">
        <v>0</v>
      </c>
    </row>
    <row r="42" spans="1:10">
      <c r="A42" s="133"/>
      <c r="D42" s="154" t="s">
        <v>550</v>
      </c>
      <c r="E42" s="155">
        <v>4</v>
      </c>
      <c r="F42" s="156">
        <v>12.234389999999999</v>
      </c>
      <c r="G42" s="156">
        <v>2</v>
      </c>
      <c r="H42" s="156">
        <v>3.73177</v>
      </c>
      <c r="I42" s="156">
        <v>0</v>
      </c>
      <c r="J42" s="157">
        <v>0</v>
      </c>
    </row>
    <row r="43" spans="1:10">
      <c r="A43" s="133"/>
      <c r="C43" s="134" t="s">
        <v>208</v>
      </c>
      <c r="D43" s="154"/>
      <c r="E43" s="155" t="s">
        <v>196</v>
      </c>
      <c r="F43" s="156" t="s">
        <v>196</v>
      </c>
      <c r="G43" s="156" t="s">
        <v>196</v>
      </c>
      <c r="H43" s="156" t="s">
        <v>196</v>
      </c>
      <c r="I43" s="156" t="s">
        <v>196</v>
      </c>
      <c r="J43" s="157" t="s">
        <v>196</v>
      </c>
    </row>
    <row r="44" spans="1:10">
      <c r="A44" s="133"/>
      <c r="D44" s="154" t="s">
        <v>553</v>
      </c>
      <c r="E44" s="155">
        <v>20797</v>
      </c>
      <c r="F44" s="156">
        <v>433408.76868000452</v>
      </c>
      <c r="G44" s="156">
        <v>603</v>
      </c>
      <c r="H44" s="156">
        <v>12482.812400000001</v>
      </c>
      <c r="I44" s="156">
        <v>0</v>
      </c>
      <c r="J44" s="157">
        <v>0</v>
      </c>
    </row>
    <row r="45" spans="1:10">
      <c r="A45" s="133"/>
      <c r="D45" s="154" t="s">
        <v>562</v>
      </c>
      <c r="E45" s="155">
        <v>10958</v>
      </c>
      <c r="F45" s="156">
        <v>209690.20280000078</v>
      </c>
      <c r="G45" s="156">
        <v>247</v>
      </c>
      <c r="H45" s="156">
        <v>4841.9516600000006</v>
      </c>
      <c r="I45" s="156">
        <v>0</v>
      </c>
      <c r="J45" s="157">
        <v>0</v>
      </c>
    </row>
    <row r="46" spans="1:10">
      <c r="A46" s="133"/>
      <c r="D46" s="154" t="s">
        <v>548</v>
      </c>
      <c r="E46" s="155">
        <v>352</v>
      </c>
      <c r="F46" s="156">
        <v>8251.1097300000038</v>
      </c>
      <c r="G46" s="156">
        <v>58</v>
      </c>
      <c r="H46" s="156">
        <v>1357.0307600000003</v>
      </c>
      <c r="I46" s="156">
        <v>0</v>
      </c>
      <c r="J46" s="157">
        <v>0</v>
      </c>
    </row>
    <row r="47" spans="1:10">
      <c r="A47" s="133"/>
      <c r="D47" s="154" t="s">
        <v>563</v>
      </c>
      <c r="E47" s="155">
        <v>15</v>
      </c>
      <c r="F47" s="156">
        <v>257.73660000000001</v>
      </c>
      <c r="G47" s="156">
        <v>1</v>
      </c>
      <c r="H47" s="156">
        <v>22</v>
      </c>
      <c r="I47" s="156">
        <v>0</v>
      </c>
      <c r="J47" s="157">
        <v>0</v>
      </c>
    </row>
    <row r="48" spans="1:10">
      <c r="A48" s="133"/>
      <c r="D48" s="154" t="s">
        <v>556</v>
      </c>
      <c r="E48" s="155">
        <v>24</v>
      </c>
      <c r="F48" s="156">
        <v>232.322</v>
      </c>
      <c r="G48" s="156">
        <v>0</v>
      </c>
      <c r="H48" s="156">
        <v>0</v>
      </c>
      <c r="I48" s="156">
        <v>0</v>
      </c>
      <c r="J48" s="157">
        <v>0</v>
      </c>
    </row>
    <row r="49" spans="1:10">
      <c r="A49" s="133"/>
      <c r="C49" s="134" t="s">
        <v>209</v>
      </c>
      <c r="D49" s="154"/>
      <c r="E49" s="155" t="s">
        <v>196</v>
      </c>
      <c r="F49" s="156" t="s">
        <v>196</v>
      </c>
      <c r="G49" s="156" t="s">
        <v>196</v>
      </c>
      <c r="H49" s="156" t="s">
        <v>196</v>
      </c>
      <c r="I49" s="156" t="s">
        <v>196</v>
      </c>
      <c r="J49" s="157" t="s">
        <v>196</v>
      </c>
    </row>
    <row r="50" spans="1:10">
      <c r="A50" s="133"/>
      <c r="D50" s="154" t="s">
        <v>562</v>
      </c>
      <c r="E50" s="155">
        <v>441</v>
      </c>
      <c r="F50" s="156">
        <v>5298.6773300000004</v>
      </c>
      <c r="G50" s="156">
        <v>31</v>
      </c>
      <c r="H50" s="156">
        <v>456.43447000000003</v>
      </c>
      <c r="I50" s="156">
        <v>0</v>
      </c>
      <c r="J50" s="157">
        <v>0</v>
      </c>
    </row>
    <row r="51" spans="1:10">
      <c r="A51" s="133"/>
      <c r="D51" s="154" t="s">
        <v>564</v>
      </c>
      <c r="E51" s="155">
        <v>35</v>
      </c>
      <c r="F51" s="156">
        <v>449.62100000000004</v>
      </c>
      <c r="G51" s="156">
        <v>2</v>
      </c>
      <c r="H51" s="156">
        <v>39.992999999999995</v>
      </c>
      <c r="I51" s="156">
        <v>0</v>
      </c>
      <c r="J51" s="157">
        <v>0</v>
      </c>
    </row>
    <row r="52" spans="1:10">
      <c r="A52" s="133"/>
      <c r="D52" s="154" t="s">
        <v>559</v>
      </c>
      <c r="E52" s="155">
        <v>117</v>
      </c>
      <c r="F52" s="156">
        <v>358.46522000000004</v>
      </c>
      <c r="G52" s="156">
        <v>20</v>
      </c>
      <c r="H52" s="156">
        <v>53.232700000000008</v>
      </c>
      <c r="I52" s="156">
        <v>0</v>
      </c>
      <c r="J52" s="157">
        <v>0</v>
      </c>
    </row>
    <row r="53" spans="1:10">
      <c r="A53" s="133"/>
      <c r="D53" s="154" t="s">
        <v>565</v>
      </c>
      <c r="E53" s="155">
        <v>52</v>
      </c>
      <c r="F53" s="156">
        <v>41.845309999999998</v>
      </c>
      <c r="G53" s="156">
        <v>6</v>
      </c>
      <c r="H53" s="156">
        <v>3.7590499999999998</v>
      </c>
      <c r="I53" s="156">
        <v>0</v>
      </c>
      <c r="J53" s="157">
        <v>0</v>
      </c>
    </row>
    <row r="54" spans="1:10">
      <c r="A54" s="133"/>
      <c r="D54" s="154" t="s">
        <v>552</v>
      </c>
      <c r="E54" s="155">
        <v>5</v>
      </c>
      <c r="F54" s="156">
        <v>8.4055700000000009</v>
      </c>
      <c r="G54" s="156">
        <v>0</v>
      </c>
      <c r="H54" s="156">
        <v>0</v>
      </c>
      <c r="I54" s="156">
        <v>0</v>
      </c>
      <c r="J54" s="157">
        <v>0</v>
      </c>
    </row>
    <row r="55" spans="1:10">
      <c r="A55" s="133"/>
      <c r="C55" s="134" t="s">
        <v>210</v>
      </c>
      <c r="D55" s="154"/>
      <c r="E55" s="155" t="s">
        <v>196</v>
      </c>
      <c r="F55" s="156" t="s">
        <v>196</v>
      </c>
      <c r="G55" s="156" t="s">
        <v>196</v>
      </c>
      <c r="H55" s="156" t="s">
        <v>196</v>
      </c>
      <c r="I55" s="156" t="s">
        <v>196</v>
      </c>
      <c r="J55" s="157" t="s">
        <v>196</v>
      </c>
    </row>
    <row r="56" spans="1:10">
      <c r="A56" s="133"/>
      <c r="D56" s="154" t="s">
        <v>548</v>
      </c>
      <c r="E56" s="155">
        <v>19</v>
      </c>
      <c r="F56" s="156">
        <v>375.96293000000003</v>
      </c>
      <c r="G56" s="156">
        <v>2</v>
      </c>
      <c r="H56" s="156">
        <v>32.586410000000001</v>
      </c>
      <c r="I56" s="156">
        <v>0</v>
      </c>
      <c r="J56" s="157">
        <v>0</v>
      </c>
    </row>
    <row r="57" spans="1:10">
      <c r="A57" s="133"/>
      <c r="D57" s="154" t="s">
        <v>550</v>
      </c>
      <c r="E57" s="155">
        <v>4</v>
      </c>
      <c r="F57" s="156">
        <v>2.4766599999999999</v>
      </c>
      <c r="G57" s="156">
        <v>1</v>
      </c>
      <c r="H57" s="156">
        <v>0.27</v>
      </c>
      <c r="I57" s="156">
        <v>0</v>
      </c>
      <c r="J57" s="157">
        <v>0</v>
      </c>
    </row>
    <row r="58" spans="1:10">
      <c r="A58" s="133"/>
      <c r="D58" s="154" t="s">
        <v>552</v>
      </c>
      <c r="E58" s="155">
        <v>3</v>
      </c>
      <c r="F58" s="156">
        <v>0.96244999999999992</v>
      </c>
      <c r="G58" s="156">
        <v>0</v>
      </c>
      <c r="H58" s="156">
        <v>0</v>
      </c>
      <c r="I58" s="156">
        <v>0</v>
      </c>
      <c r="J58" s="157">
        <v>0</v>
      </c>
    </row>
    <row r="59" spans="1:10">
      <c r="A59" s="133"/>
      <c r="C59" s="134" t="s">
        <v>211</v>
      </c>
      <c r="D59" s="154"/>
      <c r="E59" s="155" t="s">
        <v>196</v>
      </c>
      <c r="F59" s="156" t="s">
        <v>196</v>
      </c>
      <c r="G59" s="156" t="s">
        <v>196</v>
      </c>
      <c r="H59" s="156" t="s">
        <v>196</v>
      </c>
      <c r="I59" s="156" t="s">
        <v>196</v>
      </c>
      <c r="J59" s="157" t="s">
        <v>196</v>
      </c>
    </row>
    <row r="60" spans="1:10">
      <c r="A60" s="133"/>
      <c r="D60" s="154" t="s">
        <v>560</v>
      </c>
      <c r="E60" s="155">
        <v>325</v>
      </c>
      <c r="F60" s="156">
        <v>28.055880000000013</v>
      </c>
      <c r="G60" s="156">
        <v>19</v>
      </c>
      <c r="H60" s="156">
        <v>2.0058400000000001</v>
      </c>
      <c r="I60" s="156">
        <v>0</v>
      </c>
      <c r="J60" s="157">
        <v>0</v>
      </c>
    </row>
    <row r="61" spans="1:10">
      <c r="A61" s="133"/>
      <c r="D61" s="154" t="s">
        <v>559</v>
      </c>
      <c r="E61" s="155">
        <v>28</v>
      </c>
      <c r="F61" s="156">
        <v>27.64143</v>
      </c>
      <c r="G61" s="156">
        <v>3</v>
      </c>
      <c r="H61" s="156">
        <v>0.37979999999999997</v>
      </c>
      <c r="I61" s="156">
        <v>0</v>
      </c>
      <c r="J61" s="157">
        <v>0</v>
      </c>
    </row>
    <row r="62" spans="1:10">
      <c r="A62" s="133"/>
      <c r="D62" s="154" t="s">
        <v>566</v>
      </c>
      <c r="E62" s="155">
        <v>1</v>
      </c>
      <c r="F62" s="156">
        <v>21.840240000000001</v>
      </c>
      <c r="G62" s="156">
        <v>0</v>
      </c>
      <c r="H62" s="156">
        <v>0</v>
      </c>
      <c r="I62" s="156">
        <v>0</v>
      </c>
      <c r="J62" s="157">
        <v>0</v>
      </c>
    </row>
    <row r="63" spans="1:10">
      <c r="A63" s="133"/>
      <c r="D63" s="154" t="s">
        <v>552</v>
      </c>
      <c r="E63" s="155">
        <v>110</v>
      </c>
      <c r="F63" s="156">
        <v>15.961790000000001</v>
      </c>
      <c r="G63" s="156">
        <v>9</v>
      </c>
      <c r="H63" s="156">
        <v>2.2137199999999999</v>
      </c>
      <c r="I63" s="156">
        <v>0</v>
      </c>
      <c r="J63" s="157">
        <v>0</v>
      </c>
    </row>
    <row r="64" spans="1:10">
      <c r="A64" s="133"/>
      <c r="D64" s="154" t="s">
        <v>567</v>
      </c>
      <c r="E64" s="155">
        <v>1</v>
      </c>
      <c r="F64" s="156">
        <v>6.6</v>
      </c>
      <c r="G64" s="156">
        <v>0</v>
      </c>
      <c r="H64" s="156">
        <v>0</v>
      </c>
      <c r="I64" s="156">
        <v>0</v>
      </c>
      <c r="J64" s="157">
        <v>0</v>
      </c>
    </row>
    <row r="65" spans="1:10">
      <c r="A65" s="133"/>
      <c r="B65" s="134" t="s">
        <v>213</v>
      </c>
      <c r="D65" s="154"/>
      <c r="E65" s="155" t="s">
        <v>196</v>
      </c>
      <c r="F65" s="156" t="s">
        <v>196</v>
      </c>
      <c r="G65" s="156" t="s">
        <v>196</v>
      </c>
      <c r="H65" s="156" t="s">
        <v>196</v>
      </c>
      <c r="I65" s="156" t="s">
        <v>196</v>
      </c>
      <c r="J65" s="157" t="s">
        <v>196</v>
      </c>
    </row>
    <row r="66" spans="1:10">
      <c r="A66" s="133"/>
      <c r="D66" s="154" t="s">
        <v>553</v>
      </c>
      <c r="E66" s="155">
        <v>33</v>
      </c>
      <c r="F66" s="156">
        <v>789.51599999999985</v>
      </c>
      <c r="G66" s="156">
        <v>2</v>
      </c>
      <c r="H66" s="156">
        <v>47.691360000000003</v>
      </c>
      <c r="I66" s="156">
        <v>0</v>
      </c>
      <c r="J66" s="157">
        <v>0</v>
      </c>
    </row>
    <row r="67" spans="1:10">
      <c r="A67" s="133"/>
      <c r="D67" s="154" t="s">
        <v>562</v>
      </c>
      <c r="E67" s="155">
        <v>12</v>
      </c>
      <c r="F67" s="156">
        <v>216.08649999999997</v>
      </c>
      <c r="G67" s="156">
        <v>0</v>
      </c>
      <c r="H67" s="156">
        <v>0</v>
      </c>
      <c r="I67" s="156">
        <v>0</v>
      </c>
      <c r="J67" s="157">
        <v>0</v>
      </c>
    </row>
    <row r="68" spans="1:10">
      <c r="A68" s="133"/>
      <c r="B68" s="134" t="s">
        <v>214</v>
      </c>
      <c r="D68" s="154"/>
      <c r="E68" s="155" t="s">
        <v>196</v>
      </c>
      <c r="F68" s="156" t="s">
        <v>196</v>
      </c>
      <c r="G68" s="156" t="s">
        <v>196</v>
      </c>
      <c r="H68" s="156" t="s">
        <v>196</v>
      </c>
      <c r="I68" s="156" t="s">
        <v>196</v>
      </c>
      <c r="J68" s="157" t="s">
        <v>196</v>
      </c>
    </row>
    <row r="69" spans="1:10">
      <c r="A69" s="133"/>
      <c r="D69" s="154" t="s">
        <v>549</v>
      </c>
      <c r="E69" s="155">
        <v>380</v>
      </c>
      <c r="F69" s="156">
        <v>9057.5032600000031</v>
      </c>
      <c r="G69" s="156">
        <v>0</v>
      </c>
      <c r="H69" s="156">
        <v>0</v>
      </c>
      <c r="I69" s="156">
        <v>0</v>
      </c>
      <c r="J69" s="157">
        <v>0</v>
      </c>
    </row>
    <row r="70" spans="1:10">
      <c r="A70" s="133"/>
      <c r="D70" s="154" t="s">
        <v>553</v>
      </c>
      <c r="E70" s="155">
        <v>243</v>
      </c>
      <c r="F70" s="156">
        <v>3831.96</v>
      </c>
      <c r="G70" s="156">
        <v>0</v>
      </c>
      <c r="H70" s="156">
        <v>0</v>
      </c>
      <c r="I70" s="156">
        <v>0</v>
      </c>
      <c r="J70" s="157">
        <v>0</v>
      </c>
    </row>
    <row r="71" spans="1:10">
      <c r="A71" s="133"/>
      <c r="D71" s="154" t="s">
        <v>552</v>
      </c>
      <c r="E71" s="155">
        <v>126</v>
      </c>
      <c r="F71" s="156">
        <v>2826.8723599999994</v>
      </c>
      <c r="G71" s="156">
        <v>1</v>
      </c>
      <c r="H71" s="156">
        <v>1.84</v>
      </c>
      <c r="I71" s="156">
        <v>0</v>
      </c>
      <c r="J71" s="157">
        <v>0</v>
      </c>
    </row>
    <row r="72" spans="1:10">
      <c r="A72" s="133"/>
      <c r="D72" s="154" t="s">
        <v>551</v>
      </c>
      <c r="E72" s="155">
        <v>136</v>
      </c>
      <c r="F72" s="156">
        <v>1772.8305999999998</v>
      </c>
      <c r="G72" s="156">
        <v>0</v>
      </c>
      <c r="H72" s="156">
        <v>0</v>
      </c>
      <c r="I72" s="156">
        <v>0</v>
      </c>
      <c r="J72" s="157">
        <v>0</v>
      </c>
    </row>
    <row r="73" spans="1:10">
      <c r="A73" s="133"/>
      <c r="D73" s="154" t="s">
        <v>550</v>
      </c>
      <c r="E73" s="155">
        <v>63</v>
      </c>
      <c r="F73" s="156">
        <v>856.51274000000001</v>
      </c>
      <c r="G73" s="156">
        <v>0</v>
      </c>
      <c r="H73" s="156">
        <v>0</v>
      </c>
      <c r="I73" s="156">
        <v>0</v>
      </c>
      <c r="J73" s="157">
        <v>0</v>
      </c>
    </row>
    <row r="74" spans="1:10">
      <c r="A74" s="133" t="s">
        <v>150</v>
      </c>
      <c r="D74" s="154"/>
      <c r="E74" s="155" t="s">
        <v>196</v>
      </c>
      <c r="F74" s="156" t="s">
        <v>196</v>
      </c>
      <c r="G74" s="156" t="s">
        <v>196</v>
      </c>
      <c r="H74" s="156" t="s">
        <v>196</v>
      </c>
      <c r="I74" s="156" t="s">
        <v>196</v>
      </c>
      <c r="J74" s="157" t="s">
        <v>196</v>
      </c>
    </row>
    <row r="75" spans="1:10">
      <c r="A75" s="133"/>
      <c r="B75" s="134" t="s">
        <v>215</v>
      </c>
      <c r="D75" s="154"/>
      <c r="E75" s="155" t="s">
        <v>196</v>
      </c>
      <c r="F75" s="156" t="s">
        <v>196</v>
      </c>
      <c r="G75" s="156" t="s">
        <v>196</v>
      </c>
      <c r="H75" s="156" t="s">
        <v>196</v>
      </c>
      <c r="I75" s="156" t="s">
        <v>196</v>
      </c>
      <c r="J75" s="157" t="s">
        <v>196</v>
      </c>
    </row>
    <row r="76" spans="1:10">
      <c r="A76" s="133"/>
      <c r="C76" s="134" t="s">
        <v>216</v>
      </c>
      <c r="D76" s="154"/>
      <c r="E76" s="155" t="s">
        <v>196</v>
      </c>
      <c r="F76" s="156" t="s">
        <v>196</v>
      </c>
      <c r="G76" s="156" t="s">
        <v>196</v>
      </c>
      <c r="H76" s="156" t="s">
        <v>196</v>
      </c>
      <c r="I76" s="156" t="s">
        <v>196</v>
      </c>
      <c r="J76" s="157" t="s">
        <v>196</v>
      </c>
    </row>
    <row r="77" spans="1:10">
      <c r="A77" s="133"/>
      <c r="D77" s="154" t="s">
        <v>556</v>
      </c>
      <c r="E77" s="155">
        <v>124</v>
      </c>
      <c r="F77" s="156">
        <v>393.15397999999993</v>
      </c>
      <c r="G77" s="156">
        <v>28</v>
      </c>
      <c r="H77" s="156">
        <v>77.802689999999998</v>
      </c>
      <c r="I77" s="156">
        <v>0</v>
      </c>
      <c r="J77" s="157">
        <v>0</v>
      </c>
    </row>
    <row r="78" spans="1:10">
      <c r="A78" s="133"/>
      <c r="D78" s="154" t="s">
        <v>562</v>
      </c>
      <c r="E78" s="155">
        <v>85</v>
      </c>
      <c r="F78" s="156">
        <v>375.35360000000003</v>
      </c>
      <c r="G78" s="156">
        <v>16</v>
      </c>
      <c r="H78" s="156">
        <v>43.558800000000005</v>
      </c>
      <c r="I78" s="156">
        <v>0</v>
      </c>
      <c r="J78" s="157">
        <v>0</v>
      </c>
    </row>
    <row r="79" spans="1:10">
      <c r="A79" s="133"/>
      <c r="D79" s="154" t="s">
        <v>548</v>
      </c>
      <c r="E79" s="155">
        <v>25</v>
      </c>
      <c r="F79" s="156">
        <v>232.83379000000002</v>
      </c>
      <c r="G79" s="156">
        <v>12</v>
      </c>
      <c r="H79" s="156">
        <v>80.810949999999991</v>
      </c>
      <c r="I79" s="156">
        <v>0</v>
      </c>
      <c r="J79" s="157">
        <v>0</v>
      </c>
    </row>
    <row r="80" spans="1:10">
      <c r="A80" s="133"/>
      <c r="D80" s="154" t="s">
        <v>550</v>
      </c>
      <c r="E80" s="155">
        <v>34</v>
      </c>
      <c r="F80" s="156">
        <v>90.44417</v>
      </c>
      <c r="G80" s="156">
        <v>11</v>
      </c>
      <c r="H80" s="156">
        <v>45.228029999999997</v>
      </c>
      <c r="I80" s="156">
        <v>0</v>
      </c>
      <c r="J80" s="157">
        <v>0</v>
      </c>
    </row>
    <row r="81" spans="1:10">
      <c r="A81" s="133"/>
      <c r="D81" s="154" t="s">
        <v>560</v>
      </c>
      <c r="E81" s="155">
        <v>207</v>
      </c>
      <c r="F81" s="156">
        <v>72.424200000000027</v>
      </c>
      <c r="G81" s="156">
        <v>35</v>
      </c>
      <c r="H81" s="156">
        <v>18.860399999999998</v>
      </c>
      <c r="I81" s="156">
        <v>0</v>
      </c>
      <c r="J81" s="157">
        <v>0</v>
      </c>
    </row>
    <row r="82" spans="1:10">
      <c r="A82" s="133"/>
      <c r="C82" s="134" t="s">
        <v>217</v>
      </c>
      <c r="D82" s="154"/>
      <c r="E82" s="155" t="s">
        <v>196</v>
      </c>
      <c r="F82" s="156" t="s">
        <v>196</v>
      </c>
      <c r="G82" s="156" t="s">
        <v>196</v>
      </c>
      <c r="H82" s="156" t="s">
        <v>196</v>
      </c>
      <c r="I82" s="156" t="s">
        <v>196</v>
      </c>
      <c r="J82" s="157" t="s">
        <v>196</v>
      </c>
    </row>
    <row r="83" spans="1:10">
      <c r="A83" s="133"/>
      <c r="D83" s="154" t="s">
        <v>552</v>
      </c>
      <c r="E83" s="155">
        <v>1706</v>
      </c>
      <c r="F83" s="156">
        <v>2385.1992000000005</v>
      </c>
      <c r="G83" s="156">
        <v>507</v>
      </c>
      <c r="H83" s="156">
        <v>520.70478000000003</v>
      </c>
      <c r="I83" s="156">
        <v>1</v>
      </c>
      <c r="J83" s="157">
        <v>4.6979999999999994E-2</v>
      </c>
    </row>
    <row r="84" spans="1:10">
      <c r="A84" s="133"/>
      <c r="D84" s="154" t="s">
        <v>560</v>
      </c>
      <c r="E84" s="155">
        <v>585</v>
      </c>
      <c r="F84" s="156">
        <v>432.57065999999998</v>
      </c>
      <c r="G84" s="156">
        <v>96</v>
      </c>
      <c r="H84" s="156">
        <v>68.05189</v>
      </c>
      <c r="I84" s="156">
        <v>0</v>
      </c>
      <c r="J84" s="157">
        <v>0</v>
      </c>
    </row>
    <row r="85" spans="1:10">
      <c r="A85" s="133"/>
      <c r="D85" s="154" t="s">
        <v>548</v>
      </c>
      <c r="E85" s="155">
        <v>199</v>
      </c>
      <c r="F85" s="156">
        <v>244.62538000000001</v>
      </c>
      <c r="G85" s="156">
        <v>43</v>
      </c>
      <c r="H85" s="156">
        <v>61.532820000000001</v>
      </c>
      <c r="I85" s="156">
        <v>0</v>
      </c>
      <c r="J85" s="157">
        <v>0</v>
      </c>
    </row>
    <row r="86" spans="1:10">
      <c r="A86" s="133"/>
      <c r="D86" s="154" t="s">
        <v>568</v>
      </c>
      <c r="E86" s="155">
        <v>24</v>
      </c>
      <c r="F86" s="156">
        <v>66.539509999999993</v>
      </c>
      <c r="G86" s="156">
        <v>8</v>
      </c>
      <c r="H86" s="156">
        <v>14.48035</v>
      </c>
      <c r="I86" s="156">
        <v>0</v>
      </c>
      <c r="J86" s="157">
        <v>0</v>
      </c>
    </row>
    <row r="87" spans="1:10">
      <c r="A87" s="133"/>
      <c r="D87" s="154" t="s">
        <v>569</v>
      </c>
      <c r="E87" s="155">
        <v>77</v>
      </c>
      <c r="F87" s="156">
        <v>56.127040000000001</v>
      </c>
      <c r="G87" s="156">
        <v>24</v>
      </c>
      <c r="H87" s="156">
        <v>15.069940000000003</v>
      </c>
      <c r="I87" s="156">
        <v>0</v>
      </c>
      <c r="J87" s="157">
        <v>0</v>
      </c>
    </row>
    <row r="88" spans="1:10">
      <c r="A88" s="133"/>
      <c r="C88" s="134" t="s">
        <v>219</v>
      </c>
      <c r="D88" s="154"/>
      <c r="E88" s="155" t="s">
        <v>196</v>
      </c>
      <c r="F88" s="156" t="s">
        <v>196</v>
      </c>
      <c r="G88" s="156" t="s">
        <v>196</v>
      </c>
      <c r="H88" s="156" t="s">
        <v>196</v>
      </c>
      <c r="I88" s="156" t="s">
        <v>196</v>
      </c>
      <c r="J88" s="157" t="s">
        <v>196</v>
      </c>
    </row>
    <row r="89" spans="1:10">
      <c r="A89" s="133"/>
      <c r="D89" s="154" t="s">
        <v>556</v>
      </c>
      <c r="E89" s="155">
        <v>1609</v>
      </c>
      <c r="F89" s="156">
        <v>13673.406659999999</v>
      </c>
      <c r="G89" s="156">
        <v>237</v>
      </c>
      <c r="H89" s="156">
        <v>1071.6687500000003</v>
      </c>
      <c r="I89" s="156">
        <v>1</v>
      </c>
      <c r="J89" s="157">
        <v>10.199999999999999</v>
      </c>
    </row>
    <row r="90" spans="1:10">
      <c r="A90" s="133"/>
      <c r="D90" s="154" t="s">
        <v>570</v>
      </c>
      <c r="E90" s="155">
        <v>236</v>
      </c>
      <c r="F90" s="156">
        <v>4078.3277999999987</v>
      </c>
      <c r="G90" s="156">
        <v>22</v>
      </c>
      <c r="H90" s="156">
        <v>357.71900000000005</v>
      </c>
      <c r="I90" s="156">
        <v>0</v>
      </c>
      <c r="J90" s="157">
        <v>0</v>
      </c>
    </row>
    <row r="91" spans="1:10">
      <c r="A91" s="133"/>
      <c r="D91" s="154" t="s">
        <v>548</v>
      </c>
      <c r="E91" s="155">
        <v>271</v>
      </c>
      <c r="F91" s="156">
        <v>4076.2385099999938</v>
      </c>
      <c r="G91" s="156">
        <v>20</v>
      </c>
      <c r="H91" s="156">
        <v>236.93672999999998</v>
      </c>
      <c r="I91" s="156">
        <v>0</v>
      </c>
      <c r="J91" s="157">
        <v>0</v>
      </c>
    </row>
    <row r="92" spans="1:10">
      <c r="A92" s="133"/>
      <c r="D92" s="154" t="s">
        <v>562</v>
      </c>
      <c r="E92" s="155">
        <v>304</v>
      </c>
      <c r="F92" s="156">
        <v>2156.9151499999998</v>
      </c>
      <c r="G92" s="156">
        <v>68</v>
      </c>
      <c r="H92" s="156">
        <v>340.79547000000002</v>
      </c>
      <c r="I92" s="156">
        <v>0</v>
      </c>
      <c r="J92" s="157">
        <v>0</v>
      </c>
    </row>
    <row r="93" spans="1:10">
      <c r="A93" s="133"/>
      <c r="D93" s="154" t="s">
        <v>571</v>
      </c>
      <c r="E93" s="155">
        <v>159</v>
      </c>
      <c r="F93" s="156">
        <v>1484.4141199999999</v>
      </c>
      <c r="G93" s="156">
        <v>31</v>
      </c>
      <c r="H93" s="156">
        <v>143.19747999999998</v>
      </c>
      <c r="I93" s="156">
        <v>0</v>
      </c>
      <c r="J93" s="157">
        <v>0</v>
      </c>
    </row>
    <row r="94" spans="1:10">
      <c r="A94" s="133"/>
      <c r="C94" s="134" t="s">
        <v>220</v>
      </c>
      <c r="D94" s="154"/>
      <c r="E94" s="155" t="s">
        <v>196</v>
      </c>
      <c r="F94" s="156" t="s">
        <v>196</v>
      </c>
      <c r="G94" s="156" t="s">
        <v>196</v>
      </c>
      <c r="H94" s="156" t="s">
        <v>196</v>
      </c>
      <c r="I94" s="156" t="s">
        <v>196</v>
      </c>
      <c r="J94" s="157" t="s">
        <v>196</v>
      </c>
    </row>
    <row r="95" spans="1:10">
      <c r="A95" s="133"/>
      <c r="D95" s="154" t="s">
        <v>562</v>
      </c>
      <c r="E95" s="155">
        <v>21284</v>
      </c>
      <c r="F95" s="156">
        <v>284961.70483000012</v>
      </c>
      <c r="G95" s="156">
        <v>1546</v>
      </c>
      <c r="H95" s="156">
        <v>15640.557250000002</v>
      </c>
      <c r="I95" s="156">
        <v>0</v>
      </c>
      <c r="J95" s="157">
        <v>0</v>
      </c>
    </row>
    <row r="96" spans="1:10">
      <c r="A96" s="133"/>
      <c r="D96" s="154" t="s">
        <v>556</v>
      </c>
      <c r="E96" s="155">
        <v>16718</v>
      </c>
      <c r="F96" s="156">
        <v>137489.20214000007</v>
      </c>
      <c r="G96" s="156">
        <v>2064</v>
      </c>
      <c r="H96" s="156">
        <v>12916.7978</v>
      </c>
      <c r="I96" s="156">
        <v>0</v>
      </c>
      <c r="J96" s="157">
        <v>0</v>
      </c>
    </row>
    <row r="97" spans="1:10">
      <c r="A97" s="133"/>
      <c r="D97" s="154" t="s">
        <v>548</v>
      </c>
      <c r="E97" s="155">
        <v>1482</v>
      </c>
      <c r="F97" s="156">
        <v>19585.428759999992</v>
      </c>
      <c r="G97" s="156">
        <v>103</v>
      </c>
      <c r="H97" s="156">
        <v>855.75350999999989</v>
      </c>
      <c r="I97" s="156">
        <v>0</v>
      </c>
      <c r="J97" s="157">
        <v>0</v>
      </c>
    </row>
    <row r="98" spans="1:10">
      <c r="A98" s="133"/>
      <c r="D98" s="154" t="s">
        <v>553</v>
      </c>
      <c r="E98" s="155">
        <v>443</v>
      </c>
      <c r="F98" s="156">
        <v>6962.2221899999986</v>
      </c>
      <c r="G98" s="156">
        <v>68</v>
      </c>
      <c r="H98" s="156">
        <v>912.43394999999998</v>
      </c>
      <c r="I98" s="156">
        <v>0</v>
      </c>
      <c r="J98" s="157">
        <v>0</v>
      </c>
    </row>
    <row r="99" spans="1:10">
      <c r="A99" s="133"/>
      <c r="D99" s="154" t="s">
        <v>572</v>
      </c>
      <c r="E99" s="155">
        <v>837</v>
      </c>
      <c r="F99" s="156">
        <v>5948.7803199999998</v>
      </c>
      <c r="G99" s="156">
        <v>109</v>
      </c>
      <c r="H99" s="156">
        <v>700.50317999999993</v>
      </c>
      <c r="I99" s="156">
        <v>0</v>
      </c>
      <c r="J99" s="157">
        <v>0</v>
      </c>
    </row>
    <row r="100" spans="1:10">
      <c r="A100" s="133"/>
      <c r="B100" s="134" t="s">
        <v>222</v>
      </c>
      <c r="D100" s="154"/>
      <c r="E100" s="155" t="s">
        <v>196</v>
      </c>
      <c r="F100" s="156" t="s">
        <v>196</v>
      </c>
      <c r="G100" s="156" t="s">
        <v>196</v>
      </c>
      <c r="H100" s="156" t="s">
        <v>196</v>
      </c>
      <c r="I100" s="156" t="s">
        <v>196</v>
      </c>
      <c r="J100" s="157" t="s">
        <v>196</v>
      </c>
    </row>
    <row r="101" spans="1:10">
      <c r="A101" s="133"/>
      <c r="C101" s="134" t="s">
        <v>223</v>
      </c>
      <c r="D101" s="154"/>
      <c r="E101" s="155" t="s">
        <v>196</v>
      </c>
      <c r="F101" s="156" t="s">
        <v>196</v>
      </c>
      <c r="G101" s="156" t="s">
        <v>196</v>
      </c>
      <c r="H101" s="156" t="s">
        <v>196</v>
      </c>
      <c r="I101" s="156" t="s">
        <v>196</v>
      </c>
      <c r="J101" s="157" t="s">
        <v>196</v>
      </c>
    </row>
    <row r="102" spans="1:10">
      <c r="A102" s="133"/>
      <c r="D102" s="154" t="s">
        <v>547</v>
      </c>
      <c r="E102" s="155">
        <v>22</v>
      </c>
      <c r="F102" s="156">
        <v>999.69899999999984</v>
      </c>
      <c r="G102" s="156">
        <v>6</v>
      </c>
      <c r="H102" s="156">
        <v>260.90000000000003</v>
      </c>
      <c r="I102" s="156">
        <v>0</v>
      </c>
      <c r="J102" s="157">
        <v>0</v>
      </c>
    </row>
    <row r="103" spans="1:10">
      <c r="A103" s="133"/>
      <c r="D103" s="154" t="s">
        <v>572</v>
      </c>
      <c r="E103" s="155">
        <v>75</v>
      </c>
      <c r="F103" s="156">
        <v>466.34563999999989</v>
      </c>
      <c r="G103" s="156">
        <v>17</v>
      </c>
      <c r="H103" s="156">
        <v>23.286519999999999</v>
      </c>
      <c r="I103" s="156">
        <v>0</v>
      </c>
      <c r="J103" s="157">
        <v>0</v>
      </c>
    </row>
    <row r="104" spans="1:10">
      <c r="A104" s="133"/>
      <c r="D104" s="154" t="s">
        <v>573</v>
      </c>
      <c r="E104" s="155">
        <v>5</v>
      </c>
      <c r="F104" s="156">
        <v>163.32499999999999</v>
      </c>
      <c r="G104" s="156">
        <v>1</v>
      </c>
      <c r="H104" s="156">
        <v>19.675000000000001</v>
      </c>
      <c r="I104" s="156">
        <v>0</v>
      </c>
      <c r="J104" s="157">
        <v>0</v>
      </c>
    </row>
    <row r="105" spans="1:10">
      <c r="A105" s="133"/>
      <c r="D105" s="154" t="s">
        <v>571</v>
      </c>
      <c r="E105" s="155">
        <v>41</v>
      </c>
      <c r="F105" s="156">
        <v>101.88466000000003</v>
      </c>
      <c r="G105" s="156">
        <v>12</v>
      </c>
      <c r="H105" s="156">
        <v>17.441700000000001</v>
      </c>
      <c r="I105" s="156">
        <v>0</v>
      </c>
      <c r="J105" s="157">
        <v>0</v>
      </c>
    </row>
    <row r="106" spans="1:10">
      <c r="A106" s="133"/>
      <c r="D106" s="154" t="s">
        <v>556</v>
      </c>
      <c r="E106" s="155">
        <v>7</v>
      </c>
      <c r="F106" s="156">
        <v>84.695999999999998</v>
      </c>
      <c r="G106" s="156">
        <v>2</v>
      </c>
      <c r="H106" s="156">
        <v>17.062000000000001</v>
      </c>
      <c r="I106" s="156">
        <v>0</v>
      </c>
      <c r="J106" s="157">
        <v>0</v>
      </c>
    </row>
    <row r="107" spans="1:10">
      <c r="A107" s="133"/>
      <c r="C107" s="134" t="s">
        <v>224</v>
      </c>
      <c r="D107" s="154"/>
      <c r="E107" s="155" t="s">
        <v>196</v>
      </c>
      <c r="F107" s="156" t="s">
        <v>196</v>
      </c>
      <c r="G107" s="156" t="s">
        <v>196</v>
      </c>
      <c r="H107" s="156" t="s">
        <v>196</v>
      </c>
      <c r="I107" s="156" t="s">
        <v>196</v>
      </c>
      <c r="J107" s="157" t="s">
        <v>196</v>
      </c>
    </row>
    <row r="108" spans="1:10">
      <c r="A108" s="133"/>
      <c r="D108" s="154" t="s">
        <v>574</v>
      </c>
      <c r="E108" s="155">
        <v>9</v>
      </c>
      <c r="F108" s="156">
        <v>109.96000000000001</v>
      </c>
      <c r="G108" s="156">
        <v>2</v>
      </c>
      <c r="H108" s="156">
        <v>23.992000000000001</v>
      </c>
      <c r="I108" s="156">
        <v>0</v>
      </c>
      <c r="J108" s="157">
        <v>0</v>
      </c>
    </row>
    <row r="109" spans="1:10">
      <c r="A109" s="133"/>
      <c r="D109" s="154" t="s">
        <v>550</v>
      </c>
      <c r="E109" s="155">
        <v>1</v>
      </c>
      <c r="F109" s="156">
        <v>0.08</v>
      </c>
      <c r="G109" s="156">
        <v>1</v>
      </c>
      <c r="H109" s="156">
        <v>0.08</v>
      </c>
      <c r="I109" s="156">
        <v>0</v>
      </c>
      <c r="J109" s="157">
        <v>0</v>
      </c>
    </row>
    <row r="110" spans="1:10">
      <c r="A110" s="133"/>
      <c r="C110" s="134" t="s">
        <v>225</v>
      </c>
      <c r="D110" s="154"/>
      <c r="E110" s="155" t="s">
        <v>196</v>
      </c>
      <c r="F110" s="156" t="s">
        <v>196</v>
      </c>
      <c r="G110" s="156" t="s">
        <v>196</v>
      </c>
      <c r="H110" s="156" t="s">
        <v>196</v>
      </c>
      <c r="I110" s="156" t="s">
        <v>196</v>
      </c>
      <c r="J110" s="157" t="s">
        <v>196</v>
      </c>
    </row>
    <row r="111" spans="1:10">
      <c r="A111" s="133"/>
      <c r="D111" s="154" t="s">
        <v>550</v>
      </c>
      <c r="E111" s="155">
        <v>128</v>
      </c>
      <c r="F111" s="156">
        <v>6372.2690000000002</v>
      </c>
      <c r="G111" s="156">
        <v>45</v>
      </c>
      <c r="H111" s="156">
        <v>1917.2840000000003</v>
      </c>
      <c r="I111" s="156">
        <v>0</v>
      </c>
      <c r="J111" s="157">
        <v>0</v>
      </c>
    </row>
    <row r="112" spans="1:10">
      <c r="A112" s="133"/>
      <c r="D112" s="154" t="s">
        <v>574</v>
      </c>
      <c r="E112" s="155">
        <v>138</v>
      </c>
      <c r="F112" s="156">
        <v>5157.9650000000001</v>
      </c>
      <c r="G112" s="156">
        <v>26</v>
      </c>
      <c r="H112" s="156">
        <v>934.25</v>
      </c>
      <c r="I112" s="156">
        <v>0</v>
      </c>
      <c r="J112" s="157">
        <v>0</v>
      </c>
    </row>
    <row r="113" spans="1:10">
      <c r="A113" s="133"/>
      <c r="D113" s="154" t="s">
        <v>547</v>
      </c>
      <c r="E113" s="155">
        <v>47</v>
      </c>
      <c r="F113" s="156">
        <v>2343.375</v>
      </c>
      <c r="G113" s="156">
        <v>15</v>
      </c>
      <c r="H113" s="156">
        <v>394.42499999999995</v>
      </c>
      <c r="I113" s="156">
        <v>0</v>
      </c>
      <c r="J113" s="157">
        <v>0</v>
      </c>
    </row>
    <row r="114" spans="1:10">
      <c r="A114" s="133"/>
      <c r="D114" s="154" t="s">
        <v>548</v>
      </c>
      <c r="E114" s="155">
        <v>107</v>
      </c>
      <c r="F114" s="156">
        <v>2218.2645600000005</v>
      </c>
      <c r="G114" s="156">
        <v>22</v>
      </c>
      <c r="H114" s="156">
        <v>423.86532</v>
      </c>
      <c r="I114" s="156">
        <v>0</v>
      </c>
      <c r="J114" s="157">
        <v>0</v>
      </c>
    </row>
    <row r="115" spans="1:10">
      <c r="A115" s="133"/>
      <c r="D115" s="154" t="s">
        <v>560</v>
      </c>
      <c r="E115" s="155">
        <v>72</v>
      </c>
      <c r="F115" s="156">
        <v>2130.4749999999999</v>
      </c>
      <c r="G115" s="156">
        <v>17</v>
      </c>
      <c r="H115" s="156">
        <v>446.85</v>
      </c>
      <c r="I115" s="156">
        <v>0</v>
      </c>
      <c r="J115" s="157">
        <v>0</v>
      </c>
    </row>
    <row r="116" spans="1:10">
      <c r="A116" s="133"/>
      <c r="C116" s="134" t="s">
        <v>226</v>
      </c>
      <c r="D116" s="154"/>
      <c r="E116" s="155" t="s">
        <v>196</v>
      </c>
      <c r="F116" s="156" t="s">
        <v>196</v>
      </c>
      <c r="G116" s="156" t="s">
        <v>196</v>
      </c>
      <c r="H116" s="156" t="s">
        <v>196</v>
      </c>
      <c r="I116" s="156" t="s">
        <v>196</v>
      </c>
      <c r="J116" s="157" t="s">
        <v>196</v>
      </c>
    </row>
    <row r="117" spans="1:10">
      <c r="A117" s="133"/>
      <c r="D117" s="154" t="s">
        <v>556</v>
      </c>
      <c r="E117" s="155">
        <v>57</v>
      </c>
      <c r="F117" s="156">
        <v>148.93760000000012</v>
      </c>
      <c r="G117" s="156">
        <v>0</v>
      </c>
      <c r="H117" s="156">
        <v>0</v>
      </c>
      <c r="I117" s="156">
        <v>0</v>
      </c>
      <c r="J117" s="157">
        <v>0</v>
      </c>
    </row>
    <row r="118" spans="1:10">
      <c r="A118" s="133"/>
      <c r="D118" s="154" t="s">
        <v>575</v>
      </c>
      <c r="E118" s="155">
        <v>18</v>
      </c>
      <c r="F118" s="156">
        <v>1.6572</v>
      </c>
      <c r="G118" s="156">
        <v>4</v>
      </c>
      <c r="H118" s="156">
        <v>0.153</v>
      </c>
      <c r="I118" s="156">
        <v>0</v>
      </c>
      <c r="J118" s="157">
        <v>0</v>
      </c>
    </row>
    <row r="119" spans="1:10">
      <c r="A119" s="133"/>
      <c r="D119" s="154" t="s">
        <v>563</v>
      </c>
      <c r="E119" s="155">
        <v>4</v>
      </c>
      <c r="F119" s="156">
        <v>0.71160000000000001</v>
      </c>
      <c r="G119" s="156">
        <v>2</v>
      </c>
      <c r="H119" s="156">
        <v>6.0000000000000001E-3</v>
      </c>
      <c r="I119" s="156">
        <v>0</v>
      </c>
      <c r="J119" s="157">
        <v>0</v>
      </c>
    </row>
    <row r="120" spans="1:10">
      <c r="A120" s="133"/>
      <c r="D120" s="154" t="s">
        <v>572</v>
      </c>
      <c r="E120" s="155">
        <v>3</v>
      </c>
      <c r="F120" s="156">
        <v>2.5919999999999999E-2</v>
      </c>
      <c r="G120" s="156">
        <v>3</v>
      </c>
      <c r="H120" s="156">
        <v>2.5919999999999999E-2</v>
      </c>
      <c r="I120" s="156">
        <v>0</v>
      </c>
      <c r="J120" s="157">
        <v>0</v>
      </c>
    </row>
    <row r="121" spans="1:10">
      <c r="A121" s="133"/>
      <c r="C121" s="134" t="s">
        <v>227</v>
      </c>
      <c r="D121" s="154"/>
      <c r="E121" s="155" t="s">
        <v>196</v>
      </c>
      <c r="F121" s="156" t="s">
        <v>196</v>
      </c>
      <c r="G121" s="156" t="s">
        <v>196</v>
      </c>
      <c r="H121" s="156" t="s">
        <v>196</v>
      </c>
      <c r="I121" s="156" t="s">
        <v>196</v>
      </c>
      <c r="J121" s="157" t="s">
        <v>196</v>
      </c>
    </row>
    <row r="122" spans="1:10">
      <c r="A122" s="133"/>
      <c r="D122" s="154" t="s">
        <v>550</v>
      </c>
      <c r="E122" s="155">
        <v>352</v>
      </c>
      <c r="F122" s="156">
        <v>11753.738570000001</v>
      </c>
      <c r="G122" s="156">
        <v>41</v>
      </c>
      <c r="H122" s="156">
        <v>1307.1644000000001</v>
      </c>
      <c r="I122" s="156">
        <v>0</v>
      </c>
      <c r="J122" s="157">
        <v>0</v>
      </c>
    </row>
    <row r="123" spans="1:10">
      <c r="A123" s="133"/>
      <c r="D123" s="154" t="s">
        <v>560</v>
      </c>
      <c r="E123" s="155">
        <v>1779</v>
      </c>
      <c r="F123" s="156">
        <v>2315.6645700000004</v>
      </c>
      <c r="G123" s="156">
        <v>133</v>
      </c>
      <c r="H123" s="156">
        <v>225.21998999999997</v>
      </c>
      <c r="I123" s="156">
        <v>0</v>
      </c>
      <c r="J123" s="157">
        <v>0</v>
      </c>
    </row>
    <row r="124" spans="1:10">
      <c r="A124" s="133"/>
      <c r="D124" s="154" t="s">
        <v>573</v>
      </c>
      <c r="E124" s="155">
        <v>51</v>
      </c>
      <c r="F124" s="156">
        <v>1244.0550999999998</v>
      </c>
      <c r="G124" s="156">
        <v>8</v>
      </c>
      <c r="H124" s="156">
        <v>134.30549999999999</v>
      </c>
      <c r="I124" s="156">
        <v>0</v>
      </c>
      <c r="J124" s="157">
        <v>0</v>
      </c>
    </row>
    <row r="125" spans="1:10">
      <c r="A125" s="133"/>
      <c r="D125" s="154" t="s">
        <v>547</v>
      </c>
      <c r="E125" s="155">
        <v>45</v>
      </c>
      <c r="F125" s="156">
        <v>936.83140000000003</v>
      </c>
      <c r="G125" s="156">
        <v>15</v>
      </c>
      <c r="H125" s="156">
        <v>43.191200000000009</v>
      </c>
      <c r="I125" s="156">
        <v>0</v>
      </c>
      <c r="J125" s="157">
        <v>0</v>
      </c>
    </row>
    <row r="126" spans="1:10">
      <c r="A126" s="133"/>
      <c r="D126" s="154" t="s">
        <v>576</v>
      </c>
      <c r="E126" s="155">
        <v>28</v>
      </c>
      <c r="F126" s="156">
        <v>378.75959999999992</v>
      </c>
      <c r="G126" s="156">
        <v>9</v>
      </c>
      <c r="H126" s="156">
        <v>136.0016</v>
      </c>
      <c r="I126" s="156">
        <v>0</v>
      </c>
      <c r="J126" s="157">
        <v>0</v>
      </c>
    </row>
    <row r="127" spans="1:10">
      <c r="A127" s="133"/>
      <c r="C127" s="134" t="s">
        <v>228</v>
      </c>
      <c r="D127" s="154"/>
      <c r="E127" s="155" t="s">
        <v>196</v>
      </c>
      <c r="F127" s="156" t="s">
        <v>196</v>
      </c>
      <c r="G127" s="156" t="s">
        <v>196</v>
      </c>
      <c r="H127" s="156" t="s">
        <v>196</v>
      </c>
      <c r="I127" s="156" t="s">
        <v>196</v>
      </c>
      <c r="J127" s="157" t="s">
        <v>196</v>
      </c>
    </row>
    <row r="128" spans="1:10">
      <c r="A128" s="133"/>
      <c r="D128" s="154" t="s">
        <v>547</v>
      </c>
      <c r="E128" s="155">
        <v>1892</v>
      </c>
      <c r="F128" s="156">
        <v>72430.267980000019</v>
      </c>
      <c r="G128" s="156">
        <v>78</v>
      </c>
      <c r="H128" s="156">
        <v>1464.0891600000002</v>
      </c>
      <c r="I128" s="156">
        <v>0</v>
      </c>
      <c r="J128" s="157">
        <v>0</v>
      </c>
    </row>
    <row r="129" spans="1:10">
      <c r="A129" s="133"/>
      <c r="D129" s="154" t="s">
        <v>550</v>
      </c>
      <c r="E129" s="155">
        <v>1462</v>
      </c>
      <c r="F129" s="156">
        <v>61193.704160000016</v>
      </c>
      <c r="G129" s="156">
        <v>62</v>
      </c>
      <c r="H129" s="156">
        <v>1538.2778899999998</v>
      </c>
      <c r="I129" s="156">
        <v>0</v>
      </c>
      <c r="J129" s="157">
        <v>0</v>
      </c>
    </row>
    <row r="130" spans="1:10">
      <c r="A130" s="133"/>
      <c r="D130" s="154" t="s">
        <v>548</v>
      </c>
      <c r="E130" s="155">
        <v>1804</v>
      </c>
      <c r="F130" s="156">
        <v>39201.279790000001</v>
      </c>
      <c r="G130" s="156">
        <v>176</v>
      </c>
      <c r="H130" s="156">
        <v>1404.6988900000001</v>
      </c>
      <c r="I130" s="156">
        <v>0</v>
      </c>
      <c r="J130" s="157">
        <v>0</v>
      </c>
    </row>
    <row r="131" spans="1:10">
      <c r="A131" s="133"/>
      <c r="D131" s="154" t="s">
        <v>573</v>
      </c>
      <c r="E131" s="155">
        <v>1390</v>
      </c>
      <c r="F131" s="156">
        <v>17243.169849999995</v>
      </c>
      <c r="G131" s="156">
        <v>150</v>
      </c>
      <c r="H131" s="156">
        <v>567.07614000000001</v>
      </c>
      <c r="I131" s="156">
        <v>0</v>
      </c>
      <c r="J131" s="157">
        <v>0</v>
      </c>
    </row>
    <row r="132" spans="1:10">
      <c r="A132" s="133"/>
      <c r="D132" s="154" t="s">
        <v>570</v>
      </c>
      <c r="E132" s="155">
        <v>1320</v>
      </c>
      <c r="F132" s="156">
        <v>13481.117249999999</v>
      </c>
      <c r="G132" s="156">
        <v>164</v>
      </c>
      <c r="H132" s="156">
        <v>785.49923000000001</v>
      </c>
      <c r="I132" s="156">
        <v>0</v>
      </c>
      <c r="J132" s="157">
        <v>0</v>
      </c>
    </row>
    <row r="133" spans="1:10">
      <c r="A133" s="133"/>
      <c r="C133" s="134" t="s">
        <v>229</v>
      </c>
      <c r="D133" s="154"/>
      <c r="E133" s="155" t="s">
        <v>196</v>
      </c>
      <c r="F133" s="156" t="s">
        <v>196</v>
      </c>
      <c r="G133" s="156" t="s">
        <v>196</v>
      </c>
      <c r="H133" s="156" t="s">
        <v>196</v>
      </c>
      <c r="I133" s="156" t="s">
        <v>196</v>
      </c>
      <c r="J133" s="157" t="s">
        <v>196</v>
      </c>
    </row>
    <row r="134" spans="1:10">
      <c r="A134" s="133"/>
      <c r="D134" s="154" t="s">
        <v>550</v>
      </c>
      <c r="E134" s="155">
        <v>296</v>
      </c>
      <c r="F134" s="156">
        <v>3995.7817199999981</v>
      </c>
      <c r="G134" s="156">
        <v>70</v>
      </c>
      <c r="H134" s="156">
        <v>686.70897000000002</v>
      </c>
      <c r="I134" s="156">
        <v>0</v>
      </c>
      <c r="J134" s="157">
        <v>0</v>
      </c>
    </row>
    <row r="135" spans="1:10">
      <c r="A135" s="133"/>
      <c r="D135" s="154" t="s">
        <v>561</v>
      </c>
      <c r="E135" s="155">
        <v>158</v>
      </c>
      <c r="F135" s="156">
        <v>889.44847000000016</v>
      </c>
      <c r="G135" s="156">
        <v>31</v>
      </c>
      <c r="H135" s="156">
        <v>122.58857</v>
      </c>
      <c r="I135" s="156">
        <v>0</v>
      </c>
      <c r="J135" s="157">
        <v>0</v>
      </c>
    </row>
    <row r="136" spans="1:10">
      <c r="A136" s="133"/>
      <c r="D136" s="154" t="s">
        <v>576</v>
      </c>
      <c r="E136" s="155">
        <v>71</v>
      </c>
      <c r="F136" s="156">
        <v>672.57127999999989</v>
      </c>
      <c r="G136" s="156">
        <v>19</v>
      </c>
      <c r="H136" s="156">
        <v>86.760719999999992</v>
      </c>
      <c r="I136" s="156">
        <v>0</v>
      </c>
      <c r="J136" s="157">
        <v>0</v>
      </c>
    </row>
    <row r="137" spans="1:10">
      <c r="A137" s="133"/>
      <c r="D137" s="154" t="s">
        <v>571</v>
      </c>
      <c r="E137" s="155">
        <v>186</v>
      </c>
      <c r="F137" s="156">
        <v>334.42649000000011</v>
      </c>
      <c r="G137" s="156">
        <v>24</v>
      </c>
      <c r="H137" s="156">
        <v>62.901199999999996</v>
      </c>
      <c r="I137" s="156">
        <v>0</v>
      </c>
      <c r="J137" s="157">
        <v>0</v>
      </c>
    </row>
    <row r="138" spans="1:10">
      <c r="A138" s="133"/>
      <c r="D138" s="154" t="s">
        <v>547</v>
      </c>
      <c r="E138" s="155">
        <v>37</v>
      </c>
      <c r="F138" s="156">
        <v>303.56475</v>
      </c>
      <c r="G138" s="156">
        <v>14</v>
      </c>
      <c r="H138" s="156">
        <v>13.17618</v>
      </c>
      <c r="I138" s="156">
        <v>1</v>
      </c>
      <c r="J138" s="157">
        <v>3.7200000000000002E-3</v>
      </c>
    </row>
    <row r="139" spans="1:10">
      <c r="A139" s="133"/>
      <c r="C139" s="134" t="s">
        <v>230</v>
      </c>
      <c r="D139" s="154"/>
      <c r="E139" s="155" t="s">
        <v>196</v>
      </c>
      <c r="F139" s="156" t="s">
        <v>196</v>
      </c>
      <c r="G139" s="156" t="s">
        <v>196</v>
      </c>
      <c r="H139" s="156" t="s">
        <v>196</v>
      </c>
      <c r="I139" s="156" t="s">
        <v>196</v>
      </c>
      <c r="J139" s="157" t="s">
        <v>196</v>
      </c>
    </row>
    <row r="140" spans="1:10">
      <c r="A140" s="133"/>
      <c r="D140" s="154" t="s">
        <v>577</v>
      </c>
      <c r="E140" s="155">
        <v>692</v>
      </c>
      <c r="F140" s="156">
        <v>33159.952259999998</v>
      </c>
      <c r="G140" s="156">
        <v>14</v>
      </c>
      <c r="H140" s="156">
        <v>538.20500000000004</v>
      </c>
      <c r="I140" s="156">
        <v>0</v>
      </c>
      <c r="J140" s="157">
        <v>0</v>
      </c>
    </row>
    <row r="141" spans="1:10">
      <c r="A141" s="133"/>
      <c r="D141" s="154" t="s">
        <v>550</v>
      </c>
      <c r="E141" s="155">
        <v>774</v>
      </c>
      <c r="F141" s="156">
        <v>19752.375859999993</v>
      </c>
      <c r="G141" s="156">
        <v>24</v>
      </c>
      <c r="H141" s="156">
        <v>484.67499999999995</v>
      </c>
      <c r="I141" s="156">
        <v>0</v>
      </c>
      <c r="J141" s="157">
        <v>0</v>
      </c>
    </row>
    <row r="142" spans="1:10">
      <c r="A142" s="133"/>
      <c r="D142" s="154" t="s">
        <v>571</v>
      </c>
      <c r="E142" s="155">
        <v>367</v>
      </c>
      <c r="F142" s="156">
        <v>17147.749040000002</v>
      </c>
      <c r="G142" s="156">
        <v>12</v>
      </c>
      <c r="H142" s="156">
        <v>384.34999999999997</v>
      </c>
      <c r="I142" s="156">
        <v>0</v>
      </c>
      <c r="J142" s="157">
        <v>0</v>
      </c>
    </row>
    <row r="143" spans="1:10">
      <c r="A143" s="133"/>
      <c r="D143" s="154" t="s">
        <v>548</v>
      </c>
      <c r="E143" s="155">
        <v>659</v>
      </c>
      <c r="F143" s="156">
        <v>15919.649149999999</v>
      </c>
      <c r="G143" s="156">
        <v>20</v>
      </c>
      <c r="H143" s="156">
        <v>330.32168000000001</v>
      </c>
      <c r="I143" s="156">
        <v>0</v>
      </c>
      <c r="J143" s="157">
        <v>0</v>
      </c>
    </row>
    <row r="144" spans="1:10">
      <c r="A144" s="133"/>
      <c r="D144" s="154" t="s">
        <v>547</v>
      </c>
      <c r="E144" s="155">
        <v>332</v>
      </c>
      <c r="F144" s="156">
        <v>12274.277999999998</v>
      </c>
      <c r="G144" s="156">
        <v>16</v>
      </c>
      <c r="H144" s="156">
        <v>505.36</v>
      </c>
      <c r="I144" s="156">
        <v>0</v>
      </c>
      <c r="J144" s="157">
        <v>0</v>
      </c>
    </row>
    <row r="145" spans="1:10">
      <c r="A145" s="133"/>
      <c r="C145" s="134" t="s">
        <v>231</v>
      </c>
      <c r="D145" s="154"/>
      <c r="E145" s="155" t="s">
        <v>196</v>
      </c>
      <c r="F145" s="156" t="s">
        <v>196</v>
      </c>
      <c r="G145" s="156" t="s">
        <v>196</v>
      </c>
      <c r="H145" s="156" t="s">
        <v>196</v>
      </c>
      <c r="I145" s="156" t="s">
        <v>196</v>
      </c>
      <c r="J145" s="157" t="s">
        <v>196</v>
      </c>
    </row>
    <row r="146" spans="1:10">
      <c r="A146" s="133"/>
      <c r="D146" s="154" t="s">
        <v>577</v>
      </c>
      <c r="E146" s="155">
        <v>81</v>
      </c>
      <c r="F146" s="156">
        <v>3172.9859999999994</v>
      </c>
      <c r="G146" s="156">
        <v>4</v>
      </c>
      <c r="H146" s="156">
        <v>114.07499999999999</v>
      </c>
      <c r="I146" s="156">
        <v>0</v>
      </c>
      <c r="J146" s="157">
        <v>0</v>
      </c>
    </row>
    <row r="147" spans="1:10">
      <c r="A147" s="133"/>
      <c r="D147" s="154" t="s">
        <v>571</v>
      </c>
      <c r="E147" s="155">
        <v>54</v>
      </c>
      <c r="F147" s="156">
        <v>1400</v>
      </c>
      <c r="G147" s="156">
        <v>0</v>
      </c>
      <c r="H147" s="156">
        <v>0</v>
      </c>
      <c r="I147" s="156">
        <v>0</v>
      </c>
      <c r="J147" s="157">
        <v>0</v>
      </c>
    </row>
    <row r="148" spans="1:10">
      <c r="A148" s="133"/>
      <c r="D148" s="154" t="s">
        <v>572</v>
      </c>
      <c r="E148" s="155">
        <v>35</v>
      </c>
      <c r="F148" s="156">
        <v>1215.34132</v>
      </c>
      <c r="G148" s="156">
        <v>8</v>
      </c>
      <c r="H148" s="156">
        <v>445.93754000000001</v>
      </c>
      <c r="I148" s="156">
        <v>0</v>
      </c>
      <c r="J148" s="157">
        <v>0</v>
      </c>
    </row>
    <row r="149" spans="1:10">
      <c r="A149" s="133"/>
      <c r="D149" s="154" t="s">
        <v>564</v>
      </c>
      <c r="E149" s="155">
        <v>16</v>
      </c>
      <c r="F149" s="156">
        <v>563.07500000000005</v>
      </c>
      <c r="G149" s="156">
        <v>1</v>
      </c>
      <c r="H149" s="156">
        <v>18</v>
      </c>
      <c r="I149" s="156">
        <v>0</v>
      </c>
      <c r="J149" s="157">
        <v>0</v>
      </c>
    </row>
    <row r="150" spans="1:10">
      <c r="A150" s="133"/>
      <c r="D150" s="154" t="s">
        <v>550</v>
      </c>
      <c r="E150" s="155">
        <v>38</v>
      </c>
      <c r="F150" s="156">
        <v>403.56000000000012</v>
      </c>
      <c r="G150" s="156">
        <v>1</v>
      </c>
      <c r="H150" s="156">
        <v>12.8</v>
      </c>
      <c r="I150" s="156">
        <v>0</v>
      </c>
      <c r="J150" s="157">
        <v>0</v>
      </c>
    </row>
    <row r="151" spans="1:10">
      <c r="A151" s="133"/>
      <c r="B151" s="134" t="s">
        <v>232</v>
      </c>
      <c r="D151" s="154"/>
      <c r="E151" s="155" t="s">
        <v>196</v>
      </c>
      <c r="F151" s="156" t="s">
        <v>196</v>
      </c>
      <c r="G151" s="156" t="s">
        <v>196</v>
      </c>
      <c r="H151" s="156" t="s">
        <v>196</v>
      </c>
      <c r="I151" s="156" t="s">
        <v>196</v>
      </c>
      <c r="J151" s="157" t="s">
        <v>196</v>
      </c>
    </row>
    <row r="152" spans="1:10">
      <c r="A152" s="133"/>
      <c r="C152" s="134" t="s">
        <v>233</v>
      </c>
      <c r="D152" s="154"/>
      <c r="E152" s="155" t="s">
        <v>196</v>
      </c>
      <c r="F152" s="156" t="s">
        <v>196</v>
      </c>
      <c r="G152" s="156" t="s">
        <v>196</v>
      </c>
      <c r="H152" s="156" t="s">
        <v>196</v>
      </c>
      <c r="I152" s="156" t="s">
        <v>196</v>
      </c>
      <c r="J152" s="157" t="s">
        <v>196</v>
      </c>
    </row>
    <row r="153" spans="1:10">
      <c r="A153" s="133"/>
      <c r="D153" s="154" t="s">
        <v>548</v>
      </c>
      <c r="E153" s="155">
        <v>390</v>
      </c>
      <c r="F153" s="156">
        <v>6994.4977500000005</v>
      </c>
      <c r="G153" s="156">
        <v>15</v>
      </c>
      <c r="H153" s="156">
        <v>286.76130000000001</v>
      </c>
      <c r="I153" s="156">
        <v>0</v>
      </c>
      <c r="J153" s="157">
        <v>0</v>
      </c>
    </row>
    <row r="154" spans="1:10">
      <c r="A154" s="133"/>
      <c r="D154" s="154" t="s">
        <v>573</v>
      </c>
      <c r="E154" s="155">
        <v>129</v>
      </c>
      <c r="F154" s="156">
        <v>2585.42</v>
      </c>
      <c r="G154" s="156">
        <v>8</v>
      </c>
      <c r="H154" s="156">
        <v>157.00499999999997</v>
      </c>
      <c r="I154" s="156">
        <v>0</v>
      </c>
      <c r="J154" s="157">
        <v>0</v>
      </c>
    </row>
    <row r="155" spans="1:10">
      <c r="A155" s="133"/>
      <c r="D155" s="154" t="s">
        <v>561</v>
      </c>
      <c r="E155" s="155">
        <v>108</v>
      </c>
      <c r="F155" s="156">
        <v>2316.21</v>
      </c>
      <c r="G155" s="156">
        <v>5</v>
      </c>
      <c r="H155" s="156">
        <v>86.6</v>
      </c>
      <c r="I155" s="156">
        <v>0</v>
      </c>
      <c r="J155" s="157">
        <v>0</v>
      </c>
    </row>
    <row r="156" spans="1:10">
      <c r="A156" s="133"/>
      <c r="D156" s="154" t="s">
        <v>578</v>
      </c>
      <c r="E156" s="155">
        <v>101</v>
      </c>
      <c r="F156" s="156">
        <v>1644.2999999999997</v>
      </c>
      <c r="G156" s="156">
        <v>5</v>
      </c>
      <c r="H156" s="156">
        <v>70.850000000000009</v>
      </c>
      <c r="I156" s="156">
        <v>0</v>
      </c>
      <c r="J156" s="157">
        <v>0</v>
      </c>
    </row>
    <row r="157" spans="1:10">
      <c r="A157" s="133"/>
      <c r="D157" s="154" t="s">
        <v>562</v>
      </c>
      <c r="E157" s="155">
        <v>73</v>
      </c>
      <c r="F157" s="156">
        <v>1248.0461999999998</v>
      </c>
      <c r="G157" s="156">
        <v>6</v>
      </c>
      <c r="H157" s="156">
        <v>110.86919999999999</v>
      </c>
      <c r="I157" s="156">
        <v>0</v>
      </c>
      <c r="J157" s="157">
        <v>0</v>
      </c>
    </row>
    <row r="158" spans="1:10">
      <c r="A158" s="133"/>
      <c r="C158" s="134" t="s">
        <v>234</v>
      </c>
      <c r="D158" s="154"/>
      <c r="E158" s="155" t="s">
        <v>196</v>
      </c>
      <c r="F158" s="156" t="s">
        <v>196</v>
      </c>
      <c r="G158" s="156" t="s">
        <v>196</v>
      </c>
      <c r="H158" s="156" t="s">
        <v>196</v>
      </c>
      <c r="I158" s="156" t="s">
        <v>196</v>
      </c>
      <c r="J158" s="157" t="s">
        <v>196</v>
      </c>
    </row>
    <row r="159" spans="1:10">
      <c r="A159" s="133"/>
      <c r="D159" s="154" t="s">
        <v>556</v>
      </c>
      <c r="E159" s="155">
        <v>452</v>
      </c>
      <c r="F159" s="156">
        <v>4827.0336000000007</v>
      </c>
      <c r="G159" s="156">
        <v>73</v>
      </c>
      <c r="H159" s="156">
        <v>563.93640000000005</v>
      </c>
      <c r="I159" s="156">
        <v>0</v>
      </c>
      <c r="J159" s="157">
        <v>0</v>
      </c>
    </row>
    <row r="160" spans="1:10">
      <c r="A160" s="133"/>
      <c r="D160" s="154" t="s">
        <v>562</v>
      </c>
      <c r="E160" s="155">
        <v>159</v>
      </c>
      <c r="F160" s="156">
        <v>1557.5814599999997</v>
      </c>
      <c r="G160" s="156">
        <v>9</v>
      </c>
      <c r="H160" s="156">
        <v>116.19762</v>
      </c>
      <c r="I160" s="156">
        <v>0</v>
      </c>
      <c r="J160" s="157">
        <v>0</v>
      </c>
    </row>
    <row r="161" spans="1:10">
      <c r="A161" s="133"/>
      <c r="D161" s="154" t="s">
        <v>572</v>
      </c>
      <c r="E161" s="155">
        <v>49</v>
      </c>
      <c r="F161" s="156">
        <v>809.87149999999986</v>
      </c>
      <c r="G161" s="156">
        <v>7</v>
      </c>
      <c r="H161" s="156">
        <v>114.79079999999999</v>
      </c>
      <c r="I161" s="156">
        <v>0</v>
      </c>
      <c r="J161" s="157">
        <v>0</v>
      </c>
    </row>
    <row r="162" spans="1:10">
      <c r="A162" s="133"/>
      <c r="D162" s="154" t="s">
        <v>579</v>
      </c>
      <c r="E162" s="155">
        <v>39</v>
      </c>
      <c r="F162" s="156">
        <v>161.70451000000003</v>
      </c>
      <c r="G162" s="156">
        <v>12</v>
      </c>
      <c r="H162" s="156">
        <v>59.895030000000006</v>
      </c>
      <c r="I162" s="156">
        <v>0</v>
      </c>
      <c r="J162" s="157">
        <v>0</v>
      </c>
    </row>
    <row r="163" spans="1:10">
      <c r="A163" s="133"/>
      <c r="D163" s="154" t="s">
        <v>567</v>
      </c>
      <c r="E163" s="155">
        <v>1</v>
      </c>
      <c r="F163" s="156">
        <v>6.7099999999999993E-2</v>
      </c>
      <c r="G163" s="156">
        <v>0</v>
      </c>
      <c r="H163" s="156">
        <v>0</v>
      </c>
      <c r="I163" s="156">
        <v>0</v>
      </c>
      <c r="J163" s="157">
        <v>0</v>
      </c>
    </row>
    <row r="164" spans="1:10">
      <c r="A164" s="133"/>
      <c r="B164" s="134" t="s">
        <v>235</v>
      </c>
      <c r="D164" s="154"/>
      <c r="E164" s="155" t="s">
        <v>196</v>
      </c>
      <c r="F164" s="156" t="s">
        <v>196</v>
      </c>
      <c r="G164" s="156" t="s">
        <v>196</v>
      </c>
      <c r="H164" s="156" t="s">
        <v>196</v>
      </c>
      <c r="I164" s="156" t="s">
        <v>196</v>
      </c>
      <c r="J164" s="157" t="s">
        <v>196</v>
      </c>
    </row>
    <row r="165" spans="1:10">
      <c r="A165" s="133"/>
      <c r="C165" s="134" t="s">
        <v>236</v>
      </c>
      <c r="D165" s="154"/>
      <c r="E165" s="155" t="s">
        <v>196</v>
      </c>
      <c r="F165" s="156" t="s">
        <v>196</v>
      </c>
      <c r="G165" s="156" t="s">
        <v>196</v>
      </c>
      <c r="H165" s="156" t="s">
        <v>196</v>
      </c>
      <c r="I165" s="156" t="s">
        <v>196</v>
      </c>
      <c r="J165" s="157" t="s">
        <v>196</v>
      </c>
    </row>
    <row r="166" spans="1:10">
      <c r="A166" s="133"/>
      <c r="D166" s="154" t="s">
        <v>560</v>
      </c>
      <c r="E166" s="155">
        <v>24</v>
      </c>
      <c r="F166" s="156">
        <v>462.40000000000003</v>
      </c>
      <c r="G166" s="156">
        <v>0</v>
      </c>
      <c r="H166" s="156">
        <v>0</v>
      </c>
      <c r="I166" s="156">
        <v>0</v>
      </c>
      <c r="J166" s="157">
        <v>0</v>
      </c>
    </row>
    <row r="167" spans="1:10">
      <c r="A167" s="133"/>
      <c r="D167" s="154" t="s">
        <v>547</v>
      </c>
      <c r="E167" s="155">
        <v>36</v>
      </c>
      <c r="F167" s="156">
        <v>287.31839000000002</v>
      </c>
      <c r="G167" s="156">
        <v>1</v>
      </c>
      <c r="H167" s="156">
        <v>1.3</v>
      </c>
      <c r="I167" s="156">
        <v>0</v>
      </c>
      <c r="J167" s="157">
        <v>0</v>
      </c>
    </row>
    <row r="168" spans="1:10">
      <c r="A168" s="133"/>
      <c r="D168" s="154" t="s">
        <v>562</v>
      </c>
      <c r="E168" s="155">
        <v>31</v>
      </c>
      <c r="F168" s="156">
        <v>128.208</v>
      </c>
      <c r="G168" s="156">
        <v>0</v>
      </c>
      <c r="H168" s="156">
        <v>0</v>
      </c>
      <c r="I168" s="156">
        <v>0</v>
      </c>
      <c r="J168" s="157">
        <v>0</v>
      </c>
    </row>
    <row r="169" spans="1:10">
      <c r="A169" s="133"/>
      <c r="D169" s="154" t="s">
        <v>548</v>
      </c>
      <c r="E169" s="155">
        <v>7</v>
      </c>
      <c r="F169" s="156">
        <v>118.20790000000001</v>
      </c>
      <c r="G169" s="156">
        <v>0</v>
      </c>
      <c r="H169" s="156">
        <v>0</v>
      </c>
      <c r="I169" s="156">
        <v>0</v>
      </c>
      <c r="J169" s="157">
        <v>0</v>
      </c>
    </row>
    <row r="170" spans="1:10">
      <c r="A170" s="133"/>
      <c r="D170" s="154" t="s">
        <v>554</v>
      </c>
      <c r="E170" s="155">
        <v>5</v>
      </c>
      <c r="F170" s="156">
        <v>47.625</v>
      </c>
      <c r="G170" s="156">
        <v>0</v>
      </c>
      <c r="H170" s="156">
        <v>0</v>
      </c>
      <c r="I170" s="156">
        <v>0</v>
      </c>
      <c r="J170" s="157">
        <v>0</v>
      </c>
    </row>
    <row r="171" spans="1:10">
      <c r="A171" s="133"/>
      <c r="C171" s="134" t="s">
        <v>237</v>
      </c>
      <c r="D171" s="154"/>
      <c r="E171" s="155" t="s">
        <v>196</v>
      </c>
      <c r="F171" s="156" t="s">
        <v>196</v>
      </c>
      <c r="G171" s="156" t="s">
        <v>196</v>
      </c>
      <c r="H171" s="156" t="s">
        <v>196</v>
      </c>
      <c r="I171" s="156" t="s">
        <v>196</v>
      </c>
      <c r="J171" s="157" t="s">
        <v>196</v>
      </c>
    </row>
    <row r="172" spans="1:10">
      <c r="A172" s="133"/>
      <c r="D172" s="154" t="s">
        <v>576</v>
      </c>
      <c r="E172" s="155">
        <v>10</v>
      </c>
      <c r="F172" s="156">
        <v>24.72</v>
      </c>
      <c r="G172" s="156">
        <v>1</v>
      </c>
      <c r="H172" s="156">
        <v>0.1</v>
      </c>
      <c r="I172" s="156">
        <v>0</v>
      </c>
      <c r="J172" s="157">
        <v>0</v>
      </c>
    </row>
    <row r="173" spans="1:10">
      <c r="A173" s="133"/>
      <c r="D173" s="154" t="s">
        <v>573</v>
      </c>
      <c r="E173" s="155">
        <v>3</v>
      </c>
      <c r="F173" s="156">
        <v>17.600000000000001</v>
      </c>
      <c r="G173" s="156">
        <v>0</v>
      </c>
      <c r="H173" s="156">
        <v>0</v>
      </c>
      <c r="I173" s="156">
        <v>0</v>
      </c>
      <c r="J173" s="157">
        <v>0</v>
      </c>
    </row>
    <row r="174" spans="1:10">
      <c r="A174" s="133"/>
      <c r="D174" s="154" t="s">
        <v>561</v>
      </c>
      <c r="E174" s="155">
        <v>2</v>
      </c>
      <c r="F174" s="156">
        <v>12.972</v>
      </c>
      <c r="G174" s="156">
        <v>0</v>
      </c>
      <c r="H174" s="156">
        <v>0</v>
      </c>
      <c r="I174" s="156">
        <v>0</v>
      </c>
      <c r="J174" s="157">
        <v>0</v>
      </c>
    </row>
    <row r="175" spans="1:10">
      <c r="A175" s="133"/>
      <c r="D175" s="154" t="s">
        <v>552</v>
      </c>
      <c r="E175" s="155">
        <v>1</v>
      </c>
      <c r="F175" s="156">
        <v>0.9</v>
      </c>
      <c r="G175" s="156">
        <v>0</v>
      </c>
      <c r="H175" s="156">
        <v>0</v>
      </c>
      <c r="I175" s="156">
        <v>0</v>
      </c>
      <c r="J175" s="157">
        <v>0</v>
      </c>
    </row>
    <row r="176" spans="1:10">
      <c r="A176" s="133"/>
      <c r="D176" s="154" t="s">
        <v>550</v>
      </c>
      <c r="E176" s="155">
        <v>1</v>
      </c>
      <c r="F176" s="156">
        <v>0.51</v>
      </c>
      <c r="G176" s="156">
        <v>0</v>
      </c>
      <c r="H176" s="156">
        <v>0</v>
      </c>
      <c r="I176" s="156">
        <v>0</v>
      </c>
      <c r="J176" s="157">
        <v>0</v>
      </c>
    </row>
    <row r="177" spans="1:10">
      <c r="A177" s="133"/>
      <c r="C177" s="134" t="s">
        <v>238</v>
      </c>
      <c r="D177" s="154"/>
      <c r="E177" s="155" t="s">
        <v>196</v>
      </c>
      <c r="F177" s="156" t="s">
        <v>196</v>
      </c>
      <c r="G177" s="156" t="s">
        <v>196</v>
      </c>
      <c r="H177" s="156" t="s">
        <v>196</v>
      </c>
      <c r="I177" s="156" t="s">
        <v>196</v>
      </c>
      <c r="J177" s="157" t="s">
        <v>196</v>
      </c>
    </row>
    <row r="178" spans="1:10">
      <c r="A178" s="133"/>
      <c r="D178" s="154" t="s">
        <v>556</v>
      </c>
      <c r="E178" s="155">
        <v>769</v>
      </c>
      <c r="F178" s="156">
        <v>13449.503039999998</v>
      </c>
      <c r="G178" s="156">
        <v>53</v>
      </c>
      <c r="H178" s="156">
        <v>399.24094000000002</v>
      </c>
      <c r="I178" s="156">
        <v>0</v>
      </c>
      <c r="J178" s="157">
        <v>0</v>
      </c>
    </row>
    <row r="179" spans="1:10">
      <c r="A179" s="133"/>
      <c r="D179" s="154" t="s">
        <v>548</v>
      </c>
      <c r="E179" s="155">
        <v>139</v>
      </c>
      <c r="F179" s="156">
        <v>10553.356019999999</v>
      </c>
      <c r="G179" s="156">
        <v>3</v>
      </c>
      <c r="H179" s="156">
        <v>3.1042099999999997</v>
      </c>
      <c r="I179" s="156">
        <v>0</v>
      </c>
      <c r="J179" s="157">
        <v>0</v>
      </c>
    </row>
    <row r="180" spans="1:10">
      <c r="A180" s="133"/>
      <c r="D180" s="154" t="s">
        <v>578</v>
      </c>
      <c r="E180" s="155">
        <v>102</v>
      </c>
      <c r="F180" s="156">
        <v>3155.9649999999997</v>
      </c>
      <c r="G180" s="156">
        <v>2</v>
      </c>
      <c r="H180" s="156">
        <v>43.04</v>
      </c>
      <c r="I180" s="156">
        <v>0</v>
      </c>
      <c r="J180" s="157">
        <v>0</v>
      </c>
    </row>
    <row r="181" spans="1:10">
      <c r="A181" s="133"/>
      <c r="D181" s="154" t="s">
        <v>574</v>
      </c>
      <c r="E181" s="155">
        <v>212</v>
      </c>
      <c r="F181" s="156">
        <v>2499.107</v>
      </c>
      <c r="G181" s="156">
        <v>8</v>
      </c>
      <c r="H181" s="156">
        <v>53.679999999999993</v>
      </c>
      <c r="I181" s="156">
        <v>0</v>
      </c>
      <c r="J181" s="157">
        <v>0</v>
      </c>
    </row>
    <row r="182" spans="1:10">
      <c r="A182" s="133"/>
      <c r="D182" s="154" t="s">
        <v>562</v>
      </c>
      <c r="E182" s="155">
        <v>149</v>
      </c>
      <c r="F182" s="156">
        <v>2439.6590000000001</v>
      </c>
      <c r="G182" s="156">
        <v>3</v>
      </c>
      <c r="H182" s="156">
        <v>5.5299999999999994</v>
      </c>
      <c r="I182" s="156">
        <v>0</v>
      </c>
      <c r="J182" s="157">
        <v>0</v>
      </c>
    </row>
    <row r="183" spans="1:10">
      <c r="A183" s="133"/>
      <c r="B183" s="134" t="s">
        <v>239</v>
      </c>
      <c r="D183" s="154"/>
      <c r="E183" s="155" t="s">
        <v>196</v>
      </c>
      <c r="F183" s="156" t="s">
        <v>196</v>
      </c>
      <c r="G183" s="156" t="s">
        <v>196</v>
      </c>
      <c r="H183" s="156" t="s">
        <v>196</v>
      </c>
      <c r="I183" s="156" t="s">
        <v>196</v>
      </c>
      <c r="J183" s="157" t="s">
        <v>196</v>
      </c>
    </row>
    <row r="184" spans="1:10">
      <c r="A184" s="133"/>
      <c r="C184" s="134" t="s">
        <v>240</v>
      </c>
      <c r="D184" s="154"/>
      <c r="E184" s="155" t="s">
        <v>196</v>
      </c>
      <c r="F184" s="156" t="s">
        <v>196</v>
      </c>
      <c r="G184" s="156" t="s">
        <v>196</v>
      </c>
      <c r="H184" s="156" t="s">
        <v>196</v>
      </c>
      <c r="I184" s="156" t="s">
        <v>196</v>
      </c>
      <c r="J184" s="157" t="s">
        <v>196</v>
      </c>
    </row>
    <row r="185" spans="1:10">
      <c r="A185" s="133"/>
      <c r="D185" s="154" t="s">
        <v>556</v>
      </c>
      <c r="E185" s="155">
        <v>14102</v>
      </c>
      <c r="F185" s="156">
        <v>60828.204900000019</v>
      </c>
      <c r="G185" s="156">
        <v>1906</v>
      </c>
      <c r="H185" s="156">
        <v>7005.668569999998</v>
      </c>
      <c r="I185" s="156">
        <v>2</v>
      </c>
      <c r="J185" s="157">
        <v>10.196</v>
      </c>
    </row>
    <row r="186" spans="1:10">
      <c r="A186" s="133"/>
      <c r="D186" s="154" t="s">
        <v>562</v>
      </c>
      <c r="E186" s="155">
        <v>1914</v>
      </c>
      <c r="F186" s="156">
        <v>8812.5518500000017</v>
      </c>
      <c r="G186" s="156">
        <v>229</v>
      </c>
      <c r="H186" s="156">
        <v>816.29603999999983</v>
      </c>
      <c r="I186" s="156">
        <v>0</v>
      </c>
      <c r="J186" s="157">
        <v>0</v>
      </c>
    </row>
    <row r="187" spans="1:10">
      <c r="A187" s="133"/>
      <c r="D187" s="154" t="s">
        <v>572</v>
      </c>
      <c r="E187" s="155">
        <v>59</v>
      </c>
      <c r="F187" s="156">
        <v>205.00830000000002</v>
      </c>
      <c r="G187" s="156">
        <v>13</v>
      </c>
      <c r="H187" s="156">
        <v>28.792400000000001</v>
      </c>
      <c r="I187" s="156">
        <v>0</v>
      </c>
      <c r="J187" s="157">
        <v>0</v>
      </c>
    </row>
    <row r="188" spans="1:10">
      <c r="A188" s="133"/>
      <c r="D188" s="154" t="s">
        <v>574</v>
      </c>
      <c r="E188" s="155">
        <v>41</v>
      </c>
      <c r="F188" s="156">
        <v>103.70400000000001</v>
      </c>
      <c r="G188" s="156">
        <v>3</v>
      </c>
      <c r="H188" s="156">
        <v>2.4E-2</v>
      </c>
      <c r="I188" s="156">
        <v>0</v>
      </c>
      <c r="J188" s="157">
        <v>0</v>
      </c>
    </row>
    <row r="189" spans="1:10">
      <c r="A189" s="133"/>
      <c r="D189" s="154" t="s">
        <v>563</v>
      </c>
      <c r="E189" s="155">
        <v>11</v>
      </c>
      <c r="F189" s="156">
        <v>19.988399999999999</v>
      </c>
      <c r="G189" s="156">
        <v>3</v>
      </c>
      <c r="H189" s="156">
        <v>5.2961999999999998</v>
      </c>
      <c r="I189" s="156">
        <v>0</v>
      </c>
      <c r="J189" s="157">
        <v>0</v>
      </c>
    </row>
    <row r="190" spans="1:10">
      <c r="A190" s="133"/>
      <c r="C190" s="134" t="s">
        <v>241</v>
      </c>
      <c r="D190" s="154"/>
      <c r="E190" s="155" t="s">
        <v>196</v>
      </c>
      <c r="F190" s="156" t="s">
        <v>196</v>
      </c>
      <c r="G190" s="156" t="s">
        <v>196</v>
      </c>
      <c r="H190" s="156" t="s">
        <v>196</v>
      </c>
      <c r="I190" s="156" t="s">
        <v>196</v>
      </c>
      <c r="J190" s="157" t="s">
        <v>196</v>
      </c>
    </row>
    <row r="191" spans="1:10">
      <c r="A191" s="133"/>
      <c r="D191" s="154" t="s">
        <v>556</v>
      </c>
      <c r="E191" s="155">
        <v>205</v>
      </c>
      <c r="F191" s="156">
        <v>1156.3141999999998</v>
      </c>
      <c r="G191" s="156">
        <v>59</v>
      </c>
      <c r="H191" s="156">
        <v>195.91250000000002</v>
      </c>
      <c r="I191" s="156">
        <v>1</v>
      </c>
      <c r="J191" s="157">
        <v>6.0000000000000001E-3</v>
      </c>
    </row>
    <row r="192" spans="1:10">
      <c r="A192" s="133"/>
      <c r="D192" s="154" t="s">
        <v>562</v>
      </c>
      <c r="E192" s="155">
        <v>132</v>
      </c>
      <c r="F192" s="156">
        <v>770.5912800000001</v>
      </c>
      <c r="G192" s="156">
        <v>8</v>
      </c>
      <c r="H192" s="156">
        <v>2.3995599999999997</v>
      </c>
      <c r="I192" s="156">
        <v>0</v>
      </c>
      <c r="J192" s="157">
        <v>0</v>
      </c>
    </row>
    <row r="193" spans="1:10">
      <c r="A193" s="133"/>
      <c r="D193" s="154" t="s">
        <v>571</v>
      </c>
      <c r="E193" s="155">
        <v>15</v>
      </c>
      <c r="F193" s="156">
        <v>76.417419999999993</v>
      </c>
      <c r="G193" s="156">
        <v>3</v>
      </c>
      <c r="H193" s="156">
        <v>0.94101999999999997</v>
      </c>
      <c r="I193" s="156">
        <v>1</v>
      </c>
      <c r="J193" s="157">
        <v>3.2500000000000001E-2</v>
      </c>
    </row>
    <row r="194" spans="1:10">
      <c r="A194" s="133"/>
      <c r="D194" s="154" t="s">
        <v>579</v>
      </c>
      <c r="E194" s="155">
        <v>22</v>
      </c>
      <c r="F194" s="156">
        <v>37.612959999999994</v>
      </c>
      <c r="G194" s="156">
        <v>6</v>
      </c>
      <c r="H194" s="156">
        <v>12.082259999999998</v>
      </c>
      <c r="I194" s="156">
        <v>0</v>
      </c>
      <c r="J194" s="157">
        <v>0</v>
      </c>
    </row>
    <row r="195" spans="1:10">
      <c r="A195" s="133"/>
      <c r="D195" s="154" t="s">
        <v>580</v>
      </c>
      <c r="E195" s="155">
        <v>9</v>
      </c>
      <c r="F195" s="156">
        <v>9.8651999999999997</v>
      </c>
      <c r="G195" s="156">
        <v>2</v>
      </c>
      <c r="H195" s="156">
        <v>2.52E-2</v>
      </c>
      <c r="I195" s="156">
        <v>0</v>
      </c>
      <c r="J195" s="157">
        <v>0</v>
      </c>
    </row>
    <row r="196" spans="1:10">
      <c r="A196" s="133"/>
      <c r="C196" s="134" t="s">
        <v>242</v>
      </c>
      <c r="D196" s="154"/>
      <c r="E196" s="155" t="s">
        <v>196</v>
      </c>
      <c r="F196" s="156" t="s">
        <v>196</v>
      </c>
      <c r="G196" s="156" t="s">
        <v>196</v>
      </c>
      <c r="H196" s="156" t="s">
        <v>196</v>
      </c>
      <c r="I196" s="156" t="s">
        <v>196</v>
      </c>
      <c r="J196" s="157" t="s">
        <v>196</v>
      </c>
    </row>
    <row r="197" spans="1:10">
      <c r="A197" s="133"/>
      <c r="D197" s="154" t="s">
        <v>556</v>
      </c>
      <c r="E197" s="155">
        <v>1085</v>
      </c>
      <c r="F197" s="156">
        <v>35389.638030000009</v>
      </c>
      <c r="G197" s="156">
        <v>89</v>
      </c>
      <c r="H197" s="156">
        <v>2111.1379499999998</v>
      </c>
      <c r="I197" s="156">
        <v>0</v>
      </c>
      <c r="J197" s="157">
        <v>0</v>
      </c>
    </row>
    <row r="198" spans="1:10">
      <c r="A198" s="133"/>
      <c r="D198" s="154" t="s">
        <v>549</v>
      </c>
      <c r="E198" s="155">
        <v>200</v>
      </c>
      <c r="F198" s="156">
        <v>2913.5156699999984</v>
      </c>
      <c r="G198" s="156">
        <v>12</v>
      </c>
      <c r="H198" s="156">
        <v>211.85711000000001</v>
      </c>
      <c r="I198" s="156">
        <v>0</v>
      </c>
      <c r="J198" s="157">
        <v>0</v>
      </c>
    </row>
    <row r="199" spans="1:10">
      <c r="A199" s="133"/>
      <c r="D199" s="154" t="s">
        <v>555</v>
      </c>
      <c r="E199" s="155">
        <v>103</v>
      </c>
      <c r="F199" s="156">
        <v>2903.2329999999997</v>
      </c>
      <c r="G199" s="156">
        <v>9</v>
      </c>
      <c r="H199" s="156">
        <v>220.10099999999997</v>
      </c>
      <c r="I199" s="156">
        <v>0</v>
      </c>
      <c r="J199" s="157">
        <v>0</v>
      </c>
    </row>
    <row r="200" spans="1:10">
      <c r="A200" s="133"/>
      <c r="D200" s="154" t="s">
        <v>581</v>
      </c>
      <c r="E200" s="155">
        <v>68</v>
      </c>
      <c r="F200" s="156">
        <v>1600.8336000000004</v>
      </c>
      <c r="G200" s="156">
        <v>4</v>
      </c>
      <c r="H200" s="156">
        <v>56.13</v>
      </c>
      <c r="I200" s="156">
        <v>0</v>
      </c>
      <c r="J200" s="157">
        <v>0</v>
      </c>
    </row>
    <row r="201" spans="1:10">
      <c r="A201" s="133"/>
      <c r="D201" s="154" t="s">
        <v>559</v>
      </c>
      <c r="E201" s="155">
        <v>122</v>
      </c>
      <c r="F201" s="156">
        <v>1084.1990300000002</v>
      </c>
      <c r="G201" s="156">
        <v>14</v>
      </c>
      <c r="H201" s="156">
        <v>143.1996</v>
      </c>
      <c r="I201" s="156">
        <v>0</v>
      </c>
      <c r="J201" s="157">
        <v>0</v>
      </c>
    </row>
    <row r="202" spans="1:10">
      <c r="A202" s="133"/>
      <c r="C202" s="134" t="s">
        <v>243</v>
      </c>
      <c r="D202" s="154"/>
      <c r="E202" s="155" t="s">
        <v>196</v>
      </c>
      <c r="F202" s="156" t="s">
        <v>196</v>
      </c>
      <c r="G202" s="156" t="s">
        <v>196</v>
      </c>
      <c r="H202" s="156" t="s">
        <v>196</v>
      </c>
      <c r="I202" s="156" t="s">
        <v>196</v>
      </c>
      <c r="J202" s="157" t="s">
        <v>196</v>
      </c>
    </row>
    <row r="203" spans="1:10">
      <c r="A203" s="133"/>
      <c r="D203" s="154" t="s">
        <v>556</v>
      </c>
      <c r="E203" s="155">
        <v>82</v>
      </c>
      <c r="F203" s="156">
        <v>237.50749999999999</v>
      </c>
      <c r="G203" s="156">
        <v>17</v>
      </c>
      <c r="H203" s="156">
        <v>48.42</v>
      </c>
      <c r="I203" s="156">
        <v>0</v>
      </c>
      <c r="J203" s="157">
        <v>0</v>
      </c>
    </row>
    <row r="204" spans="1:10">
      <c r="A204" s="133"/>
      <c r="D204" s="154" t="s">
        <v>579</v>
      </c>
      <c r="E204" s="155">
        <v>32</v>
      </c>
      <c r="F204" s="156">
        <v>10.9108</v>
      </c>
      <c r="G204" s="156">
        <v>3</v>
      </c>
      <c r="H204" s="156">
        <v>0.62019999999999997</v>
      </c>
      <c r="I204" s="156">
        <v>0</v>
      </c>
      <c r="J204" s="157">
        <v>0</v>
      </c>
    </row>
    <row r="205" spans="1:10">
      <c r="A205" s="133"/>
      <c r="D205" s="154" t="s">
        <v>562</v>
      </c>
      <c r="E205" s="155">
        <v>3</v>
      </c>
      <c r="F205" s="156">
        <v>1.4204999999999999</v>
      </c>
      <c r="G205" s="156">
        <v>1</v>
      </c>
      <c r="H205" s="156">
        <v>0.21</v>
      </c>
      <c r="I205" s="156">
        <v>0</v>
      </c>
      <c r="J205" s="157">
        <v>0</v>
      </c>
    </row>
    <row r="206" spans="1:10">
      <c r="A206" s="133"/>
      <c r="D206" s="154" t="s">
        <v>548</v>
      </c>
      <c r="E206" s="155">
        <v>1</v>
      </c>
      <c r="F206" s="156">
        <v>0.65360000000000007</v>
      </c>
      <c r="G206" s="156">
        <v>0</v>
      </c>
      <c r="H206" s="156">
        <v>0</v>
      </c>
      <c r="I206" s="156">
        <v>0</v>
      </c>
      <c r="J206" s="157">
        <v>0</v>
      </c>
    </row>
    <row r="207" spans="1:10">
      <c r="A207" s="133"/>
      <c r="D207" s="154" t="s">
        <v>547</v>
      </c>
      <c r="E207" s="155">
        <v>2</v>
      </c>
      <c r="F207" s="156">
        <v>1.4800000000000001E-2</v>
      </c>
      <c r="G207" s="156">
        <v>0</v>
      </c>
      <c r="H207" s="156">
        <v>0</v>
      </c>
      <c r="I207" s="156">
        <v>0</v>
      </c>
      <c r="J207" s="157">
        <v>0</v>
      </c>
    </row>
    <row r="208" spans="1:10">
      <c r="A208" s="133"/>
      <c r="C208" s="134" t="s">
        <v>244</v>
      </c>
      <c r="D208" s="154"/>
      <c r="E208" s="155" t="s">
        <v>196</v>
      </c>
      <c r="F208" s="156" t="s">
        <v>196</v>
      </c>
      <c r="G208" s="156" t="s">
        <v>196</v>
      </c>
      <c r="H208" s="156" t="s">
        <v>196</v>
      </c>
      <c r="I208" s="156" t="s">
        <v>196</v>
      </c>
      <c r="J208" s="157" t="s">
        <v>196</v>
      </c>
    </row>
    <row r="209" spans="1:10">
      <c r="A209" s="133"/>
      <c r="D209" s="154" t="s">
        <v>553</v>
      </c>
      <c r="E209" s="155">
        <v>157</v>
      </c>
      <c r="F209" s="156">
        <v>27.784179999999996</v>
      </c>
      <c r="G209" s="156">
        <v>22</v>
      </c>
      <c r="H209" s="156">
        <v>9.1255399999999991</v>
      </c>
      <c r="I209" s="156">
        <v>0</v>
      </c>
      <c r="J209" s="157">
        <v>0</v>
      </c>
    </row>
    <row r="210" spans="1:10">
      <c r="A210" s="133"/>
      <c r="D210" s="154" t="s">
        <v>548</v>
      </c>
      <c r="E210" s="155">
        <v>13</v>
      </c>
      <c r="F210" s="156">
        <v>20.558630000000004</v>
      </c>
      <c r="G210" s="156">
        <v>0</v>
      </c>
      <c r="H210" s="156">
        <v>0</v>
      </c>
      <c r="I210" s="156">
        <v>0</v>
      </c>
      <c r="J210" s="157">
        <v>0</v>
      </c>
    </row>
    <row r="211" spans="1:10">
      <c r="A211" s="133"/>
      <c r="D211" s="154" t="s">
        <v>547</v>
      </c>
      <c r="E211" s="155">
        <v>17</v>
      </c>
      <c r="F211" s="156">
        <v>5.6492000000000004</v>
      </c>
      <c r="G211" s="156">
        <v>1</v>
      </c>
      <c r="H211" s="156">
        <v>1.1300000000000001E-2</v>
      </c>
      <c r="I211" s="156">
        <v>0</v>
      </c>
      <c r="J211" s="157">
        <v>0</v>
      </c>
    </row>
    <row r="212" spans="1:10">
      <c r="A212" s="133"/>
      <c r="D212" s="154" t="s">
        <v>556</v>
      </c>
      <c r="E212" s="155">
        <v>1</v>
      </c>
      <c r="F212" s="156">
        <v>3</v>
      </c>
      <c r="G212" s="156">
        <v>1</v>
      </c>
      <c r="H212" s="156">
        <v>3</v>
      </c>
      <c r="I212" s="156">
        <v>0</v>
      </c>
      <c r="J212" s="157">
        <v>0</v>
      </c>
    </row>
    <row r="213" spans="1:10">
      <c r="A213" s="133"/>
      <c r="D213" s="154" t="s">
        <v>550</v>
      </c>
      <c r="E213" s="155">
        <v>9</v>
      </c>
      <c r="F213" s="156">
        <v>0.41839999999999999</v>
      </c>
      <c r="G213" s="156">
        <v>0</v>
      </c>
      <c r="H213" s="156">
        <v>0</v>
      </c>
      <c r="I213" s="156">
        <v>0</v>
      </c>
      <c r="J213" s="157">
        <v>0</v>
      </c>
    </row>
    <row r="214" spans="1:10">
      <c r="A214" s="133"/>
      <c r="C214" s="134" t="s">
        <v>245</v>
      </c>
      <c r="D214" s="154"/>
      <c r="E214" s="155" t="s">
        <v>196</v>
      </c>
      <c r="F214" s="156" t="s">
        <v>196</v>
      </c>
      <c r="G214" s="156" t="s">
        <v>196</v>
      </c>
      <c r="H214" s="156" t="s">
        <v>196</v>
      </c>
      <c r="I214" s="156" t="s">
        <v>196</v>
      </c>
      <c r="J214" s="157" t="s">
        <v>196</v>
      </c>
    </row>
    <row r="215" spans="1:10">
      <c r="A215" s="133"/>
      <c r="D215" s="154" t="s">
        <v>547</v>
      </c>
      <c r="E215" s="155">
        <v>174</v>
      </c>
      <c r="F215" s="156">
        <v>536.94032000000004</v>
      </c>
      <c r="G215" s="156">
        <v>4</v>
      </c>
      <c r="H215" s="156">
        <v>0.90600000000000003</v>
      </c>
      <c r="I215" s="156">
        <v>0</v>
      </c>
      <c r="J215" s="157">
        <v>0</v>
      </c>
    </row>
    <row r="216" spans="1:10">
      <c r="A216" s="133"/>
      <c r="D216" s="154" t="s">
        <v>556</v>
      </c>
      <c r="E216" s="155">
        <v>43</v>
      </c>
      <c r="F216" s="156">
        <v>143.08780000000002</v>
      </c>
      <c r="G216" s="156">
        <v>15</v>
      </c>
      <c r="H216" s="156">
        <v>26.357800000000005</v>
      </c>
      <c r="I216" s="156">
        <v>0</v>
      </c>
      <c r="J216" s="157">
        <v>0</v>
      </c>
    </row>
    <row r="217" spans="1:10">
      <c r="A217" s="133"/>
      <c r="D217" s="154" t="s">
        <v>559</v>
      </c>
      <c r="E217" s="155">
        <v>29</v>
      </c>
      <c r="F217" s="156">
        <v>75.672800000000009</v>
      </c>
      <c r="G217" s="156">
        <v>1</v>
      </c>
      <c r="H217" s="156">
        <v>5.9136000000000006</v>
      </c>
      <c r="I217" s="156">
        <v>0</v>
      </c>
      <c r="J217" s="157">
        <v>0</v>
      </c>
    </row>
    <row r="218" spans="1:10">
      <c r="A218" s="133"/>
      <c r="D218" s="154" t="s">
        <v>576</v>
      </c>
      <c r="E218" s="155">
        <v>20</v>
      </c>
      <c r="F218" s="156">
        <v>74.28</v>
      </c>
      <c r="G218" s="156">
        <v>0</v>
      </c>
      <c r="H218" s="156">
        <v>0</v>
      </c>
      <c r="I218" s="156">
        <v>0</v>
      </c>
      <c r="J218" s="157">
        <v>0</v>
      </c>
    </row>
    <row r="219" spans="1:10">
      <c r="A219" s="133"/>
      <c r="D219" s="154" t="s">
        <v>582</v>
      </c>
      <c r="E219" s="155">
        <v>40</v>
      </c>
      <c r="F219" s="156">
        <v>49.763920000000013</v>
      </c>
      <c r="G219" s="156">
        <v>4</v>
      </c>
      <c r="H219" s="156">
        <v>21.607399999999998</v>
      </c>
      <c r="I219" s="156">
        <v>0</v>
      </c>
      <c r="J219" s="157">
        <v>0</v>
      </c>
    </row>
    <row r="220" spans="1:10">
      <c r="A220" s="133" t="s">
        <v>153</v>
      </c>
      <c r="D220" s="154"/>
      <c r="E220" s="155" t="s">
        <v>196</v>
      </c>
      <c r="F220" s="156" t="s">
        <v>196</v>
      </c>
      <c r="G220" s="156" t="s">
        <v>196</v>
      </c>
      <c r="H220" s="156" t="s">
        <v>196</v>
      </c>
      <c r="I220" s="156" t="s">
        <v>196</v>
      </c>
      <c r="J220" s="157" t="s">
        <v>196</v>
      </c>
    </row>
    <row r="221" spans="1:10">
      <c r="A221" s="133"/>
      <c r="B221" s="134" t="s">
        <v>246</v>
      </c>
      <c r="D221" s="154"/>
      <c r="E221" s="155" t="s">
        <v>196</v>
      </c>
      <c r="F221" s="156" t="s">
        <v>196</v>
      </c>
      <c r="G221" s="156" t="s">
        <v>196</v>
      </c>
      <c r="H221" s="156" t="s">
        <v>196</v>
      </c>
      <c r="I221" s="156" t="s">
        <v>196</v>
      </c>
      <c r="J221" s="157" t="s">
        <v>196</v>
      </c>
    </row>
    <row r="222" spans="1:10">
      <c r="A222" s="133"/>
      <c r="C222" s="134" t="s">
        <v>247</v>
      </c>
      <c r="D222" s="154"/>
      <c r="E222" s="155" t="s">
        <v>196</v>
      </c>
      <c r="F222" s="156" t="s">
        <v>196</v>
      </c>
      <c r="G222" s="156" t="s">
        <v>196</v>
      </c>
      <c r="H222" s="156" t="s">
        <v>196</v>
      </c>
      <c r="I222" s="156" t="s">
        <v>196</v>
      </c>
      <c r="J222" s="157" t="s">
        <v>196</v>
      </c>
    </row>
    <row r="223" spans="1:10">
      <c r="A223" s="133"/>
      <c r="D223" s="154" t="s">
        <v>556</v>
      </c>
      <c r="E223" s="155">
        <v>4626</v>
      </c>
      <c r="F223" s="156">
        <v>8372.7981999999993</v>
      </c>
      <c r="G223" s="156">
        <v>350</v>
      </c>
      <c r="H223" s="156">
        <v>694.97200000000009</v>
      </c>
      <c r="I223" s="156">
        <v>1</v>
      </c>
      <c r="J223" s="157">
        <v>0.44</v>
      </c>
    </row>
    <row r="224" spans="1:10">
      <c r="A224" s="133"/>
      <c r="D224" s="154" t="s">
        <v>579</v>
      </c>
      <c r="E224" s="155">
        <v>722</v>
      </c>
      <c r="F224" s="156">
        <v>477.22119999999995</v>
      </c>
      <c r="G224" s="156">
        <v>46</v>
      </c>
      <c r="H224" s="156">
        <v>24.11</v>
      </c>
      <c r="I224" s="156">
        <v>0</v>
      </c>
      <c r="J224" s="157">
        <v>0</v>
      </c>
    </row>
    <row r="225" spans="1:10">
      <c r="A225" s="133"/>
      <c r="D225" s="154" t="s">
        <v>572</v>
      </c>
      <c r="E225" s="155">
        <v>500</v>
      </c>
      <c r="F225" s="156">
        <v>476.18549999999982</v>
      </c>
      <c r="G225" s="156">
        <v>21</v>
      </c>
      <c r="H225" s="156">
        <v>16.806999999999999</v>
      </c>
      <c r="I225" s="156">
        <v>0</v>
      </c>
      <c r="J225" s="157">
        <v>0</v>
      </c>
    </row>
    <row r="226" spans="1:10">
      <c r="A226" s="133"/>
      <c r="D226" s="154" t="s">
        <v>581</v>
      </c>
      <c r="E226" s="155">
        <v>156</v>
      </c>
      <c r="F226" s="156">
        <v>256.11927000000003</v>
      </c>
      <c r="G226" s="156">
        <v>0</v>
      </c>
      <c r="H226" s="156">
        <v>0</v>
      </c>
      <c r="I226" s="156">
        <v>0</v>
      </c>
      <c r="J226" s="157">
        <v>0</v>
      </c>
    </row>
    <row r="227" spans="1:10">
      <c r="A227" s="133"/>
      <c r="D227" s="154" t="s">
        <v>562</v>
      </c>
      <c r="E227" s="155">
        <v>96</v>
      </c>
      <c r="F227" s="156">
        <v>235.79749999999999</v>
      </c>
      <c r="G227" s="156">
        <v>2</v>
      </c>
      <c r="H227" s="156">
        <v>20.6</v>
      </c>
      <c r="I227" s="156">
        <v>0</v>
      </c>
      <c r="J227" s="157">
        <v>0</v>
      </c>
    </row>
    <row r="228" spans="1:10">
      <c r="A228" s="133"/>
      <c r="C228" s="134" t="s">
        <v>248</v>
      </c>
      <c r="D228" s="154"/>
      <c r="E228" s="155" t="s">
        <v>196</v>
      </c>
      <c r="F228" s="156" t="s">
        <v>196</v>
      </c>
      <c r="G228" s="156" t="s">
        <v>196</v>
      </c>
      <c r="H228" s="156" t="s">
        <v>196</v>
      </c>
      <c r="I228" s="156" t="s">
        <v>196</v>
      </c>
      <c r="J228" s="157" t="s">
        <v>196</v>
      </c>
    </row>
    <row r="229" spans="1:10">
      <c r="A229" s="133"/>
      <c r="D229" s="154" t="s">
        <v>579</v>
      </c>
      <c r="E229" s="155">
        <v>2164</v>
      </c>
      <c r="F229" s="156">
        <v>57203.758600000008</v>
      </c>
      <c r="G229" s="156">
        <v>2</v>
      </c>
      <c r="H229" s="156">
        <v>0.64360000000000006</v>
      </c>
      <c r="I229" s="156">
        <v>0</v>
      </c>
      <c r="J229" s="157">
        <v>0</v>
      </c>
    </row>
    <row r="230" spans="1:10">
      <c r="A230" s="133"/>
      <c r="D230" s="154" t="s">
        <v>583</v>
      </c>
      <c r="E230" s="155">
        <v>793</v>
      </c>
      <c r="F230" s="156">
        <v>46026.802000000003</v>
      </c>
      <c r="G230" s="156">
        <v>21</v>
      </c>
      <c r="H230" s="156">
        <v>697.91300000000001</v>
      </c>
      <c r="I230" s="156">
        <v>0</v>
      </c>
      <c r="J230" s="157">
        <v>0</v>
      </c>
    </row>
    <row r="231" spans="1:10">
      <c r="A231" s="133"/>
      <c r="D231" s="154" t="s">
        <v>582</v>
      </c>
      <c r="E231" s="155">
        <v>4321</v>
      </c>
      <c r="F231" s="156">
        <v>35684.966150000007</v>
      </c>
      <c r="G231" s="156">
        <v>83</v>
      </c>
      <c r="H231" s="156">
        <v>827.87790999999959</v>
      </c>
      <c r="I231" s="156">
        <v>0</v>
      </c>
      <c r="J231" s="157">
        <v>0</v>
      </c>
    </row>
    <row r="232" spans="1:10">
      <c r="A232" s="133"/>
      <c r="D232" s="154" t="s">
        <v>556</v>
      </c>
      <c r="E232" s="155">
        <v>1929</v>
      </c>
      <c r="F232" s="156">
        <v>35448.850549999996</v>
      </c>
      <c r="G232" s="156">
        <v>12</v>
      </c>
      <c r="H232" s="156">
        <v>64.265999999999991</v>
      </c>
      <c r="I232" s="156">
        <v>0</v>
      </c>
      <c r="J232" s="157">
        <v>0</v>
      </c>
    </row>
    <row r="233" spans="1:10">
      <c r="A233" s="133"/>
      <c r="D233" s="154" t="s">
        <v>571</v>
      </c>
      <c r="E233" s="155">
        <v>1936</v>
      </c>
      <c r="F233" s="156">
        <v>22171.519740000014</v>
      </c>
      <c r="G233" s="156">
        <v>27</v>
      </c>
      <c r="H233" s="156">
        <v>147.45239999999998</v>
      </c>
      <c r="I233" s="156">
        <v>0</v>
      </c>
      <c r="J233" s="157">
        <v>0</v>
      </c>
    </row>
    <row r="234" spans="1:10">
      <c r="A234" s="133"/>
      <c r="C234" s="134" t="s">
        <v>249</v>
      </c>
      <c r="D234" s="154"/>
      <c r="E234" s="155" t="s">
        <v>196</v>
      </c>
      <c r="F234" s="156" t="s">
        <v>196</v>
      </c>
      <c r="G234" s="156" t="s">
        <v>196</v>
      </c>
      <c r="H234" s="156" t="s">
        <v>196</v>
      </c>
      <c r="I234" s="156" t="s">
        <v>196</v>
      </c>
      <c r="J234" s="157" t="s">
        <v>196</v>
      </c>
    </row>
    <row r="235" spans="1:10">
      <c r="A235" s="133"/>
      <c r="D235" s="154" t="s">
        <v>571</v>
      </c>
      <c r="E235" s="155">
        <v>356</v>
      </c>
      <c r="F235" s="156">
        <v>7352.1222000000025</v>
      </c>
      <c r="G235" s="156">
        <v>15</v>
      </c>
      <c r="H235" s="156">
        <v>140.37099999999998</v>
      </c>
      <c r="I235" s="156">
        <v>0</v>
      </c>
      <c r="J235" s="157">
        <v>0</v>
      </c>
    </row>
    <row r="236" spans="1:10">
      <c r="A236" s="133"/>
      <c r="D236" s="154" t="s">
        <v>550</v>
      </c>
      <c r="E236" s="155">
        <v>101</v>
      </c>
      <c r="F236" s="156">
        <v>2136.6765700000001</v>
      </c>
      <c r="G236" s="156">
        <v>5</v>
      </c>
      <c r="H236" s="156">
        <v>122.952</v>
      </c>
      <c r="I236" s="156">
        <v>0</v>
      </c>
      <c r="J236" s="157">
        <v>0</v>
      </c>
    </row>
    <row r="237" spans="1:10">
      <c r="A237" s="133"/>
      <c r="D237" s="154" t="s">
        <v>573</v>
      </c>
      <c r="E237" s="155">
        <v>42</v>
      </c>
      <c r="F237" s="156">
        <v>1631.11</v>
      </c>
      <c r="G237" s="156">
        <v>1</v>
      </c>
      <c r="H237" s="156">
        <v>13.56</v>
      </c>
      <c r="I237" s="156">
        <v>0</v>
      </c>
      <c r="J237" s="157">
        <v>0</v>
      </c>
    </row>
    <row r="238" spans="1:10">
      <c r="A238" s="133"/>
      <c r="D238" s="154" t="s">
        <v>584</v>
      </c>
      <c r="E238" s="155">
        <v>23</v>
      </c>
      <c r="F238" s="156">
        <v>1281.3200000000002</v>
      </c>
      <c r="G238" s="156">
        <v>1</v>
      </c>
      <c r="H238" s="156">
        <v>8.3800000000000008</v>
      </c>
      <c r="I238" s="156">
        <v>0</v>
      </c>
      <c r="J238" s="157">
        <v>0</v>
      </c>
    </row>
    <row r="239" spans="1:10">
      <c r="A239" s="133"/>
      <c r="D239" s="154" t="s">
        <v>582</v>
      </c>
      <c r="E239" s="155">
        <v>25</v>
      </c>
      <c r="F239" s="156">
        <v>857.80525</v>
      </c>
      <c r="G239" s="156">
        <v>2</v>
      </c>
      <c r="H239" s="156">
        <v>83.925250000000005</v>
      </c>
      <c r="I239" s="156">
        <v>0</v>
      </c>
      <c r="J239" s="157">
        <v>0</v>
      </c>
    </row>
    <row r="240" spans="1:10">
      <c r="A240" s="133"/>
      <c r="C240" s="134" t="s">
        <v>250</v>
      </c>
      <c r="D240" s="154"/>
      <c r="E240" s="155" t="s">
        <v>196</v>
      </c>
      <c r="F240" s="156" t="s">
        <v>196</v>
      </c>
      <c r="G240" s="156" t="s">
        <v>196</v>
      </c>
      <c r="H240" s="156" t="s">
        <v>196</v>
      </c>
      <c r="I240" s="156" t="s">
        <v>196</v>
      </c>
      <c r="J240" s="157" t="s">
        <v>196</v>
      </c>
    </row>
    <row r="241" spans="1:10">
      <c r="A241" s="133"/>
      <c r="D241" s="154" t="s">
        <v>548</v>
      </c>
      <c r="E241" s="155">
        <v>874</v>
      </c>
      <c r="F241" s="156">
        <v>10284.570610000001</v>
      </c>
      <c r="G241" s="156">
        <v>53</v>
      </c>
      <c r="H241" s="156">
        <v>194.74583999999999</v>
      </c>
      <c r="I241" s="156">
        <v>0</v>
      </c>
      <c r="J241" s="157">
        <v>0</v>
      </c>
    </row>
    <row r="242" spans="1:10">
      <c r="A242" s="133"/>
      <c r="D242" s="154" t="s">
        <v>583</v>
      </c>
      <c r="E242" s="155">
        <v>39</v>
      </c>
      <c r="F242" s="156">
        <v>1703.7142499999998</v>
      </c>
      <c r="G242" s="156">
        <v>4</v>
      </c>
      <c r="H242" s="156">
        <v>54.917999999999999</v>
      </c>
      <c r="I242" s="156">
        <v>0</v>
      </c>
      <c r="J242" s="157">
        <v>0</v>
      </c>
    </row>
    <row r="243" spans="1:10">
      <c r="A243" s="133"/>
      <c r="D243" s="154" t="s">
        <v>557</v>
      </c>
      <c r="E243" s="155">
        <v>74</v>
      </c>
      <c r="F243" s="156">
        <v>742.58600000000024</v>
      </c>
      <c r="G243" s="156">
        <v>0</v>
      </c>
      <c r="H243" s="156">
        <v>0</v>
      </c>
      <c r="I243" s="156">
        <v>0</v>
      </c>
      <c r="J243" s="157">
        <v>0</v>
      </c>
    </row>
    <row r="244" spans="1:10">
      <c r="A244" s="133"/>
      <c r="D244" s="154" t="s">
        <v>585</v>
      </c>
      <c r="E244" s="155">
        <v>6</v>
      </c>
      <c r="F244" s="156">
        <v>672.69849999999997</v>
      </c>
      <c r="G244" s="156">
        <v>0</v>
      </c>
      <c r="H244" s="156">
        <v>0</v>
      </c>
      <c r="I244" s="156">
        <v>0</v>
      </c>
      <c r="J244" s="157">
        <v>0</v>
      </c>
    </row>
    <row r="245" spans="1:10">
      <c r="A245" s="133"/>
      <c r="D245" s="154" t="s">
        <v>571</v>
      </c>
      <c r="E245" s="155">
        <v>723</v>
      </c>
      <c r="F245" s="156">
        <v>427.03899999999993</v>
      </c>
      <c r="G245" s="156">
        <v>52</v>
      </c>
      <c r="H245" s="156">
        <v>45.603200000000001</v>
      </c>
      <c r="I245" s="156">
        <v>0</v>
      </c>
      <c r="J245" s="157">
        <v>0</v>
      </c>
    </row>
    <row r="246" spans="1:10">
      <c r="A246" s="133"/>
      <c r="C246" s="134" t="s">
        <v>251</v>
      </c>
      <c r="D246" s="154"/>
      <c r="E246" s="155" t="s">
        <v>196</v>
      </c>
      <c r="F246" s="156" t="s">
        <v>196</v>
      </c>
      <c r="G246" s="156" t="s">
        <v>196</v>
      </c>
      <c r="H246" s="156" t="s">
        <v>196</v>
      </c>
      <c r="I246" s="156" t="s">
        <v>196</v>
      </c>
      <c r="J246" s="157" t="s">
        <v>196</v>
      </c>
    </row>
    <row r="247" spans="1:10">
      <c r="A247" s="133"/>
      <c r="D247" s="154" t="s">
        <v>548</v>
      </c>
      <c r="E247" s="155">
        <v>53</v>
      </c>
      <c r="F247" s="156">
        <v>3887.6901200000011</v>
      </c>
      <c r="G247" s="156">
        <v>3</v>
      </c>
      <c r="H247" s="156">
        <v>94.437440000000009</v>
      </c>
      <c r="I247" s="156">
        <v>0</v>
      </c>
      <c r="J247" s="157">
        <v>0</v>
      </c>
    </row>
    <row r="248" spans="1:10">
      <c r="A248" s="133"/>
      <c r="D248" s="154" t="s">
        <v>586</v>
      </c>
      <c r="E248" s="155">
        <v>38</v>
      </c>
      <c r="F248" s="156">
        <v>2367.90922</v>
      </c>
      <c r="G248" s="156">
        <v>3</v>
      </c>
      <c r="H248" s="156">
        <v>259.81600000000003</v>
      </c>
      <c r="I248" s="156">
        <v>0</v>
      </c>
      <c r="J248" s="157">
        <v>0</v>
      </c>
    </row>
    <row r="249" spans="1:10">
      <c r="A249" s="133"/>
      <c r="D249" s="154" t="s">
        <v>583</v>
      </c>
      <c r="E249" s="155">
        <v>48</v>
      </c>
      <c r="F249" s="156">
        <v>1239.6329999999996</v>
      </c>
      <c r="G249" s="156">
        <v>2</v>
      </c>
      <c r="H249" s="156">
        <v>44.8</v>
      </c>
      <c r="I249" s="156">
        <v>0</v>
      </c>
      <c r="J249" s="157">
        <v>0</v>
      </c>
    </row>
    <row r="250" spans="1:10">
      <c r="A250" s="133"/>
      <c r="D250" s="154" t="s">
        <v>549</v>
      </c>
      <c r="E250" s="155">
        <v>11</v>
      </c>
      <c r="F250" s="156">
        <v>514.15730000000008</v>
      </c>
      <c r="G250" s="156">
        <v>3</v>
      </c>
      <c r="H250" s="156">
        <v>82.712490000000003</v>
      </c>
      <c r="I250" s="156">
        <v>0</v>
      </c>
      <c r="J250" s="157">
        <v>0</v>
      </c>
    </row>
    <row r="251" spans="1:10">
      <c r="A251" s="133"/>
      <c r="D251" s="154" t="s">
        <v>587</v>
      </c>
      <c r="E251" s="155">
        <v>17</v>
      </c>
      <c r="F251" s="156">
        <v>324.54000000000002</v>
      </c>
      <c r="G251" s="156">
        <v>4</v>
      </c>
      <c r="H251" s="156">
        <v>80.64</v>
      </c>
      <c r="I251" s="156">
        <v>0</v>
      </c>
      <c r="J251" s="157">
        <v>0</v>
      </c>
    </row>
    <row r="252" spans="1:10">
      <c r="A252" s="133"/>
      <c r="C252" s="134" t="s">
        <v>252</v>
      </c>
      <c r="D252" s="154"/>
      <c r="E252" s="155" t="s">
        <v>196</v>
      </c>
      <c r="F252" s="156" t="s">
        <v>196</v>
      </c>
      <c r="G252" s="156" t="s">
        <v>196</v>
      </c>
      <c r="H252" s="156" t="s">
        <v>196</v>
      </c>
      <c r="I252" s="156" t="s">
        <v>196</v>
      </c>
      <c r="J252" s="157" t="s">
        <v>196</v>
      </c>
    </row>
    <row r="253" spans="1:10">
      <c r="A253" s="133"/>
      <c r="D253" s="154" t="s">
        <v>586</v>
      </c>
      <c r="E253" s="155">
        <v>147</v>
      </c>
      <c r="F253" s="156">
        <v>4851.4087700000009</v>
      </c>
      <c r="G253" s="156">
        <v>2</v>
      </c>
      <c r="H253" s="156">
        <v>30.48</v>
      </c>
      <c r="I253" s="156">
        <v>0</v>
      </c>
      <c r="J253" s="157">
        <v>0</v>
      </c>
    </row>
    <row r="254" spans="1:10">
      <c r="A254" s="133"/>
      <c r="D254" s="154" t="s">
        <v>548</v>
      </c>
      <c r="E254" s="155">
        <v>300</v>
      </c>
      <c r="F254" s="156">
        <v>1208.9835399999995</v>
      </c>
      <c r="G254" s="156">
        <v>2</v>
      </c>
      <c r="H254" s="156">
        <v>2.3005</v>
      </c>
      <c r="I254" s="156">
        <v>0</v>
      </c>
      <c r="J254" s="157">
        <v>0</v>
      </c>
    </row>
    <row r="255" spans="1:10">
      <c r="A255" s="133"/>
      <c r="D255" s="154" t="s">
        <v>550</v>
      </c>
      <c r="E255" s="155">
        <v>11</v>
      </c>
      <c r="F255" s="156">
        <v>167.68187999999998</v>
      </c>
      <c r="G255" s="156">
        <v>0</v>
      </c>
      <c r="H255" s="156">
        <v>0</v>
      </c>
      <c r="I255" s="156">
        <v>0</v>
      </c>
      <c r="J255" s="157">
        <v>0</v>
      </c>
    </row>
    <row r="256" spans="1:10">
      <c r="A256" s="133"/>
      <c r="D256" s="154" t="s">
        <v>549</v>
      </c>
      <c r="E256" s="155">
        <v>3</v>
      </c>
      <c r="F256" s="156">
        <v>22.283270000000002</v>
      </c>
      <c r="G256" s="156">
        <v>0</v>
      </c>
      <c r="H256" s="156">
        <v>0</v>
      </c>
      <c r="I256" s="156">
        <v>0</v>
      </c>
      <c r="J256" s="157">
        <v>0</v>
      </c>
    </row>
    <row r="257" spans="1:10">
      <c r="A257" s="133"/>
      <c r="D257" s="154" t="s">
        <v>555</v>
      </c>
      <c r="E257" s="155">
        <v>2</v>
      </c>
      <c r="F257" s="156">
        <v>5.5702499999999997</v>
      </c>
      <c r="G257" s="156">
        <v>0</v>
      </c>
      <c r="H257" s="156">
        <v>0</v>
      </c>
      <c r="I257" s="156">
        <v>0</v>
      </c>
      <c r="J257" s="157">
        <v>0</v>
      </c>
    </row>
    <row r="258" spans="1:10">
      <c r="A258" s="133"/>
      <c r="C258" s="134" t="s">
        <v>253</v>
      </c>
      <c r="D258" s="154"/>
      <c r="E258" s="155" t="s">
        <v>196</v>
      </c>
      <c r="F258" s="156" t="s">
        <v>196</v>
      </c>
      <c r="G258" s="156" t="s">
        <v>196</v>
      </c>
      <c r="H258" s="156" t="s">
        <v>196</v>
      </c>
      <c r="I258" s="156" t="s">
        <v>196</v>
      </c>
      <c r="J258" s="157" t="s">
        <v>196</v>
      </c>
    </row>
    <row r="259" spans="1:10">
      <c r="A259" s="133"/>
      <c r="D259" s="154" t="s">
        <v>549</v>
      </c>
      <c r="E259" s="155">
        <v>106</v>
      </c>
      <c r="F259" s="156">
        <v>3819.00234</v>
      </c>
      <c r="G259" s="156">
        <v>1</v>
      </c>
      <c r="H259" s="156">
        <v>22.23</v>
      </c>
      <c r="I259" s="156">
        <v>0</v>
      </c>
      <c r="J259" s="157">
        <v>0</v>
      </c>
    </row>
    <row r="260" spans="1:10">
      <c r="A260" s="133"/>
      <c r="D260" s="154" t="s">
        <v>548</v>
      </c>
      <c r="E260" s="155">
        <v>577</v>
      </c>
      <c r="F260" s="156">
        <v>3715.4446899999998</v>
      </c>
      <c r="G260" s="156">
        <v>21</v>
      </c>
      <c r="H260" s="156">
        <v>61.457000000000001</v>
      </c>
      <c r="I260" s="156">
        <v>0</v>
      </c>
      <c r="J260" s="157">
        <v>0</v>
      </c>
    </row>
    <row r="261" spans="1:10">
      <c r="A261" s="133"/>
      <c r="D261" s="154" t="s">
        <v>556</v>
      </c>
      <c r="E261" s="155">
        <v>288</v>
      </c>
      <c r="F261" s="156">
        <v>3044.6400000000003</v>
      </c>
      <c r="G261" s="156">
        <v>10</v>
      </c>
      <c r="H261" s="156">
        <v>156.42699999999999</v>
      </c>
      <c r="I261" s="156">
        <v>0</v>
      </c>
      <c r="J261" s="157">
        <v>0</v>
      </c>
    </row>
    <row r="262" spans="1:10">
      <c r="A262" s="133"/>
      <c r="D262" s="154" t="s">
        <v>574</v>
      </c>
      <c r="E262" s="155">
        <v>40</v>
      </c>
      <c r="F262" s="156">
        <v>1747.6124000000002</v>
      </c>
      <c r="G262" s="156">
        <v>1</v>
      </c>
      <c r="H262" s="156">
        <v>23.52</v>
      </c>
      <c r="I262" s="156">
        <v>0</v>
      </c>
      <c r="J262" s="157">
        <v>0</v>
      </c>
    </row>
    <row r="263" spans="1:10">
      <c r="A263" s="133"/>
      <c r="D263" s="154" t="s">
        <v>571</v>
      </c>
      <c r="E263" s="155">
        <v>744</v>
      </c>
      <c r="F263" s="156">
        <v>1525.5229999999974</v>
      </c>
      <c r="G263" s="156">
        <v>736</v>
      </c>
      <c r="H263" s="156">
        <v>1504.0549999999971</v>
      </c>
      <c r="I263" s="156">
        <v>2</v>
      </c>
      <c r="J263" s="157">
        <v>5.42</v>
      </c>
    </row>
    <row r="264" spans="1:10">
      <c r="A264" s="133"/>
      <c r="C264" s="134" t="s">
        <v>254</v>
      </c>
      <c r="D264" s="154"/>
      <c r="E264" s="155" t="s">
        <v>196</v>
      </c>
      <c r="F264" s="156" t="s">
        <v>196</v>
      </c>
      <c r="G264" s="156" t="s">
        <v>196</v>
      </c>
      <c r="H264" s="156" t="s">
        <v>196</v>
      </c>
      <c r="I264" s="156" t="s">
        <v>196</v>
      </c>
      <c r="J264" s="157" t="s">
        <v>196</v>
      </c>
    </row>
    <row r="265" spans="1:10">
      <c r="A265" s="133"/>
      <c r="D265" s="154" t="s">
        <v>588</v>
      </c>
      <c r="E265" s="155">
        <v>1</v>
      </c>
      <c r="F265" s="156">
        <v>10.62</v>
      </c>
      <c r="G265" s="156">
        <v>1</v>
      </c>
      <c r="H265" s="156">
        <v>10.62</v>
      </c>
      <c r="I265" s="156">
        <v>0</v>
      </c>
      <c r="J265" s="157">
        <v>0</v>
      </c>
    </row>
    <row r="266" spans="1:10">
      <c r="A266" s="133"/>
      <c r="D266" s="154" t="s">
        <v>579</v>
      </c>
      <c r="E266" s="155">
        <v>2</v>
      </c>
      <c r="F266" s="156">
        <v>9.5750000000000002E-2</v>
      </c>
      <c r="G266" s="156">
        <v>2</v>
      </c>
      <c r="H266" s="156">
        <v>9.5750000000000002E-2</v>
      </c>
      <c r="I266" s="156">
        <v>0</v>
      </c>
      <c r="J266" s="157">
        <v>0</v>
      </c>
    </row>
    <row r="267" spans="1:10">
      <c r="A267" s="133"/>
      <c r="D267" s="154" t="s">
        <v>582</v>
      </c>
      <c r="E267" s="155">
        <v>1</v>
      </c>
      <c r="F267" s="156">
        <v>0.04</v>
      </c>
      <c r="G267" s="156">
        <v>1</v>
      </c>
      <c r="H267" s="156">
        <v>0.04</v>
      </c>
      <c r="I267" s="156">
        <v>0</v>
      </c>
      <c r="J267" s="157">
        <v>0</v>
      </c>
    </row>
    <row r="268" spans="1:10">
      <c r="A268" s="133"/>
      <c r="C268" s="134" t="s">
        <v>255</v>
      </c>
      <c r="D268" s="154"/>
      <c r="E268" s="155" t="s">
        <v>196</v>
      </c>
      <c r="F268" s="156" t="s">
        <v>196</v>
      </c>
      <c r="G268" s="156" t="s">
        <v>196</v>
      </c>
      <c r="H268" s="156" t="s">
        <v>196</v>
      </c>
      <c r="I268" s="156" t="s">
        <v>196</v>
      </c>
      <c r="J268" s="157" t="s">
        <v>196</v>
      </c>
    </row>
    <row r="269" spans="1:10">
      <c r="A269" s="133"/>
      <c r="D269" s="154" t="s">
        <v>571</v>
      </c>
      <c r="E269" s="155">
        <v>8</v>
      </c>
      <c r="F269" s="156">
        <v>41.11</v>
      </c>
      <c r="G269" s="156">
        <v>4</v>
      </c>
      <c r="H269" s="156">
        <v>12.136999999999999</v>
      </c>
      <c r="I269" s="156">
        <v>0</v>
      </c>
      <c r="J269" s="157">
        <v>0</v>
      </c>
    </row>
    <row r="270" spans="1:10">
      <c r="A270" s="133"/>
      <c r="D270" s="154" t="s">
        <v>550</v>
      </c>
      <c r="E270" s="155">
        <v>11</v>
      </c>
      <c r="F270" s="156">
        <v>30.849969999999999</v>
      </c>
      <c r="G270" s="156">
        <v>0</v>
      </c>
      <c r="H270" s="156">
        <v>0</v>
      </c>
      <c r="I270" s="156">
        <v>0</v>
      </c>
      <c r="J270" s="157">
        <v>0</v>
      </c>
    </row>
    <row r="271" spans="1:10">
      <c r="A271" s="133"/>
      <c r="C271" s="134" t="s">
        <v>256</v>
      </c>
      <c r="D271" s="154"/>
      <c r="E271" s="155" t="s">
        <v>196</v>
      </c>
      <c r="F271" s="156" t="s">
        <v>196</v>
      </c>
      <c r="G271" s="156" t="s">
        <v>196</v>
      </c>
      <c r="H271" s="156" t="s">
        <v>196</v>
      </c>
      <c r="I271" s="156" t="s">
        <v>196</v>
      </c>
      <c r="J271" s="157" t="s">
        <v>196</v>
      </c>
    </row>
    <row r="272" spans="1:10">
      <c r="A272" s="133"/>
      <c r="D272" s="154" t="s">
        <v>582</v>
      </c>
      <c r="E272" s="155">
        <v>10</v>
      </c>
      <c r="F272" s="156">
        <v>32.35</v>
      </c>
      <c r="G272" s="156">
        <v>3</v>
      </c>
      <c r="H272" s="156">
        <v>12.82</v>
      </c>
      <c r="I272" s="156">
        <v>0</v>
      </c>
      <c r="J272" s="157">
        <v>0</v>
      </c>
    </row>
    <row r="273" spans="1:10">
      <c r="A273" s="133"/>
      <c r="D273" s="154" t="s">
        <v>572</v>
      </c>
      <c r="E273" s="155">
        <v>14</v>
      </c>
      <c r="F273" s="156">
        <v>29.565999999999999</v>
      </c>
      <c r="G273" s="156">
        <v>5</v>
      </c>
      <c r="H273" s="156">
        <v>9.64</v>
      </c>
      <c r="I273" s="156">
        <v>0</v>
      </c>
      <c r="J273" s="157">
        <v>0</v>
      </c>
    </row>
    <row r="274" spans="1:10">
      <c r="A274" s="133"/>
      <c r="C274" s="134" t="s">
        <v>257</v>
      </c>
      <c r="D274" s="154"/>
      <c r="E274" s="155" t="s">
        <v>196</v>
      </c>
      <c r="F274" s="156" t="s">
        <v>196</v>
      </c>
      <c r="G274" s="156" t="s">
        <v>196</v>
      </c>
      <c r="H274" s="156" t="s">
        <v>196</v>
      </c>
      <c r="I274" s="156" t="s">
        <v>196</v>
      </c>
      <c r="J274" s="157" t="s">
        <v>196</v>
      </c>
    </row>
    <row r="275" spans="1:10">
      <c r="A275" s="133"/>
      <c r="D275" s="154" t="s">
        <v>556</v>
      </c>
      <c r="E275" s="155">
        <v>104</v>
      </c>
      <c r="F275" s="156">
        <v>1855.7986799999992</v>
      </c>
      <c r="G275" s="156">
        <v>104</v>
      </c>
      <c r="H275" s="156">
        <v>1855.7986799999992</v>
      </c>
      <c r="I275" s="156">
        <v>0</v>
      </c>
      <c r="J275" s="157">
        <v>0</v>
      </c>
    </row>
    <row r="276" spans="1:10">
      <c r="A276" s="133"/>
      <c r="D276" s="154" t="s">
        <v>571</v>
      </c>
      <c r="E276" s="155">
        <v>10</v>
      </c>
      <c r="F276" s="156">
        <v>21.207100000000001</v>
      </c>
      <c r="G276" s="156">
        <v>10</v>
      </c>
      <c r="H276" s="156">
        <v>21.207100000000001</v>
      </c>
      <c r="I276" s="156">
        <v>0</v>
      </c>
      <c r="J276" s="157">
        <v>0</v>
      </c>
    </row>
    <row r="277" spans="1:10">
      <c r="A277" s="133"/>
      <c r="C277" s="134" t="s">
        <v>258</v>
      </c>
      <c r="D277" s="154"/>
      <c r="E277" s="155" t="s">
        <v>196</v>
      </c>
      <c r="F277" s="156" t="s">
        <v>196</v>
      </c>
      <c r="G277" s="156" t="s">
        <v>196</v>
      </c>
      <c r="H277" s="156" t="s">
        <v>196</v>
      </c>
      <c r="I277" s="156" t="s">
        <v>196</v>
      </c>
      <c r="J277" s="157" t="s">
        <v>196</v>
      </c>
    </row>
    <row r="278" spans="1:10">
      <c r="A278" s="133"/>
      <c r="D278" s="154" t="s">
        <v>558</v>
      </c>
      <c r="E278" s="155">
        <v>5073</v>
      </c>
      <c r="F278" s="156">
        <v>89923.640490000049</v>
      </c>
      <c r="G278" s="156">
        <v>122</v>
      </c>
      <c r="H278" s="156">
        <v>2070.3654299999998</v>
      </c>
      <c r="I278" s="156">
        <v>0</v>
      </c>
      <c r="J278" s="157">
        <v>0</v>
      </c>
    </row>
    <row r="279" spans="1:10">
      <c r="A279" s="133"/>
      <c r="D279" s="154" t="s">
        <v>548</v>
      </c>
      <c r="E279" s="155">
        <v>1159</v>
      </c>
      <c r="F279" s="156">
        <v>40815.147610000044</v>
      </c>
      <c r="G279" s="156">
        <v>52</v>
      </c>
      <c r="H279" s="156">
        <v>912.98134999999991</v>
      </c>
      <c r="I279" s="156">
        <v>0</v>
      </c>
      <c r="J279" s="157">
        <v>0</v>
      </c>
    </row>
    <row r="280" spans="1:10">
      <c r="A280" s="133"/>
      <c r="D280" s="154" t="s">
        <v>586</v>
      </c>
      <c r="E280" s="155">
        <v>449</v>
      </c>
      <c r="F280" s="156">
        <v>19489.315990000003</v>
      </c>
      <c r="G280" s="156">
        <v>15</v>
      </c>
      <c r="H280" s="156">
        <v>335.07006000000001</v>
      </c>
      <c r="I280" s="156">
        <v>0</v>
      </c>
      <c r="J280" s="157">
        <v>0</v>
      </c>
    </row>
    <row r="281" spans="1:10">
      <c r="A281" s="133"/>
      <c r="D281" s="154" t="s">
        <v>583</v>
      </c>
      <c r="E281" s="155">
        <v>6028</v>
      </c>
      <c r="F281" s="156">
        <v>16309.429800000005</v>
      </c>
      <c r="G281" s="156">
        <v>353</v>
      </c>
      <c r="H281" s="156">
        <v>891.65</v>
      </c>
      <c r="I281" s="156">
        <v>0</v>
      </c>
      <c r="J281" s="157">
        <v>0</v>
      </c>
    </row>
    <row r="282" spans="1:10">
      <c r="A282" s="133"/>
      <c r="D282" s="154" t="s">
        <v>556</v>
      </c>
      <c r="E282" s="155">
        <v>711</v>
      </c>
      <c r="F282" s="156">
        <v>4913.5335499999974</v>
      </c>
      <c r="G282" s="156">
        <v>28</v>
      </c>
      <c r="H282" s="156">
        <v>212.42707999999999</v>
      </c>
      <c r="I282" s="156">
        <v>0</v>
      </c>
      <c r="J282" s="157">
        <v>0</v>
      </c>
    </row>
    <row r="283" spans="1:10">
      <c r="A283" s="133"/>
      <c r="B283" s="134" t="s">
        <v>259</v>
      </c>
      <c r="D283" s="154"/>
      <c r="E283" s="155" t="s">
        <v>196</v>
      </c>
      <c r="F283" s="156" t="s">
        <v>196</v>
      </c>
      <c r="G283" s="156" t="s">
        <v>196</v>
      </c>
      <c r="H283" s="156" t="s">
        <v>196</v>
      </c>
      <c r="I283" s="156" t="s">
        <v>196</v>
      </c>
      <c r="J283" s="157" t="s">
        <v>196</v>
      </c>
    </row>
    <row r="284" spans="1:10">
      <c r="A284" s="133"/>
      <c r="C284" s="134" t="s">
        <v>260</v>
      </c>
      <c r="D284" s="154"/>
      <c r="E284" s="155" t="s">
        <v>196</v>
      </c>
      <c r="F284" s="156" t="s">
        <v>196</v>
      </c>
      <c r="G284" s="156" t="s">
        <v>196</v>
      </c>
      <c r="H284" s="156" t="s">
        <v>196</v>
      </c>
      <c r="I284" s="156" t="s">
        <v>196</v>
      </c>
      <c r="J284" s="157" t="s">
        <v>196</v>
      </c>
    </row>
    <row r="285" spans="1:10">
      <c r="A285" s="133"/>
      <c r="D285" s="154" t="s">
        <v>556</v>
      </c>
      <c r="E285" s="155">
        <v>686</v>
      </c>
      <c r="F285" s="156">
        <v>10466.109</v>
      </c>
      <c r="G285" s="156">
        <v>665</v>
      </c>
      <c r="H285" s="156">
        <v>10101.079</v>
      </c>
      <c r="I285" s="156">
        <v>0</v>
      </c>
      <c r="J285" s="157">
        <v>0</v>
      </c>
    </row>
    <row r="286" spans="1:10">
      <c r="A286" s="133"/>
      <c r="D286" s="154" t="s">
        <v>571</v>
      </c>
      <c r="E286" s="155">
        <v>526</v>
      </c>
      <c r="F286" s="156">
        <v>1887.8780000000004</v>
      </c>
      <c r="G286" s="156">
        <v>526</v>
      </c>
      <c r="H286" s="156">
        <v>1887.8780000000004</v>
      </c>
      <c r="I286" s="156">
        <v>0</v>
      </c>
      <c r="J286" s="157">
        <v>0</v>
      </c>
    </row>
    <row r="287" spans="1:10">
      <c r="A287" s="133"/>
      <c r="D287" s="154" t="s">
        <v>578</v>
      </c>
      <c r="E287" s="155">
        <v>11</v>
      </c>
      <c r="F287" s="156">
        <v>182.76</v>
      </c>
      <c r="G287" s="156">
        <v>2</v>
      </c>
      <c r="H287" s="156">
        <v>23.52</v>
      </c>
      <c r="I287" s="156">
        <v>0</v>
      </c>
      <c r="J287" s="157">
        <v>0</v>
      </c>
    </row>
    <row r="288" spans="1:10">
      <c r="A288" s="133"/>
      <c r="D288" s="154" t="s">
        <v>589</v>
      </c>
      <c r="E288" s="155">
        <v>16</v>
      </c>
      <c r="F288" s="156">
        <v>140.86070000000001</v>
      </c>
      <c r="G288" s="156">
        <v>1</v>
      </c>
      <c r="H288" s="156">
        <v>16.535619999999998</v>
      </c>
      <c r="I288" s="156">
        <v>0</v>
      </c>
      <c r="J288" s="157">
        <v>0</v>
      </c>
    </row>
    <row r="289" spans="1:10">
      <c r="A289" s="133"/>
      <c r="D289" s="154" t="s">
        <v>579</v>
      </c>
      <c r="E289" s="155">
        <v>13</v>
      </c>
      <c r="F289" s="156">
        <v>95.31</v>
      </c>
      <c r="G289" s="156">
        <v>4</v>
      </c>
      <c r="H289" s="156">
        <v>16</v>
      </c>
      <c r="I289" s="156">
        <v>0</v>
      </c>
      <c r="J289" s="157">
        <v>0</v>
      </c>
    </row>
    <row r="290" spans="1:10">
      <c r="A290" s="133"/>
      <c r="C290" s="134" t="s">
        <v>261</v>
      </c>
      <c r="D290" s="154"/>
      <c r="E290" s="155" t="s">
        <v>196</v>
      </c>
      <c r="F290" s="156" t="s">
        <v>196</v>
      </c>
      <c r="G290" s="156" t="s">
        <v>196</v>
      </c>
      <c r="H290" s="156" t="s">
        <v>196</v>
      </c>
      <c r="I290" s="156" t="s">
        <v>196</v>
      </c>
      <c r="J290" s="157" t="s">
        <v>196</v>
      </c>
    </row>
    <row r="291" spans="1:10">
      <c r="A291" s="133"/>
      <c r="D291" s="154" t="s">
        <v>571</v>
      </c>
      <c r="E291" s="155">
        <v>1860</v>
      </c>
      <c r="F291" s="156">
        <v>3232.0473199999947</v>
      </c>
      <c r="G291" s="156">
        <v>33</v>
      </c>
      <c r="H291" s="156">
        <v>36.934000000000005</v>
      </c>
      <c r="I291" s="156">
        <v>0</v>
      </c>
      <c r="J291" s="157">
        <v>0</v>
      </c>
    </row>
    <row r="292" spans="1:10">
      <c r="A292" s="133"/>
      <c r="D292" s="154" t="s">
        <v>578</v>
      </c>
      <c r="E292" s="155">
        <v>20</v>
      </c>
      <c r="F292" s="156">
        <v>327.39999999999998</v>
      </c>
      <c r="G292" s="156">
        <v>1</v>
      </c>
      <c r="H292" s="156">
        <v>23.3</v>
      </c>
      <c r="I292" s="156">
        <v>0</v>
      </c>
      <c r="J292" s="157">
        <v>0</v>
      </c>
    </row>
    <row r="293" spans="1:10">
      <c r="A293" s="133"/>
      <c r="D293" s="154" t="s">
        <v>556</v>
      </c>
      <c r="E293" s="155">
        <v>105</v>
      </c>
      <c r="F293" s="156">
        <v>259.56326999999999</v>
      </c>
      <c r="G293" s="156">
        <v>15</v>
      </c>
      <c r="H293" s="156">
        <v>35.835999999999999</v>
      </c>
      <c r="I293" s="156">
        <v>0</v>
      </c>
      <c r="J293" s="157">
        <v>0</v>
      </c>
    </row>
    <row r="294" spans="1:10">
      <c r="A294" s="133"/>
      <c r="D294" s="154" t="s">
        <v>547</v>
      </c>
      <c r="E294" s="155">
        <v>185</v>
      </c>
      <c r="F294" s="156">
        <v>137.75600000000003</v>
      </c>
      <c r="G294" s="156">
        <v>12</v>
      </c>
      <c r="H294" s="156">
        <v>19.782</v>
      </c>
      <c r="I294" s="156">
        <v>0</v>
      </c>
      <c r="J294" s="157">
        <v>0</v>
      </c>
    </row>
    <row r="295" spans="1:10">
      <c r="A295" s="133"/>
      <c r="D295" s="154" t="s">
        <v>558</v>
      </c>
      <c r="E295" s="155">
        <v>8</v>
      </c>
      <c r="F295" s="156">
        <v>69.007999999999996</v>
      </c>
      <c r="G295" s="156">
        <v>0</v>
      </c>
      <c r="H295" s="156">
        <v>0</v>
      </c>
      <c r="I295" s="156">
        <v>0</v>
      </c>
      <c r="J295" s="157">
        <v>0</v>
      </c>
    </row>
    <row r="296" spans="1:10">
      <c r="A296" s="133"/>
      <c r="B296" s="134" t="s">
        <v>262</v>
      </c>
      <c r="D296" s="154"/>
      <c r="E296" s="155" t="s">
        <v>196</v>
      </c>
      <c r="F296" s="156" t="s">
        <v>196</v>
      </c>
      <c r="G296" s="156" t="s">
        <v>196</v>
      </c>
      <c r="H296" s="156" t="s">
        <v>196</v>
      </c>
      <c r="I296" s="156" t="s">
        <v>196</v>
      </c>
      <c r="J296" s="157" t="s">
        <v>196</v>
      </c>
    </row>
    <row r="297" spans="1:10">
      <c r="A297" s="133"/>
      <c r="C297" s="134" t="s">
        <v>263</v>
      </c>
      <c r="D297" s="154"/>
      <c r="E297" s="155" t="s">
        <v>196</v>
      </c>
      <c r="F297" s="156" t="s">
        <v>196</v>
      </c>
      <c r="G297" s="156" t="s">
        <v>196</v>
      </c>
      <c r="H297" s="156" t="s">
        <v>196</v>
      </c>
      <c r="I297" s="156" t="s">
        <v>196</v>
      </c>
      <c r="J297" s="157" t="s">
        <v>196</v>
      </c>
    </row>
    <row r="298" spans="1:10">
      <c r="A298" s="133"/>
      <c r="D298" s="154" t="s">
        <v>578</v>
      </c>
      <c r="E298" s="155">
        <v>1179</v>
      </c>
      <c r="F298" s="156">
        <v>16161.817299999997</v>
      </c>
      <c r="G298" s="156">
        <v>521</v>
      </c>
      <c r="H298" s="156">
        <v>7868.9539999999979</v>
      </c>
      <c r="I298" s="156">
        <v>0</v>
      </c>
      <c r="J298" s="157">
        <v>0</v>
      </c>
    </row>
    <row r="299" spans="1:10">
      <c r="A299" s="133"/>
      <c r="D299" s="154" t="s">
        <v>590</v>
      </c>
      <c r="E299" s="155">
        <v>738</v>
      </c>
      <c r="F299" s="156">
        <v>13352.090399999972</v>
      </c>
      <c r="G299" s="156">
        <v>89</v>
      </c>
      <c r="H299" s="156">
        <v>1516.1896000000006</v>
      </c>
      <c r="I299" s="156">
        <v>1</v>
      </c>
      <c r="J299" s="157">
        <v>19.440000000000001</v>
      </c>
    </row>
    <row r="300" spans="1:10">
      <c r="A300" s="133"/>
      <c r="D300" s="154" t="s">
        <v>555</v>
      </c>
      <c r="E300" s="155">
        <v>737</v>
      </c>
      <c r="F300" s="156">
        <v>12255.424000000017</v>
      </c>
      <c r="G300" s="156">
        <v>152</v>
      </c>
      <c r="H300" s="156">
        <v>2235.4839999999999</v>
      </c>
      <c r="I300" s="156">
        <v>0</v>
      </c>
      <c r="J300" s="157">
        <v>0</v>
      </c>
    </row>
    <row r="301" spans="1:10">
      <c r="A301" s="133"/>
      <c r="D301" s="154" t="s">
        <v>582</v>
      </c>
      <c r="E301" s="155">
        <v>1010</v>
      </c>
      <c r="F301" s="156">
        <v>6972.056720000005</v>
      </c>
      <c r="G301" s="156">
        <v>71</v>
      </c>
      <c r="H301" s="156">
        <v>378.82109999999994</v>
      </c>
      <c r="I301" s="156">
        <v>0</v>
      </c>
      <c r="J301" s="157">
        <v>0</v>
      </c>
    </row>
    <row r="302" spans="1:10">
      <c r="A302" s="133"/>
      <c r="D302" s="154" t="s">
        <v>572</v>
      </c>
      <c r="E302" s="155">
        <v>361</v>
      </c>
      <c r="F302" s="156">
        <v>2640.9031400000008</v>
      </c>
      <c r="G302" s="156">
        <v>361</v>
      </c>
      <c r="H302" s="156">
        <v>2640.9031400000008</v>
      </c>
      <c r="I302" s="156">
        <v>0</v>
      </c>
      <c r="J302" s="157">
        <v>0</v>
      </c>
    </row>
    <row r="303" spans="1:10">
      <c r="A303" s="133"/>
      <c r="C303" s="134" t="s">
        <v>264</v>
      </c>
      <c r="D303" s="154"/>
      <c r="E303" s="155" t="s">
        <v>196</v>
      </c>
      <c r="F303" s="156" t="s">
        <v>196</v>
      </c>
      <c r="G303" s="156" t="s">
        <v>196</v>
      </c>
      <c r="H303" s="156" t="s">
        <v>196</v>
      </c>
      <c r="I303" s="156" t="s">
        <v>196</v>
      </c>
      <c r="J303" s="157" t="s">
        <v>196</v>
      </c>
    </row>
    <row r="304" spans="1:10">
      <c r="A304" s="133"/>
      <c r="D304" s="154" t="s">
        <v>586</v>
      </c>
      <c r="E304" s="155">
        <v>377</v>
      </c>
      <c r="F304" s="156">
        <v>4356.940999999998</v>
      </c>
      <c r="G304" s="156">
        <v>74</v>
      </c>
      <c r="H304" s="156">
        <v>1280.1421100000002</v>
      </c>
      <c r="I304" s="156">
        <v>0</v>
      </c>
      <c r="J304" s="157">
        <v>0</v>
      </c>
    </row>
    <row r="305" spans="1:10">
      <c r="A305" s="133"/>
      <c r="D305" s="154" t="s">
        <v>549</v>
      </c>
      <c r="E305" s="155">
        <v>23</v>
      </c>
      <c r="F305" s="156">
        <v>285.09823999999992</v>
      </c>
      <c r="G305" s="156">
        <v>12</v>
      </c>
      <c r="H305" s="156">
        <v>175.64837999999997</v>
      </c>
      <c r="I305" s="156">
        <v>0</v>
      </c>
      <c r="J305" s="157">
        <v>0</v>
      </c>
    </row>
    <row r="306" spans="1:10">
      <c r="A306" s="133"/>
      <c r="D306" s="154" t="s">
        <v>556</v>
      </c>
      <c r="E306" s="155">
        <v>341</v>
      </c>
      <c r="F306" s="156">
        <v>240.27722999999997</v>
      </c>
      <c r="G306" s="156">
        <v>35</v>
      </c>
      <c r="H306" s="156">
        <v>50.376539999999999</v>
      </c>
      <c r="I306" s="156">
        <v>0</v>
      </c>
      <c r="J306" s="157">
        <v>0</v>
      </c>
    </row>
    <row r="307" spans="1:10">
      <c r="A307" s="133"/>
      <c r="D307" s="154" t="s">
        <v>571</v>
      </c>
      <c r="E307" s="155">
        <v>424</v>
      </c>
      <c r="F307" s="156">
        <v>226.47599999999997</v>
      </c>
      <c r="G307" s="156">
        <v>10</v>
      </c>
      <c r="H307" s="156">
        <v>2.6309999999999998</v>
      </c>
      <c r="I307" s="156">
        <v>0</v>
      </c>
      <c r="J307" s="157">
        <v>0</v>
      </c>
    </row>
    <row r="308" spans="1:10">
      <c r="A308" s="133"/>
      <c r="D308" s="154" t="s">
        <v>548</v>
      </c>
      <c r="E308" s="155">
        <v>12</v>
      </c>
      <c r="F308" s="156">
        <v>215.11690000000002</v>
      </c>
      <c r="G308" s="156">
        <v>3</v>
      </c>
      <c r="H308" s="156">
        <v>30.433340000000001</v>
      </c>
      <c r="I308" s="156">
        <v>0</v>
      </c>
      <c r="J308" s="157">
        <v>0</v>
      </c>
    </row>
    <row r="309" spans="1:10">
      <c r="A309" s="133"/>
      <c r="C309" s="134" t="s">
        <v>265</v>
      </c>
      <c r="D309" s="154"/>
      <c r="E309" s="155" t="s">
        <v>196</v>
      </c>
      <c r="F309" s="156" t="s">
        <v>196</v>
      </c>
      <c r="G309" s="156" t="s">
        <v>196</v>
      </c>
      <c r="H309" s="156" t="s">
        <v>196</v>
      </c>
      <c r="I309" s="156" t="s">
        <v>196</v>
      </c>
      <c r="J309" s="157" t="s">
        <v>196</v>
      </c>
    </row>
    <row r="310" spans="1:10">
      <c r="A310" s="133"/>
      <c r="D310" s="154" t="s">
        <v>556</v>
      </c>
      <c r="E310" s="155">
        <v>12</v>
      </c>
      <c r="F310" s="156">
        <v>385.5</v>
      </c>
      <c r="G310" s="156">
        <v>0</v>
      </c>
      <c r="H310" s="156">
        <v>0</v>
      </c>
      <c r="I310" s="156">
        <v>0</v>
      </c>
      <c r="J310" s="157">
        <v>0</v>
      </c>
    </row>
    <row r="311" spans="1:10">
      <c r="A311" s="133"/>
      <c r="C311" s="134" t="s">
        <v>266</v>
      </c>
      <c r="D311" s="154"/>
      <c r="E311" s="155" t="s">
        <v>196</v>
      </c>
      <c r="F311" s="156" t="s">
        <v>196</v>
      </c>
      <c r="G311" s="156" t="s">
        <v>196</v>
      </c>
      <c r="H311" s="156" t="s">
        <v>196</v>
      </c>
      <c r="I311" s="156" t="s">
        <v>196</v>
      </c>
      <c r="J311" s="157" t="s">
        <v>196</v>
      </c>
    </row>
    <row r="312" spans="1:10">
      <c r="A312" s="133"/>
      <c r="D312" s="154" t="s">
        <v>586</v>
      </c>
      <c r="E312" s="155">
        <v>759</v>
      </c>
      <c r="F312" s="156">
        <v>9125.4470000000019</v>
      </c>
      <c r="G312" s="156">
        <v>2</v>
      </c>
      <c r="H312" s="156">
        <v>17.688000000000002</v>
      </c>
      <c r="I312" s="156">
        <v>0</v>
      </c>
      <c r="J312" s="157">
        <v>0</v>
      </c>
    </row>
    <row r="313" spans="1:10">
      <c r="A313" s="133"/>
      <c r="D313" s="154" t="s">
        <v>579</v>
      </c>
      <c r="E313" s="155">
        <v>172</v>
      </c>
      <c r="F313" s="156">
        <v>8596.0882899999997</v>
      </c>
      <c r="G313" s="156">
        <v>6</v>
      </c>
      <c r="H313" s="156">
        <v>266.41789</v>
      </c>
      <c r="I313" s="156">
        <v>0</v>
      </c>
      <c r="J313" s="157">
        <v>0</v>
      </c>
    </row>
    <row r="314" spans="1:10">
      <c r="A314" s="133"/>
      <c r="D314" s="154" t="s">
        <v>591</v>
      </c>
      <c r="E314" s="155">
        <v>637</v>
      </c>
      <c r="F314" s="156">
        <v>8421.1515399999989</v>
      </c>
      <c r="G314" s="156">
        <v>39</v>
      </c>
      <c r="H314" s="156">
        <v>341.17636999999996</v>
      </c>
      <c r="I314" s="156">
        <v>0</v>
      </c>
      <c r="J314" s="157">
        <v>0</v>
      </c>
    </row>
    <row r="315" spans="1:10">
      <c r="A315" s="133"/>
      <c r="D315" s="154" t="s">
        <v>592</v>
      </c>
      <c r="E315" s="155">
        <v>335</v>
      </c>
      <c r="F315" s="156">
        <v>8299.8417000000027</v>
      </c>
      <c r="G315" s="156">
        <v>15</v>
      </c>
      <c r="H315" s="156">
        <v>299.56379999999996</v>
      </c>
      <c r="I315" s="156">
        <v>0</v>
      </c>
      <c r="J315" s="157">
        <v>0</v>
      </c>
    </row>
    <row r="316" spans="1:10">
      <c r="A316" s="133"/>
      <c r="D316" s="154" t="s">
        <v>555</v>
      </c>
      <c r="E316" s="155">
        <v>130</v>
      </c>
      <c r="F316" s="156">
        <v>5217.0146700000014</v>
      </c>
      <c r="G316" s="156">
        <v>6</v>
      </c>
      <c r="H316" s="156">
        <v>267.03977999999995</v>
      </c>
      <c r="I316" s="156">
        <v>0</v>
      </c>
      <c r="J316" s="157">
        <v>0</v>
      </c>
    </row>
    <row r="317" spans="1:10">
      <c r="A317" s="133"/>
      <c r="B317" s="134" t="s">
        <v>267</v>
      </c>
      <c r="D317" s="154"/>
      <c r="E317" s="155" t="s">
        <v>196</v>
      </c>
      <c r="F317" s="156" t="s">
        <v>196</v>
      </c>
      <c r="G317" s="156" t="s">
        <v>196</v>
      </c>
      <c r="H317" s="156" t="s">
        <v>196</v>
      </c>
      <c r="I317" s="156" t="s">
        <v>196</v>
      </c>
      <c r="J317" s="157" t="s">
        <v>196</v>
      </c>
    </row>
    <row r="318" spans="1:10">
      <c r="A318" s="133"/>
      <c r="C318" s="134" t="s">
        <v>268</v>
      </c>
      <c r="D318" s="154"/>
      <c r="E318" s="155" t="s">
        <v>196</v>
      </c>
      <c r="F318" s="156" t="s">
        <v>196</v>
      </c>
      <c r="G318" s="156" t="s">
        <v>196</v>
      </c>
      <c r="H318" s="156" t="s">
        <v>196</v>
      </c>
      <c r="I318" s="156" t="s">
        <v>196</v>
      </c>
      <c r="J318" s="157" t="s">
        <v>196</v>
      </c>
    </row>
    <row r="319" spans="1:10">
      <c r="A319" s="133"/>
      <c r="D319" s="154" t="s">
        <v>571</v>
      </c>
      <c r="E319" s="155">
        <v>4</v>
      </c>
      <c r="F319" s="156">
        <v>0.183</v>
      </c>
      <c r="G319" s="156">
        <v>0</v>
      </c>
      <c r="H319" s="156">
        <v>0</v>
      </c>
      <c r="I319" s="156">
        <v>0</v>
      </c>
      <c r="J319" s="157">
        <v>0</v>
      </c>
    </row>
    <row r="320" spans="1:10">
      <c r="A320" s="133"/>
      <c r="C320" s="134" t="s">
        <v>269</v>
      </c>
      <c r="D320" s="154"/>
      <c r="E320" s="155" t="s">
        <v>196</v>
      </c>
      <c r="F320" s="156" t="s">
        <v>196</v>
      </c>
      <c r="G320" s="156" t="s">
        <v>196</v>
      </c>
      <c r="H320" s="156" t="s">
        <v>196</v>
      </c>
      <c r="I320" s="156" t="s">
        <v>196</v>
      </c>
      <c r="J320" s="157" t="s">
        <v>196</v>
      </c>
    </row>
    <row r="321" spans="1:10">
      <c r="A321" s="133"/>
      <c r="D321" s="154" t="s">
        <v>571</v>
      </c>
      <c r="E321" s="155">
        <v>5</v>
      </c>
      <c r="F321" s="156">
        <v>0.125</v>
      </c>
      <c r="G321" s="156">
        <v>1</v>
      </c>
      <c r="H321" s="156">
        <v>0.01</v>
      </c>
      <c r="I321" s="156">
        <v>0</v>
      </c>
      <c r="J321" s="157">
        <v>0</v>
      </c>
    </row>
    <row r="322" spans="1:10">
      <c r="A322" s="133"/>
      <c r="C322" s="134" t="s">
        <v>270</v>
      </c>
      <c r="D322" s="154"/>
      <c r="E322" s="155" t="s">
        <v>196</v>
      </c>
      <c r="F322" s="156" t="s">
        <v>196</v>
      </c>
      <c r="G322" s="156" t="s">
        <v>196</v>
      </c>
      <c r="H322" s="156" t="s">
        <v>196</v>
      </c>
      <c r="I322" s="156" t="s">
        <v>196</v>
      </c>
      <c r="J322" s="157" t="s">
        <v>196</v>
      </c>
    </row>
    <row r="323" spans="1:10">
      <c r="A323" s="133"/>
      <c r="D323" s="154" t="s">
        <v>556</v>
      </c>
      <c r="E323" s="155">
        <v>256</v>
      </c>
      <c r="F323" s="156">
        <v>10541.155999999999</v>
      </c>
      <c r="G323" s="156">
        <v>2</v>
      </c>
      <c r="H323" s="156">
        <v>27</v>
      </c>
      <c r="I323" s="156">
        <v>0</v>
      </c>
      <c r="J323" s="157">
        <v>0</v>
      </c>
    </row>
    <row r="324" spans="1:10">
      <c r="A324" s="133"/>
      <c r="D324" s="154" t="s">
        <v>571</v>
      </c>
      <c r="E324" s="155">
        <v>138</v>
      </c>
      <c r="F324" s="156">
        <v>4231.5429999999997</v>
      </c>
      <c r="G324" s="156">
        <v>0</v>
      </c>
      <c r="H324" s="156">
        <v>0</v>
      </c>
      <c r="I324" s="156">
        <v>0</v>
      </c>
      <c r="J324" s="157">
        <v>0</v>
      </c>
    </row>
    <row r="325" spans="1:10">
      <c r="A325" s="133"/>
      <c r="C325" s="134" t="s">
        <v>271</v>
      </c>
      <c r="D325" s="154"/>
      <c r="E325" s="155" t="s">
        <v>196</v>
      </c>
      <c r="F325" s="156" t="s">
        <v>196</v>
      </c>
      <c r="G325" s="156" t="s">
        <v>196</v>
      </c>
      <c r="H325" s="156" t="s">
        <v>196</v>
      </c>
      <c r="I325" s="156" t="s">
        <v>196</v>
      </c>
      <c r="J325" s="157" t="s">
        <v>196</v>
      </c>
    </row>
    <row r="326" spans="1:10">
      <c r="A326" s="133"/>
      <c r="D326" s="154" t="s">
        <v>556</v>
      </c>
      <c r="E326" s="155">
        <v>1</v>
      </c>
      <c r="F326" s="156">
        <v>30.762</v>
      </c>
      <c r="G326" s="156">
        <v>0</v>
      </c>
      <c r="H326" s="156">
        <v>0</v>
      </c>
      <c r="I326" s="156">
        <v>0</v>
      </c>
      <c r="J326" s="157">
        <v>0</v>
      </c>
    </row>
    <row r="327" spans="1:10">
      <c r="A327" s="133"/>
      <c r="C327" s="134" t="s">
        <v>272</v>
      </c>
      <c r="D327" s="154"/>
      <c r="E327" s="155" t="s">
        <v>196</v>
      </c>
      <c r="F327" s="156" t="s">
        <v>196</v>
      </c>
      <c r="G327" s="156" t="s">
        <v>196</v>
      </c>
      <c r="H327" s="156" t="s">
        <v>196</v>
      </c>
      <c r="I327" s="156" t="s">
        <v>196</v>
      </c>
      <c r="J327" s="157" t="s">
        <v>196</v>
      </c>
    </row>
    <row r="328" spans="1:10">
      <c r="A328" s="133"/>
      <c r="D328" s="154" t="s">
        <v>556</v>
      </c>
      <c r="E328" s="155">
        <v>6</v>
      </c>
      <c r="F328" s="156">
        <v>93.257000000000005</v>
      </c>
      <c r="G328" s="156">
        <v>1</v>
      </c>
      <c r="H328" s="156">
        <v>20.16</v>
      </c>
      <c r="I328" s="156">
        <v>0</v>
      </c>
      <c r="J328" s="157">
        <v>0</v>
      </c>
    </row>
    <row r="329" spans="1:10">
      <c r="A329" s="133"/>
      <c r="D329" s="154" t="s">
        <v>572</v>
      </c>
      <c r="E329" s="155">
        <v>242</v>
      </c>
      <c r="F329" s="156">
        <v>66.476699999999965</v>
      </c>
      <c r="G329" s="156">
        <v>13</v>
      </c>
      <c r="H329" s="156">
        <v>2.6074999999999995</v>
      </c>
      <c r="I329" s="156">
        <v>0</v>
      </c>
      <c r="J329" s="157">
        <v>0</v>
      </c>
    </row>
    <row r="330" spans="1:10">
      <c r="A330" s="133"/>
      <c r="D330" s="154" t="s">
        <v>571</v>
      </c>
      <c r="E330" s="155">
        <v>25</v>
      </c>
      <c r="F330" s="156">
        <v>0.46500000000000008</v>
      </c>
      <c r="G330" s="156">
        <v>0</v>
      </c>
      <c r="H330" s="156">
        <v>0</v>
      </c>
      <c r="I330" s="156">
        <v>0</v>
      </c>
      <c r="J330" s="157">
        <v>0</v>
      </c>
    </row>
    <row r="331" spans="1:10">
      <c r="A331" s="133"/>
      <c r="B331" s="134" t="s">
        <v>273</v>
      </c>
      <c r="D331" s="154"/>
      <c r="E331" s="155" t="s">
        <v>196</v>
      </c>
      <c r="F331" s="156" t="s">
        <v>196</v>
      </c>
      <c r="G331" s="156" t="s">
        <v>196</v>
      </c>
      <c r="H331" s="156" t="s">
        <v>196</v>
      </c>
      <c r="I331" s="156" t="s">
        <v>196</v>
      </c>
      <c r="J331" s="157" t="s">
        <v>196</v>
      </c>
    </row>
    <row r="332" spans="1:10">
      <c r="A332" s="133"/>
      <c r="D332" s="154" t="s">
        <v>548</v>
      </c>
      <c r="E332" s="155">
        <v>1688</v>
      </c>
      <c r="F332" s="156">
        <v>25200.032069999983</v>
      </c>
      <c r="G332" s="156">
        <v>58</v>
      </c>
      <c r="H332" s="156">
        <v>737.1440399999999</v>
      </c>
      <c r="I332" s="156">
        <v>0</v>
      </c>
      <c r="J332" s="157">
        <v>0</v>
      </c>
    </row>
    <row r="333" spans="1:10">
      <c r="A333" s="133"/>
      <c r="D333" s="154" t="s">
        <v>586</v>
      </c>
      <c r="E333" s="155">
        <v>990</v>
      </c>
      <c r="F333" s="156">
        <v>22064.786970000005</v>
      </c>
      <c r="G333" s="156">
        <v>47</v>
      </c>
      <c r="H333" s="156">
        <v>708.71210000000008</v>
      </c>
      <c r="I333" s="156">
        <v>0</v>
      </c>
      <c r="J333" s="157">
        <v>0</v>
      </c>
    </row>
    <row r="334" spans="1:10">
      <c r="A334" s="133"/>
      <c r="D334" s="154" t="s">
        <v>549</v>
      </c>
      <c r="E334" s="155">
        <v>74</v>
      </c>
      <c r="F334" s="156">
        <v>971.45901000000015</v>
      </c>
      <c r="G334" s="156">
        <v>2</v>
      </c>
      <c r="H334" s="156">
        <v>22.77</v>
      </c>
      <c r="I334" s="156">
        <v>0</v>
      </c>
      <c r="J334" s="157">
        <v>0</v>
      </c>
    </row>
    <row r="335" spans="1:10">
      <c r="A335" s="133"/>
      <c r="D335" s="154" t="s">
        <v>557</v>
      </c>
      <c r="E335" s="155">
        <v>31</v>
      </c>
      <c r="F335" s="156">
        <v>728.96542999999997</v>
      </c>
      <c r="G335" s="156">
        <v>1</v>
      </c>
      <c r="H335" s="156">
        <v>24.625</v>
      </c>
      <c r="I335" s="156">
        <v>0</v>
      </c>
      <c r="J335" s="157">
        <v>0</v>
      </c>
    </row>
    <row r="336" spans="1:10">
      <c r="A336" s="133"/>
      <c r="D336" s="154" t="s">
        <v>556</v>
      </c>
      <c r="E336" s="155">
        <v>786</v>
      </c>
      <c r="F336" s="156">
        <v>680.48519999999985</v>
      </c>
      <c r="G336" s="156">
        <v>28</v>
      </c>
      <c r="H336" s="156">
        <v>17.565000000000001</v>
      </c>
      <c r="I336" s="156">
        <v>0</v>
      </c>
      <c r="J336" s="157">
        <v>0</v>
      </c>
    </row>
    <row r="337" spans="1:10">
      <c r="A337" s="133" t="s">
        <v>156</v>
      </c>
      <c r="D337" s="154"/>
      <c r="E337" s="155" t="s">
        <v>196</v>
      </c>
      <c r="F337" s="156" t="s">
        <v>196</v>
      </c>
      <c r="G337" s="156" t="s">
        <v>196</v>
      </c>
      <c r="H337" s="156" t="s">
        <v>196</v>
      </c>
      <c r="I337" s="156" t="s">
        <v>196</v>
      </c>
      <c r="J337" s="157" t="s">
        <v>196</v>
      </c>
    </row>
    <row r="338" spans="1:10">
      <c r="A338" s="133"/>
      <c r="B338" s="134" t="s">
        <v>274</v>
      </c>
      <c r="D338" s="154"/>
      <c r="E338" s="155" t="s">
        <v>196</v>
      </c>
      <c r="F338" s="156" t="s">
        <v>196</v>
      </c>
      <c r="G338" s="156" t="s">
        <v>196</v>
      </c>
      <c r="H338" s="156" t="s">
        <v>196</v>
      </c>
      <c r="I338" s="156" t="s">
        <v>196</v>
      </c>
      <c r="J338" s="157" t="s">
        <v>196</v>
      </c>
    </row>
    <row r="339" spans="1:10">
      <c r="A339" s="133"/>
      <c r="C339" s="134" t="s">
        <v>275</v>
      </c>
      <c r="D339" s="154"/>
      <c r="E339" s="155" t="s">
        <v>196</v>
      </c>
      <c r="F339" s="156" t="s">
        <v>196</v>
      </c>
      <c r="G339" s="156" t="s">
        <v>196</v>
      </c>
      <c r="H339" s="156" t="s">
        <v>196</v>
      </c>
      <c r="I339" s="156" t="s">
        <v>196</v>
      </c>
      <c r="J339" s="157" t="s">
        <v>196</v>
      </c>
    </row>
    <row r="340" spans="1:10">
      <c r="A340" s="133"/>
      <c r="D340" s="154" t="s">
        <v>556</v>
      </c>
      <c r="E340" s="155">
        <v>10642</v>
      </c>
      <c r="F340" s="156">
        <v>55475.184150000016</v>
      </c>
      <c r="G340" s="156">
        <v>774</v>
      </c>
      <c r="H340" s="156">
        <v>2980.0607599999989</v>
      </c>
      <c r="I340" s="156">
        <v>1</v>
      </c>
      <c r="J340" s="157">
        <v>0.77760000000000007</v>
      </c>
    </row>
    <row r="341" spans="1:10">
      <c r="A341" s="133"/>
      <c r="D341" s="154" t="s">
        <v>558</v>
      </c>
      <c r="E341" s="155">
        <v>3692</v>
      </c>
      <c r="F341" s="156">
        <v>40983.947979999946</v>
      </c>
      <c r="G341" s="156">
        <v>274</v>
      </c>
      <c r="H341" s="156">
        <v>3193.6097999999984</v>
      </c>
      <c r="I341" s="156">
        <v>0</v>
      </c>
      <c r="J341" s="157">
        <v>0</v>
      </c>
    </row>
    <row r="342" spans="1:10">
      <c r="A342" s="133"/>
      <c r="D342" s="154" t="s">
        <v>572</v>
      </c>
      <c r="E342" s="155">
        <v>6848</v>
      </c>
      <c r="F342" s="156">
        <v>33509.900520000003</v>
      </c>
      <c r="G342" s="156">
        <v>765</v>
      </c>
      <c r="H342" s="156">
        <v>2942.3073099999988</v>
      </c>
      <c r="I342" s="156">
        <v>4</v>
      </c>
      <c r="J342" s="157">
        <v>22.108560000000001</v>
      </c>
    </row>
    <row r="343" spans="1:10">
      <c r="A343" s="133"/>
      <c r="D343" s="154" t="s">
        <v>583</v>
      </c>
      <c r="E343" s="155">
        <v>7253</v>
      </c>
      <c r="F343" s="156">
        <v>19260.366610000019</v>
      </c>
      <c r="G343" s="156">
        <v>416</v>
      </c>
      <c r="H343" s="156">
        <v>1009.5883899999998</v>
      </c>
      <c r="I343" s="156">
        <v>0</v>
      </c>
      <c r="J343" s="157">
        <v>0</v>
      </c>
    </row>
    <row r="344" spans="1:10">
      <c r="A344" s="133"/>
      <c r="D344" s="154" t="s">
        <v>562</v>
      </c>
      <c r="E344" s="155">
        <v>1679</v>
      </c>
      <c r="F344" s="156">
        <v>5296.1121100000009</v>
      </c>
      <c r="G344" s="156">
        <v>170</v>
      </c>
      <c r="H344" s="156">
        <v>421.84040000000005</v>
      </c>
      <c r="I344" s="156">
        <v>0</v>
      </c>
      <c r="J344" s="157">
        <v>0</v>
      </c>
    </row>
    <row r="345" spans="1:10">
      <c r="A345" s="133"/>
      <c r="C345" s="134" t="s">
        <v>276</v>
      </c>
      <c r="D345" s="154"/>
      <c r="E345" s="155" t="s">
        <v>196</v>
      </c>
      <c r="F345" s="156" t="s">
        <v>196</v>
      </c>
      <c r="G345" s="156" t="s">
        <v>196</v>
      </c>
      <c r="H345" s="156" t="s">
        <v>196</v>
      </c>
      <c r="I345" s="156" t="s">
        <v>196</v>
      </c>
      <c r="J345" s="157" t="s">
        <v>196</v>
      </c>
    </row>
    <row r="346" spans="1:10">
      <c r="A346" s="133"/>
      <c r="D346" s="154" t="s">
        <v>556</v>
      </c>
      <c r="E346" s="155">
        <v>658</v>
      </c>
      <c r="F346" s="156">
        <v>4114.3516199999995</v>
      </c>
      <c r="G346" s="156">
        <v>96</v>
      </c>
      <c r="H346" s="156">
        <v>673.82073999999989</v>
      </c>
      <c r="I346" s="156">
        <v>0</v>
      </c>
      <c r="J346" s="157">
        <v>0</v>
      </c>
    </row>
    <row r="347" spans="1:10">
      <c r="A347" s="133"/>
      <c r="D347" s="154" t="s">
        <v>572</v>
      </c>
      <c r="E347" s="155">
        <v>921</v>
      </c>
      <c r="F347" s="156">
        <v>3044.9956699999989</v>
      </c>
      <c r="G347" s="156">
        <v>248</v>
      </c>
      <c r="H347" s="156">
        <v>686.43913999999995</v>
      </c>
      <c r="I347" s="156">
        <v>0</v>
      </c>
      <c r="J347" s="157">
        <v>0</v>
      </c>
    </row>
    <row r="348" spans="1:10">
      <c r="A348" s="133"/>
      <c r="D348" s="154" t="s">
        <v>582</v>
      </c>
      <c r="E348" s="155">
        <v>336</v>
      </c>
      <c r="F348" s="156">
        <v>2680.8256299999994</v>
      </c>
      <c r="G348" s="156">
        <v>7</v>
      </c>
      <c r="H348" s="156">
        <v>18.732999999999997</v>
      </c>
      <c r="I348" s="156">
        <v>0</v>
      </c>
      <c r="J348" s="157">
        <v>0</v>
      </c>
    </row>
    <row r="349" spans="1:10">
      <c r="A349" s="133"/>
      <c r="D349" s="154" t="s">
        <v>580</v>
      </c>
      <c r="E349" s="155">
        <v>302</v>
      </c>
      <c r="F349" s="156">
        <v>1990.3946999999998</v>
      </c>
      <c r="G349" s="156">
        <v>6</v>
      </c>
      <c r="H349" s="156">
        <v>47.475000000000001</v>
      </c>
      <c r="I349" s="156">
        <v>0</v>
      </c>
      <c r="J349" s="157">
        <v>0</v>
      </c>
    </row>
    <row r="350" spans="1:10">
      <c r="A350" s="133"/>
      <c r="D350" s="154" t="s">
        <v>562</v>
      </c>
      <c r="E350" s="155">
        <v>567</v>
      </c>
      <c r="F350" s="156">
        <v>1469.04564</v>
      </c>
      <c r="G350" s="156">
        <v>14</v>
      </c>
      <c r="H350" s="156">
        <v>39.756</v>
      </c>
      <c r="I350" s="156">
        <v>0</v>
      </c>
      <c r="J350" s="157">
        <v>0</v>
      </c>
    </row>
    <row r="351" spans="1:10">
      <c r="A351" s="133"/>
      <c r="C351" s="134" t="s">
        <v>277</v>
      </c>
      <c r="D351" s="154"/>
      <c r="E351" s="155" t="s">
        <v>196</v>
      </c>
      <c r="F351" s="156" t="s">
        <v>196</v>
      </c>
      <c r="G351" s="156" t="s">
        <v>196</v>
      </c>
      <c r="H351" s="156" t="s">
        <v>196</v>
      </c>
      <c r="I351" s="156" t="s">
        <v>196</v>
      </c>
      <c r="J351" s="157" t="s">
        <v>196</v>
      </c>
    </row>
    <row r="352" spans="1:10">
      <c r="A352" s="133"/>
      <c r="D352" s="154" t="s">
        <v>562</v>
      </c>
      <c r="E352" s="155">
        <v>3461</v>
      </c>
      <c r="F352" s="156">
        <v>32174.299809999993</v>
      </c>
      <c r="G352" s="156">
        <v>82</v>
      </c>
      <c r="H352" s="156">
        <v>597.76360999999997</v>
      </c>
      <c r="I352" s="156">
        <v>0</v>
      </c>
      <c r="J352" s="157">
        <v>0</v>
      </c>
    </row>
    <row r="353" spans="1:10">
      <c r="A353" s="133"/>
      <c r="D353" s="154" t="s">
        <v>582</v>
      </c>
      <c r="E353" s="155">
        <v>1176</v>
      </c>
      <c r="F353" s="156">
        <v>9853.2192099999993</v>
      </c>
      <c r="G353" s="156">
        <v>25</v>
      </c>
      <c r="H353" s="156">
        <v>183.95983999999996</v>
      </c>
      <c r="I353" s="156">
        <v>0</v>
      </c>
      <c r="J353" s="157">
        <v>0</v>
      </c>
    </row>
    <row r="354" spans="1:10">
      <c r="A354" s="133"/>
      <c r="D354" s="154" t="s">
        <v>580</v>
      </c>
      <c r="E354" s="155">
        <v>739</v>
      </c>
      <c r="F354" s="156">
        <v>8762.2490399999988</v>
      </c>
      <c r="G354" s="156">
        <v>21</v>
      </c>
      <c r="H354" s="156">
        <v>37.626550000000002</v>
      </c>
      <c r="I354" s="156">
        <v>0</v>
      </c>
      <c r="J354" s="157">
        <v>0</v>
      </c>
    </row>
    <row r="355" spans="1:10">
      <c r="A355" s="133"/>
      <c r="D355" s="154" t="s">
        <v>556</v>
      </c>
      <c r="E355" s="155">
        <v>885</v>
      </c>
      <c r="F355" s="156">
        <v>7968.9088400000001</v>
      </c>
      <c r="G355" s="156">
        <v>120</v>
      </c>
      <c r="H355" s="156">
        <v>775.32587999999987</v>
      </c>
      <c r="I355" s="156">
        <v>0</v>
      </c>
      <c r="J355" s="157">
        <v>0</v>
      </c>
    </row>
    <row r="356" spans="1:10">
      <c r="A356" s="133"/>
      <c r="D356" s="154" t="s">
        <v>572</v>
      </c>
      <c r="E356" s="155">
        <v>198</v>
      </c>
      <c r="F356" s="156">
        <v>2707.90744</v>
      </c>
      <c r="G356" s="156">
        <v>46</v>
      </c>
      <c r="H356" s="156">
        <v>310.40741999999995</v>
      </c>
      <c r="I356" s="156">
        <v>0</v>
      </c>
      <c r="J356" s="157">
        <v>0</v>
      </c>
    </row>
    <row r="357" spans="1:10">
      <c r="A357" s="133"/>
      <c r="C357" s="134" t="s">
        <v>278</v>
      </c>
      <c r="D357" s="154"/>
      <c r="E357" s="155" t="s">
        <v>196</v>
      </c>
      <c r="F357" s="156" t="s">
        <v>196</v>
      </c>
      <c r="G357" s="156" t="s">
        <v>196</v>
      </c>
      <c r="H357" s="156" t="s">
        <v>196</v>
      </c>
      <c r="I357" s="156" t="s">
        <v>196</v>
      </c>
      <c r="J357" s="157" t="s">
        <v>196</v>
      </c>
    </row>
    <row r="358" spans="1:10">
      <c r="A358" s="133"/>
      <c r="D358" s="154" t="s">
        <v>556</v>
      </c>
      <c r="E358" s="155">
        <v>37955</v>
      </c>
      <c r="F358" s="156">
        <v>169335.29675000004</v>
      </c>
      <c r="G358" s="156">
        <v>5949</v>
      </c>
      <c r="H358" s="156">
        <v>27227.963290000014</v>
      </c>
      <c r="I358" s="156">
        <v>2</v>
      </c>
      <c r="J358" s="157">
        <v>4.2</v>
      </c>
    </row>
    <row r="359" spans="1:10">
      <c r="A359" s="133"/>
      <c r="D359" s="154" t="s">
        <v>572</v>
      </c>
      <c r="E359" s="155">
        <v>10558</v>
      </c>
      <c r="F359" s="156">
        <v>52886.721119999958</v>
      </c>
      <c r="G359" s="156">
        <v>1433</v>
      </c>
      <c r="H359" s="156">
        <v>5700.4882100000004</v>
      </c>
      <c r="I359" s="156">
        <v>3</v>
      </c>
      <c r="J359" s="157">
        <v>8.9021200000000018</v>
      </c>
    </row>
    <row r="360" spans="1:10">
      <c r="A360" s="133"/>
      <c r="D360" s="154" t="s">
        <v>562</v>
      </c>
      <c r="E360" s="155">
        <v>3600</v>
      </c>
      <c r="F360" s="156">
        <v>12780.271960000002</v>
      </c>
      <c r="G360" s="156">
        <v>552</v>
      </c>
      <c r="H360" s="156">
        <v>1456.0657700000008</v>
      </c>
      <c r="I360" s="156">
        <v>0</v>
      </c>
      <c r="J360" s="157">
        <v>0</v>
      </c>
    </row>
    <row r="361" spans="1:10">
      <c r="A361" s="133"/>
      <c r="D361" s="154" t="s">
        <v>558</v>
      </c>
      <c r="E361" s="155">
        <v>455</v>
      </c>
      <c r="F361" s="156">
        <v>7897.7034199999953</v>
      </c>
      <c r="G361" s="156">
        <v>33</v>
      </c>
      <c r="H361" s="156">
        <v>469.45219000000003</v>
      </c>
      <c r="I361" s="156">
        <v>0</v>
      </c>
      <c r="J361" s="157">
        <v>0</v>
      </c>
    </row>
    <row r="362" spans="1:10">
      <c r="A362" s="133"/>
      <c r="D362" s="154" t="s">
        <v>583</v>
      </c>
      <c r="E362" s="155">
        <v>91</v>
      </c>
      <c r="F362" s="156">
        <v>1298.7008399999997</v>
      </c>
      <c r="G362" s="156">
        <v>21</v>
      </c>
      <c r="H362" s="156">
        <v>142.97887999999998</v>
      </c>
      <c r="I362" s="156">
        <v>0</v>
      </c>
      <c r="J362" s="157">
        <v>0</v>
      </c>
    </row>
    <row r="363" spans="1:10">
      <c r="A363" s="133"/>
      <c r="C363" s="134" t="s">
        <v>279</v>
      </c>
      <c r="D363" s="154"/>
      <c r="E363" s="155" t="s">
        <v>196</v>
      </c>
      <c r="F363" s="156" t="s">
        <v>196</v>
      </c>
      <c r="G363" s="156" t="s">
        <v>196</v>
      </c>
      <c r="H363" s="156" t="s">
        <v>196</v>
      </c>
      <c r="I363" s="156" t="s">
        <v>196</v>
      </c>
      <c r="J363" s="157" t="s">
        <v>196</v>
      </c>
    </row>
    <row r="364" spans="1:10">
      <c r="A364" s="133"/>
      <c r="D364" s="154" t="s">
        <v>562</v>
      </c>
      <c r="E364" s="155">
        <v>1796</v>
      </c>
      <c r="F364" s="156">
        <v>17116.764380000004</v>
      </c>
      <c r="G364" s="156">
        <v>188</v>
      </c>
      <c r="H364" s="156">
        <v>771.28008000000023</v>
      </c>
      <c r="I364" s="156">
        <v>0</v>
      </c>
      <c r="J364" s="157">
        <v>0</v>
      </c>
    </row>
    <row r="365" spans="1:10">
      <c r="A365" s="133"/>
      <c r="D365" s="154" t="s">
        <v>582</v>
      </c>
      <c r="E365" s="155">
        <v>413</v>
      </c>
      <c r="F365" s="156">
        <v>1827.2059999999992</v>
      </c>
      <c r="G365" s="156">
        <v>28</v>
      </c>
      <c r="H365" s="156">
        <v>29.341040000000007</v>
      </c>
      <c r="I365" s="156">
        <v>0</v>
      </c>
      <c r="J365" s="157">
        <v>0</v>
      </c>
    </row>
    <row r="366" spans="1:10">
      <c r="A366" s="133"/>
      <c r="D366" s="154" t="s">
        <v>580</v>
      </c>
      <c r="E366" s="155">
        <v>152</v>
      </c>
      <c r="F366" s="156">
        <v>1817.3943999999997</v>
      </c>
      <c r="G366" s="156">
        <v>24</v>
      </c>
      <c r="H366" s="156">
        <v>165.97399999999999</v>
      </c>
      <c r="I366" s="156">
        <v>0</v>
      </c>
      <c r="J366" s="157">
        <v>0</v>
      </c>
    </row>
    <row r="367" spans="1:10">
      <c r="A367" s="133"/>
      <c r="D367" s="154" t="s">
        <v>556</v>
      </c>
      <c r="E367" s="155">
        <v>149</v>
      </c>
      <c r="F367" s="156">
        <v>745.03319999999997</v>
      </c>
      <c r="G367" s="156">
        <v>32</v>
      </c>
      <c r="H367" s="156">
        <v>192.54980000000003</v>
      </c>
      <c r="I367" s="156">
        <v>0</v>
      </c>
      <c r="J367" s="157">
        <v>0</v>
      </c>
    </row>
    <row r="368" spans="1:10">
      <c r="A368" s="133"/>
      <c r="D368" s="154" t="s">
        <v>572</v>
      </c>
      <c r="E368" s="155">
        <v>35</v>
      </c>
      <c r="F368" s="156">
        <v>237.55399999999997</v>
      </c>
      <c r="G368" s="156">
        <v>7</v>
      </c>
      <c r="H368" s="156">
        <v>15.135999999999999</v>
      </c>
      <c r="I368" s="156">
        <v>0</v>
      </c>
      <c r="J368" s="157">
        <v>0</v>
      </c>
    </row>
    <row r="369" spans="1:10">
      <c r="A369" s="133"/>
      <c r="C369" s="134" t="s">
        <v>280</v>
      </c>
      <c r="D369" s="154"/>
      <c r="E369" s="155" t="s">
        <v>196</v>
      </c>
      <c r="F369" s="156" t="s">
        <v>196</v>
      </c>
      <c r="G369" s="156" t="s">
        <v>196</v>
      </c>
      <c r="H369" s="156" t="s">
        <v>196</v>
      </c>
      <c r="I369" s="156" t="s">
        <v>196</v>
      </c>
      <c r="J369" s="157" t="s">
        <v>196</v>
      </c>
    </row>
    <row r="370" spans="1:10">
      <c r="A370" s="133"/>
      <c r="D370" s="154" t="s">
        <v>548</v>
      </c>
      <c r="E370" s="155">
        <v>2090</v>
      </c>
      <c r="F370" s="156">
        <v>85326.01387999997</v>
      </c>
      <c r="G370" s="156">
        <v>87</v>
      </c>
      <c r="H370" s="156">
        <v>2545.9740999999999</v>
      </c>
      <c r="I370" s="156">
        <v>0</v>
      </c>
      <c r="J370" s="157">
        <v>0</v>
      </c>
    </row>
    <row r="371" spans="1:10">
      <c r="A371" s="133"/>
      <c r="D371" s="154" t="s">
        <v>578</v>
      </c>
      <c r="E371" s="155">
        <v>1672</v>
      </c>
      <c r="F371" s="156">
        <v>46215.147500000021</v>
      </c>
      <c r="G371" s="156">
        <v>90</v>
      </c>
      <c r="H371" s="156">
        <v>1865.9305000000002</v>
      </c>
      <c r="I371" s="156">
        <v>0</v>
      </c>
      <c r="J371" s="157">
        <v>0</v>
      </c>
    </row>
    <row r="372" spans="1:10">
      <c r="A372" s="133"/>
      <c r="D372" s="154" t="s">
        <v>586</v>
      </c>
      <c r="E372" s="155">
        <v>632</v>
      </c>
      <c r="F372" s="156">
        <v>21177.55941999999</v>
      </c>
      <c r="G372" s="156">
        <v>17</v>
      </c>
      <c r="H372" s="156">
        <v>1249.4011799999998</v>
      </c>
      <c r="I372" s="156">
        <v>0</v>
      </c>
      <c r="J372" s="157">
        <v>0</v>
      </c>
    </row>
    <row r="373" spans="1:10">
      <c r="A373" s="133"/>
      <c r="D373" s="154" t="s">
        <v>556</v>
      </c>
      <c r="E373" s="155">
        <v>741</v>
      </c>
      <c r="F373" s="156">
        <v>17341.306199999995</v>
      </c>
      <c r="G373" s="156">
        <v>110</v>
      </c>
      <c r="H373" s="156">
        <v>1264.8018</v>
      </c>
      <c r="I373" s="156">
        <v>5</v>
      </c>
      <c r="J373" s="157">
        <v>9.2015999999999991</v>
      </c>
    </row>
    <row r="374" spans="1:10">
      <c r="A374" s="133"/>
      <c r="D374" s="154" t="s">
        <v>562</v>
      </c>
      <c r="E374" s="155">
        <v>1411</v>
      </c>
      <c r="F374" s="156">
        <v>16906.077739999997</v>
      </c>
      <c r="G374" s="156">
        <v>189</v>
      </c>
      <c r="H374" s="156">
        <v>1047.4580799999999</v>
      </c>
      <c r="I374" s="156">
        <v>2</v>
      </c>
      <c r="J374" s="157">
        <v>1.98</v>
      </c>
    </row>
    <row r="375" spans="1:10">
      <c r="A375" s="133"/>
      <c r="C375" s="134" t="s">
        <v>281</v>
      </c>
      <c r="D375" s="154"/>
      <c r="E375" s="155" t="s">
        <v>196</v>
      </c>
      <c r="F375" s="156" t="s">
        <v>196</v>
      </c>
      <c r="G375" s="156" t="s">
        <v>196</v>
      </c>
      <c r="H375" s="156" t="s">
        <v>196</v>
      </c>
      <c r="I375" s="156" t="s">
        <v>196</v>
      </c>
      <c r="J375" s="157" t="s">
        <v>196</v>
      </c>
    </row>
    <row r="376" spans="1:10">
      <c r="A376" s="133"/>
      <c r="D376" s="154" t="s">
        <v>572</v>
      </c>
      <c r="E376" s="155">
        <v>651</v>
      </c>
      <c r="F376" s="156">
        <v>3704.4983399999983</v>
      </c>
      <c r="G376" s="156">
        <v>51</v>
      </c>
      <c r="H376" s="156">
        <v>185.2398</v>
      </c>
      <c r="I376" s="156">
        <v>0</v>
      </c>
      <c r="J376" s="157">
        <v>0</v>
      </c>
    </row>
    <row r="377" spans="1:10">
      <c r="A377" s="133"/>
      <c r="D377" s="154" t="s">
        <v>562</v>
      </c>
      <c r="E377" s="155">
        <v>636</v>
      </c>
      <c r="F377" s="156">
        <v>3260.8200399999987</v>
      </c>
      <c r="G377" s="156">
        <v>29</v>
      </c>
      <c r="H377" s="156">
        <v>87.118470000000016</v>
      </c>
      <c r="I377" s="156">
        <v>0</v>
      </c>
      <c r="J377" s="157">
        <v>0</v>
      </c>
    </row>
    <row r="378" spans="1:10">
      <c r="A378" s="133"/>
      <c r="D378" s="154" t="s">
        <v>556</v>
      </c>
      <c r="E378" s="155">
        <v>331</v>
      </c>
      <c r="F378" s="156">
        <v>2272.3587199999997</v>
      </c>
      <c r="G378" s="156">
        <v>29</v>
      </c>
      <c r="H378" s="156">
        <v>169.16801000000004</v>
      </c>
      <c r="I378" s="156">
        <v>0</v>
      </c>
      <c r="J378" s="157">
        <v>0</v>
      </c>
    </row>
    <row r="379" spans="1:10">
      <c r="A379" s="133"/>
      <c r="D379" s="154" t="s">
        <v>582</v>
      </c>
      <c r="E379" s="155">
        <v>182</v>
      </c>
      <c r="F379" s="156">
        <v>1504.2715400000002</v>
      </c>
      <c r="G379" s="156">
        <v>2</v>
      </c>
      <c r="H379" s="156">
        <v>7.5772400000000006</v>
      </c>
      <c r="I379" s="156">
        <v>0</v>
      </c>
      <c r="J379" s="157">
        <v>0</v>
      </c>
    </row>
    <row r="380" spans="1:10">
      <c r="A380" s="133"/>
      <c r="D380" s="154" t="s">
        <v>552</v>
      </c>
      <c r="E380" s="155">
        <v>44</v>
      </c>
      <c r="F380" s="156">
        <v>687.54099000000019</v>
      </c>
      <c r="G380" s="156">
        <v>0</v>
      </c>
      <c r="H380" s="156">
        <v>0</v>
      </c>
      <c r="I380" s="156">
        <v>0</v>
      </c>
      <c r="J380" s="157">
        <v>0</v>
      </c>
    </row>
    <row r="381" spans="1:10">
      <c r="A381" s="133"/>
      <c r="B381" s="134" t="s">
        <v>282</v>
      </c>
      <c r="D381" s="154"/>
      <c r="E381" s="155" t="s">
        <v>196</v>
      </c>
      <c r="F381" s="156" t="s">
        <v>196</v>
      </c>
      <c r="G381" s="156" t="s">
        <v>196</v>
      </c>
      <c r="H381" s="156" t="s">
        <v>196</v>
      </c>
      <c r="I381" s="156" t="s">
        <v>196</v>
      </c>
      <c r="J381" s="157" t="s">
        <v>196</v>
      </c>
    </row>
    <row r="382" spans="1:10">
      <c r="A382" s="133"/>
      <c r="C382" s="134" t="s">
        <v>283</v>
      </c>
      <c r="D382" s="154"/>
      <c r="E382" s="155" t="s">
        <v>196</v>
      </c>
      <c r="F382" s="156" t="s">
        <v>196</v>
      </c>
      <c r="G382" s="156" t="s">
        <v>196</v>
      </c>
      <c r="H382" s="156" t="s">
        <v>196</v>
      </c>
      <c r="I382" s="156" t="s">
        <v>196</v>
      </c>
      <c r="J382" s="157" t="s">
        <v>196</v>
      </c>
    </row>
    <row r="383" spans="1:10">
      <c r="A383" s="133"/>
      <c r="D383" s="154" t="s">
        <v>556</v>
      </c>
      <c r="E383" s="155">
        <v>1212</v>
      </c>
      <c r="F383" s="156">
        <v>5081.8842700000023</v>
      </c>
      <c r="G383" s="156">
        <v>763</v>
      </c>
      <c r="H383" s="156">
        <v>3687.0916799999995</v>
      </c>
      <c r="I383" s="156">
        <v>1</v>
      </c>
      <c r="J383" s="157">
        <v>7.4950000000000001</v>
      </c>
    </row>
    <row r="384" spans="1:10">
      <c r="A384" s="133"/>
      <c r="D384" s="154" t="s">
        <v>571</v>
      </c>
      <c r="E384" s="155">
        <v>818</v>
      </c>
      <c r="F384" s="156">
        <v>4108.8266499999991</v>
      </c>
      <c r="G384" s="156">
        <v>814</v>
      </c>
      <c r="H384" s="156">
        <v>4103.9206499999991</v>
      </c>
      <c r="I384" s="156">
        <v>0</v>
      </c>
      <c r="J384" s="157">
        <v>0</v>
      </c>
    </row>
    <row r="385" spans="1:10">
      <c r="A385" s="133"/>
      <c r="D385" s="154" t="s">
        <v>549</v>
      </c>
      <c r="E385" s="155">
        <v>87</v>
      </c>
      <c r="F385" s="156">
        <v>897.15282000000013</v>
      </c>
      <c r="G385" s="156">
        <v>19</v>
      </c>
      <c r="H385" s="156">
        <v>208.01</v>
      </c>
      <c r="I385" s="156">
        <v>0</v>
      </c>
      <c r="J385" s="157">
        <v>0</v>
      </c>
    </row>
    <row r="386" spans="1:10">
      <c r="A386" s="133"/>
      <c r="D386" s="154" t="s">
        <v>572</v>
      </c>
      <c r="E386" s="155">
        <v>248</v>
      </c>
      <c r="F386" s="156">
        <v>881.74842999999987</v>
      </c>
      <c r="G386" s="156">
        <v>36</v>
      </c>
      <c r="H386" s="156">
        <v>120.94041000000001</v>
      </c>
      <c r="I386" s="156">
        <v>1</v>
      </c>
      <c r="J386" s="157">
        <v>5.5253800000000002</v>
      </c>
    </row>
    <row r="387" spans="1:10">
      <c r="A387" s="133"/>
      <c r="D387" s="154" t="s">
        <v>563</v>
      </c>
      <c r="E387" s="155">
        <v>7</v>
      </c>
      <c r="F387" s="156">
        <v>155.69999999999999</v>
      </c>
      <c r="G387" s="156">
        <v>0</v>
      </c>
      <c r="H387" s="156">
        <v>0</v>
      </c>
      <c r="I387" s="156">
        <v>0</v>
      </c>
      <c r="J387" s="157">
        <v>0</v>
      </c>
    </row>
    <row r="388" spans="1:10">
      <c r="A388" s="133"/>
      <c r="C388" s="134" t="s">
        <v>284</v>
      </c>
      <c r="D388" s="154"/>
      <c r="E388" s="155" t="s">
        <v>196</v>
      </c>
      <c r="F388" s="156" t="s">
        <v>196</v>
      </c>
      <c r="G388" s="156" t="s">
        <v>196</v>
      </c>
      <c r="H388" s="156" t="s">
        <v>196</v>
      </c>
      <c r="I388" s="156" t="s">
        <v>196</v>
      </c>
      <c r="J388" s="157" t="s">
        <v>196</v>
      </c>
    </row>
    <row r="389" spans="1:10">
      <c r="A389" s="133"/>
      <c r="D389" s="154" t="s">
        <v>556</v>
      </c>
      <c r="E389" s="155">
        <v>92</v>
      </c>
      <c r="F389" s="156">
        <v>193.58709999999996</v>
      </c>
      <c r="G389" s="156">
        <v>69</v>
      </c>
      <c r="H389" s="156">
        <v>170.23109999999997</v>
      </c>
      <c r="I389" s="156">
        <v>0</v>
      </c>
      <c r="J389" s="157">
        <v>0</v>
      </c>
    </row>
    <row r="390" spans="1:10">
      <c r="A390" s="133"/>
      <c r="D390" s="154" t="s">
        <v>562</v>
      </c>
      <c r="E390" s="155">
        <v>52</v>
      </c>
      <c r="F390" s="156">
        <v>47.190000000000012</v>
      </c>
      <c r="G390" s="156">
        <v>0</v>
      </c>
      <c r="H390" s="156">
        <v>0</v>
      </c>
      <c r="I390" s="156">
        <v>0</v>
      </c>
      <c r="J390" s="157">
        <v>0</v>
      </c>
    </row>
    <row r="391" spans="1:10">
      <c r="A391" s="133"/>
      <c r="D391" s="154" t="s">
        <v>550</v>
      </c>
      <c r="E391" s="155">
        <v>3</v>
      </c>
      <c r="F391" s="156">
        <v>0.95</v>
      </c>
      <c r="G391" s="156">
        <v>1</v>
      </c>
      <c r="H391" s="156">
        <v>0.15</v>
      </c>
      <c r="I391" s="156">
        <v>0</v>
      </c>
      <c r="J391" s="157">
        <v>0</v>
      </c>
    </row>
    <row r="392" spans="1:10">
      <c r="A392" s="133"/>
      <c r="D392" s="154" t="s">
        <v>593</v>
      </c>
      <c r="E392" s="155">
        <v>6</v>
      </c>
      <c r="F392" s="156">
        <v>0.28000000000000003</v>
      </c>
      <c r="G392" s="156">
        <v>0</v>
      </c>
      <c r="H392" s="156">
        <v>0</v>
      </c>
      <c r="I392" s="156">
        <v>0</v>
      </c>
      <c r="J392" s="157">
        <v>0</v>
      </c>
    </row>
    <row r="393" spans="1:10">
      <c r="A393" s="133"/>
      <c r="D393" s="154" t="s">
        <v>594</v>
      </c>
      <c r="E393" s="155">
        <v>3</v>
      </c>
      <c r="F393" s="156">
        <v>2.5100000000000001E-2</v>
      </c>
      <c r="G393" s="156">
        <v>0</v>
      </c>
      <c r="H393" s="156">
        <v>0</v>
      </c>
      <c r="I393" s="156">
        <v>0</v>
      </c>
      <c r="J393" s="157">
        <v>0</v>
      </c>
    </row>
    <row r="394" spans="1:10">
      <c r="A394" s="133"/>
      <c r="C394" s="134" t="s">
        <v>285</v>
      </c>
      <c r="D394" s="154"/>
      <c r="E394" s="155" t="s">
        <v>196</v>
      </c>
      <c r="F394" s="156" t="s">
        <v>196</v>
      </c>
      <c r="G394" s="156" t="s">
        <v>196</v>
      </c>
      <c r="H394" s="156" t="s">
        <v>196</v>
      </c>
      <c r="I394" s="156" t="s">
        <v>196</v>
      </c>
      <c r="J394" s="157" t="s">
        <v>196</v>
      </c>
    </row>
    <row r="395" spans="1:10">
      <c r="A395" s="133"/>
      <c r="D395" s="154" t="s">
        <v>556</v>
      </c>
      <c r="E395" s="155">
        <v>107</v>
      </c>
      <c r="F395" s="156">
        <v>1407.9116000000001</v>
      </c>
      <c r="G395" s="156">
        <v>102</v>
      </c>
      <c r="H395" s="156">
        <v>1396.1013999999998</v>
      </c>
      <c r="I395" s="156">
        <v>0</v>
      </c>
      <c r="J395" s="157">
        <v>0</v>
      </c>
    </row>
    <row r="396" spans="1:10">
      <c r="A396" s="133"/>
      <c r="D396" s="154" t="s">
        <v>571</v>
      </c>
      <c r="E396" s="155">
        <v>40</v>
      </c>
      <c r="F396" s="156">
        <v>61.041519999999998</v>
      </c>
      <c r="G396" s="156">
        <v>18</v>
      </c>
      <c r="H396" s="156">
        <v>52.712079999999993</v>
      </c>
      <c r="I396" s="156">
        <v>0</v>
      </c>
      <c r="J396" s="157">
        <v>0</v>
      </c>
    </row>
    <row r="397" spans="1:10">
      <c r="A397" s="133"/>
      <c r="D397" s="154" t="s">
        <v>578</v>
      </c>
      <c r="E397" s="155">
        <v>3</v>
      </c>
      <c r="F397" s="156">
        <v>49.879999999999995</v>
      </c>
      <c r="G397" s="156">
        <v>0</v>
      </c>
      <c r="H397" s="156">
        <v>0</v>
      </c>
      <c r="I397" s="156">
        <v>0</v>
      </c>
      <c r="J397" s="157">
        <v>0</v>
      </c>
    </row>
    <row r="398" spans="1:10">
      <c r="A398" s="133"/>
      <c r="D398" s="154" t="s">
        <v>562</v>
      </c>
      <c r="E398" s="155">
        <v>40</v>
      </c>
      <c r="F398" s="156">
        <v>39.809999999999995</v>
      </c>
      <c r="G398" s="156">
        <v>32</v>
      </c>
      <c r="H398" s="156">
        <v>35.800000000000004</v>
      </c>
      <c r="I398" s="156">
        <v>0</v>
      </c>
      <c r="J398" s="157">
        <v>0</v>
      </c>
    </row>
    <row r="399" spans="1:10">
      <c r="A399" s="133"/>
      <c r="D399" s="154" t="s">
        <v>548</v>
      </c>
      <c r="E399" s="155">
        <v>5</v>
      </c>
      <c r="F399" s="156">
        <v>38.256750000000004</v>
      </c>
      <c r="G399" s="156">
        <v>2</v>
      </c>
      <c r="H399" s="156">
        <v>14.851600000000001</v>
      </c>
      <c r="I399" s="156">
        <v>0</v>
      </c>
      <c r="J399" s="157">
        <v>0</v>
      </c>
    </row>
    <row r="400" spans="1:10">
      <c r="A400" s="133"/>
      <c r="C400" s="134" t="s">
        <v>286</v>
      </c>
      <c r="D400" s="154"/>
      <c r="E400" s="155" t="s">
        <v>196</v>
      </c>
      <c r="F400" s="156" t="s">
        <v>196</v>
      </c>
      <c r="G400" s="156" t="s">
        <v>196</v>
      </c>
      <c r="H400" s="156" t="s">
        <v>196</v>
      </c>
      <c r="I400" s="156" t="s">
        <v>196</v>
      </c>
      <c r="J400" s="157" t="s">
        <v>196</v>
      </c>
    </row>
    <row r="401" spans="1:10">
      <c r="A401" s="133"/>
      <c r="D401" s="154" t="s">
        <v>556</v>
      </c>
      <c r="E401" s="155">
        <v>2349</v>
      </c>
      <c r="F401" s="156">
        <v>26013.575329999989</v>
      </c>
      <c r="G401" s="156">
        <v>2292</v>
      </c>
      <c r="H401" s="156">
        <v>25669.64988999999</v>
      </c>
      <c r="I401" s="156">
        <v>1</v>
      </c>
      <c r="J401" s="157">
        <v>1</v>
      </c>
    </row>
    <row r="402" spans="1:10">
      <c r="A402" s="133"/>
      <c r="D402" s="154" t="s">
        <v>558</v>
      </c>
      <c r="E402" s="155">
        <v>139</v>
      </c>
      <c r="F402" s="156">
        <v>1821.2811399999998</v>
      </c>
      <c r="G402" s="156">
        <v>28</v>
      </c>
      <c r="H402" s="156">
        <v>325.37463000000002</v>
      </c>
      <c r="I402" s="156">
        <v>0</v>
      </c>
      <c r="J402" s="157">
        <v>0</v>
      </c>
    </row>
    <row r="403" spans="1:10">
      <c r="A403" s="133"/>
      <c r="D403" s="154" t="s">
        <v>550</v>
      </c>
      <c r="E403" s="155">
        <v>40</v>
      </c>
      <c r="F403" s="156">
        <v>568.56500000000017</v>
      </c>
      <c r="G403" s="156">
        <v>6</v>
      </c>
      <c r="H403" s="156">
        <v>55.675999999999995</v>
      </c>
      <c r="I403" s="156">
        <v>0</v>
      </c>
      <c r="J403" s="157">
        <v>0</v>
      </c>
    </row>
    <row r="404" spans="1:10">
      <c r="A404" s="133"/>
      <c r="D404" s="154" t="s">
        <v>549</v>
      </c>
      <c r="E404" s="155">
        <v>33</v>
      </c>
      <c r="F404" s="156">
        <v>472.56299999999993</v>
      </c>
      <c r="G404" s="156">
        <v>14</v>
      </c>
      <c r="H404" s="156">
        <v>146.85137</v>
      </c>
      <c r="I404" s="156">
        <v>0</v>
      </c>
      <c r="J404" s="157">
        <v>0</v>
      </c>
    </row>
    <row r="405" spans="1:10">
      <c r="A405" s="133"/>
      <c r="D405" s="154" t="s">
        <v>572</v>
      </c>
      <c r="E405" s="155">
        <v>132</v>
      </c>
      <c r="F405" s="156">
        <v>352.73138</v>
      </c>
      <c r="G405" s="156">
        <v>45</v>
      </c>
      <c r="H405" s="156">
        <v>100.21454</v>
      </c>
      <c r="I405" s="156">
        <v>0</v>
      </c>
      <c r="J405" s="157">
        <v>0</v>
      </c>
    </row>
    <row r="406" spans="1:10">
      <c r="A406" s="133"/>
      <c r="C406" s="134" t="s">
        <v>287</v>
      </c>
      <c r="D406" s="154"/>
      <c r="E406" s="155" t="s">
        <v>196</v>
      </c>
      <c r="F406" s="156" t="s">
        <v>196</v>
      </c>
      <c r="G406" s="156" t="s">
        <v>196</v>
      </c>
      <c r="H406" s="156" t="s">
        <v>196</v>
      </c>
      <c r="I406" s="156" t="s">
        <v>196</v>
      </c>
      <c r="J406" s="157" t="s">
        <v>196</v>
      </c>
    </row>
    <row r="407" spans="1:10">
      <c r="A407" s="133"/>
      <c r="D407" s="154" t="s">
        <v>556</v>
      </c>
      <c r="E407" s="155">
        <v>131</v>
      </c>
      <c r="F407" s="156">
        <v>1597.48036</v>
      </c>
      <c r="G407" s="156">
        <v>125</v>
      </c>
      <c r="H407" s="156">
        <v>1524.04252</v>
      </c>
      <c r="I407" s="156">
        <v>0</v>
      </c>
      <c r="J407" s="157">
        <v>0</v>
      </c>
    </row>
    <row r="408" spans="1:10">
      <c r="A408" s="133"/>
      <c r="D408" s="154" t="s">
        <v>577</v>
      </c>
      <c r="E408" s="155">
        <v>1</v>
      </c>
      <c r="F408" s="156">
        <v>0.10626000000000001</v>
      </c>
      <c r="G408" s="156">
        <v>0</v>
      </c>
      <c r="H408" s="156">
        <v>0</v>
      </c>
      <c r="I408" s="156">
        <v>0</v>
      </c>
      <c r="J408" s="157">
        <v>0</v>
      </c>
    </row>
    <row r="409" spans="1:10">
      <c r="A409" s="133"/>
      <c r="C409" s="134" t="s">
        <v>288</v>
      </c>
      <c r="D409" s="154"/>
      <c r="E409" s="155" t="s">
        <v>196</v>
      </c>
      <c r="F409" s="156" t="s">
        <v>196</v>
      </c>
      <c r="G409" s="156" t="s">
        <v>196</v>
      </c>
      <c r="H409" s="156" t="s">
        <v>196</v>
      </c>
      <c r="I409" s="156" t="s">
        <v>196</v>
      </c>
      <c r="J409" s="157" t="s">
        <v>196</v>
      </c>
    </row>
    <row r="410" spans="1:10">
      <c r="A410" s="133"/>
      <c r="D410" s="154" t="s">
        <v>556</v>
      </c>
      <c r="E410" s="155">
        <v>175</v>
      </c>
      <c r="F410" s="156">
        <v>2436.6433999999999</v>
      </c>
      <c r="G410" s="156">
        <v>168</v>
      </c>
      <c r="H410" s="156">
        <v>2382.0433999999996</v>
      </c>
      <c r="I410" s="156">
        <v>0</v>
      </c>
      <c r="J410" s="157">
        <v>0</v>
      </c>
    </row>
    <row r="411" spans="1:10">
      <c r="A411" s="133"/>
      <c r="D411" s="154" t="s">
        <v>571</v>
      </c>
      <c r="E411" s="155">
        <v>145</v>
      </c>
      <c r="F411" s="156">
        <v>359.67880000000002</v>
      </c>
      <c r="G411" s="156">
        <v>142</v>
      </c>
      <c r="H411" s="156">
        <v>357.43880000000001</v>
      </c>
      <c r="I411" s="156">
        <v>0</v>
      </c>
      <c r="J411" s="157">
        <v>0</v>
      </c>
    </row>
    <row r="412" spans="1:10">
      <c r="A412" s="133"/>
      <c r="D412" s="154" t="s">
        <v>548</v>
      </c>
      <c r="E412" s="155">
        <v>27</v>
      </c>
      <c r="F412" s="156">
        <v>314.56833</v>
      </c>
      <c r="G412" s="156">
        <v>5</v>
      </c>
      <c r="H412" s="156">
        <v>59.739550000000001</v>
      </c>
      <c r="I412" s="156">
        <v>0</v>
      </c>
      <c r="J412" s="157">
        <v>0</v>
      </c>
    </row>
    <row r="413" spans="1:10">
      <c r="A413" s="133"/>
      <c r="D413" s="154" t="s">
        <v>578</v>
      </c>
      <c r="E413" s="155">
        <v>9</v>
      </c>
      <c r="F413" s="156">
        <v>110.88</v>
      </c>
      <c r="G413" s="156">
        <v>1</v>
      </c>
      <c r="H413" s="156">
        <v>8.4</v>
      </c>
      <c r="I413" s="156">
        <v>0</v>
      </c>
      <c r="J413" s="157">
        <v>0</v>
      </c>
    </row>
    <row r="414" spans="1:10">
      <c r="A414" s="133"/>
      <c r="D414" s="154" t="s">
        <v>581</v>
      </c>
      <c r="E414" s="155">
        <v>2</v>
      </c>
      <c r="F414" s="156">
        <v>17.002000000000002</v>
      </c>
      <c r="G414" s="156">
        <v>0</v>
      </c>
      <c r="H414" s="156">
        <v>0</v>
      </c>
      <c r="I414" s="156">
        <v>0</v>
      </c>
      <c r="J414" s="157">
        <v>0</v>
      </c>
    </row>
    <row r="415" spans="1:10">
      <c r="A415" s="133"/>
      <c r="B415" s="134" t="s">
        <v>289</v>
      </c>
      <c r="D415" s="154"/>
      <c r="E415" s="155" t="s">
        <v>196</v>
      </c>
      <c r="F415" s="156" t="s">
        <v>196</v>
      </c>
      <c r="G415" s="156" t="s">
        <v>196</v>
      </c>
      <c r="H415" s="156" t="s">
        <v>196</v>
      </c>
      <c r="I415" s="156" t="s">
        <v>196</v>
      </c>
      <c r="J415" s="157" t="s">
        <v>196</v>
      </c>
    </row>
    <row r="416" spans="1:10">
      <c r="A416" s="133"/>
      <c r="C416" s="134" t="s">
        <v>595</v>
      </c>
      <c r="D416" s="154"/>
      <c r="E416" s="155" t="s">
        <v>196</v>
      </c>
      <c r="F416" s="156" t="s">
        <v>196</v>
      </c>
      <c r="G416" s="156" t="s">
        <v>196</v>
      </c>
      <c r="H416" s="156" t="s">
        <v>196</v>
      </c>
      <c r="I416" s="156" t="s">
        <v>196</v>
      </c>
      <c r="J416" s="157" t="s">
        <v>196</v>
      </c>
    </row>
    <row r="417" spans="1:10">
      <c r="A417" s="133"/>
      <c r="D417" s="154" t="s">
        <v>556</v>
      </c>
      <c r="E417" s="155">
        <v>6300</v>
      </c>
      <c r="F417" s="156">
        <v>41636.777620000023</v>
      </c>
      <c r="G417" s="156">
        <v>887</v>
      </c>
      <c r="H417" s="156">
        <v>4552.8508800000027</v>
      </c>
      <c r="I417" s="156">
        <v>0</v>
      </c>
      <c r="J417" s="157">
        <v>0</v>
      </c>
    </row>
    <row r="418" spans="1:10">
      <c r="A418" s="133"/>
      <c r="D418" s="154" t="s">
        <v>578</v>
      </c>
      <c r="E418" s="155">
        <v>1288</v>
      </c>
      <c r="F418" s="156">
        <v>20684.349349999993</v>
      </c>
      <c r="G418" s="156">
        <v>682</v>
      </c>
      <c r="H418" s="156">
        <v>11285.177519999999</v>
      </c>
      <c r="I418" s="156">
        <v>3</v>
      </c>
      <c r="J418" s="157">
        <v>55.2</v>
      </c>
    </row>
    <row r="419" spans="1:10">
      <c r="A419" s="133"/>
      <c r="D419" s="154" t="s">
        <v>572</v>
      </c>
      <c r="E419" s="155">
        <v>3355</v>
      </c>
      <c r="F419" s="156">
        <v>17824.112690000013</v>
      </c>
      <c r="G419" s="156">
        <v>1940</v>
      </c>
      <c r="H419" s="156">
        <v>10647.080529999997</v>
      </c>
      <c r="I419" s="156">
        <v>9</v>
      </c>
      <c r="J419" s="157">
        <v>79.010999999999996</v>
      </c>
    </row>
    <row r="420" spans="1:10">
      <c r="A420" s="133"/>
      <c r="D420" s="154" t="s">
        <v>582</v>
      </c>
      <c r="E420" s="155">
        <v>2327</v>
      </c>
      <c r="F420" s="156">
        <v>12572.441999999995</v>
      </c>
      <c r="G420" s="156">
        <v>155</v>
      </c>
      <c r="H420" s="156">
        <v>765.11424</v>
      </c>
      <c r="I420" s="156">
        <v>1</v>
      </c>
      <c r="J420" s="157">
        <v>0.09</v>
      </c>
    </row>
    <row r="421" spans="1:10">
      <c r="A421" s="133"/>
      <c r="D421" s="154" t="s">
        <v>558</v>
      </c>
      <c r="E421" s="155">
        <v>673</v>
      </c>
      <c r="F421" s="156">
        <v>9285.1531999999988</v>
      </c>
      <c r="G421" s="156">
        <v>88</v>
      </c>
      <c r="H421" s="156">
        <v>720.86475999999993</v>
      </c>
      <c r="I421" s="156">
        <v>0</v>
      </c>
      <c r="J421" s="157">
        <v>0</v>
      </c>
    </row>
    <row r="422" spans="1:10">
      <c r="A422" s="133"/>
      <c r="C422" s="134" t="s">
        <v>291</v>
      </c>
      <c r="D422" s="154"/>
      <c r="E422" s="155" t="s">
        <v>196</v>
      </c>
      <c r="F422" s="156" t="s">
        <v>196</v>
      </c>
      <c r="G422" s="156" t="s">
        <v>196</v>
      </c>
      <c r="H422" s="156" t="s">
        <v>196</v>
      </c>
      <c r="I422" s="156" t="s">
        <v>196</v>
      </c>
      <c r="J422" s="157" t="s">
        <v>196</v>
      </c>
    </row>
    <row r="423" spans="1:10">
      <c r="A423" s="133"/>
      <c r="D423" s="154" t="s">
        <v>556</v>
      </c>
      <c r="E423" s="155">
        <v>2087</v>
      </c>
      <c r="F423" s="156">
        <v>11750.706690000001</v>
      </c>
      <c r="G423" s="156">
        <v>378</v>
      </c>
      <c r="H423" s="156">
        <v>1804.0341199999998</v>
      </c>
      <c r="I423" s="156">
        <v>0</v>
      </c>
      <c r="J423" s="157">
        <v>0</v>
      </c>
    </row>
    <row r="424" spans="1:10">
      <c r="A424" s="133"/>
      <c r="D424" s="154" t="s">
        <v>572</v>
      </c>
      <c r="E424" s="155">
        <v>143</v>
      </c>
      <c r="F424" s="156">
        <v>653.71509000000003</v>
      </c>
      <c r="G424" s="156">
        <v>116</v>
      </c>
      <c r="H424" s="156">
        <v>612.93853000000001</v>
      </c>
      <c r="I424" s="156">
        <v>0</v>
      </c>
      <c r="J424" s="157">
        <v>0</v>
      </c>
    </row>
    <row r="425" spans="1:10">
      <c r="A425" s="133"/>
      <c r="D425" s="154" t="s">
        <v>562</v>
      </c>
      <c r="E425" s="155">
        <v>168</v>
      </c>
      <c r="F425" s="156">
        <v>417.10443999999995</v>
      </c>
      <c r="G425" s="156">
        <v>10</v>
      </c>
      <c r="H425" s="156">
        <v>20.425999999999998</v>
      </c>
      <c r="I425" s="156">
        <v>0</v>
      </c>
      <c r="J425" s="157">
        <v>0</v>
      </c>
    </row>
    <row r="426" spans="1:10">
      <c r="A426" s="133"/>
      <c r="D426" s="154" t="s">
        <v>579</v>
      </c>
      <c r="E426" s="155">
        <v>77</v>
      </c>
      <c r="F426" s="156">
        <v>223.20200000000003</v>
      </c>
      <c r="G426" s="156">
        <v>8</v>
      </c>
      <c r="H426" s="156">
        <v>27.000000000000004</v>
      </c>
      <c r="I426" s="156">
        <v>0</v>
      </c>
      <c r="J426" s="157">
        <v>0</v>
      </c>
    </row>
    <row r="427" spans="1:10">
      <c r="A427" s="133"/>
      <c r="D427" s="154" t="s">
        <v>578</v>
      </c>
      <c r="E427" s="155">
        <v>29</v>
      </c>
      <c r="F427" s="156">
        <v>187.75999999999996</v>
      </c>
      <c r="G427" s="156">
        <v>0</v>
      </c>
      <c r="H427" s="156">
        <v>0</v>
      </c>
      <c r="I427" s="156">
        <v>0</v>
      </c>
      <c r="J427" s="157">
        <v>0</v>
      </c>
    </row>
    <row r="428" spans="1:10">
      <c r="A428" s="133"/>
      <c r="C428" s="134" t="s">
        <v>292</v>
      </c>
      <c r="D428" s="154"/>
      <c r="E428" s="155" t="s">
        <v>196</v>
      </c>
      <c r="F428" s="156" t="s">
        <v>196</v>
      </c>
      <c r="G428" s="156" t="s">
        <v>196</v>
      </c>
      <c r="H428" s="156" t="s">
        <v>196</v>
      </c>
      <c r="I428" s="156" t="s">
        <v>196</v>
      </c>
      <c r="J428" s="157" t="s">
        <v>196</v>
      </c>
    </row>
    <row r="429" spans="1:10">
      <c r="A429" s="133"/>
      <c r="D429" s="154" t="s">
        <v>586</v>
      </c>
      <c r="E429" s="155">
        <v>745</v>
      </c>
      <c r="F429" s="156">
        <v>8150.5174100000022</v>
      </c>
      <c r="G429" s="156">
        <v>228</v>
      </c>
      <c r="H429" s="156">
        <v>2455.9941299999996</v>
      </c>
      <c r="I429" s="156">
        <v>0</v>
      </c>
      <c r="J429" s="157">
        <v>0</v>
      </c>
    </row>
    <row r="430" spans="1:10">
      <c r="A430" s="133"/>
      <c r="D430" s="154" t="s">
        <v>556</v>
      </c>
      <c r="E430" s="155">
        <v>1668</v>
      </c>
      <c r="F430" s="156">
        <v>5529.2452000000003</v>
      </c>
      <c r="G430" s="156">
        <v>335</v>
      </c>
      <c r="H430" s="156">
        <v>1159.5341799999997</v>
      </c>
      <c r="I430" s="156">
        <v>0</v>
      </c>
      <c r="J430" s="157">
        <v>0</v>
      </c>
    </row>
    <row r="431" spans="1:10">
      <c r="A431" s="133"/>
      <c r="D431" s="154" t="s">
        <v>572</v>
      </c>
      <c r="E431" s="155">
        <v>901</v>
      </c>
      <c r="F431" s="156">
        <v>4832.5539499999995</v>
      </c>
      <c r="G431" s="156">
        <v>189</v>
      </c>
      <c r="H431" s="156">
        <v>936.74368000000004</v>
      </c>
      <c r="I431" s="156">
        <v>0</v>
      </c>
      <c r="J431" s="157">
        <v>0</v>
      </c>
    </row>
    <row r="432" spans="1:10">
      <c r="A432" s="133"/>
      <c r="D432" s="154" t="s">
        <v>549</v>
      </c>
      <c r="E432" s="155">
        <v>220</v>
      </c>
      <c r="F432" s="156">
        <v>2584.3232899999989</v>
      </c>
      <c r="G432" s="156">
        <v>57</v>
      </c>
      <c r="H432" s="156">
        <v>596.57907999999986</v>
      </c>
      <c r="I432" s="156">
        <v>0</v>
      </c>
      <c r="J432" s="157">
        <v>0</v>
      </c>
    </row>
    <row r="433" spans="1:10">
      <c r="A433" s="133"/>
      <c r="D433" s="154" t="s">
        <v>582</v>
      </c>
      <c r="E433" s="155">
        <v>347</v>
      </c>
      <c r="F433" s="156">
        <v>1215.1616799999999</v>
      </c>
      <c r="G433" s="156">
        <v>90</v>
      </c>
      <c r="H433" s="156">
        <v>273.86168999999995</v>
      </c>
      <c r="I433" s="156">
        <v>1</v>
      </c>
      <c r="J433" s="157">
        <v>1.26</v>
      </c>
    </row>
    <row r="434" spans="1:10">
      <c r="A434" s="133"/>
      <c r="C434" s="134" t="s">
        <v>293</v>
      </c>
      <c r="D434" s="154"/>
      <c r="E434" s="155" t="s">
        <v>196</v>
      </c>
      <c r="F434" s="156" t="s">
        <v>196</v>
      </c>
      <c r="G434" s="156" t="s">
        <v>196</v>
      </c>
      <c r="H434" s="156" t="s">
        <v>196</v>
      </c>
      <c r="I434" s="156" t="s">
        <v>196</v>
      </c>
      <c r="J434" s="157" t="s">
        <v>196</v>
      </c>
    </row>
    <row r="435" spans="1:10">
      <c r="A435" s="133"/>
      <c r="D435" s="154" t="s">
        <v>556</v>
      </c>
      <c r="E435" s="155">
        <v>9927</v>
      </c>
      <c r="F435" s="156">
        <v>61067.041840000005</v>
      </c>
      <c r="G435" s="156">
        <v>1597</v>
      </c>
      <c r="H435" s="156">
        <v>8093.8853000000017</v>
      </c>
      <c r="I435" s="156">
        <v>4</v>
      </c>
      <c r="J435" s="157">
        <v>10.596</v>
      </c>
    </row>
    <row r="436" spans="1:10">
      <c r="A436" s="133"/>
      <c r="D436" s="154" t="s">
        <v>572</v>
      </c>
      <c r="E436" s="155">
        <v>9094</v>
      </c>
      <c r="F436" s="156">
        <v>46798.912149999989</v>
      </c>
      <c r="G436" s="156">
        <v>7852</v>
      </c>
      <c r="H436" s="156">
        <v>40953.09436000001</v>
      </c>
      <c r="I436" s="156">
        <v>4</v>
      </c>
      <c r="J436" s="157">
        <v>7.4543600000000003</v>
      </c>
    </row>
    <row r="437" spans="1:10">
      <c r="A437" s="133"/>
      <c r="D437" s="154" t="s">
        <v>562</v>
      </c>
      <c r="E437" s="155">
        <v>4512</v>
      </c>
      <c r="F437" s="156">
        <v>26557.395990000005</v>
      </c>
      <c r="G437" s="156">
        <v>599</v>
      </c>
      <c r="H437" s="156">
        <v>2561.0338600000014</v>
      </c>
      <c r="I437" s="156">
        <v>1</v>
      </c>
      <c r="J437" s="157">
        <v>0.46500000000000002</v>
      </c>
    </row>
    <row r="438" spans="1:10">
      <c r="A438" s="133"/>
      <c r="D438" s="154" t="s">
        <v>582</v>
      </c>
      <c r="E438" s="155">
        <v>3398</v>
      </c>
      <c r="F438" s="156">
        <v>14610.863800000001</v>
      </c>
      <c r="G438" s="156">
        <v>437</v>
      </c>
      <c r="H438" s="156">
        <v>1886.2444599999994</v>
      </c>
      <c r="I438" s="156">
        <v>0</v>
      </c>
      <c r="J438" s="157">
        <v>0</v>
      </c>
    </row>
    <row r="439" spans="1:10">
      <c r="A439" s="133"/>
      <c r="D439" s="154" t="s">
        <v>578</v>
      </c>
      <c r="E439" s="155">
        <v>167</v>
      </c>
      <c r="F439" s="156">
        <v>2234.7820000000006</v>
      </c>
      <c r="G439" s="156">
        <v>157</v>
      </c>
      <c r="H439" s="156">
        <v>2116.2988000000005</v>
      </c>
      <c r="I439" s="156">
        <v>1</v>
      </c>
      <c r="J439" s="157">
        <v>16.2</v>
      </c>
    </row>
    <row r="440" spans="1:10">
      <c r="A440" s="133"/>
      <c r="C440" s="134" t="s">
        <v>294</v>
      </c>
      <c r="D440" s="154"/>
      <c r="E440" s="155" t="s">
        <v>196</v>
      </c>
      <c r="F440" s="156" t="s">
        <v>196</v>
      </c>
      <c r="G440" s="156" t="s">
        <v>196</v>
      </c>
      <c r="H440" s="156" t="s">
        <v>196</v>
      </c>
      <c r="I440" s="156" t="s">
        <v>196</v>
      </c>
      <c r="J440" s="157" t="s">
        <v>196</v>
      </c>
    </row>
    <row r="441" spans="1:10">
      <c r="A441" s="133"/>
      <c r="D441" s="154" t="s">
        <v>562</v>
      </c>
      <c r="E441" s="155">
        <v>5</v>
      </c>
      <c r="F441" s="156">
        <v>41.974800000000002</v>
      </c>
      <c r="G441" s="156">
        <v>1</v>
      </c>
      <c r="H441" s="156">
        <v>8.4</v>
      </c>
      <c r="I441" s="156">
        <v>0</v>
      </c>
      <c r="J441" s="157">
        <v>0</v>
      </c>
    </row>
    <row r="442" spans="1:10">
      <c r="A442" s="133"/>
      <c r="D442" s="154" t="s">
        <v>552</v>
      </c>
      <c r="E442" s="155">
        <v>9</v>
      </c>
      <c r="F442" s="156">
        <v>1.1903999999999999</v>
      </c>
      <c r="G442" s="156">
        <v>2</v>
      </c>
      <c r="H442" s="156">
        <v>0.45440000000000003</v>
      </c>
      <c r="I442" s="156">
        <v>0</v>
      </c>
      <c r="J442" s="157">
        <v>0</v>
      </c>
    </row>
    <row r="443" spans="1:10">
      <c r="A443" s="133"/>
      <c r="D443" s="154" t="s">
        <v>571</v>
      </c>
      <c r="E443" s="155">
        <v>1</v>
      </c>
      <c r="F443" s="156">
        <v>0.4536</v>
      </c>
      <c r="G443" s="156">
        <v>0</v>
      </c>
      <c r="H443" s="156">
        <v>0</v>
      </c>
      <c r="I443" s="156">
        <v>0</v>
      </c>
      <c r="J443" s="157">
        <v>0</v>
      </c>
    </row>
    <row r="444" spans="1:10">
      <c r="A444" s="133"/>
      <c r="D444" s="154" t="s">
        <v>577</v>
      </c>
      <c r="E444" s="155">
        <v>1</v>
      </c>
      <c r="F444" s="156">
        <v>0.16</v>
      </c>
      <c r="G444" s="156">
        <v>1</v>
      </c>
      <c r="H444" s="156">
        <v>0.16</v>
      </c>
      <c r="I444" s="156">
        <v>0</v>
      </c>
      <c r="J444" s="157">
        <v>0</v>
      </c>
    </row>
    <row r="445" spans="1:10">
      <c r="A445" s="133"/>
      <c r="D445" s="154" t="s">
        <v>578</v>
      </c>
      <c r="E445" s="155">
        <v>2</v>
      </c>
      <c r="F445" s="156">
        <v>2.8799999999999999E-2</v>
      </c>
      <c r="G445" s="156">
        <v>1</v>
      </c>
      <c r="H445" s="156">
        <v>1.9199999999999998E-2</v>
      </c>
      <c r="I445" s="156">
        <v>0</v>
      </c>
      <c r="J445" s="157">
        <v>0</v>
      </c>
    </row>
    <row r="446" spans="1:10">
      <c r="A446" s="133"/>
      <c r="C446" s="134" t="s">
        <v>295</v>
      </c>
      <c r="D446" s="154"/>
      <c r="E446" s="155" t="s">
        <v>196</v>
      </c>
      <c r="F446" s="156" t="s">
        <v>196</v>
      </c>
      <c r="G446" s="156" t="s">
        <v>196</v>
      </c>
      <c r="H446" s="156" t="s">
        <v>196</v>
      </c>
      <c r="I446" s="156" t="s">
        <v>196</v>
      </c>
      <c r="J446" s="157" t="s">
        <v>196</v>
      </c>
    </row>
    <row r="447" spans="1:10">
      <c r="A447" s="133"/>
      <c r="D447" s="154" t="s">
        <v>572</v>
      </c>
      <c r="E447" s="155">
        <v>33</v>
      </c>
      <c r="F447" s="156">
        <v>23.033000000000001</v>
      </c>
      <c r="G447" s="156">
        <v>5</v>
      </c>
      <c r="H447" s="156">
        <v>3.1639999999999997</v>
      </c>
      <c r="I447" s="156">
        <v>0</v>
      </c>
      <c r="J447" s="157">
        <v>0</v>
      </c>
    </row>
    <row r="448" spans="1:10">
      <c r="A448" s="133"/>
      <c r="D448" s="154" t="s">
        <v>556</v>
      </c>
      <c r="E448" s="155">
        <v>2</v>
      </c>
      <c r="F448" s="156">
        <v>19.200000000000003</v>
      </c>
      <c r="G448" s="156">
        <v>1</v>
      </c>
      <c r="H448" s="156">
        <v>9.6750000000000007</v>
      </c>
      <c r="I448" s="156">
        <v>0</v>
      </c>
      <c r="J448" s="157">
        <v>0</v>
      </c>
    </row>
    <row r="449" spans="1:10">
      <c r="A449" s="133"/>
      <c r="D449" s="154" t="s">
        <v>562</v>
      </c>
      <c r="E449" s="155">
        <v>3</v>
      </c>
      <c r="F449" s="156">
        <v>2.1912000000000003</v>
      </c>
      <c r="G449" s="156">
        <v>2</v>
      </c>
      <c r="H449" s="156">
        <v>0.7944</v>
      </c>
      <c r="I449" s="156">
        <v>0</v>
      </c>
      <c r="J449" s="157">
        <v>0</v>
      </c>
    </row>
    <row r="450" spans="1:10">
      <c r="A450" s="133"/>
      <c r="C450" s="134" t="s">
        <v>296</v>
      </c>
      <c r="D450" s="154"/>
      <c r="E450" s="155" t="s">
        <v>196</v>
      </c>
      <c r="F450" s="156" t="s">
        <v>196</v>
      </c>
      <c r="G450" s="156" t="s">
        <v>196</v>
      </c>
      <c r="H450" s="156" t="s">
        <v>196</v>
      </c>
      <c r="I450" s="156" t="s">
        <v>196</v>
      </c>
      <c r="J450" s="157" t="s">
        <v>196</v>
      </c>
    </row>
    <row r="451" spans="1:10">
      <c r="A451" s="133"/>
      <c r="D451" s="154" t="s">
        <v>562</v>
      </c>
      <c r="E451" s="155">
        <v>122</v>
      </c>
      <c r="F451" s="156">
        <v>2041.8489700000002</v>
      </c>
      <c r="G451" s="156">
        <v>2</v>
      </c>
      <c r="H451" s="156">
        <v>22.570820000000001</v>
      </c>
      <c r="I451" s="156">
        <v>0</v>
      </c>
      <c r="J451" s="157">
        <v>0</v>
      </c>
    </row>
    <row r="452" spans="1:10">
      <c r="A452" s="133"/>
      <c r="D452" s="154" t="s">
        <v>556</v>
      </c>
      <c r="E452" s="155">
        <v>118</v>
      </c>
      <c r="F452" s="156">
        <v>1117.3184000000003</v>
      </c>
      <c r="G452" s="156">
        <v>44</v>
      </c>
      <c r="H452" s="156">
        <v>381.69600000000003</v>
      </c>
      <c r="I452" s="156">
        <v>0</v>
      </c>
      <c r="J452" s="157">
        <v>0</v>
      </c>
    </row>
    <row r="453" spans="1:10">
      <c r="A453" s="133"/>
      <c r="D453" s="154" t="s">
        <v>572</v>
      </c>
      <c r="E453" s="155">
        <v>175</v>
      </c>
      <c r="F453" s="156">
        <v>1012.74472</v>
      </c>
      <c r="G453" s="156">
        <v>19</v>
      </c>
      <c r="H453" s="156">
        <v>77.051000000000016</v>
      </c>
      <c r="I453" s="156">
        <v>0</v>
      </c>
      <c r="J453" s="157">
        <v>0</v>
      </c>
    </row>
    <row r="454" spans="1:10">
      <c r="A454" s="133"/>
      <c r="D454" s="154" t="s">
        <v>564</v>
      </c>
      <c r="E454" s="155">
        <v>25</v>
      </c>
      <c r="F454" s="156">
        <v>419.99700000000007</v>
      </c>
      <c r="G454" s="156">
        <v>1</v>
      </c>
      <c r="H454" s="156">
        <v>15</v>
      </c>
      <c r="I454" s="156">
        <v>0</v>
      </c>
      <c r="J454" s="157">
        <v>0</v>
      </c>
    </row>
    <row r="455" spans="1:10">
      <c r="A455" s="133"/>
      <c r="D455" s="154" t="s">
        <v>580</v>
      </c>
      <c r="E455" s="155">
        <v>27</v>
      </c>
      <c r="F455" s="156">
        <v>250.96600000000001</v>
      </c>
      <c r="G455" s="156">
        <v>3</v>
      </c>
      <c r="H455" s="156">
        <v>24.33</v>
      </c>
      <c r="I455" s="156">
        <v>0</v>
      </c>
      <c r="J455" s="157">
        <v>0</v>
      </c>
    </row>
    <row r="456" spans="1:10">
      <c r="A456" s="133"/>
      <c r="B456" s="134" t="s">
        <v>297</v>
      </c>
      <c r="D456" s="154"/>
      <c r="E456" s="155" t="s">
        <v>196</v>
      </c>
      <c r="F456" s="156" t="s">
        <v>196</v>
      </c>
      <c r="G456" s="156" t="s">
        <v>196</v>
      </c>
      <c r="H456" s="156" t="s">
        <v>196</v>
      </c>
      <c r="I456" s="156" t="s">
        <v>196</v>
      </c>
      <c r="J456" s="157" t="s">
        <v>196</v>
      </c>
    </row>
    <row r="457" spans="1:10">
      <c r="A457" s="133"/>
      <c r="C457" s="134" t="s">
        <v>298</v>
      </c>
      <c r="D457" s="154"/>
      <c r="E457" s="155" t="s">
        <v>196</v>
      </c>
      <c r="F457" s="156" t="s">
        <v>196</v>
      </c>
      <c r="G457" s="156" t="s">
        <v>196</v>
      </c>
      <c r="H457" s="156" t="s">
        <v>196</v>
      </c>
      <c r="I457" s="156" t="s">
        <v>196</v>
      </c>
      <c r="J457" s="157" t="s">
        <v>196</v>
      </c>
    </row>
    <row r="458" spans="1:10">
      <c r="A458" s="133"/>
      <c r="D458" s="154" t="s">
        <v>556</v>
      </c>
      <c r="E458" s="155">
        <v>2647</v>
      </c>
      <c r="F458" s="156">
        <v>14129.355490000009</v>
      </c>
      <c r="G458" s="156">
        <v>76</v>
      </c>
      <c r="H458" s="156">
        <v>295.73674999999997</v>
      </c>
      <c r="I458" s="156">
        <v>0</v>
      </c>
      <c r="J458" s="157">
        <v>0</v>
      </c>
    </row>
    <row r="459" spans="1:10">
      <c r="A459" s="133"/>
      <c r="D459" s="154" t="s">
        <v>571</v>
      </c>
      <c r="E459" s="155">
        <v>3570</v>
      </c>
      <c r="F459" s="156">
        <v>9259.6466899999941</v>
      </c>
      <c r="G459" s="156">
        <v>70</v>
      </c>
      <c r="H459" s="156">
        <v>149.59897999999998</v>
      </c>
      <c r="I459" s="156">
        <v>0</v>
      </c>
      <c r="J459" s="157">
        <v>0</v>
      </c>
    </row>
    <row r="460" spans="1:10">
      <c r="A460" s="133"/>
      <c r="D460" s="154" t="s">
        <v>582</v>
      </c>
      <c r="E460" s="155">
        <v>42</v>
      </c>
      <c r="F460" s="156">
        <v>1496.6515999999999</v>
      </c>
      <c r="G460" s="156">
        <v>0</v>
      </c>
      <c r="H460" s="156">
        <v>0</v>
      </c>
      <c r="I460" s="156">
        <v>0</v>
      </c>
      <c r="J460" s="157">
        <v>0</v>
      </c>
    </row>
    <row r="461" spans="1:10">
      <c r="A461" s="133"/>
      <c r="D461" s="154" t="s">
        <v>591</v>
      </c>
      <c r="E461" s="155">
        <v>189</v>
      </c>
      <c r="F461" s="156">
        <v>1181.3870000000002</v>
      </c>
      <c r="G461" s="156">
        <v>0</v>
      </c>
      <c r="H461" s="156">
        <v>0</v>
      </c>
      <c r="I461" s="156">
        <v>0</v>
      </c>
      <c r="J461" s="157">
        <v>0</v>
      </c>
    </row>
    <row r="462" spans="1:10">
      <c r="A462" s="133"/>
      <c r="D462" s="154" t="s">
        <v>558</v>
      </c>
      <c r="E462" s="155">
        <v>26</v>
      </c>
      <c r="F462" s="156">
        <v>604.42099999999994</v>
      </c>
      <c r="G462" s="156">
        <v>1</v>
      </c>
      <c r="H462" s="156">
        <v>7.1999999999999995E-2</v>
      </c>
      <c r="I462" s="156">
        <v>0</v>
      </c>
      <c r="J462" s="157">
        <v>0</v>
      </c>
    </row>
    <row r="463" spans="1:10">
      <c r="A463" s="133"/>
      <c r="C463" s="134" t="s">
        <v>299</v>
      </c>
      <c r="D463" s="154"/>
      <c r="E463" s="155" t="s">
        <v>196</v>
      </c>
      <c r="F463" s="156" t="s">
        <v>196</v>
      </c>
      <c r="G463" s="156" t="s">
        <v>196</v>
      </c>
      <c r="H463" s="156" t="s">
        <v>196</v>
      </c>
      <c r="I463" s="156" t="s">
        <v>196</v>
      </c>
      <c r="J463" s="157" t="s">
        <v>196</v>
      </c>
    </row>
    <row r="464" spans="1:10">
      <c r="A464" s="133"/>
      <c r="D464" s="154" t="s">
        <v>556</v>
      </c>
      <c r="E464" s="155">
        <v>244</v>
      </c>
      <c r="F464" s="156">
        <v>4126.4498799999992</v>
      </c>
      <c r="G464" s="156">
        <v>19</v>
      </c>
      <c r="H464" s="156">
        <v>188.08</v>
      </c>
      <c r="I464" s="156">
        <v>0</v>
      </c>
      <c r="J464" s="157">
        <v>0</v>
      </c>
    </row>
    <row r="465" spans="1:10">
      <c r="A465" s="133"/>
      <c r="D465" s="154" t="s">
        <v>571</v>
      </c>
      <c r="E465" s="155">
        <v>270</v>
      </c>
      <c r="F465" s="156">
        <v>1643.6024</v>
      </c>
      <c r="G465" s="156">
        <v>10</v>
      </c>
      <c r="H465" s="156">
        <v>54.648600000000002</v>
      </c>
      <c r="I465" s="156">
        <v>0</v>
      </c>
      <c r="J465" s="157">
        <v>0</v>
      </c>
    </row>
    <row r="466" spans="1:10">
      <c r="A466" s="133"/>
      <c r="D466" s="154" t="s">
        <v>582</v>
      </c>
      <c r="E466" s="155">
        <v>8</v>
      </c>
      <c r="F466" s="156">
        <v>169.45500000000001</v>
      </c>
      <c r="G466" s="156">
        <v>0</v>
      </c>
      <c r="H466" s="156">
        <v>0</v>
      </c>
      <c r="I466" s="156">
        <v>0</v>
      </c>
      <c r="J466" s="157">
        <v>0</v>
      </c>
    </row>
    <row r="467" spans="1:10">
      <c r="A467" s="133"/>
      <c r="D467" s="154" t="s">
        <v>572</v>
      </c>
      <c r="E467" s="155">
        <v>18</v>
      </c>
      <c r="F467" s="156">
        <v>84.512959999999978</v>
      </c>
      <c r="G467" s="156">
        <v>4</v>
      </c>
      <c r="H467" s="156">
        <v>0.31700000000000006</v>
      </c>
      <c r="I467" s="156">
        <v>0</v>
      </c>
      <c r="J467" s="157">
        <v>0</v>
      </c>
    </row>
    <row r="468" spans="1:10">
      <c r="A468" s="133"/>
      <c r="D468" s="154" t="s">
        <v>562</v>
      </c>
      <c r="E468" s="155">
        <v>1</v>
      </c>
      <c r="F468" s="156">
        <v>18.3</v>
      </c>
      <c r="G468" s="156">
        <v>0</v>
      </c>
      <c r="H468" s="156">
        <v>0</v>
      </c>
      <c r="I468" s="156">
        <v>0</v>
      </c>
      <c r="J468" s="157">
        <v>0</v>
      </c>
    </row>
    <row r="469" spans="1:10">
      <c r="A469" s="133"/>
      <c r="C469" s="134" t="s">
        <v>300</v>
      </c>
      <c r="D469" s="154"/>
      <c r="E469" s="155" t="s">
        <v>196</v>
      </c>
      <c r="F469" s="156" t="s">
        <v>196</v>
      </c>
      <c r="G469" s="156" t="s">
        <v>196</v>
      </c>
      <c r="H469" s="156" t="s">
        <v>196</v>
      </c>
      <c r="I469" s="156" t="s">
        <v>196</v>
      </c>
      <c r="J469" s="157" t="s">
        <v>196</v>
      </c>
    </row>
    <row r="470" spans="1:10">
      <c r="A470" s="133"/>
      <c r="D470" s="154" t="s">
        <v>556</v>
      </c>
      <c r="E470" s="155">
        <v>216</v>
      </c>
      <c r="F470" s="156">
        <v>934.73950000000013</v>
      </c>
      <c r="G470" s="156">
        <v>20</v>
      </c>
      <c r="H470" s="156">
        <v>51.7622</v>
      </c>
      <c r="I470" s="156">
        <v>0</v>
      </c>
      <c r="J470" s="157">
        <v>0</v>
      </c>
    </row>
    <row r="471" spans="1:10">
      <c r="A471" s="133"/>
      <c r="C471" s="134" t="s">
        <v>271</v>
      </c>
      <c r="D471" s="154"/>
      <c r="E471" s="155" t="s">
        <v>196</v>
      </c>
      <c r="F471" s="156" t="s">
        <v>196</v>
      </c>
      <c r="G471" s="156" t="s">
        <v>196</v>
      </c>
      <c r="H471" s="156" t="s">
        <v>196</v>
      </c>
      <c r="I471" s="156" t="s">
        <v>196</v>
      </c>
      <c r="J471" s="157" t="s">
        <v>196</v>
      </c>
    </row>
    <row r="472" spans="1:10">
      <c r="A472" s="133"/>
      <c r="D472" s="154" t="s">
        <v>558</v>
      </c>
      <c r="E472" s="155">
        <v>31</v>
      </c>
      <c r="F472" s="156">
        <v>591.5</v>
      </c>
      <c r="G472" s="156">
        <v>2</v>
      </c>
      <c r="H472" s="156">
        <v>41</v>
      </c>
      <c r="I472" s="156">
        <v>0</v>
      </c>
      <c r="J472" s="157">
        <v>0</v>
      </c>
    </row>
    <row r="473" spans="1:10">
      <c r="A473" s="133"/>
      <c r="D473" s="154" t="s">
        <v>591</v>
      </c>
      <c r="E473" s="155">
        <v>15</v>
      </c>
      <c r="F473" s="156">
        <v>354</v>
      </c>
      <c r="G473" s="156">
        <v>1</v>
      </c>
      <c r="H473" s="156">
        <v>24</v>
      </c>
      <c r="I473" s="156">
        <v>0</v>
      </c>
      <c r="J473" s="157">
        <v>0</v>
      </c>
    </row>
    <row r="474" spans="1:10">
      <c r="A474" s="133"/>
      <c r="D474" s="154" t="s">
        <v>556</v>
      </c>
      <c r="E474" s="155">
        <v>73</v>
      </c>
      <c r="F474" s="156">
        <v>309.7428000000001</v>
      </c>
      <c r="G474" s="156">
        <v>19</v>
      </c>
      <c r="H474" s="156">
        <v>23.699799999999996</v>
      </c>
      <c r="I474" s="156">
        <v>0</v>
      </c>
      <c r="J474" s="157">
        <v>0</v>
      </c>
    </row>
    <row r="475" spans="1:10">
      <c r="A475" s="133"/>
      <c r="D475" s="154" t="s">
        <v>582</v>
      </c>
      <c r="E475" s="155">
        <v>50</v>
      </c>
      <c r="F475" s="156">
        <v>204.20399999999998</v>
      </c>
      <c r="G475" s="156">
        <v>8</v>
      </c>
      <c r="H475" s="156">
        <v>25.6</v>
      </c>
      <c r="I475" s="156">
        <v>0</v>
      </c>
      <c r="J475" s="157">
        <v>0</v>
      </c>
    </row>
    <row r="476" spans="1:10">
      <c r="A476" s="133"/>
      <c r="D476" s="154" t="s">
        <v>571</v>
      </c>
      <c r="E476" s="155">
        <v>50</v>
      </c>
      <c r="F476" s="156">
        <v>104.66769999999997</v>
      </c>
      <c r="G476" s="156">
        <v>15</v>
      </c>
      <c r="H476" s="156">
        <v>26.4133</v>
      </c>
      <c r="I476" s="156">
        <v>0</v>
      </c>
      <c r="J476" s="157">
        <v>0</v>
      </c>
    </row>
    <row r="477" spans="1:10">
      <c r="A477" s="133"/>
      <c r="C477" s="134" t="s">
        <v>301</v>
      </c>
      <c r="D477" s="154"/>
      <c r="E477" s="155" t="s">
        <v>196</v>
      </c>
      <c r="F477" s="156" t="s">
        <v>196</v>
      </c>
      <c r="G477" s="156" t="s">
        <v>196</v>
      </c>
      <c r="H477" s="156" t="s">
        <v>196</v>
      </c>
      <c r="I477" s="156" t="s">
        <v>196</v>
      </c>
      <c r="J477" s="157" t="s">
        <v>196</v>
      </c>
    </row>
    <row r="478" spans="1:10">
      <c r="A478" s="133"/>
      <c r="D478" s="154" t="s">
        <v>556</v>
      </c>
      <c r="E478" s="155">
        <v>387</v>
      </c>
      <c r="F478" s="156">
        <v>2550.9402300000002</v>
      </c>
      <c r="G478" s="156">
        <v>85</v>
      </c>
      <c r="H478" s="156">
        <v>542.78697999999997</v>
      </c>
      <c r="I478" s="156">
        <v>0</v>
      </c>
      <c r="J478" s="157">
        <v>0</v>
      </c>
    </row>
    <row r="479" spans="1:10">
      <c r="A479" s="133"/>
      <c r="D479" s="154" t="s">
        <v>571</v>
      </c>
      <c r="E479" s="155">
        <v>353</v>
      </c>
      <c r="F479" s="156">
        <v>667.02551999999866</v>
      </c>
      <c r="G479" s="156">
        <v>6</v>
      </c>
      <c r="H479" s="156">
        <v>16.670999999999999</v>
      </c>
      <c r="I479" s="156">
        <v>0</v>
      </c>
      <c r="J479" s="157">
        <v>0</v>
      </c>
    </row>
    <row r="480" spans="1:10">
      <c r="A480" s="133"/>
      <c r="D480" s="154" t="s">
        <v>584</v>
      </c>
      <c r="E480" s="155">
        <v>8</v>
      </c>
      <c r="F480" s="156">
        <v>150.5</v>
      </c>
      <c r="G480" s="156">
        <v>0</v>
      </c>
      <c r="H480" s="156">
        <v>0</v>
      </c>
      <c r="I480" s="156">
        <v>0</v>
      </c>
      <c r="J480" s="157">
        <v>0</v>
      </c>
    </row>
    <row r="481" spans="1:10">
      <c r="A481" s="133"/>
      <c r="D481" s="154" t="s">
        <v>558</v>
      </c>
      <c r="E481" s="155">
        <v>3</v>
      </c>
      <c r="F481" s="156">
        <v>56</v>
      </c>
      <c r="G481" s="156">
        <v>0</v>
      </c>
      <c r="H481" s="156">
        <v>0</v>
      </c>
      <c r="I481" s="156">
        <v>0</v>
      </c>
      <c r="J481" s="157">
        <v>0</v>
      </c>
    </row>
    <row r="482" spans="1:10">
      <c r="A482" s="133"/>
      <c r="D482" s="154" t="s">
        <v>560</v>
      </c>
      <c r="E482" s="155">
        <v>2</v>
      </c>
      <c r="F482" s="156">
        <v>19.774999999999999</v>
      </c>
      <c r="G482" s="156">
        <v>0</v>
      </c>
      <c r="H482" s="156">
        <v>0</v>
      </c>
      <c r="I482" s="156">
        <v>0</v>
      </c>
      <c r="J482" s="157">
        <v>0</v>
      </c>
    </row>
    <row r="483" spans="1:10">
      <c r="A483" s="133"/>
      <c r="B483" s="134" t="s">
        <v>302</v>
      </c>
      <c r="D483" s="154"/>
      <c r="E483" s="155" t="s">
        <v>196</v>
      </c>
      <c r="F483" s="156" t="s">
        <v>196</v>
      </c>
      <c r="G483" s="156" t="s">
        <v>196</v>
      </c>
      <c r="H483" s="156" t="s">
        <v>196</v>
      </c>
      <c r="I483" s="156" t="s">
        <v>196</v>
      </c>
      <c r="J483" s="157" t="s">
        <v>196</v>
      </c>
    </row>
    <row r="484" spans="1:10">
      <c r="A484" s="133"/>
      <c r="C484" s="134" t="s">
        <v>303</v>
      </c>
      <c r="D484" s="154"/>
      <c r="E484" s="155" t="s">
        <v>196</v>
      </c>
      <c r="F484" s="156" t="s">
        <v>196</v>
      </c>
      <c r="G484" s="156" t="s">
        <v>196</v>
      </c>
      <c r="H484" s="156" t="s">
        <v>196</v>
      </c>
      <c r="I484" s="156" t="s">
        <v>196</v>
      </c>
      <c r="J484" s="157" t="s">
        <v>196</v>
      </c>
    </row>
    <row r="485" spans="1:10">
      <c r="A485" s="133"/>
      <c r="D485" s="154" t="s">
        <v>572</v>
      </c>
      <c r="E485" s="155">
        <v>1472</v>
      </c>
      <c r="F485" s="156">
        <v>3471.4927500000013</v>
      </c>
      <c r="G485" s="156">
        <v>62</v>
      </c>
      <c r="H485" s="156">
        <v>175.38085000000001</v>
      </c>
      <c r="I485" s="156">
        <v>0</v>
      </c>
      <c r="J485" s="157">
        <v>0</v>
      </c>
    </row>
    <row r="486" spans="1:10">
      <c r="A486" s="133"/>
      <c r="D486" s="154" t="s">
        <v>556</v>
      </c>
      <c r="E486" s="155">
        <v>589</v>
      </c>
      <c r="F486" s="156">
        <v>2071.9983599999996</v>
      </c>
      <c r="G486" s="156">
        <v>74</v>
      </c>
      <c r="H486" s="156">
        <v>244.15703000000005</v>
      </c>
      <c r="I486" s="156">
        <v>0</v>
      </c>
      <c r="J486" s="157">
        <v>0</v>
      </c>
    </row>
    <row r="487" spans="1:10">
      <c r="A487" s="133"/>
      <c r="D487" s="154" t="s">
        <v>596</v>
      </c>
      <c r="E487" s="155">
        <v>43</v>
      </c>
      <c r="F487" s="156">
        <v>904.94999999999959</v>
      </c>
      <c r="G487" s="156">
        <v>2</v>
      </c>
      <c r="H487" s="156">
        <v>42</v>
      </c>
      <c r="I487" s="156">
        <v>0</v>
      </c>
      <c r="J487" s="157">
        <v>0</v>
      </c>
    </row>
    <row r="488" spans="1:10">
      <c r="A488" s="133"/>
      <c r="D488" s="154" t="s">
        <v>549</v>
      </c>
      <c r="E488" s="155">
        <v>57</v>
      </c>
      <c r="F488" s="156">
        <v>636.89660000000026</v>
      </c>
      <c r="G488" s="156">
        <v>6</v>
      </c>
      <c r="H488" s="156">
        <v>45.936350000000004</v>
      </c>
      <c r="I488" s="156">
        <v>0</v>
      </c>
      <c r="J488" s="157">
        <v>0</v>
      </c>
    </row>
    <row r="489" spans="1:10">
      <c r="A489" s="133"/>
      <c r="D489" s="154" t="s">
        <v>548</v>
      </c>
      <c r="E489" s="155">
        <v>92</v>
      </c>
      <c r="F489" s="156">
        <v>605.84770999999989</v>
      </c>
      <c r="G489" s="156">
        <v>76</v>
      </c>
      <c r="H489" s="156">
        <v>498.50314999999989</v>
      </c>
      <c r="I489" s="156">
        <v>0</v>
      </c>
      <c r="J489" s="157">
        <v>0</v>
      </c>
    </row>
    <row r="490" spans="1:10">
      <c r="A490" s="133"/>
      <c r="C490" s="134" t="s">
        <v>305</v>
      </c>
      <c r="D490" s="154"/>
      <c r="E490" s="155" t="s">
        <v>196</v>
      </c>
      <c r="F490" s="156" t="s">
        <v>196</v>
      </c>
      <c r="G490" s="156" t="s">
        <v>196</v>
      </c>
      <c r="H490" s="156" t="s">
        <v>196</v>
      </c>
      <c r="I490" s="156" t="s">
        <v>196</v>
      </c>
      <c r="J490" s="157" t="s">
        <v>196</v>
      </c>
    </row>
    <row r="491" spans="1:10">
      <c r="A491" s="133"/>
      <c r="D491" s="154" t="s">
        <v>556</v>
      </c>
      <c r="E491" s="155">
        <v>1177</v>
      </c>
      <c r="F491" s="156">
        <v>2306.6257099999998</v>
      </c>
      <c r="G491" s="156">
        <v>100</v>
      </c>
      <c r="H491" s="156">
        <v>127.65931999999998</v>
      </c>
      <c r="I491" s="156">
        <v>0</v>
      </c>
      <c r="J491" s="157">
        <v>0</v>
      </c>
    </row>
    <row r="492" spans="1:10">
      <c r="A492" s="133"/>
      <c r="D492" s="154" t="s">
        <v>572</v>
      </c>
      <c r="E492" s="155">
        <v>53</v>
      </c>
      <c r="F492" s="156">
        <v>167.05550000000002</v>
      </c>
      <c r="G492" s="156">
        <v>4</v>
      </c>
      <c r="H492" s="156">
        <v>12.407919999999999</v>
      </c>
      <c r="I492" s="156">
        <v>0</v>
      </c>
      <c r="J492" s="157">
        <v>0</v>
      </c>
    </row>
    <row r="493" spans="1:10">
      <c r="A493" s="133"/>
      <c r="D493" s="154" t="s">
        <v>549</v>
      </c>
      <c r="E493" s="155">
        <v>11</v>
      </c>
      <c r="F493" s="156">
        <v>56.299500000000002</v>
      </c>
      <c r="G493" s="156">
        <v>6</v>
      </c>
      <c r="H493" s="156">
        <v>10.7758</v>
      </c>
      <c r="I493" s="156">
        <v>0</v>
      </c>
      <c r="J493" s="157">
        <v>0</v>
      </c>
    </row>
    <row r="494" spans="1:10">
      <c r="A494" s="133"/>
      <c r="D494" s="154" t="s">
        <v>557</v>
      </c>
      <c r="E494" s="155">
        <v>2</v>
      </c>
      <c r="F494" s="156">
        <v>23.933699999999998</v>
      </c>
      <c r="G494" s="156">
        <v>1</v>
      </c>
      <c r="H494" s="156">
        <v>6.7283999999999997</v>
      </c>
      <c r="I494" s="156">
        <v>0</v>
      </c>
      <c r="J494" s="157">
        <v>0</v>
      </c>
    </row>
    <row r="495" spans="1:10">
      <c r="A495" s="133"/>
      <c r="D495" s="154" t="s">
        <v>562</v>
      </c>
      <c r="E495" s="155">
        <v>14</v>
      </c>
      <c r="F495" s="156">
        <v>16.576000000000001</v>
      </c>
      <c r="G495" s="156">
        <v>3</v>
      </c>
      <c r="H495" s="156">
        <v>2.2511999999999999</v>
      </c>
      <c r="I495" s="156">
        <v>0</v>
      </c>
      <c r="J495" s="157">
        <v>0</v>
      </c>
    </row>
    <row r="496" spans="1:10">
      <c r="A496" s="133" t="s">
        <v>159</v>
      </c>
      <c r="D496" s="154"/>
      <c r="E496" s="155" t="s">
        <v>196</v>
      </c>
      <c r="F496" s="156" t="s">
        <v>196</v>
      </c>
      <c r="G496" s="156" t="s">
        <v>196</v>
      </c>
      <c r="H496" s="156" t="s">
        <v>196</v>
      </c>
      <c r="I496" s="156" t="s">
        <v>196</v>
      </c>
      <c r="J496" s="157" t="s">
        <v>196</v>
      </c>
    </row>
    <row r="497" spans="1:10">
      <c r="A497" s="133"/>
      <c r="B497" s="134" t="s">
        <v>306</v>
      </c>
      <c r="D497" s="154"/>
      <c r="E497" s="155" t="s">
        <v>196</v>
      </c>
      <c r="F497" s="156" t="s">
        <v>196</v>
      </c>
      <c r="G497" s="156" t="s">
        <v>196</v>
      </c>
      <c r="H497" s="156" t="s">
        <v>196</v>
      </c>
      <c r="I497" s="156" t="s">
        <v>196</v>
      </c>
      <c r="J497" s="157" t="s">
        <v>196</v>
      </c>
    </row>
    <row r="498" spans="1:10">
      <c r="A498" s="133"/>
      <c r="C498" s="134" t="s">
        <v>307</v>
      </c>
      <c r="D498" s="154"/>
      <c r="E498" s="155" t="s">
        <v>196</v>
      </c>
      <c r="F498" s="156" t="s">
        <v>196</v>
      </c>
      <c r="G498" s="156" t="s">
        <v>196</v>
      </c>
      <c r="H498" s="156" t="s">
        <v>196</v>
      </c>
      <c r="I498" s="156" t="s">
        <v>196</v>
      </c>
      <c r="J498" s="157" t="s">
        <v>196</v>
      </c>
    </row>
    <row r="499" spans="1:10">
      <c r="A499" s="133"/>
      <c r="D499" s="154" t="s">
        <v>548</v>
      </c>
      <c r="E499" s="155">
        <v>653</v>
      </c>
      <c r="F499" s="156">
        <v>375034.70860000001</v>
      </c>
      <c r="G499" s="156">
        <v>205</v>
      </c>
      <c r="H499" s="156">
        <v>156691.85869999998</v>
      </c>
      <c r="I499" s="156">
        <v>14</v>
      </c>
      <c r="J499" s="157">
        <v>55.9544</v>
      </c>
    </row>
    <row r="500" spans="1:10">
      <c r="A500" s="133"/>
      <c r="D500" s="154" t="s">
        <v>562</v>
      </c>
      <c r="E500" s="155">
        <v>379</v>
      </c>
      <c r="F500" s="156">
        <v>301925.14339999994</v>
      </c>
      <c r="G500" s="156">
        <v>112</v>
      </c>
      <c r="H500" s="156">
        <v>117532.6238</v>
      </c>
      <c r="I500" s="156">
        <v>22</v>
      </c>
      <c r="J500" s="157">
        <v>609.0335</v>
      </c>
    </row>
    <row r="501" spans="1:10">
      <c r="A501" s="133"/>
      <c r="D501" s="154" t="s">
        <v>547</v>
      </c>
      <c r="E501" s="155">
        <v>98</v>
      </c>
      <c r="F501" s="156">
        <v>50229.840000000018</v>
      </c>
      <c r="G501" s="156">
        <v>23</v>
      </c>
      <c r="H501" s="156">
        <v>20117.1715</v>
      </c>
      <c r="I501" s="156">
        <v>4</v>
      </c>
      <c r="J501" s="157">
        <v>50.295000000000002</v>
      </c>
    </row>
    <row r="502" spans="1:10">
      <c r="A502" s="133"/>
      <c r="D502" s="154" t="s">
        <v>556</v>
      </c>
      <c r="E502" s="155">
        <v>29</v>
      </c>
      <c r="F502" s="156">
        <v>25915.661599999999</v>
      </c>
      <c r="G502" s="156">
        <v>5</v>
      </c>
      <c r="H502" s="156">
        <v>2111.6534000000001</v>
      </c>
      <c r="I502" s="156">
        <v>0</v>
      </c>
      <c r="J502" s="157">
        <v>0</v>
      </c>
    </row>
    <row r="503" spans="1:10">
      <c r="A503" s="133"/>
      <c r="D503" s="154" t="s">
        <v>578</v>
      </c>
      <c r="E503" s="155">
        <v>73</v>
      </c>
      <c r="F503" s="156">
        <v>5507.6096000000007</v>
      </c>
      <c r="G503" s="156">
        <v>5</v>
      </c>
      <c r="H503" s="156">
        <v>279.791</v>
      </c>
      <c r="I503" s="156">
        <v>0</v>
      </c>
      <c r="J503" s="157">
        <v>0</v>
      </c>
    </row>
    <row r="504" spans="1:10">
      <c r="A504" s="133"/>
      <c r="C504" s="134" t="s">
        <v>308</v>
      </c>
      <c r="D504" s="154"/>
      <c r="E504" s="155" t="s">
        <v>196</v>
      </c>
      <c r="F504" s="156" t="s">
        <v>196</v>
      </c>
      <c r="G504" s="156" t="s">
        <v>196</v>
      </c>
      <c r="H504" s="156" t="s">
        <v>196</v>
      </c>
      <c r="I504" s="156" t="s">
        <v>196</v>
      </c>
      <c r="J504" s="157" t="s">
        <v>196</v>
      </c>
    </row>
    <row r="505" spans="1:10">
      <c r="A505" s="133"/>
      <c r="D505" s="154" t="s">
        <v>562</v>
      </c>
      <c r="E505" s="155">
        <v>47</v>
      </c>
      <c r="F505" s="156">
        <v>7934.5730000000012</v>
      </c>
      <c r="G505" s="156">
        <v>16</v>
      </c>
      <c r="H505" s="156">
        <v>5194.857</v>
      </c>
      <c r="I505" s="156">
        <v>0</v>
      </c>
      <c r="J505" s="157">
        <v>0</v>
      </c>
    </row>
    <row r="506" spans="1:10">
      <c r="A506" s="133"/>
      <c r="D506" s="154" t="s">
        <v>548</v>
      </c>
      <c r="E506" s="155">
        <v>25</v>
      </c>
      <c r="F506" s="156">
        <v>3368.0399999999991</v>
      </c>
      <c r="G506" s="156">
        <v>5</v>
      </c>
      <c r="H506" s="156">
        <v>741.6</v>
      </c>
      <c r="I506" s="156">
        <v>1</v>
      </c>
      <c r="J506" s="157">
        <v>1.0009999999999999</v>
      </c>
    </row>
    <row r="507" spans="1:10">
      <c r="A507" s="133"/>
      <c r="D507" s="154" t="s">
        <v>555</v>
      </c>
      <c r="E507" s="155">
        <v>1</v>
      </c>
      <c r="F507" s="156">
        <v>72.575999999999993</v>
      </c>
      <c r="G507" s="156">
        <v>0</v>
      </c>
      <c r="H507" s="156">
        <v>0</v>
      </c>
      <c r="I507" s="156">
        <v>0</v>
      </c>
      <c r="J507" s="157">
        <v>0</v>
      </c>
    </row>
    <row r="508" spans="1:10">
      <c r="A508" s="133"/>
      <c r="D508" s="154" t="s">
        <v>581</v>
      </c>
      <c r="E508" s="155">
        <v>3</v>
      </c>
      <c r="F508" s="156">
        <v>0.3</v>
      </c>
      <c r="G508" s="156">
        <v>1</v>
      </c>
      <c r="H508" s="156">
        <v>0.1</v>
      </c>
      <c r="I508" s="156">
        <v>0</v>
      </c>
      <c r="J508" s="157">
        <v>0</v>
      </c>
    </row>
    <row r="509" spans="1:10">
      <c r="A509" s="133"/>
      <c r="D509" s="154" t="s">
        <v>571</v>
      </c>
      <c r="E509" s="155">
        <v>2</v>
      </c>
      <c r="F509" s="156">
        <v>1.0999999999999999E-2</v>
      </c>
      <c r="G509" s="156">
        <v>0</v>
      </c>
      <c r="H509" s="156">
        <v>0</v>
      </c>
      <c r="I509" s="156">
        <v>0</v>
      </c>
      <c r="J509" s="157">
        <v>0</v>
      </c>
    </row>
    <row r="510" spans="1:10">
      <c r="A510" s="133"/>
      <c r="C510" s="134" t="s">
        <v>309</v>
      </c>
      <c r="D510" s="154"/>
      <c r="E510" s="155" t="s">
        <v>196</v>
      </c>
      <c r="F510" s="156" t="s">
        <v>196</v>
      </c>
      <c r="G510" s="156" t="s">
        <v>196</v>
      </c>
      <c r="H510" s="156" t="s">
        <v>196</v>
      </c>
      <c r="I510" s="156" t="s">
        <v>196</v>
      </c>
      <c r="J510" s="157" t="s">
        <v>196</v>
      </c>
    </row>
    <row r="511" spans="1:10">
      <c r="A511" s="133"/>
      <c r="D511" s="154" t="s">
        <v>588</v>
      </c>
      <c r="E511" s="155">
        <v>8</v>
      </c>
      <c r="F511" s="156">
        <v>157.5</v>
      </c>
      <c r="G511" s="156">
        <v>0</v>
      </c>
      <c r="H511" s="156">
        <v>0</v>
      </c>
      <c r="I511" s="156">
        <v>0</v>
      </c>
      <c r="J511" s="157">
        <v>0</v>
      </c>
    </row>
    <row r="512" spans="1:10">
      <c r="A512" s="133"/>
      <c r="D512" s="154" t="s">
        <v>581</v>
      </c>
      <c r="E512" s="155">
        <v>1</v>
      </c>
      <c r="F512" s="156">
        <v>25</v>
      </c>
      <c r="G512" s="156">
        <v>0</v>
      </c>
      <c r="H512" s="156">
        <v>0</v>
      </c>
      <c r="I512" s="156">
        <v>0</v>
      </c>
      <c r="J512" s="157">
        <v>0</v>
      </c>
    </row>
    <row r="513" spans="1:10">
      <c r="A513" s="133"/>
      <c r="D513" s="154" t="s">
        <v>578</v>
      </c>
      <c r="E513" s="155">
        <v>11</v>
      </c>
      <c r="F513" s="156">
        <v>9.9450000000000003</v>
      </c>
      <c r="G513" s="156">
        <v>0</v>
      </c>
      <c r="H513" s="156">
        <v>0</v>
      </c>
      <c r="I513" s="156">
        <v>0</v>
      </c>
      <c r="J513" s="157">
        <v>0</v>
      </c>
    </row>
    <row r="514" spans="1:10">
      <c r="A514" s="133"/>
      <c r="D514" s="154" t="s">
        <v>597</v>
      </c>
      <c r="E514" s="155">
        <v>2</v>
      </c>
      <c r="F514" s="156">
        <v>0.63</v>
      </c>
      <c r="G514" s="156">
        <v>0</v>
      </c>
      <c r="H514" s="156">
        <v>0</v>
      </c>
      <c r="I514" s="156">
        <v>0</v>
      </c>
      <c r="J514" s="157">
        <v>0</v>
      </c>
    </row>
    <row r="515" spans="1:10">
      <c r="A515" s="133"/>
      <c r="D515" s="154" t="s">
        <v>571</v>
      </c>
      <c r="E515" s="155">
        <v>1</v>
      </c>
      <c r="F515" s="156">
        <v>0.01</v>
      </c>
      <c r="G515" s="156">
        <v>0</v>
      </c>
      <c r="H515" s="156">
        <v>0</v>
      </c>
      <c r="I515" s="156">
        <v>0</v>
      </c>
      <c r="J515" s="157">
        <v>0</v>
      </c>
    </row>
    <row r="516" spans="1:10">
      <c r="A516" s="133"/>
      <c r="C516" s="134" t="s">
        <v>310</v>
      </c>
      <c r="D516" s="154"/>
      <c r="E516" s="155" t="s">
        <v>196</v>
      </c>
      <c r="F516" s="156" t="s">
        <v>196</v>
      </c>
      <c r="G516" s="156" t="s">
        <v>196</v>
      </c>
      <c r="H516" s="156" t="s">
        <v>196</v>
      </c>
      <c r="I516" s="156" t="s">
        <v>196</v>
      </c>
      <c r="J516" s="157" t="s">
        <v>196</v>
      </c>
    </row>
    <row r="517" spans="1:10">
      <c r="A517" s="133"/>
      <c r="D517" s="154" t="s">
        <v>547</v>
      </c>
      <c r="E517" s="155">
        <v>45</v>
      </c>
      <c r="F517" s="156">
        <v>75942.424999999988</v>
      </c>
      <c r="G517" s="156">
        <v>2</v>
      </c>
      <c r="H517" s="156">
        <v>3183.933</v>
      </c>
      <c r="I517" s="156">
        <v>0</v>
      </c>
      <c r="J517" s="157">
        <v>0</v>
      </c>
    </row>
    <row r="518" spans="1:10">
      <c r="A518" s="133"/>
      <c r="D518" s="154" t="s">
        <v>549</v>
      </c>
      <c r="E518" s="155">
        <v>15</v>
      </c>
      <c r="F518" s="156">
        <v>50914.368999999999</v>
      </c>
      <c r="G518" s="156">
        <v>1</v>
      </c>
      <c r="H518" s="156">
        <v>40.08</v>
      </c>
      <c r="I518" s="156">
        <v>0</v>
      </c>
      <c r="J518" s="157">
        <v>0</v>
      </c>
    </row>
    <row r="519" spans="1:10">
      <c r="A519" s="133"/>
      <c r="D519" s="154" t="s">
        <v>548</v>
      </c>
      <c r="E519" s="155">
        <v>2</v>
      </c>
      <c r="F519" s="156">
        <v>7270.884</v>
      </c>
      <c r="G519" s="156">
        <v>2</v>
      </c>
      <c r="H519" s="156">
        <v>63.387999999999998</v>
      </c>
      <c r="I519" s="156">
        <v>1</v>
      </c>
      <c r="J519" s="157">
        <v>0.308</v>
      </c>
    </row>
    <row r="520" spans="1:10">
      <c r="A520" s="133"/>
      <c r="D520" s="154" t="s">
        <v>584</v>
      </c>
      <c r="E520" s="155">
        <v>10</v>
      </c>
      <c r="F520" s="156">
        <v>301.2</v>
      </c>
      <c r="G520" s="156">
        <v>2</v>
      </c>
      <c r="H520" s="156">
        <v>28.5</v>
      </c>
      <c r="I520" s="156">
        <v>0</v>
      </c>
      <c r="J520" s="157">
        <v>0</v>
      </c>
    </row>
    <row r="521" spans="1:10">
      <c r="A521" s="133"/>
      <c r="D521" s="154" t="s">
        <v>561</v>
      </c>
      <c r="E521" s="155">
        <v>5</v>
      </c>
      <c r="F521" s="156">
        <v>2.024</v>
      </c>
      <c r="G521" s="156">
        <v>1</v>
      </c>
      <c r="H521" s="156">
        <v>0.6</v>
      </c>
      <c r="I521" s="156">
        <v>0</v>
      </c>
      <c r="J521" s="157">
        <v>0</v>
      </c>
    </row>
    <row r="522" spans="1:10">
      <c r="A522" s="133"/>
      <c r="C522" s="134" t="s">
        <v>311</v>
      </c>
      <c r="D522" s="154"/>
      <c r="E522" s="155" t="s">
        <v>196</v>
      </c>
      <c r="F522" s="156" t="s">
        <v>196</v>
      </c>
      <c r="G522" s="156" t="s">
        <v>196</v>
      </c>
      <c r="H522" s="156" t="s">
        <v>196</v>
      </c>
      <c r="I522" s="156" t="s">
        <v>196</v>
      </c>
      <c r="J522" s="157" t="s">
        <v>196</v>
      </c>
    </row>
    <row r="523" spans="1:10">
      <c r="A523" s="133"/>
      <c r="D523" s="154" t="s">
        <v>549</v>
      </c>
      <c r="E523" s="155">
        <v>80</v>
      </c>
      <c r="F523" s="156">
        <v>1948464.7629</v>
      </c>
      <c r="G523" s="156">
        <v>37</v>
      </c>
      <c r="H523" s="156">
        <v>143785.98635000002</v>
      </c>
      <c r="I523" s="156">
        <v>3</v>
      </c>
      <c r="J523" s="157">
        <v>68.72399999999999</v>
      </c>
    </row>
    <row r="524" spans="1:10">
      <c r="A524" s="133"/>
      <c r="D524" s="154" t="s">
        <v>548</v>
      </c>
      <c r="E524" s="155">
        <v>87</v>
      </c>
      <c r="F524" s="156">
        <v>1930924.6174299996</v>
      </c>
      <c r="G524" s="156">
        <v>39</v>
      </c>
      <c r="H524" s="156">
        <v>82610.621619999991</v>
      </c>
      <c r="I524" s="156">
        <v>3</v>
      </c>
      <c r="J524" s="157">
        <v>74.067999999999998</v>
      </c>
    </row>
    <row r="525" spans="1:10">
      <c r="A525" s="133"/>
      <c r="D525" s="154" t="s">
        <v>547</v>
      </c>
      <c r="E525" s="155">
        <v>30</v>
      </c>
      <c r="F525" s="156">
        <v>707371.60010000004</v>
      </c>
      <c r="G525" s="156">
        <v>16</v>
      </c>
      <c r="H525" s="156">
        <v>52338.715000000004</v>
      </c>
      <c r="I525" s="156">
        <v>0</v>
      </c>
      <c r="J525" s="157">
        <v>0</v>
      </c>
    </row>
    <row r="526" spans="1:10">
      <c r="A526" s="133"/>
      <c r="D526" s="154" t="s">
        <v>560</v>
      </c>
      <c r="E526" s="155">
        <v>20</v>
      </c>
      <c r="F526" s="156">
        <v>4517.1044000000002</v>
      </c>
      <c r="G526" s="156">
        <v>2</v>
      </c>
      <c r="H526" s="156">
        <v>208.88579999999999</v>
      </c>
      <c r="I526" s="156">
        <v>0</v>
      </c>
      <c r="J526" s="157">
        <v>0</v>
      </c>
    </row>
    <row r="527" spans="1:10">
      <c r="A527" s="133"/>
      <c r="D527" s="154" t="s">
        <v>573</v>
      </c>
      <c r="E527" s="155">
        <v>1</v>
      </c>
      <c r="F527" s="156">
        <v>100</v>
      </c>
      <c r="G527" s="156">
        <v>1</v>
      </c>
      <c r="H527" s="156">
        <v>100</v>
      </c>
      <c r="I527" s="156">
        <v>0</v>
      </c>
      <c r="J527" s="157">
        <v>0</v>
      </c>
    </row>
    <row r="528" spans="1:10">
      <c r="A528" s="133"/>
      <c r="C528" s="134" t="s">
        <v>312</v>
      </c>
      <c r="D528" s="154"/>
      <c r="E528" s="155" t="s">
        <v>196</v>
      </c>
      <c r="F528" s="156" t="s">
        <v>196</v>
      </c>
      <c r="G528" s="156" t="s">
        <v>196</v>
      </c>
      <c r="H528" s="156" t="s">
        <v>196</v>
      </c>
      <c r="I528" s="156" t="s">
        <v>196</v>
      </c>
      <c r="J528" s="157" t="s">
        <v>196</v>
      </c>
    </row>
    <row r="529" spans="1:10">
      <c r="A529" s="133"/>
      <c r="D529" s="154" t="s">
        <v>574</v>
      </c>
      <c r="E529" s="155">
        <v>19</v>
      </c>
      <c r="F529" s="156">
        <v>6388.7550000000001</v>
      </c>
      <c r="G529" s="156">
        <v>3</v>
      </c>
      <c r="H529" s="156">
        <v>1343.0360000000001</v>
      </c>
      <c r="I529" s="156">
        <v>0</v>
      </c>
      <c r="J529" s="157">
        <v>0</v>
      </c>
    </row>
    <row r="530" spans="1:10">
      <c r="A530" s="133"/>
      <c r="D530" s="154" t="s">
        <v>549</v>
      </c>
      <c r="E530" s="155">
        <v>6</v>
      </c>
      <c r="F530" s="156">
        <v>1847.258</v>
      </c>
      <c r="G530" s="156">
        <v>1</v>
      </c>
      <c r="H530" s="156">
        <v>120</v>
      </c>
      <c r="I530" s="156">
        <v>0</v>
      </c>
      <c r="J530" s="157">
        <v>0</v>
      </c>
    </row>
    <row r="531" spans="1:10">
      <c r="A531" s="133"/>
      <c r="D531" s="154" t="s">
        <v>598</v>
      </c>
      <c r="E531" s="155">
        <v>6</v>
      </c>
      <c r="F531" s="156">
        <v>187.845</v>
      </c>
      <c r="G531" s="156">
        <v>0</v>
      </c>
      <c r="H531" s="156">
        <v>0</v>
      </c>
      <c r="I531" s="156">
        <v>0</v>
      </c>
      <c r="J531" s="157">
        <v>0</v>
      </c>
    </row>
    <row r="532" spans="1:10">
      <c r="A532" s="133"/>
      <c r="D532" s="154" t="s">
        <v>548</v>
      </c>
      <c r="E532" s="155">
        <v>3</v>
      </c>
      <c r="F532" s="156">
        <v>9.0718800000000002</v>
      </c>
      <c r="G532" s="156">
        <v>0</v>
      </c>
      <c r="H532" s="156">
        <v>0</v>
      </c>
      <c r="I532" s="156">
        <v>0</v>
      </c>
      <c r="J532" s="157">
        <v>0</v>
      </c>
    </row>
    <row r="533" spans="1:10">
      <c r="A533" s="133"/>
      <c r="C533" s="134" t="s">
        <v>313</v>
      </c>
      <c r="D533" s="154"/>
      <c r="E533" s="155" t="s">
        <v>196</v>
      </c>
      <c r="F533" s="156" t="s">
        <v>196</v>
      </c>
      <c r="G533" s="156" t="s">
        <v>196</v>
      </c>
      <c r="H533" s="156" t="s">
        <v>196</v>
      </c>
      <c r="I533" s="156" t="s">
        <v>196</v>
      </c>
      <c r="J533" s="157" t="s">
        <v>196</v>
      </c>
    </row>
    <row r="534" spans="1:10">
      <c r="A534" s="133"/>
      <c r="D534" s="154" t="s">
        <v>549</v>
      </c>
      <c r="E534" s="155">
        <v>1</v>
      </c>
      <c r="F534" s="156">
        <v>26</v>
      </c>
      <c r="G534" s="156">
        <v>0</v>
      </c>
      <c r="H534" s="156">
        <v>0</v>
      </c>
      <c r="I534" s="156">
        <v>0</v>
      </c>
      <c r="J534" s="157">
        <v>0</v>
      </c>
    </row>
    <row r="535" spans="1:10">
      <c r="A535" s="133"/>
      <c r="D535" s="154" t="s">
        <v>556</v>
      </c>
      <c r="E535" s="155">
        <v>5</v>
      </c>
      <c r="F535" s="156">
        <v>4.1871999999999998</v>
      </c>
      <c r="G535" s="156">
        <v>1</v>
      </c>
      <c r="H535" s="156">
        <v>0.72</v>
      </c>
      <c r="I535" s="156">
        <v>0</v>
      </c>
      <c r="J535" s="157">
        <v>0</v>
      </c>
    </row>
    <row r="536" spans="1:10">
      <c r="A536" s="133"/>
      <c r="D536" s="154" t="s">
        <v>571</v>
      </c>
      <c r="E536" s="155">
        <v>1</v>
      </c>
      <c r="F536" s="156">
        <v>5.0000000000000001E-3</v>
      </c>
      <c r="G536" s="156">
        <v>0</v>
      </c>
      <c r="H536" s="156">
        <v>0</v>
      </c>
      <c r="I536" s="156">
        <v>0</v>
      </c>
      <c r="J536" s="157">
        <v>0</v>
      </c>
    </row>
    <row r="537" spans="1:10">
      <c r="A537" s="133"/>
      <c r="C537" s="134" t="s">
        <v>314</v>
      </c>
      <c r="D537" s="154"/>
      <c r="E537" s="155" t="s">
        <v>196</v>
      </c>
      <c r="F537" s="156" t="s">
        <v>196</v>
      </c>
      <c r="G537" s="156" t="s">
        <v>196</v>
      </c>
      <c r="H537" s="156" t="s">
        <v>196</v>
      </c>
      <c r="I537" s="156" t="s">
        <v>196</v>
      </c>
      <c r="J537" s="157" t="s">
        <v>196</v>
      </c>
    </row>
    <row r="538" spans="1:10">
      <c r="A538" s="133"/>
      <c r="D538" s="154" t="s">
        <v>571</v>
      </c>
      <c r="E538" s="155">
        <v>1</v>
      </c>
      <c r="F538" s="156">
        <v>3.0000000000000001E-3</v>
      </c>
      <c r="G538" s="156">
        <v>0</v>
      </c>
      <c r="H538" s="156">
        <v>0</v>
      </c>
      <c r="I538" s="156">
        <v>0</v>
      </c>
      <c r="J538" s="157">
        <v>0</v>
      </c>
    </row>
    <row r="539" spans="1:10">
      <c r="A539" s="133"/>
      <c r="C539" s="134" t="s">
        <v>315</v>
      </c>
      <c r="D539" s="154"/>
      <c r="E539" s="155" t="s">
        <v>196</v>
      </c>
      <c r="F539" s="156" t="s">
        <v>196</v>
      </c>
      <c r="G539" s="156" t="s">
        <v>196</v>
      </c>
      <c r="H539" s="156" t="s">
        <v>196</v>
      </c>
      <c r="I539" s="156" t="s">
        <v>196</v>
      </c>
      <c r="J539" s="157" t="s">
        <v>196</v>
      </c>
    </row>
    <row r="540" spans="1:10">
      <c r="A540" s="133"/>
      <c r="D540" s="154" t="s">
        <v>548</v>
      </c>
      <c r="E540" s="155">
        <v>3525</v>
      </c>
      <c r="F540" s="156">
        <v>3291892.4510499993</v>
      </c>
      <c r="G540" s="156">
        <v>3525</v>
      </c>
      <c r="H540" s="156">
        <v>3291892.4510499998</v>
      </c>
      <c r="I540" s="156">
        <v>3</v>
      </c>
      <c r="J540" s="157">
        <v>3581.26</v>
      </c>
    </row>
    <row r="541" spans="1:10">
      <c r="A541" s="133"/>
      <c r="D541" s="154" t="s">
        <v>553</v>
      </c>
      <c r="E541" s="155">
        <v>43</v>
      </c>
      <c r="F541" s="156">
        <v>151545.46599999999</v>
      </c>
      <c r="G541" s="156">
        <v>1</v>
      </c>
      <c r="H541" s="156">
        <v>0.56000000000000005</v>
      </c>
      <c r="I541" s="156">
        <v>0</v>
      </c>
      <c r="J541" s="157">
        <v>0</v>
      </c>
    </row>
    <row r="542" spans="1:10">
      <c r="A542" s="133"/>
      <c r="D542" s="154" t="s">
        <v>555</v>
      </c>
      <c r="E542" s="155">
        <v>10</v>
      </c>
      <c r="F542" s="156">
        <v>14155.702000000001</v>
      </c>
      <c r="G542" s="156">
        <v>0</v>
      </c>
      <c r="H542" s="156">
        <v>0</v>
      </c>
      <c r="I542" s="156">
        <v>0</v>
      </c>
      <c r="J542" s="157">
        <v>0</v>
      </c>
    </row>
    <row r="543" spans="1:10">
      <c r="A543" s="133"/>
      <c r="D543" s="154" t="s">
        <v>596</v>
      </c>
      <c r="E543" s="155">
        <v>38</v>
      </c>
      <c r="F543" s="156">
        <v>1359.3987999999997</v>
      </c>
      <c r="G543" s="156">
        <v>7</v>
      </c>
      <c r="H543" s="156">
        <v>177.84070000000003</v>
      </c>
      <c r="I543" s="156">
        <v>0</v>
      </c>
      <c r="J543" s="157">
        <v>0</v>
      </c>
    </row>
    <row r="544" spans="1:10">
      <c r="A544" s="133"/>
      <c r="D544" s="154" t="s">
        <v>562</v>
      </c>
      <c r="E544" s="155">
        <v>1861</v>
      </c>
      <c r="F544" s="156">
        <v>589.59689000000026</v>
      </c>
      <c r="G544" s="156">
        <v>143</v>
      </c>
      <c r="H544" s="156">
        <v>47.290180000000007</v>
      </c>
      <c r="I544" s="156">
        <v>0</v>
      </c>
      <c r="J544" s="157">
        <v>0</v>
      </c>
    </row>
    <row r="545" spans="1:10">
      <c r="A545" s="133"/>
      <c r="C545" s="134" t="s">
        <v>316</v>
      </c>
      <c r="D545" s="154"/>
      <c r="E545" s="155" t="s">
        <v>196</v>
      </c>
      <c r="F545" s="156" t="s">
        <v>196</v>
      </c>
      <c r="G545" s="156" t="s">
        <v>196</v>
      </c>
      <c r="H545" s="156" t="s">
        <v>196</v>
      </c>
      <c r="I545" s="156" t="s">
        <v>196</v>
      </c>
      <c r="J545" s="157" t="s">
        <v>196</v>
      </c>
    </row>
    <row r="546" spans="1:10">
      <c r="A546" s="133"/>
      <c r="D546" s="154" t="s">
        <v>556</v>
      </c>
      <c r="E546" s="155">
        <v>401</v>
      </c>
      <c r="F546" s="156">
        <v>41597.498800000001</v>
      </c>
      <c r="G546" s="156">
        <v>401</v>
      </c>
      <c r="H546" s="156">
        <v>41597.498800000001</v>
      </c>
      <c r="I546" s="156">
        <v>1</v>
      </c>
      <c r="J546" s="157">
        <v>100</v>
      </c>
    </row>
    <row r="547" spans="1:10">
      <c r="A547" s="133"/>
      <c r="D547" s="154" t="s">
        <v>548</v>
      </c>
      <c r="E547" s="155">
        <v>213</v>
      </c>
      <c r="F547" s="156">
        <v>16311.142460000003</v>
      </c>
      <c r="G547" s="156">
        <v>13</v>
      </c>
      <c r="H547" s="156">
        <v>770.16937000000007</v>
      </c>
      <c r="I547" s="156">
        <v>0</v>
      </c>
      <c r="J547" s="157">
        <v>0</v>
      </c>
    </row>
    <row r="548" spans="1:10">
      <c r="A548" s="133"/>
      <c r="D548" s="154" t="s">
        <v>553</v>
      </c>
      <c r="E548" s="155">
        <v>2</v>
      </c>
      <c r="F548" s="156">
        <v>2666.0990299999999</v>
      </c>
      <c r="G548" s="156">
        <v>1</v>
      </c>
      <c r="H548" s="156">
        <v>26.335609999999999</v>
      </c>
      <c r="I548" s="156">
        <v>0</v>
      </c>
      <c r="J548" s="157">
        <v>0</v>
      </c>
    </row>
    <row r="549" spans="1:10">
      <c r="A549" s="133"/>
      <c r="D549" s="154" t="s">
        <v>586</v>
      </c>
      <c r="E549" s="155">
        <v>25</v>
      </c>
      <c r="F549" s="156">
        <v>2366.9198000000001</v>
      </c>
      <c r="G549" s="156">
        <v>2</v>
      </c>
      <c r="H549" s="156">
        <v>100.304</v>
      </c>
      <c r="I549" s="156">
        <v>0</v>
      </c>
      <c r="J549" s="157">
        <v>0</v>
      </c>
    </row>
    <row r="550" spans="1:10">
      <c r="A550" s="133"/>
      <c r="D550" s="154" t="s">
        <v>599</v>
      </c>
      <c r="E550" s="155">
        <v>17</v>
      </c>
      <c r="F550" s="156">
        <v>2069.404</v>
      </c>
      <c r="G550" s="156">
        <v>0</v>
      </c>
      <c r="H550" s="156">
        <v>0</v>
      </c>
      <c r="I550" s="156">
        <v>0</v>
      </c>
      <c r="J550" s="157">
        <v>0</v>
      </c>
    </row>
    <row r="551" spans="1:10">
      <c r="A551" s="133"/>
      <c r="C551" s="134" t="s">
        <v>317</v>
      </c>
      <c r="D551" s="154"/>
      <c r="E551" s="155" t="s">
        <v>196</v>
      </c>
      <c r="F551" s="156" t="s">
        <v>196</v>
      </c>
      <c r="G551" s="156" t="s">
        <v>196</v>
      </c>
      <c r="H551" s="156" t="s">
        <v>196</v>
      </c>
      <c r="I551" s="156" t="s">
        <v>196</v>
      </c>
      <c r="J551" s="157" t="s">
        <v>196</v>
      </c>
    </row>
    <row r="552" spans="1:10">
      <c r="A552" s="133"/>
      <c r="D552" s="154" t="s">
        <v>548</v>
      </c>
      <c r="E552" s="155">
        <v>11</v>
      </c>
      <c r="F552" s="156">
        <v>240</v>
      </c>
      <c r="G552" s="156">
        <v>1</v>
      </c>
      <c r="H552" s="156">
        <v>20</v>
      </c>
      <c r="I552" s="156">
        <v>0</v>
      </c>
      <c r="J552" s="157">
        <v>0</v>
      </c>
    </row>
    <row r="553" spans="1:10">
      <c r="A553" s="133"/>
      <c r="D553" s="154" t="s">
        <v>556</v>
      </c>
      <c r="E553" s="155">
        <v>19</v>
      </c>
      <c r="F553" s="156">
        <v>171.91</v>
      </c>
      <c r="G553" s="156">
        <v>3</v>
      </c>
      <c r="H553" s="156">
        <v>16.805</v>
      </c>
      <c r="I553" s="156">
        <v>0</v>
      </c>
      <c r="J553" s="157">
        <v>0</v>
      </c>
    </row>
    <row r="554" spans="1:10">
      <c r="A554" s="133"/>
      <c r="D554" s="154" t="s">
        <v>547</v>
      </c>
      <c r="E554" s="155">
        <v>2</v>
      </c>
      <c r="F554" s="156">
        <v>45</v>
      </c>
      <c r="G554" s="156">
        <v>0</v>
      </c>
      <c r="H554" s="156">
        <v>0</v>
      </c>
      <c r="I554" s="156">
        <v>0</v>
      </c>
      <c r="J554" s="157">
        <v>0</v>
      </c>
    </row>
    <row r="555" spans="1:10">
      <c r="A555" s="133"/>
      <c r="D555" s="154" t="s">
        <v>578</v>
      </c>
      <c r="E555" s="155">
        <v>2</v>
      </c>
      <c r="F555" s="156">
        <v>0.25</v>
      </c>
      <c r="G555" s="156">
        <v>0</v>
      </c>
      <c r="H555" s="156">
        <v>0</v>
      </c>
      <c r="I555" s="156">
        <v>0</v>
      </c>
      <c r="J555" s="157">
        <v>0</v>
      </c>
    </row>
    <row r="556" spans="1:10">
      <c r="A556" s="133"/>
      <c r="D556" s="154" t="s">
        <v>571</v>
      </c>
      <c r="E556" s="155">
        <v>1</v>
      </c>
      <c r="F556" s="156">
        <v>2E-3</v>
      </c>
      <c r="G556" s="156">
        <v>1</v>
      </c>
      <c r="H556" s="156">
        <v>2E-3</v>
      </c>
      <c r="I556" s="156">
        <v>0</v>
      </c>
      <c r="J556" s="157">
        <v>0</v>
      </c>
    </row>
    <row r="557" spans="1:10">
      <c r="A557" s="133"/>
      <c r="C557" s="134" t="s">
        <v>318</v>
      </c>
      <c r="D557" s="154"/>
      <c r="E557" s="155" t="s">
        <v>196</v>
      </c>
      <c r="F557" s="156" t="s">
        <v>196</v>
      </c>
      <c r="G557" s="156" t="s">
        <v>196</v>
      </c>
      <c r="H557" s="156" t="s">
        <v>196</v>
      </c>
      <c r="I557" s="156" t="s">
        <v>196</v>
      </c>
      <c r="J557" s="157" t="s">
        <v>196</v>
      </c>
    </row>
    <row r="558" spans="1:10">
      <c r="A558" s="133"/>
      <c r="D558" s="154" t="s">
        <v>562</v>
      </c>
      <c r="E558" s="155">
        <v>79</v>
      </c>
      <c r="F558" s="156">
        <v>1818.89</v>
      </c>
      <c r="G558" s="156">
        <v>79</v>
      </c>
      <c r="H558" s="156">
        <v>1818.89</v>
      </c>
      <c r="I558" s="156">
        <v>0</v>
      </c>
      <c r="J558" s="157">
        <v>0</v>
      </c>
    </row>
    <row r="559" spans="1:10">
      <c r="A559" s="133"/>
      <c r="D559" s="154" t="s">
        <v>600</v>
      </c>
      <c r="E559" s="155">
        <v>53</v>
      </c>
      <c r="F559" s="156">
        <v>1357.5339999999992</v>
      </c>
      <c r="G559" s="156">
        <v>53</v>
      </c>
      <c r="H559" s="156">
        <v>1357.5339999999992</v>
      </c>
      <c r="I559" s="156">
        <v>0</v>
      </c>
      <c r="J559" s="157">
        <v>0</v>
      </c>
    </row>
    <row r="560" spans="1:10">
      <c r="A560" s="133"/>
      <c r="D560" s="154" t="s">
        <v>556</v>
      </c>
      <c r="E560" s="155">
        <v>10</v>
      </c>
      <c r="F560" s="156">
        <v>68.087999999999994</v>
      </c>
      <c r="G560" s="156">
        <v>10</v>
      </c>
      <c r="H560" s="156">
        <v>68.087999999999994</v>
      </c>
      <c r="I560" s="156">
        <v>0</v>
      </c>
      <c r="J560" s="157">
        <v>0</v>
      </c>
    </row>
    <row r="561" spans="1:10">
      <c r="A561" s="133"/>
      <c r="D561" s="154" t="s">
        <v>572</v>
      </c>
      <c r="E561" s="155">
        <v>1</v>
      </c>
      <c r="F561" s="156">
        <v>0.7</v>
      </c>
      <c r="G561" s="156">
        <v>1</v>
      </c>
      <c r="H561" s="156">
        <v>0.7</v>
      </c>
      <c r="I561" s="156">
        <v>0</v>
      </c>
      <c r="J561" s="157">
        <v>0</v>
      </c>
    </row>
    <row r="562" spans="1:10">
      <c r="A562" s="133"/>
      <c r="C562" s="134" t="s">
        <v>319</v>
      </c>
      <c r="D562" s="154"/>
      <c r="E562" s="155" t="s">
        <v>196</v>
      </c>
      <c r="F562" s="156" t="s">
        <v>196</v>
      </c>
      <c r="G562" s="156" t="s">
        <v>196</v>
      </c>
      <c r="H562" s="156" t="s">
        <v>196</v>
      </c>
      <c r="I562" s="156" t="s">
        <v>196</v>
      </c>
      <c r="J562" s="157" t="s">
        <v>196</v>
      </c>
    </row>
    <row r="563" spans="1:10">
      <c r="A563" s="133"/>
      <c r="D563" s="154" t="s">
        <v>556</v>
      </c>
      <c r="E563" s="155">
        <v>91</v>
      </c>
      <c r="F563" s="156">
        <v>1041.8386</v>
      </c>
      <c r="G563" s="156">
        <v>21</v>
      </c>
      <c r="H563" s="156">
        <v>248.32</v>
      </c>
      <c r="I563" s="156">
        <v>0</v>
      </c>
      <c r="J563" s="157">
        <v>0</v>
      </c>
    </row>
    <row r="564" spans="1:10">
      <c r="A564" s="133"/>
      <c r="D564" s="154" t="s">
        <v>596</v>
      </c>
      <c r="E564" s="155">
        <v>56</v>
      </c>
      <c r="F564" s="156">
        <v>552.70603000000006</v>
      </c>
      <c r="G564" s="156">
        <v>8</v>
      </c>
      <c r="H564" s="156">
        <v>43.660499999999999</v>
      </c>
      <c r="I564" s="156">
        <v>0</v>
      </c>
      <c r="J564" s="157">
        <v>0</v>
      </c>
    </row>
    <row r="565" spans="1:10">
      <c r="A565" s="133"/>
      <c r="D565" s="154" t="s">
        <v>601</v>
      </c>
      <c r="E565" s="155">
        <v>14</v>
      </c>
      <c r="F565" s="156">
        <v>131.71543999999997</v>
      </c>
      <c r="G565" s="156">
        <v>1</v>
      </c>
      <c r="H565" s="156">
        <v>12.246930000000001</v>
      </c>
      <c r="I565" s="156">
        <v>0</v>
      </c>
      <c r="J565" s="157">
        <v>0</v>
      </c>
    </row>
    <row r="566" spans="1:10">
      <c r="A566" s="133"/>
      <c r="D566" s="154" t="s">
        <v>578</v>
      </c>
      <c r="E566" s="155">
        <v>14</v>
      </c>
      <c r="F566" s="156">
        <v>104.46939999999999</v>
      </c>
      <c r="G566" s="156">
        <v>2</v>
      </c>
      <c r="H566" s="156">
        <v>21.999400000000001</v>
      </c>
      <c r="I566" s="156">
        <v>0</v>
      </c>
      <c r="J566" s="157">
        <v>0</v>
      </c>
    </row>
    <row r="567" spans="1:10">
      <c r="A567" s="133"/>
      <c r="D567" s="154" t="s">
        <v>602</v>
      </c>
      <c r="E567" s="155">
        <v>1</v>
      </c>
      <c r="F567" s="156">
        <v>64.5</v>
      </c>
      <c r="G567" s="156">
        <v>1</v>
      </c>
      <c r="H567" s="156">
        <v>64.5</v>
      </c>
      <c r="I567" s="156">
        <v>0</v>
      </c>
      <c r="J567" s="157">
        <v>0</v>
      </c>
    </row>
    <row r="568" spans="1:10">
      <c r="A568" s="133"/>
      <c r="B568" s="134" t="s">
        <v>320</v>
      </c>
      <c r="D568" s="154"/>
      <c r="E568" s="155" t="s">
        <v>196</v>
      </c>
      <c r="F568" s="156" t="s">
        <v>196</v>
      </c>
      <c r="G568" s="156" t="s">
        <v>196</v>
      </c>
      <c r="H568" s="156" t="s">
        <v>196</v>
      </c>
      <c r="I568" s="156" t="s">
        <v>196</v>
      </c>
      <c r="J568" s="157" t="s">
        <v>196</v>
      </c>
    </row>
    <row r="569" spans="1:10">
      <c r="A569" s="133"/>
      <c r="C569" s="134" t="s">
        <v>321</v>
      </c>
      <c r="D569" s="154"/>
      <c r="E569" s="155" t="s">
        <v>196</v>
      </c>
      <c r="F569" s="156" t="s">
        <v>196</v>
      </c>
      <c r="G569" s="156" t="s">
        <v>196</v>
      </c>
      <c r="H569" s="156" t="s">
        <v>196</v>
      </c>
      <c r="I569" s="156" t="s">
        <v>196</v>
      </c>
      <c r="J569" s="157" t="s">
        <v>196</v>
      </c>
    </row>
    <row r="570" spans="1:10">
      <c r="A570" s="133"/>
      <c r="D570" s="154" t="s">
        <v>548</v>
      </c>
      <c r="E570" s="155">
        <v>682</v>
      </c>
      <c r="F570" s="156">
        <v>13712.372929999996</v>
      </c>
      <c r="G570" s="156">
        <v>682</v>
      </c>
      <c r="H570" s="156">
        <v>13712.372929999994</v>
      </c>
      <c r="I570" s="156">
        <v>14</v>
      </c>
      <c r="J570" s="157">
        <v>278.77350000000001</v>
      </c>
    </row>
    <row r="571" spans="1:10">
      <c r="A571" s="133"/>
      <c r="D571" s="154" t="s">
        <v>556</v>
      </c>
      <c r="E571" s="155">
        <v>559</v>
      </c>
      <c r="F571" s="156">
        <v>11957.193000000001</v>
      </c>
      <c r="G571" s="156">
        <v>559</v>
      </c>
      <c r="H571" s="156">
        <v>11957.193000000003</v>
      </c>
      <c r="I571" s="156">
        <v>8</v>
      </c>
      <c r="J571" s="157">
        <v>203.59589999999997</v>
      </c>
    </row>
    <row r="572" spans="1:10">
      <c r="A572" s="133"/>
      <c r="D572" s="154" t="s">
        <v>555</v>
      </c>
      <c r="E572" s="155">
        <v>92</v>
      </c>
      <c r="F572" s="156">
        <v>2261.4209000000001</v>
      </c>
      <c r="G572" s="156">
        <v>92</v>
      </c>
      <c r="H572" s="156">
        <v>2261.4209000000001</v>
      </c>
      <c r="I572" s="156">
        <v>1</v>
      </c>
      <c r="J572" s="157">
        <v>25.02</v>
      </c>
    </row>
    <row r="573" spans="1:10">
      <c r="A573" s="133"/>
      <c r="D573" s="154" t="s">
        <v>553</v>
      </c>
      <c r="E573" s="155">
        <v>88</v>
      </c>
      <c r="F573" s="156">
        <v>2183.4120699999999</v>
      </c>
      <c r="G573" s="156">
        <v>88</v>
      </c>
      <c r="H573" s="156">
        <v>2183.4120699999999</v>
      </c>
      <c r="I573" s="156">
        <v>2</v>
      </c>
      <c r="J573" s="157">
        <v>50.012799999999999</v>
      </c>
    </row>
    <row r="574" spans="1:10">
      <c r="A574" s="133"/>
      <c r="D574" s="154" t="s">
        <v>594</v>
      </c>
      <c r="E574" s="155">
        <v>105</v>
      </c>
      <c r="F574" s="156">
        <v>1907.3042099999998</v>
      </c>
      <c r="G574" s="156">
        <v>105</v>
      </c>
      <c r="H574" s="156">
        <v>1907.3042099999998</v>
      </c>
      <c r="I574" s="156">
        <v>0</v>
      </c>
      <c r="J574" s="157">
        <v>0</v>
      </c>
    </row>
    <row r="575" spans="1:10">
      <c r="A575" s="133"/>
      <c r="C575" s="134" t="s">
        <v>322</v>
      </c>
      <c r="D575" s="154"/>
      <c r="E575" s="155" t="s">
        <v>196</v>
      </c>
      <c r="F575" s="156" t="s">
        <v>196</v>
      </c>
      <c r="G575" s="156" t="s">
        <v>196</v>
      </c>
      <c r="H575" s="156" t="s">
        <v>196</v>
      </c>
      <c r="I575" s="156" t="s">
        <v>196</v>
      </c>
      <c r="J575" s="157" t="s">
        <v>196</v>
      </c>
    </row>
    <row r="576" spans="1:10">
      <c r="A576" s="133"/>
      <c r="D576" s="154" t="s">
        <v>548</v>
      </c>
      <c r="E576" s="155">
        <v>697</v>
      </c>
      <c r="F576" s="156">
        <v>1893308.1040100004</v>
      </c>
      <c r="G576" s="156">
        <v>82</v>
      </c>
      <c r="H576" s="156">
        <v>4923.3309699999991</v>
      </c>
      <c r="I576" s="156">
        <v>0</v>
      </c>
      <c r="J576" s="157">
        <v>0</v>
      </c>
    </row>
    <row r="577" spans="1:10">
      <c r="A577" s="133"/>
      <c r="D577" s="154" t="s">
        <v>553</v>
      </c>
      <c r="E577" s="155">
        <v>8</v>
      </c>
      <c r="F577" s="156">
        <v>727484.05400000012</v>
      </c>
      <c r="G577" s="156">
        <v>7</v>
      </c>
      <c r="H577" s="156">
        <v>73.942999999999998</v>
      </c>
      <c r="I577" s="156">
        <v>0</v>
      </c>
      <c r="J577" s="157">
        <v>0</v>
      </c>
    </row>
    <row r="578" spans="1:10">
      <c r="A578" s="133"/>
      <c r="D578" s="154" t="s">
        <v>549</v>
      </c>
      <c r="E578" s="155">
        <v>878</v>
      </c>
      <c r="F578" s="156">
        <v>319406.19480000006</v>
      </c>
      <c r="G578" s="156">
        <v>80</v>
      </c>
      <c r="H578" s="156">
        <v>6405.47</v>
      </c>
      <c r="I578" s="156">
        <v>1</v>
      </c>
      <c r="J578" s="157">
        <v>0.99</v>
      </c>
    </row>
    <row r="579" spans="1:10">
      <c r="A579" s="133"/>
      <c r="D579" s="154" t="s">
        <v>556</v>
      </c>
      <c r="E579" s="155">
        <v>261</v>
      </c>
      <c r="F579" s="156">
        <v>17168.149800000003</v>
      </c>
      <c r="G579" s="156">
        <v>32</v>
      </c>
      <c r="H579" s="156">
        <v>932.95299999999997</v>
      </c>
      <c r="I579" s="156">
        <v>0</v>
      </c>
      <c r="J579" s="157">
        <v>0</v>
      </c>
    </row>
    <row r="580" spans="1:10">
      <c r="A580" s="133"/>
      <c r="D580" s="154" t="s">
        <v>603</v>
      </c>
      <c r="E580" s="155">
        <v>1</v>
      </c>
      <c r="F580" s="156">
        <v>100</v>
      </c>
      <c r="G580" s="156">
        <v>0</v>
      </c>
      <c r="H580" s="156">
        <v>0</v>
      </c>
      <c r="I580" s="156">
        <v>0</v>
      </c>
      <c r="J580" s="157">
        <v>0</v>
      </c>
    </row>
    <row r="581" spans="1:10">
      <c r="A581" s="133"/>
      <c r="C581" s="134" t="s">
        <v>323</v>
      </c>
      <c r="D581" s="154"/>
      <c r="E581" s="155" t="s">
        <v>196</v>
      </c>
      <c r="F581" s="156" t="s">
        <v>196</v>
      </c>
      <c r="G581" s="156" t="s">
        <v>196</v>
      </c>
      <c r="H581" s="156" t="s">
        <v>196</v>
      </c>
      <c r="I581" s="156" t="s">
        <v>196</v>
      </c>
      <c r="J581" s="157" t="s">
        <v>196</v>
      </c>
    </row>
    <row r="582" spans="1:10">
      <c r="A582" s="133"/>
      <c r="D582" s="154" t="s">
        <v>556</v>
      </c>
      <c r="E582" s="155">
        <v>613</v>
      </c>
      <c r="F582" s="156">
        <v>37119.234640000002</v>
      </c>
      <c r="G582" s="156">
        <v>82</v>
      </c>
      <c r="H582" s="156">
        <v>2401.2163999999998</v>
      </c>
      <c r="I582" s="156">
        <v>0</v>
      </c>
      <c r="J582" s="157">
        <v>0</v>
      </c>
    </row>
    <row r="583" spans="1:10">
      <c r="A583" s="133"/>
      <c r="D583" s="154" t="s">
        <v>549</v>
      </c>
      <c r="E583" s="155">
        <v>443</v>
      </c>
      <c r="F583" s="156">
        <v>19284.083780000001</v>
      </c>
      <c r="G583" s="156">
        <v>76</v>
      </c>
      <c r="H583" s="156">
        <v>2544.7279999999996</v>
      </c>
      <c r="I583" s="156">
        <v>1</v>
      </c>
      <c r="J583" s="157">
        <v>19.2</v>
      </c>
    </row>
    <row r="584" spans="1:10">
      <c r="A584" s="133"/>
      <c r="D584" s="154" t="s">
        <v>581</v>
      </c>
      <c r="E584" s="155">
        <v>268</v>
      </c>
      <c r="F584" s="156">
        <v>11246.760700000001</v>
      </c>
      <c r="G584" s="156">
        <v>177</v>
      </c>
      <c r="H584" s="156">
        <v>9386.1764999999996</v>
      </c>
      <c r="I584" s="156">
        <v>2</v>
      </c>
      <c r="J584" s="157">
        <v>171.15</v>
      </c>
    </row>
    <row r="585" spans="1:10">
      <c r="A585" s="133"/>
      <c r="D585" s="154" t="s">
        <v>548</v>
      </c>
      <c r="E585" s="155">
        <v>146</v>
      </c>
      <c r="F585" s="156">
        <v>3999.1903500000003</v>
      </c>
      <c r="G585" s="156">
        <v>58</v>
      </c>
      <c r="H585" s="156">
        <v>1542.0689</v>
      </c>
      <c r="I585" s="156">
        <v>0</v>
      </c>
      <c r="J585" s="157">
        <v>0</v>
      </c>
    </row>
    <row r="586" spans="1:10">
      <c r="A586" s="133"/>
      <c r="D586" s="154" t="s">
        <v>604</v>
      </c>
      <c r="E586" s="155">
        <v>43</v>
      </c>
      <c r="F586" s="156">
        <v>3796.7350000000001</v>
      </c>
      <c r="G586" s="156">
        <v>5</v>
      </c>
      <c r="H586" s="156">
        <v>309</v>
      </c>
      <c r="I586" s="156">
        <v>0</v>
      </c>
      <c r="J586" s="157">
        <v>0</v>
      </c>
    </row>
    <row r="587" spans="1:10">
      <c r="A587" s="133"/>
      <c r="C587" s="134" t="s">
        <v>324</v>
      </c>
      <c r="D587" s="154"/>
      <c r="E587" s="155" t="s">
        <v>196</v>
      </c>
      <c r="F587" s="156" t="s">
        <v>196</v>
      </c>
      <c r="G587" s="156" t="s">
        <v>196</v>
      </c>
      <c r="H587" s="156" t="s">
        <v>196</v>
      </c>
      <c r="I587" s="156" t="s">
        <v>196</v>
      </c>
      <c r="J587" s="157" t="s">
        <v>196</v>
      </c>
    </row>
    <row r="588" spans="1:10">
      <c r="A588" s="133"/>
      <c r="D588" s="154" t="s">
        <v>547</v>
      </c>
      <c r="E588" s="155">
        <v>44</v>
      </c>
      <c r="F588" s="156">
        <v>1517.4853000000001</v>
      </c>
      <c r="G588" s="156">
        <v>8</v>
      </c>
      <c r="H588" s="156">
        <v>169.7038</v>
      </c>
      <c r="I588" s="156">
        <v>0</v>
      </c>
      <c r="J588" s="157">
        <v>0</v>
      </c>
    </row>
    <row r="589" spans="1:10">
      <c r="A589" s="133"/>
      <c r="D589" s="154" t="s">
        <v>556</v>
      </c>
      <c r="E589" s="155">
        <v>51</v>
      </c>
      <c r="F589" s="156">
        <v>1290.7228</v>
      </c>
      <c r="G589" s="156">
        <v>7</v>
      </c>
      <c r="H589" s="156">
        <v>146.00480000000002</v>
      </c>
      <c r="I589" s="156">
        <v>0</v>
      </c>
      <c r="J589" s="157">
        <v>0</v>
      </c>
    </row>
    <row r="590" spans="1:10">
      <c r="A590" s="133"/>
      <c r="D590" s="154" t="s">
        <v>549</v>
      </c>
      <c r="E590" s="155">
        <v>3</v>
      </c>
      <c r="F590" s="156">
        <v>63</v>
      </c>
      <c r="G590" s="156">
        <v>0</v>
      </c>
      <c r="H590" s="156">
        <v>0</v>
      </c>
      <c r="I590" s="156">
        <v>0</v>
      </c>
      <c r="J590" s="157">
        <v>0</v>
      </c>
    </row>
    <row r="591" spans="1:10">
      <c r="A591" s="133"/>
      <c r="D591" s="154" t="s">
        <v>596</v>
      </c>
      <c r="E591" s="155">
        <v>4</v>
      </c>
      <c r="F591" s="156">
        <v>47.1</v>
      </c>
      <c r="G591" s="156">
        <v>1</v>
      </c>
      <c r="H591" s="156">
        <v>2</v>
      </c>
      <c r="I591" s="156">
        <v>0</v>
      </c>
      <c r="J591" s="157">
        <v>0</v>
      </c>
    </row>
    <row r="592" spans="1:10">
      <c r="A592" s="133"/>
      <c r="D592" s="154" t="s">
        <v>601</v>
      </c>
      <c r="E592" s="155">
        <v>2</v>
      </c>
      <c r="F592" s="156">
        <v>35.971800000000002</v>
      </c>
      <c r="G592" s="156">
        <v>0</v>
      </c>
      <c r="H592" s="156">
        <v>0</v>
      </c>
      <c r="I592" s="156">
        <v>0</v>
      </c>
      <c r="J592" s="157">
        <v>0</v>
      </c>
    </row>
    <row r="593" spans="1:10">
      <c r="A593" s="133"/>
      <c r="C593" s="134" t="s">
        <v>325</v>
      </c>
      <c r="D593" s="154"/>
      <c r="E593" s="155" t="s">
        <v>196</v>
      </c>
      <c r="F593" s="156" t="s">
        <v>196</v>
      </c>
      <c r="G593" s="156" t="s">
        <v>196</v>
      </c>
      <c r="H593" s="156" t="s">
        <v>196</v>
      </c>
      <c r="I593" s="156" t="s">
        <v>196</v>
      </c>
      <c r="J593" s="157" t="s">
        <v>196</v>
      </c>
    </row>
    <row r="594" spans="1:10">
      <c r="A594" s="133"/>
      <c r="D594" s="154" t="s">
        <v>549</v>
      </c>
      <c r="E594" s="155">
        <v>169</v>
      </c>
      <c r="F594" s="156">
        <v>6931.5962</v>
      </c>
      <c r="G594" s="156">
        <v>20</v>
      </c>
      <c r="H594" s="156">
        <v>577.22250000000008</v>
      </c>
      <c r="I594" s="156">
        <v>0</v>
      </c>
      <c r="J594" s="157">
        <v>0</v>
      </c>
    </row>
    <row r="595" spans="1:10">
      <c r="A595" s="133"/>
      <c r="D595" s="154" t="s">
        <v>548</v>
      </c>
      <c r="E595" s="155">
        <v>42</v>
      </c>
      <c r="F595" s="156">
        <v>2585.4543800000001</v>
      </c>
      <c r="G595" s="156">
        <v>1</v>
      </c>
      <c r="H595" s="156">
        <v>0.15</v>
      </c>
      <c r="I595" s="156">
        <v>0</v>
      </c>
      <c r="J595" s="157">
        <v>0</v>
      </c>
    </row>
    <row r="596" spans="1:10">
      <c r="A596" s="133"/>
      <c r="D596" s="154" t="s">
        <v>584</v>
      </c>
      <c r="E596" s="155">
        <v>48</v>
      </c>
      <c r="F596" s="156">
        <v>1654.5020000000002</v>
      </c>
      <c r="G596" s="156">
        <v>7</v>
      </c>
      <c r="H596" s="156">
        <v>186.036</v>
      </c>
      <c r="I596" s="156">
        <v>0</v>
      </c>
      <c r="J596" s="157">
        <v>0</v>
      </c>
    </row>
    <row r="597" spans="1:10">
      <c r="A597" s="133"/>
      <c r="D597" s="154" t="s">
        <v>550</v>
      </c>
      <c r="E597" s="155">
        <v>22</v>
      </c>
      <c r="F597" s="156">
        <v>1166.1288999999999</v>
      </c>
      <c r="G597" s="156">
        <v>5</v>
      </c>
      <c r="H597" s="156">
        <v>170.1319</v>
      </c>
      <c r="I597" s="156">
        <v>0</v>
      </c>
      <c r="J597" s="157">
        <v>0</v>
      </c>
    </row>
    <row r="598" spans="1:10">
      <c r="A598" s="133"/>
      <c r="D598" s="154" t="s">
        <v>547</v>
      </c>
      <c r="E598" s="155">
        <v>10</v>
      </c>
      <c r="F598" s="156">
        <v>212.5941</v>
      </c>
      <c r="G598" s="156">
        <v>0</v>
      </c>
      <c r="H598" s="156">
        <v>0</v>
      </c>
      <c r="I598" s="156">
        <v>0</v>
      </c>
      <c r="J598" s="157">
        <v>0</v>
      </c>
    </row>
    <row r="599" spans="1:10">
      <c r="A599" s="133"/>
      <c r="C599" s="134" t="s">
        <v>326</v>
      </c>
      <c r="D599" s="154"/>
      <c r="E599" s="155" t="s">
        <v>196</v>
      </c>
      <c r="F599" s="156" t="s">
        <v>196</v>
      </c>
      <c r="G599" s="156" t="s">
        <v>196</v>
      </c>
      <c r="H599" s="156" t="s">
        <v>196</v>
      </c>
      <c r="I599" s="156" t="s">
        <v>196</v>
      </c>
      <c r="J599" s="157" t="s">
        <v>196</v>
      </c>
    </row>
    <row r="600" spans="1:10">
      <c r="A600" s="133"/>
      <c r="D600" s="154" t="s">
        <v>581</v>
      </c>
      <c r="E600" s="155">
        <v>73</v>
      </c>
      <c r="F600" s="156">
        <v>2467.6320000000001</v>
      </c>
      <c r="G600" s="156">
        <v>5</v>
      </c>
      <c r="H600" s="156">
        <v>129.66500000000002</v>
      </c>
      <c r="I600" s="156">
        <v>0</v>
      </c>
      <c r="J600" s="157">
        <v>0</v>
      </c>
    </row>
    <row r="601" spans="1:10">
      <c r="A601" s="133"/>
      <c r="D601" s="154" t="s">
        <v>556</v>
      </c>
      <c r="E601" s="155">
        <v>9</v>
      </c>
      <c r="F601" s="156">
        <v>1880.01</v>
      </c>
      <c r="G601" s="156">
        <v>0</v>
      </c>
      <c r="H601" s="156">
        <v>0</v>
      </c>
      <c r="I601" s="156">
        <v>0</v>
      </c>
      <c r="J601" s="157">
        <v>0</v>
      </c>
    </row>
    <row r="602" spans="1:10">
      <c r="A602" s="133"/>
      <c r="D602" s="154" t="s">
        <v>578</v>
      </c>
      <c r="E602" s="155">
        <v>163</v>
      </c>
      <c r="F602" s="156">
        <v>1871.3400000000004</v>
      </c>
      <c r="G602" s="156">
        <v>61</v>
      </c>
      <c r="H602" s="156">
        <v>592.6450000000001</v>
      </c>
      <c r="I602" s="156">
        <v>2</v>
      </c>
      <c r="J602" s="157">
        <v>4.3559999999999999</v>
      </c>
    </row>
    <row r="603" spans="1:10">
      <c r="A603" s="133"/>
      <c r="D603" s="154" t="s">
        <v>548</v>
      </c>
      <c r="E603" s="155">
        <v>37</v>
      </c>
      <c r="F603" s="156">
        <v>708.3425299999999</v>
      </c>
      <c r="G603" s="156">
        <v>3</v>
      </c>
      <c r="H603" s="156">
        <v>44.100539999999995</v>
      </c>
      <c r="I603" s="156">
        <v>0</v>
      </c>
      <c r="J603" s="157">
        <v>0</v>
      </c>
    </row>
    <row r="604" spans="1:10">
      <c r="A604" s="133"/>
      <c r="D604" s="154" t="s">
        <v>549</v>
      </c>
      <c r="E604" s="155">
        <v>27</v>
      </c>
      <c r="F604" s="156">
        <v>586.43849999999998</v>
      </c>
      <c r="G604" s="156">
        <v>8</v>
      </c>
      <c r="H604" s="156">
        <v>171.51679999999999</v>
      </c>
      <c r="I604" s="156">
        <v>0</v>
      </c>
      <c r="J604" s="157">
        <v>0</v>
      </c>
    </row>
    <row r="605" spans="1:10">
      <c r="A605" s="133"/>
      <c r="B605" s="134" t="s">
        <v>327</v>
      </c>
      <c r="D605" s="154"/>
      <c r="E605" s="155" t="s">
        <v>196</v>
      </c>
      <c r="F605" s="156" t="s">
        <v>196</v>
      </c>
      <c r="G605" s="156" t="s">
        <v>196</v>
      </c>
      <c r="H605" s="156" t="s">
        <v>196</v>
      </c>
      <c r="I605" s="156" t="s">
        <v>196</v>
      </c>
      <c r="J605" s="157" t="s">
        <v>196</v>
      </c>
    </row>
    <row r="606" spans="1:10">
      <c r="A606" s="133"/>
      <c r="C606" s="134" t="s">
        <v>328</v>
      </c>
      <c r="D606" s="154"/>
      <c r="E606" s="155" t="s">
        <v>196</v>
      </c>
      <c r="F606" s="156" t="s">
        <v>196</v>
      </c>
      <c r="G606" s="156" t="s">
        <v>196</v>
      </c>
      <c r="H606" s="156" t="s">
        <v>196</v>
      </c>
      <c r="I606" s="156" t="s">
        <v>196</v>
      </c>
      <c r="J606" s="157" t="s">
        <v>196</v>
      </c>
    </row>
    <row r="607" spans="1:10">
      <c r="A607" s="133"/>
      <c r="D607" s="154" t="s">
        <v>556</v>
      </c>
      <c r="E607" s="155">
        <v>4801</v>
      </c>
      <c r="F607" s="156">
        <v>88004.580499999764</v>
      </c>
      <c r="G607" s="156">
        <v>261</v>
      </c>
      <c r="H607" s="156">
        <v>2980.7019999999998</v>
      </c>
      <c r="I607" s="156">
        <v>0</v>
      </c>
      <c r="J607" s="157">
        <v>0</v>
      </c>
    </row>
    <row r="608" spans="1:10">
      <c r="A608" s="133"/>
      <c r="D608" s="154" t="s">
        <v>579</v>
      </c>
      <c r="E608" s="155">
        <v>160</v>
      </c>
      <c r="F608" s="156">
        <v>2210.8669999999997</v>
      </c>
      <c r="G608" s="156">
        <v>0</v>
      </c>
      <c r="H608" s="156">
        <v>0</v>
      </c>
      <c r="I608" s="156">
        <v>0</v>
      </c>
      <c r="J608" s="157">
        <v>0</v>
      </c>
    </row>
    <row r="609" spans="1:10">
      <c r="A609" s="133"/>
      <c r="D609" s="154" t="s">
        <v>572</v>
      </c>
      <c r="E609" s="155">
        <v>97</v>
      </c>
      <c r="F609" s="156">
        <v>1971.504200000003</v>
      </c>
      <c r="G609" s="156">
        <v>0</v>
      </c>
      <c r="H609" s="156">
        <v>0</v>
      </c>
      <c r="I609" s="156">
        <v>0</v>
      </c>
      <c r="J609" s="157">
        <v>0</v>
      </c>
    </row>
    <row r="610" spans="1:10">
      <c r="A610" s="133"/>
      <c r="D610" s="154" t="s">
        <v>571</v>
      </c>
      <c r="E610" s="155">
        <v>956</v>
      </c>
      <c r="F610" s="156">
        <v>560.04399999999998</v>
      </c>
      <c r="G610" s="156">
        <v>3</v>
      </c>
      <c r="H610" s="156">
        <v>19.02</v>
      </c>
      <c r="I610" s="156">
        <v>0</v>
      </c>
      <c r="J610" s="157">
        <v>0</v>
      </c>
    </row>
    <row r="611" spans="1:10">
      <c r="A611" s="133"/>
      <c r="D611" s="154" t="s">
        <v>547</v>
      </c>
      <c r="E611" s="155">
        <v>100</v>
      </c>
      <c r="F611" s="156">
        <v>182.62290000000002</v>
      </c>
      <c r="G611" s="156">
        <v>9</v>
      </c>
      <c r="H611" s="156">
        <v>4.9979999999999993</v>
      </c>
      <c r="I611" s="156">
        <v>0</v>
      </c>
      <c r="J611" s="157">
        <v>0</v>
      </c>
    </row>
    <row r="612" spans="1:10">
      <c r="A612" s="133"/>
      <c r="C612" s="134" t="s">
        <v>329</v>
      </c>
      <c r="D612" s="154"/>
      <c r="E612" s="155" t="s">
        <v>196</v>
      </c>
      <c r="F612" s="156" t="s">
        <v>196</v>
      </c>
      <c r="G612" s="156" t="s">
        <v>196</v>
      </c>
      <c r="H612" s="156" t="s">
        <v>196</v>
      </c>
      <c r="I612" s="156" t="s">
        <v>196</v>
      </c>
      <c r="J612" s="157" t="s">
        <v>196</v>
      </c>
    </row>
    <row r="613" spans="1:10">
      <c r="A613" s="133"/>
      <c r="D613" s="154" t="s">
        <v>548</v>
      </c>
      <c r="E613" s="155">
        <v>250</v>
      </c>
      <c r="F613" s="156">
        <v>39282.849999999991</v>
      </c>
      <c r="G613" s="156">
        <v>45</v>
      </c>
      <c r="H613" s="156">
        <v>1104.78</v>
      </c>
      <c r="I613" s="156">
        <v>0</v>
      </c>
      <c r="J613" s="157">
        <v>0</v>
      </c>
    </row>
    <row r="614" spans="1:10">
      <c r="A614" s="133"/>
      <c r="D614" s="154" t="s">
        <v>556</v>
      </c>
      <c r="E614" s="155">
        <v>141</v>
      </c>
      <c r="F614" s="156">
        <v>2197.4300000000003</v>
      </c>
      <c r="G614" s="156">
        <v>20</v>
      </c>
      <c r="H614" s="156">
        <v>309.14999999999998</v>
      </c>
      <c r="I614" s="156">
        <v>1</v>
      </c>
      <c r="J614" s="157">
        <v>11.85</v>
      </c>
    </row>
    <row r="615" spans="1:10">
      <c r="A615" s="133"/>
      <c r="D615" s="154" t="s">
        <v>572</v>
      </c>
      <c r="E615" s="155">
        <v>114</v>
      </c>
      <c r="F615" s="156">
        <v>379.68320000000006</v>
      </c>
      <c r="G615" s="156">
        <v>4</v>
      </c>
      <c r="H615" s="156">
        <v>27.124999999999996</v>
      </c>
      <c r="I615" s="156">
        <v>0</v>
      </c>
      <c r="J615" s="157">
        <v>0</v>
      </c>
    </row>
    <row r="616" spans="1:10">
      <c r="A616" s="133"/>
      <c r="D616" s="154" t="s">
        <v>579</v>
      </c>
      <c r="E616" s="155">
        <v>29</v>
      </c>
      <c r="F616" s="156">
        <v>11.917100000000001</v>
      </c>
      <c r="G616" s="156">
        <v>1</v>
      </c>
      <c r="H616" s="156">
        <v>1.05</v>
      </c>
      <c r="I616" s="156">
        <v>0</v>
      </c>
      <c r="J616" s="157">
        <v>0</v>
      </c>
    </row>
    <row r="617" spans="1:10">
      <c r="A617" s="133"/>
      <c r="D617" s="154" t="s">
        <v>562</v>
      </c>
      <c r="E617" s="155">
        <v>11</v>
      </c>
      <c r="F617" s="156">
        <v>6.4499999999999993</v>
      </c>
      <c r="G617" s="156">
        <v>1</v>
      </c>
      <c r="H617" s="156">
        <v>0.76</v>
      </c>
      <c r="I617" s="156">
        <v>0</v>
      </c>
      <c r="J617" s="157">
        <v>0</v>
      </c>
    </row>
    <row r="618" spans="1:10">
      <c r="A618" s="133"/>
      <c r="C618" s="134" t="s">
        <v>330</v>
      </c>
      <c r="D618" s="154"/>
      <c r="E618" s="155" t="s">
        <v>196</v>
      </c>
      <c r="F618" s="156" t="s">
        <v>196</v>
      </c>
      <c r="G618" s="156" t="s">
        <v>196</v>
      </c>
      <c r="H618" s="156" t="s">
        <v>196</v>
      </c>
      <c r="I618" s="156" t="s">
        <v>196</v>
      </c>
      <c r="J618" s="157" t="s">
        <v>196</v>
      </c>
    </row>
    <row r="619" spans="1:10">
      <c r="A619" s="133"/>
      <c r="D619" s="154" t="s">
        <v>550</v>
      </c>
      <c r="E619" s="155">
        <v>355</v>
      </c>
      <c r="F619" s="156">
        <v>39348.112999999998</v>
      </c>
      <c r="G619" s="156">
        <v>16</v>
      </c>
      <c r="H619" s="156">
        <v>1145.28</v>
      </c>
      <c r="I619" s="156">
        <v>0</v>
      </c>
      <c r="J619" s="157">
        <v>0</v>
      </c>
    </row>
    <row r="620" spans="1:10">
      <c r="A620" s="133"/>
      <c r="D620" s="154" t="s">
        <v>551</v>
      </c>
      <c r="E620" s="155">
        <v>310</v>
      </c>
      <c r="F620" s="156">
        <v>27474.92521999999</v>
      </c>
      <c r="G620" s="156">
        <v>7</v>
      </c>
      <c r="H620" s="156">
        <v>363.99800000000005</v>
      </c>
      <c r="I620" s="156">
        <v>0</v>
      </c>
      <c r="J620" s="157">
        <v>0</v>
      </c>
    </row>
    <row r="621" spans="1:10">
      <c r="A621" s="133"/>
      <c r="D621" s="154" t="s">
        <v>605</v>
      </c>
      <c r="E621" s="155">
        <v>3</v>
      </c>
      <c r="F621" s="156">
        <v>574.55999999999995</v>
      </c>
      <c r="G621" s="156">
        <v>1</v>
      </c>
      <c r="H621" s="156">
        <v>41.04</v>
      </c>
      <c r="I621" s="156">
        <v>0</v>
      </c>
      <c r="J621" s="157">
        <v>0</v>
      </c>
    </row>
    <row r="622" spans="1:10">
      <c r="A622" s="133"/>
      <c r="D622" s="154" t="s">
        <v>571</v>
      </c>
      <c r="E622" s="155">
        <v>769</v>
      </c>
      <c r="F622" s="156">
        <v>497.31650000000002</v>
      </c>
      <c r="G622" s="156">
        <v>5</v>
      </c>
      <c r="H622" s="156">
        <v>1.512</v>
      </c>
      <c r="I622" s="156">
        <v>0</v>
      </c>
      <c r="J622" s="157">
        <v>0</v>
      </c>
    </row>
    <row r="623" spans="1:10">
      <c r="A623" s="133"/>
      <c r="D623" s="154" t="s">
        <v>556</v>
      </c>
      <c r="E623" s="155">
        <v>79</v>
      </c>
      <c r="F623" s="156">
        <v>420.06</v>
      </c>
      <c r="G623" s="156">
        <v>7</v>
      </c>
      <c r="H623" s="156">
        <v>43.3</v>
      </c>
      <c r="I623" s="156">
        <v>0</v>
      </c>
      <c r="J623" s="157">
        <v>0</v>
      </c>
    </row>
    <row r="624" spans="1:10">
      <c r="A624" s="133"/>
      <c r="C624" s="134" t="s">
        <v>331</v>
      </c>
      <c r="D624" s="154"/>
      <c r="E624" s="155" t="s">
        <v>196</v>
      </c>
      <c r="F624" s="156" t="s">
        <v>196</v>
      </c>
      <c r="G624" s="156" t="s">
        <v>196</v>
      </c>
      <c r="H624" s="156" t="s">
        <v>196</v>
      </c>
      <c r="I624" s="156" t="s">
        <v>196</v>
      </c>
      <c r="J624" s="157" t="s">
        <v>196</v>
      </c>
    </row>
    <row r="625" spans="1:10">
      <c r="A625" s="133"/>
      <c r="D625" s="154" t="s">
        <v>556</v>
      </c>
      <c r="E625" s="155">
        <v>1609</v>
      </c>
      <c r="F625" s="156">
        <v>42736.567000000039</v>
      </c>
      <c r="G625" s="156">
        <v>70</v>
      </c>
      <c r="H625" s="156">
        <v>1779.2560000000001</v>
      </c>
      <c r="I625" s="156">
        <v>0</v>
      </c>
      <c r="J625" s="157">
        <v>0</v>
      </c>
    </row>
    <row r="626" spans="1:10">
      <c r="A626" s="133"/>
      <c r="D626" s="154" t="s">
        <v>579</v>
      </c>
      <c r="E626" s="155">
        <v>508</v>
      </c>
      <c r="F626" s="156">
        <v>5498.1272000000017</v>
      </c>
      <c r="G626" s="156">
        <v>11</v>
      </c>
      <c r="H626" s="156">
        <v>120.4</v>
      </c>
      <c r="I626" s="156">
        <v>0</v>
      </c>
      <c r="J626" s="157">
        <v>0</v>
      </c>
    </row>
    <row r="627" spans="1:10">
      <c r="A627" s="133"/>
      <c r="D627" s="154" t="s">
        <v>548</v>
      </c>
      <c r="E627" s="155">
        <v>495</v>
      </c>
      <c r="F627" s="156">
        <v>2039.1531699999991</v>
      </c>
      <c r="G627" s="156">
        <v>42</v>
      </c>
      <c r="H627" s="156">
        <v>127.24276000000002</v>
      </c>
      <c r="I627" s="156">
        <v>0</v>
      </c>
      <c r="J627" s="157">
        <v>0</v>
      </c>
    </row>
    <row r="628" spans="1:10">
      <c r="A628" s="133"/>
      <c r="D628" s="154" t="s">
        <v>573</v>
      </c>
      <c r="E628" s="155">
        <v>269</v>
      </c>
      <c r="F628" s="156">
        <v>79.215000000000018</v>
      </c>
      <c r="G628" s="156">
        <v>14</v>
      </c>
      <c r="H628" s="156">
        <v>3.5960000000000001</v>
      </c>
      <c r="I628" s="156">
        <v>0</v>
      </c>
      <c r="J628" s="157">
        <v>0</v>
      </c>
    </row>
    <row r="629" spans="1:10">
      <c r="A629" s="133"/>
      <c r="D629" s="154" t="s">
        <v>571</v>
      </c>
      <c r="E629" s="155">
        <v>991</v>
      </c>
      <c r="F629" s="156">
        <v>76.612999999999985</v>
      </c>
      <c r="G629" s="156">
        <v>4</v>
      </c>
      <c r="H629" s="156">
        <v>3.2120000000000002</v>
      </c>
      <c r="I629" s="156">
        <v>0</v>
      </c>
      <c r="J629" s="157">
        <v>0</v>
      </c>
    </row>
    <row r="630" spans="1:10">
      <c r="A630" s="133"/>
      <c r="C630" s="134" t="s">
        <v>332</v>
      </c>
      <c r="D630" s="154"/>
      <c r="E630" s="155" t="s">
        <v>196</v>
      </c>
      <c r="F630" s="156" t="s">
        <v>196</v>
      </c>
      <c r="G630" s="156" t="s">
        <v>196</v>
      </c>
      <c r="H630" s="156" t="s">
        <v>196</v>
      </c>
      <c r="I630" s="156" t="s">
        <v>196</v>
      </c>
      <c r="J630" s="157" t="s">
        <v>196</v>
      </c>
    </row>
    <row r="631" spans="1:10">
      <c r="A631" s="133"/>
      <c r="D631" s="154" t="s">
        <v>556</v>
      </c>
      <c r="E631" s="155">
        <v>3209</v>
      </c>
      <c r="F631" s="156">
        <v>5502.4867800000029</v>
      </c>
      <c r="G631" s="156">
        <v>193</v>
      </c>
      <c r="H631" s="156">
        <v>331.91778000000011</v>
      </c>
      <c r="I631" s="156">
        <v>1</v>
      </c>
      <c r="J631" s="157">
        <v>0.14000000000000001</v>
      </c>
    </row>
    <row r="632" spans="1:10">
      <c r="A632" s="133"/>
      <c r="D632" s="154" t="s">
        <v>560</v>
      </c>
      <c r="E632" s="155">
        <v>578</v>
      </c>
      <c r="F632" s="156">
        <v>378.91255999999993</v>
      </c>
      <c r="G632" s="156">
        <v>578</v>
      </c>
      <c r="H632" s="156">
        <v>378.91255999999993</v>
      </c>
      <c r="I632" s="156">
        <v>0</v>
      </c>
      <c r="J632" s="157">
        <v>0</v>
      </c>
    </row>
    <row r="633" spans="1:10">
      <c r="A633" s="133"/>
      <c r="D633" s="154" t="s">
        <v>573</v>
      </c>
      <c r="E633" s="155">
        <v>15</v>
      </c>
      <c r="F633" s="156">
        <v>321.37000000000006</v>
      </c>
      <c r="G633" s="156">
        <v>15</v>
      </c>
      <c r="H633" s="156">
        <v>321.37000000000006</v>
      </c>
      <c r="I633" s="156">
        <v>0</v>
      </c>
      <c r="J633" s="157">
        <v>0</v>
      </c>
    </row>
    <row r="634" spans="1:10">
      <c r="A634" s="133"/>
      <c r="D634" s="154" t="s">
        <v>549</v>
      </c>
      <c r="E634" s="155">
        <v>694</v>
      </c>
      <c r="F634" s="156">
        <v>277.71994999999953</v>
      </c>
      <c r="G634" s="156">
        <v>35</v>
      </c>
      <c r="H634" s="156">
        <v>14.765060000000002</v>
      </c>
      <c r="I634" s="156">
        <v>0</v>
      </c>
      <c r="J634" s="157">
        <v>0</v>
      </c>
    </row>
    <row r="635" spans="1:10">
      <c r="A635" s="133"/>
      <c r="D635" s="154" t="s">
        <v>571</v>
      </c>
      <c r="E635" s="155">
        <v>188</v>
      </c>
      <c r="F635" s="156">
        <v>177.89099999999996</v>
      </c>
      <c r="G635" s="156">
        <v>16</v>
      </c>
      <c r="H635" s="156">
        <v>14.223500000000001</v>
      </c>
      <c r="I635" s="156">
        <v>0</v>
      </c>
      <c r="J635" s="157">
        <v>0</v>
      </c>
    </row>
    <row r="636" spans="1:10">
      <c r="A636" s="133"/>
      <c r="C636" s="134" t="s">
        <v>333</v>
      </c>
      <c r="D636" s="154"/>
      <c r="E636" s="155" t="s">
        <v>196</v>
      </c>
      <c r="F636" s="156" t="s">
        <v>196</v>
      </c>
      <c r="G636" s="156" t="s">
        <v>196</v>
      </c>
      <c r="H636" s="156" t="s">
        <v>196</v>
      </c>
      <c r="I636" s="156" t="s">
        <v>196</v>
      </c>
      <c r="J636" s="157" t="s">
        <v>196</v>
      </c>
    </row>
    <row r="637" spans="1:10">
      <c r="A637" s="133"/>
      <c r="D637" s="154" t="s">
        <v>556</v>
      </c>
      <c r="E637" s="155">
        <v>3263</v>
      </c>
      <c r="F637" s="156">
        <v>98752.471000000005</v>
      </c>
      <c r="G637" s="156">
        <v>3177</v>
      </c>
      <c r="H637" s="156">
        <v>98679.534999999989</v>
      </c>
      <c r="I637" s="156">
        <v>20</v>
      </c>
      <c r="J637" s="157">
        <v>551.94499999999994</v>
      </c>
    </row>
    <row r="638" spans="1:10">
      <c r="A638" s="133"/>
      <c r="D638" s="154" t="s">
        <v>551</v>
      </c>
      <c r="E638" s="155">
        <v>106</v>
      </c>
      <c r="F638" s="156">
        <v>1943.3920000000005</v>
      </c>
      <c r="G638" s="156">
        <v>6</v>
      </c>
      <c r="H638" s="156">
        <v>109.32799999999997</v>
      </c>
      <c r="I638" s="156">
        <v>0</v>
      </c>
      <c r="J638" s="157">
        <v>0</v>
      </c>
    </row>
    <row r="639" spans="1:10">
      <c r="A639" s="133"/>
      <c r="D639" s="154" t="s">
        <v>579</v>
      </c>
      <c r="E639" s="155">
        <v>101</v>
      </c>
      <c r="F639" s="156">
        <v>1726.8019999999999</v>
      </c>
      <c r="G639" s="156">
        <v>0</v>
      </c>
      <c r="H639" s="156">
        <v>0</v>
      </c>
      <c r="I639" s="156">
        <v>0</v>
      </c>
      <c r="J639" s="157">
        <v>0</v>
      </c>
    </row>
    <row r="640" spans="1:10">
      <c r="A640" s="133"/>
      <c r="D640" s="154" t="s">
        <v>547</v>
      </c>
      <c r="E640" s="155">
        <v>96</v>
      </c>
      <c r="F640" s="156">
        <v>1710.4159999999999</v>
      </c>
      <c r="G640" s="156">
        <v>8</v>
      </c>
      <c r="H640" s="156">
        <v>161.6</v>
      </c>
      <c r="I640" s="156">
        <v>0</v>
      </c>
      <c r="J640" s="157">
        <v>0</v>
      </c>
    </row>
    <row r="641" spans="1:10">
      <c r="A641" s="133"/>
      <c r="D641" s="154" t="s">
        <v>548</v>
      </c>
      <c r="E641" s="155">
        <v>286</v>
      </c>
      <c r="F641" s="156">
        <v>1282.7301199999988</v>
      </c>
      <c r="G641" s="156">
        <v>28</v>
      </c>
      <c r="H641" s="156">
        <v>93.676910000000007</v>
      </c>
      <c r="I641" s="156">
        <v>0</v>
      </c>
      <c r="J641" s="157">
        <v>0</v>
      </c>
    </row>
    <row r="642" spans="1:10">
      <c r="A642" s="133"/>
      <c r="C642" s="134" t="s">
        <v>334</v>
      </c>
      <c r="D642" s="154"/>
      <c r="E642" s="155" t="s">
        <v>196</v>
      </c>
      <c r="F642" s="156" t="s">
        <v>196</v>
      </c>
      <c r="G642" s="156" t="s">
        <v>196</v>
      </c>
      <c r="H642" s="156" t="s">
        <v>196</v>
      </c>
      <c r="I642" s="156" t="s">
        <v>196</v>
      </c>
      <c r="J642" s="157" t="s">
        <v>196</v>
      </c>
    </row>
    <row r="643" spans="1:10">
      <c r="A643" s="133"/>
      <c r="D643" s="154" t="s">
        <v>571</v>
      </c>
      <c r="E643" s="155">
        <v>3644</v>
      </c>
      <c r="F643" s="156">
        <v>16891.171600000009</v>
      </c>
      <c r="G643" s="156">
        <v>284</v>
      </c>
      <c r="H643" s="156">
        <v>854.38879999999995</v>
      </c>
      <c r="I643" s="156">
        <v>1</v>
      </c>
      <c r="J643" s="157">
        <v>0.6</v>
      </c>
    </row>
    <row r="644" spans="1:10">
      <c r="A644" s="133"/>
      <c r="D644" s="154" t="s">
        <v>550</v>
      </c>
      <c r="E644" s="155">
        <v>2271</v>
      </c>
      <c r="F644" s="156">
        <v>3438.3818000000015</v>
      </c>
      <c r="G644" s="156">
        <v>168</v>
      </c>
      <c r="H644" s="156">
        <v>213.27200000000002</v>
      </c>
      <c r="I644" s="156">
        <v>0</v>
      </c>
      <c r="J644" s="157">
        <v>0</v>
      </c>
    </row>
    <row r="645" spans="1:10">
      <c r="A645" s="133"/>
      <c r="D645" s="154" t="s">
        <v>556</v>
      </c>
      <c r="E645" s="155">
        <v>417</v>
      </c>
      <c r="F645" s="156">
        <v>2356.3474000000001</v>
      </c>
      <c r="G645" s="156">
        <v>19</v>
      </c>
      <c r="H645" s="156">
        <v>80</v>
      </c>
      <c r="I645" s="156">
        <v>0</v>
      </c>
      <c r="J645" s="157">
        <v>0</v>
      </c>
    </row>
    <row r="646" spans="1:10">
      <c r="A646" s="133"/>
      <c r="D646" s="154" t="s">
        <v>573</v>
      </c>
      <c r="E646" s="155">
        <v>1050</v>
      </c>
      <c r="F646" s="156">
        <v>1900.6770000000004</v>
      </c>
      <c r="G646" s="156">
        <v>123</v>
      </c>
      <c r="H646" s="156">
        <v>205.30900000000003</v>
      </c>
      <c r="I646" s="156">
        <v>0</v>
      </c>
      <c r="J646" s="157">
        <v>0</v>
      </c>
    </row>
    <row r="647" spans="1:10">
      <c r="A647" s="133"/>
      <c r="D647" s="154" t="s">
        <v>549</v>
      </c>
      <c r="E647" s="155">
        <v>680</v>
      </c>
      <c r="F647" s="156">
        <v>895.4228800000003</v>
      </c>
      <c r="G647" s="156">
        <v>58</v>
      </c>
      <c r="H647" s="156">
        <v>60.265509999999992</v>
      </c>
      <c r="I647" s="156">
        <v>0</v>
      </c>
      <c r="J647" s="157">
        <v>0</v>
      </c>
    </row>
    <row r="648" spans="1:10">
      <c r="A648" s="133"/>
      <c r="C648" s="134" t="s">
        <v>335</v>
      </c>
      <c r="D648" s="154"/>
      <c r="E648" s="155" t="s">
        <v>196</v>
      </c>
      <c r="F648" s="156" t="s">
        <v>196</v>
      </c>
      <c r="G648" s="156" t="s">
        <v>196</v>
      </c>
      <c r="H648" s="156" t="s">
        <v>196</v>
      </c>
      <c r="I648" s="156" t="s">
        <v>196</v>
      </c>
      <c r="J648" s="157" t="s">
        <v>196</v>
      </c>
    </row>
    <row r="649" spans="1:10">
      <c r="A649" s="133"/>
      <c r="D649" s="154" t="s">
        <v>556</v>
      </c>
      <c r="E649" s="155">
        <v>20371</v>
      </c>
      <c r="F649" s="156">
        <v>389169.61150999943</v>
      </c>
      <c r="G649" s="156">
        <v>10389</v>
      </c>
      <c r="H649" s="156">
        <v>291836.76885999937</v>
      </c>
      <c r="I649" s="156">
        <v>12</v>
      </c>
      <c r="J649" s="157">
        <v>175.60599999999999</v>
      </c>
    </row>
    <row r="650" spans="1:10">
      <c r="A650" s="133"/>
      <c r="D650" s="154" t="s">
        <v>550</v>
      </c>
      <c r="E650" s="155">
        <v>206</v>
      </c>
      <c r="F650" s="156">
        <v>5331.152</v>
      </c>
      <c r="G650" s="156">
        <v>20</v>
      </c>
      <c r="H650" s="156">
        <v>291.24</v>
      </c>
      <c r="I650" s="156">
        <v>0</v>
      </c>
      <c r="J650" s="157">
        <v>0</v>
      </c>
    </row>
    <row r="651" spans="1:10">
      <c r="A651" s="133"/>
      <c r="D651" s="154" t="s">
        <v>551</v>
      </c>
      <c r="E651" s="155">
        <v>2378</v>
      </c>
      <c r="F651" s="156">
        <v>4935.0755800000115</v>
      </c>
      <c r="G651" s="156">
        <v>90</v>
      </c>
      <c r="H651" s="156">
        <v>163.90582000000009</v>
      </c>
      <c r="I651" s="156">
        <v>0</v>
      </c>
      <c r="J651" s="157">
        <v>0</v>
      </c>
    </row>
    <row r="652" spans="1:10">
      <c r="A652" s="133"/>
      <c r="D652" s="154" t="s">
        <v>547</v>
      </c>
      <c r="E652" s="155">
        <v>426</v>
      </c>
      <c r="F652" s="156">
        <v>2891.9189999999994</v>
      </c>
      <c r="G652" s="156">
        <v>39</v>
      </c>
      <c r="H652" s="156">
        <v>197.78900000000002</v>
      </c>
      <c r="I652" s="156">
        <v>0</v>
      </c>
      <c r="J652" s="157">
        <v>0</v>
      </c>
    </row>
    <row r="653" spans="1:10">
      <c r="A653" s="133"/>
      <c r="D653" s="154" t="s">
        <v>552</v>
      </c>
      <c r="E653" s="155">
        <v>94</v>
      </c>
      <c r="F653" s="156">
        <v>1238.9132099999995</v>
      </c>
      <c r="G653" s="156">
        <v>3</v>
      </c>
      <c r="H653" s="156">
        <v>2.8739999999999997</v>
      </c>
      <c r="I653" s="156">
        <v>0</v>
      </c>
      <c r="J653" s="157">
        <v>0</v>
      </c>
    </row>
    <row r="654" spans="1:10">
      <c r="A654" s="133"/>
      <c r="C654" s="134" t="s">
        <v>336</v>
      </c>
      <c r="D654" s="154"/>
      <c r="E654" s="155" t="s">
        <v>196</v>
      </c>
      <c r="F654" s="156" t="s">
        <v>196</v>
      </c>
      <c r="G654" s="156" t="s">
        <v>196</v>
      </c>
      <c r="H654" s="156" t="s">
        <v>196</v>
      </c>
      <c r="I654" s="156" t="s">
        <v>196</v>
      </c>
      <c r="J654" s="157" t="s">
        <v>196</v>
      </c>
    </row>
    <row r="655" spans="1:10">
      <c r="A655" s="133"/>
      <c r="D655" s="154" t="s">
        <v>556</v>
      </c>
      <c r="E655" s="155">
        <v>1519</v>
      </c>
      <c r="F655" s="156">
        <v>18226.907660000012</v>
      </c>
      <c r="G655" s="156">
        <v>114</v>
      </c>
      <c r="H655" s="156">
        <v>1216.17596</v>
      </c>
      <c r="I655" s="156">
        <v>0</v>
      </c>
      <c r="J655" s="157">
        <v>0</v>
      </c>
    </row>
    <row r="656" spans="1:10">
      <c r="A656" s="133"/>
      <c r="D656" s="154" t="s">
        <v>562</v>
      </c>
      <c r="E656" s="155">
        <v>3314</v>
      </c>
      <c r="F656" s="156">
        <v>2278.0584900000008</v>
      </c>
      <c r="G656" s="156">
        <v>333</v>
      </c>
      <c r="H656" s="156">
        <v>159.36962999999997</v>
      </c>
      <c r="I656" s="156">
        <v>5</v>
      </c>
      <c r="J656" s="157">
        <v>0.35</v>
      </c>
    </row>
    <row r="657" spans="1:10">
      <c r="A657" s="133"/>
      <c r="D657" s="154" t="s">
        <v>580</v>
      </c>
      <c r="E657" s="155">
        <v>998</v>
      </c>
      <c r="F657" s="156">
        <v>1286.8302299999998</v>
      </c>
      <c r="G657" s="156">
        <v>70</v>
      </c>
      <c r="H657" s="156">
        <v>90.229800000000012</v>
      </c>
      <c r="I657" s="156">
        <v>0</v>
      </c>
      <c r="J657" s="157">
        <v>0</v>
      </c>
    </row>
    <row r="658" spans="1:10">
      <c r="A658" s="133"/>
      <c r="D658" s="154" t="s">
        <v>572</v>
      </c>
      <c r="E658" s="155">
        <v>1718</v>
      </c>
      <c r="F658" s="156">
        <v>1275.2187499999998</v>
      </c>
      <c r="G658" s="156">
        <v>40</v>
      </c>
      <c r="H658" s="156">
        <v>38.023100000000014</v>
      </c>
      <c r="I658" s="156">
        <v>2</v>
      </c>
      <c r="J658" s="157">
        <v>1.411</v>
      </c>
    </row>
    <row r="659" spans="1:10">
      <c r="A659" s="133"/>
      <c r="D659" s="154" t="s">
        <v>579</v>
      </c>
      <c r="E659" s="155">
        <v>272</v>
      </c>
      <c r="F659" s="156">
        <v>217.27300000000014</v>
      </c>
      <c r="G659" s="156">
        <v>8</v>
      </c>
      <c r="H659" s="156">
        <v>10.68</v>
      </c>
      <c r="I659" s="156">
        <v>0</v>
      </c>
      <c r="J659" s="157">
        <v>0</v>
      </c>
    </row>
    <row r="660" spans="1:10">
      <c r="A660" s="133"/>
      <c r="B660" s="134" t="s">
        <v>337</v>
      </c>
      <c r="D660" s="154"/>
      <c r="E660" s="155" t="s">
        <v>196</v>
      </c>
      <c r="F660" s="156" t="s">
        <v>196</v>
      </c>
      <c r="G660" s="156" t="s">
        <v>196</v>
      </c>
      <c r="H660" s="156" t="s">
        <v>196</v>
      </c>
      <c r="I660" s="156" t="s">
        <v>196</v>
      </c>
      <c r="J660" s="157" t="s">
        <v>196</v>
      </c>
    </row>
    <row r="661" spans="1:10">
      <c r="A661" s="133"/>
      <c r="C661" s="134" t="s">
        <v>338</v>
      </c>
      <c r="D661" s="154"/>
      <c r="E661" s="155" t="s">
        <v>196</v>
      </c>
      <c r="F661" s="156" t="s">
        <v>196</v>
      </c>
      <c r="G661" s="156" t="s">
        <v>196</v>
      </c>
      <c r="H661" s="156" t="s">
        <v>196</v>
      </c>
      <c r="I661" s="156" t="s">
        <v>196</v>
      </c>
      <c r="J661" s="157" t="s">
        <v>196</v>
      </c>
    </row>
    <row r="662" spans="1:10">
      <c r="A662" s="133"/>
      <c r="D662" s="154" t="s">
        <v>548</v>
      </c>
      <c r="E662" s="155">
        <v>2569</v>
      </c>
      <c r="F662" s="156">
        <v>5011.9692500000028</v>
      </c>
      <c r="G662" s="156">
        <v>184</v>
      </c>
      <c r="H662" s="156">
        <v>312.62862000000001</v>
      </c>
      <c r="I662" s="156">
        <v>0</v>
      </c>
      <c r="J662" s="157">
        <v>0</v>
      </c>
    </row>
    <row r="663" spans="1:10">
      <c r="A663" s="133"/>
      <c r="D663" s="154" t="s">
        <v>556</v>
      </c>
      <c r="E663" s="155">
        <v>44</v>
      </c>
      <c r="F663" s="156">
        <v>989.05500000000018</v>
      </c>
      <c r="G663" s="156">
        <v>1</v>
      </c>
      <c r="H663" s="156">
        <v>9.35</v>
      </c>
      <c r="I663" s="156">
        <v>0</v>
      </c>
      <c r="J663" s="157">
        <v>0</v>
      </c>
    </row>
    <row r="664" spans="1:10">
      <c r="A664" s="133"/>
      <c r="D664" s="154" t="s">
        <v>558</v>
      </c>
      <c r="E664" s="155">
        <v>78</v>
      </c>
      <c r="F664" s="156">
        <v>236.51900000000001</v>
      </c>
      <c r="G664" s="156">
        <v>9</v>
      </c>
      <c r="H664" s="156">
        <v>25.773399999999999</v>
      </c>
      <c r="I664" s="156">
        <v>0</v>
      </c>
      <c r="J664" s="157">
        <v>0</v>
      </c>
    </row>
    <row r="665" spans="1:10">
      <c r="A665" s="133"/>
      <c r="D665" s="154" t="s">
        <v>559</v>
      </c>
      <c r="E665" s="155">
        <v>13</v>
      </c>
      <c r="F665" s="156">
        <v>181.44</v>
      </c>
      <c r="G665" s="156">
        <v>2</v>
      </c>
      <c r="H665" s="156">
        <v>20.16</v>
      </c>
      <c r="I665" s="156">
        <v>0</v>
      </c>
      <c r="J665" s="157">
        <v>0</v>
      </c>
    </row>
    <row r="666" spans="1:10">
      <c r="A666" s="133"/>
      <c r="D666" s="154" t="s">
        <v>550</v>
      </c>
      <c r="E666" s="155">
        <v>54</v>
      </c>
      <c r="F666" s="156">
        <v>126.82248000000001</v>
      </c>
      <c r="G666" s="156">
        <v>4</v>
      </c>
      <c r="H666" s="156">
        <v>9.4555000000000007</v>
      </c>
      <c r="I666" s="156">
        <v>0</v>
      </c>
      <c r="J666" s="157">
        <v>0</v>
      </c>
    </row>
    <row r="667" spans="1:10">
      <c r="A667" s="133"/>
      <c r="C667" s="134" t="s">
        <v>339</v>
      </c>
      <c r="D667" s="154"/>
      <c r="E667" s="155" t="s">
        <v>196</v>
      </c>
      <c r="F667" s="156" t="s">
        <v>196</v>
      </c>
      <c r="G667" s="156" t="s">
        <v>196</v>
      </c>
      <c r="H667" s="156" t="s">
        <v>196</v>
      </c>
      <c r="I667" s="156" t="s">
        <v>196</v>
      </c>
      <c r="J667" s="157" t="s">
        <v>196</v>
      </c>
    </row>
    <row r="668" spans="1:10">
      <c r="A668" s="133"/>
      <c r="D668" s="154" t="s">
        <v>548</v>
      </c>
      <c r="E668" s="155">
        <v>3303</v>
      </c>
      <c r="F668" s="156">
        <v>63068.956189999953</v>
      </c>
      <c r="G668" s="156">
        <v>220</v>
      </c>
      <c r="H668" s="156">
        <v>3735.4936600000005</v>
      </c>
      <c r="I668" s="156">
        <v>0</v>
      </c>
      <c r="J668" s="157">
        <v>0</v>
      </c>
    </row>
    <row r="669" spans="1:10">
      <c r="A669" s="133"/>
      <c r="D669" s="154" t="s">
        <v>547</v>
      </c>
      <c r="E669" s="155">
        <v>2802</v>
      </c>
      <c r="F669" s="156">
        <v>52737.608500000213</v>
      </c>
      <c r="G669" s="156">
        <v>169</v>
      </c>
      <c r="H669" s="156">
        <v>3014.7109999999989</v>
      </c>
      <c r="I669" s="156">
        <v>0</v>
      </c>
      <c r="J669" s="157">
        <v>0</v>
      </c>
    </row>
    <row r="670" spans="1:10">
      <c r="A670" s="133"/>
      <c r="D670" s="154" t="s">
        <v>594</v>
      </c>
      <c r="E670" s="155">
        <v>617</v>
      </c>
      <c r="F670" s="156">
        <v>21857.315430000006</v>
      </c>
      <c r="G670" s="156">
        <v>46</v>
      </c>
      <c r="H670" s="156">
        <v>988.75435000000004</v>
      </c>
      <c r="I670" s="156">
        <v>0</v>
      </c>
      <c r="J670" s="157">
        <v>0</v>
      </c>
    </row>
    <row r="671" spans="1:10">
      <c r="A671" s="133"/>
      <c r="D671" s="154" t="s">
        <v>558</v>
      </c>
      <c r="E671" s="155">
        <v>1585</v>
      </c>
      <c r="F671" s="156">
        <v>21578.322060000013</v>
      </c>
      <c r="G671" s="156">
        <v>98</v>
      </c>
      <c r="H671" s="156">
        <v>1400.3307</v>
      </c>
      <c r="I671" s="156">
        <v>0</v>
      </c>
      <c r="J671" s="157">
        <v>0</v>
      </c>
    </row>
    <row r="672" spans="1:10">
      <c r="A672" s="133"/>
      <c r="D672" s="154" t="s">
        <v>563</v>
      </c>
      <c r="E672" s="155">
        <v>139</v>
      </c>
      <c r="F672" s="156">
        <v>13354.390260000004</v>
      </c>
      <c r="G672" s="156">
        <v>5</v>
      </c>
      <c r="H672" s="156">
        <v>83.850000000000009</v>
      </c>
      <c r="I672" s="156">
        <v>0</v>
      </c>
      <c r="J672" s="157">
        <v>0</v>
      </c>
    </row>
    <row r="673" spans="1:10">
      <c r="A673" s="133"/>
      <c r="C673" s="134" t="s">
        <v>340</v>
      </c>
      <c r="D673" s="154"/>
      <c r="E673" s="155" t="s">
        <v>196</v>
      </c>
      <c r="F673" s="156" t="s">
        <v>196</v>
      </c>
      <c r="G673" s="156" t="s">
        <v>196</v>
      </c>
      <c r="H673" s="156" t="s">
        <v>196</v>
      </c>
      <c r="I673" s="156" t="s">
        <v>196</v>
      </c>
      <c r="J673" s="157" t="s">
        <v>196</v>
      </c>
    </row>
    <row r="674" spans="1:10">
      <c r="A674" s="133"/>
      <c r="D674" s="154" t="s">
        <v>550</v>
      </c>
      <c r="E674" s="155">
        <v>408</v>
      </c>
      <c r="F674" s="156">
        <v>8056.2636899999961</v>
      </c>
      <c r="G674" s="156">
        <v>32</v>
      </c>
      <c r="H674" s="156">
        <v>570.56690000000003</v>
      </c>
      <c r="I674" s="156">
        <v>0</v>
      </c>
      <c r="J674" s="157">
        <v>0</v>
      </c>
    </row>
    <row r="675" spans="1:10">
      <c r="A675" s="133"/>
      <c r="D675" s="154" t="s">
        <v>556</v>
      </c>
      <c r="E675" s="155">
        <v>5</v>
      </c>
      <c r="F675" s="156">
        <v>117</v>
      </c>
      <c r="G675" s="156">
        <v>0</v>
      </c>
      <c r="H675" s="156">
        <v>0</v>
      </c>
      <c r="I675" s="156">
        <v>0</v>
      </c>
      <c r="J675" s="157">
        <v>0</v>
      </c>
    </row>
    <row r="676" spans="1:10">
      <c r="A676" s="133"/>
      <c r="D676" s="154" t="s">
        <v>589</v>
      </c>
      <c r="E676" s="155">
        <v>1</v>
      </c>
      <c r="F676" s="156">
        <v>2.88</v>
      </c>
      <c r="G676" s="156">
        <v>0</v>
      </c>
      <c r="H676" s="156">
        <v>0</v>
      </c>
      <c r="I676" s="156">
        <v>0</v>
      </c>
      <c r="J676" s="157">
        <v>0</v>
      </c>
    </row>
    <row r="677" spans="1:10">
      <c r="A677" s="133"/>
      <c r="D677" s="154" t="s">
        <v>566</v>
      </c>
      <c r="E677" s="155">
        <v>1</v>
      </c>
      <c r="F677" s="156">
        <v>2</v>
      </c>
      <c r="G677" s="156">
        <v>0</v>
      </c>
      <c r="H677" s="156">
        <v>0</v>
      </c>
      <c r="I677" s="156">
        <v>0</v>
      </c>
      <c r="J677" s="157">
        <v>0</v>
      </c>
    </row>
    <row r="678" spans="1:10">
      <c r="A678" s="133"/>
      <c r="C678" s="134" t="s">
        <v>341</v>
      </c>
      <c r="D678" s="154"/>
      <c r="E678" s="155" t="s">
        <v>196</v>
      </c>
      <c r="F678" s="156" t="s">
        <v>196</v>
      </c>
      <c r="G678" s="156" t="s">
        <v>196</v>
      </c>
      <c r="H678" s="156" t="s">
        <v>196</v>
      </c>
      <c r="I678" s="156" t="s">
        <v>196</v>
      </c>
      <c r="J678" s="157" t="s">
        <v>196</v>
      </c>
    </row>
    <row r="679" spans="1:10">
      <c r="A679" s="133"/>
      <c r="D679" s="154" t="s">
        <v>580</v>
      </c>
      <c r="E679" s="155">
        <v>11948</v>
      </c>
      <c r="F679" s="156">
        <v>938614.43677000061</v>
      </c>
      <c r="G679" s="156">
        <v>773</v>
      </c>
      <c r="H679" s="156">
        <v>26724.501120000004</v>
      </c>
      <c r="I679" s="156">
        <v>1</v>
      </c>
      <c r="J679" s="157">
        <v>12</v>
      </c>
    </row>
    <row r="680" spans="1:10">
      <c r="A680" s="133"/>
      <c r="D680" s="154" t="s">
        <v>550</v>
      </c>
      <c r="E680" s="155">
        <v>370</v>
      </c>
      <c r="F680" s="156">
        <v>120464.40118000002</v>
      </c>
      <c r="G680" s="156">
        <v>15</v>
      </c>
      <c r="H680" s="156">
        <v>2679.90362</v>
      </c>
      <c r="I680" s="156">
        <v>0</v>
      </c>
      <c r="J680" s="157">
        <v>0</v>
      </c>
    </row>
    <row r="681" spans="1:10">
      <c r="A681" s="133"/>
      <c r="D681" s="154" t="s">
        <v>590</v>
      </c>
      <c r="E681" s="155">
        <v>3726</v>
      </c>
      <c r="F681" s="156">
        <v>107485.34077999988</v>
      </c>
      <c r="G681" s="156">
        <v>95</v>
      </c>
      <c r="H681" s="156">
        <v>2506.3391900000001</v>
      </c>
      <c r="I681" s="156">
        <v>0</v>
      </c>
      <c r="J681" s="157">
        <v>0</v>
      </c>
    </row>
    <row r="682" spans="1:10">
      <c r="A682" s="133"/>
      <c r="D682" s="154" t="s">
        <v>551</v>
      </c>
      <c r="E682" s="155">
        <v>4785</v>
      </c>
      <c r="F682" s="156">
        <v>96219.906880000111</v>
      </c>
      <c r="G682" s="156">
        <v>326</v>
      </c>
      <c r="H682" s="156">
        <v>4771.0267800000011</v>
      </c>
      <c r="I682" s="156">
        <v>1</v>
      </c>
      <c r="J682" s="157">
        <v>0.21546000000000001</v>
      </c>
    </row>
    <row r="683" spans="1:10">
      <c r="A683" s="133"/>
      <c r="D683" s="154" t="s">
        <v>572</v>
      </c>
      <c r="E683" s="155">
        <v>1991</v>
      </c>
      <c r="F683" s="156">
        <v>42781.877369999849</v>
      </c>
      <c r="G683" s="156">
        <v>207</v>
      </c>
      <c r="H683" s="156">
        <v>4300.6564999999991</v>
      </c>
      <c r="I683" s="156">
        <v>5</v>
      </c>
      <c r="J683" s="157">
        <v>51.440999999999995</v>
      </c>
    </row>
    <row r="684" spans="1:10">
      <c r="A684" s="133"/>
      <c r="C684" s="134" t="s">
        <v>342</v>
      </c>
      <c r="D684" s="154"/>
      <c r="E684" s="155" t="s">
        <v>196</v>
      </c>
      <c r="F684" s="156" t="s">
        <v>196</v>
      </c>
      <c r="G684" s="156" t="s">
        <v>196</v>
      </c>
      <c r="H684" s="156" t="s">
        <v>196</v>
      </c>
      <c r="I684" s="156" t="s">
        <v>196</v>
      </c>
      <c r="J684" s="157" t="s">
        <v>196</v>
      </c>
    </row>
    <row r="685" spans="1:10">
      <c r="A685" s="133"/>
      <c r="D685" s="154" t="s">
        <v>549</v>
      </c>
      <c r="E685" s="155">
        <v>722</v>
      </c>
      <c r="F685" s="156">
        <v>16908.658960000001</v>
      </c>
      <c r="G685" s="156">
        <v>34</v>
      </c>
      <c r="H685" s="156">
        <v>762.03381999999999</v>
      </c>
      <c r="I685" s="156">
        <v>0</v>
      </c>
      <c r="J685" s="157">
        <v>0</v>
      </c>
    </row>
    <row r="686" spans="1:10">
      <c r="A686" s="133"/>
      <c r="D686" s="154" t="s">
        <v>548</v>
      </c>
      <c r="E686" s="155">
        <v>3885</v>
      </c>
      <c r="F686" s="156">
        <v>7053.983350000005</v>
      </c>
      <c r="G686" s="156">
        <v>305</v>
      </c>
      <c r="H686" s="156">
        <v>429.08015999999992</v>
      </c>
      <c r="I686" s="156">
        <v>0</v>
      </c>
      <c r="J686" s="157">
        <v>0</v>
      </c>
    </row>
    <row r="687" spans="1:10">
      <c r="A687" s="133"/>
      <c r="D687" s="154" t="s">
        <v>558</v>
      </c>
      <c r="E687" s="155">
        <v>480</v>
      </c>
      <c r="F687" s="156">
        <v>6751.1559899999993</v>
      </c>
      <c r="G687" s="156">
        <v>245</v>
      </c>
      <c r="H687" s="156">
        <v>2736.3644300000005</v>
      </c>
      <c r="I687" s="156">
        <v>3</v>
      </c>
      <c r="J687" s="157">
        <v>39.858500000000006</v>
      </c>
    </row>
    <row r="688" spans="1:10">
      <c r="A688" s="133"/>
      <c r="D688" s="154" t="s">
        <v>606</v>
      </c>
      <c r="E688" s="155">
        <v>86</v>
      </c>
      <c r="F688" s="156">
        <v>6423.9949999999999</v>
      </c>
      <c r="G688" s="156">
        <v>4</v>
      </c>
      <c r="H688" s="156">
        <v>88</v>
      </c>
      <c r="I688" s="156">
        <v>0</v>
      </c>
      <c r="J688" s="157">
        <v>0</v>
      </c>
    </row>
    <row r="689" spans="1:10">
      <c r="A689" s="133"/>
      <c r="D689" s="154" t="s">
        <v>591</v>
      </c>
      <c r="E689" s="155">
        <v>201</v>
      </c>
      <c r="F689" s="156">
        <v>5695.8185000000012</v>
      </c>
      <c r="G689" s="156">
        <v>6</v>
      </c>
      <c r="H689" s="156">
        <v>139.52000000000001</v>
      </c>
      <c r="I689" s="156">
        <v>0</v>
      </c>
      <c r="J689" s="157">
        <v>0</v>
      </c>
    </row>
    <row r="690" spans="1:10">
      <c r="A690" s="133"/>
      <c r="C690" s="134" t="s">
        <v>343</v>
      </c>
      <c r="D690" s="154"/>
      <c r="E690" s="155" t="s">
        <v>196</v>
      </c>
      <c r="F690" s="156" t="s">
        <v>196</v>
      </c>
      <c r="G690" s="156" t="s">
        <v>196</v>
      </c>
      <c r="H690" s="156" t="s">
        <v>196</v>
      </c>
      <c r="I690" s="156" t="s">
        <v>196</v>
      </c>
      <c r="J690" s="157" t="s">
        <v>196</v>
      </c>
    </row>
    <row r="691" spans="1:10">
      <c r="A691" s="133"/>
      <c r="D691" s="154" t="s">
        <v>558</v>
      </c>
      <c r="E691" s="155">
        <v>1016</v>
      </c>
      <c r="F691" s="156">
        <v>12777.127060000003</v>
      </c>
      <c r="G691" s="156">
        <v>90</v>
      </c>
      <c r="H691" s="156">
        <v>980.91143999999986</v>
      </c>
      <c r="I691" s="156">
        <v>0</v>
      </c>
      <c r="J691" s="157">
        <v>0</v>
      </c>
    </row>
    <row r="692" spans="1:10">
      <c r="A692" s="133"/>
      <c r="D692" s="154" t="s">
        <v>547</v>
      </c>
      <c r="E692" s="155">
        <v>1192</v>
      </c>
      <c r="F692" s="156">
        <v>10320.688700000001</v>
      </c>
      <c r="G692" s="156">
        <v>130</v>
      </c>
      <c r="H692" s="156">
        <v>1005.3606999999998</v>
      </c>
      <c r="I692" s="156">
        <v>0</v>
      </c>
      <c r="J692" s="157">
        <v>0</v>
      </c>
    </row>
    <row r="693" spans="1:10">
      <c r="A693" s="133"/>
      <c r="D693" s="154" t="s">
        <v>548</v>
      </c>
      <c r="E693" s="155">
        <v>906</v>
      </c>
      <c r="F693" s="156">
        <v>7621.8169300000045</v>
      </c>
      <c r="G693" s="156">
        <v>160</v>
      </c>
      <c r="H693" s="156">
        <v>961.3994100000001</v>
      </c>
      <c r="I693" s="156">
        <v>0</v>
      </c>
      <c r="J693" s="157">
        <v>0</v>
      </c>
    </row>
    <row r="694" spans="1:10">
      <c r="A694" s="133"/>
      <c r="D694" s="154" t="s">
        <v>572</v>
      </c>
      <c r="E694" s="155">
        <v>1557</v>
      </c>
      <c r="F694" s="156">
        <v>4901.3567800000019</v>
      </c>
      <c r="G694" s="156">
        <v>356</v>
      </c>
      <c r="H694" s="156">
        <v>893.37239000000011</v>
      </c>
      <c r="I694" s="156">
        <v>2</v>
      </c>
      <c r="J694" s="157">
        <v>8.5649999999999995</v>
      </c>
    </row>
    <row r="695" spans="1:10">
      <c r="A695" s="133"/>
      <c r="D695" s="154" t="s">
        <v>596</v>
      </c>
      <c r="E695" s="155">
        <v>297</v>
      </c>
      <c r="F695" s="156">
        <v>4386.0736000000015</v>
      </c>
      <c r="G695" s="156">
        <v>78</v>
      </c>
      <c r="H695" s="156">
        <v>1154.8903999999998</v>
      </c>
      <c r="I695" s="156">
        <v>0</v>
      </c>
      <c r="J695" s="157">
        <v>0</v>
      </c>
    </row>
    <row r="696" spans="1:10">
      <c r="A696" s="133"/>
      <c r="B696" s="134" t="s">
        <v>344</v>
      </c>
      <c r="D696" s="154"/>
      <c r="E696" s="155" t="s">
        <v>196</v>
      </c>
      <c r="F696" s="156" t="s">
        <v>196</v>
      </c>
      <c r="G696" s="156" t="s">
        <v>196</v>
      </c>
      <c r="H696" s="156" t="s">
        <v>196</v>
      </c>
      <c r="I696" s="156" t="s">
        <v>196</v>
      </c>
      <c r="J696" s="157" t="s">
        <v>196</v>
      </c>
    </row>
    <row r="697" spans="1:10">
      <c r="A697" s="133"/>
      <c r="C697" s="134" t="s">
        <v>345</v>
      </c>
      <c r="D697" s="154"/>
      <c r="E697" s="155" t="s">
        <v>196</v>
      </c>
      <c r="F697" s="156" t="s">
        <v>196</v>
      </c>
      <c r="G697" s="156" t="s">
        <v>196</v>
      </c>
      <c r="H697" s="156" t="s">
        <v>196</v>
      </c>
      <c r="I697" s="156" t="s">
        <v>196</v>
      </c>
      <c r="J697" s="157" t="s">
        <v>196</v>
      </c>
    </row>
    <row r="698" spans="1:10">
      <c r="A698" s="133"/>
      <c r="D698" s="154" t="s">
        <v>548</v>
      </c>
      <c r="E698" s="155">
        <v>3432</v>
      </c>
      <c r="F698" s="156">
        <v>60191.02824999985</v>
      </c>
      <c r="G698" s="156">
        <v>2472</v>
      </c>
      <c r="H698" s="156">
        <v>43193.917939999912</v>
      </c>
      <c r="I698" s="156">
        <v>42</v>
      </c>
      <c r="J698" s="157">
        <v>756.99932000000013</v>
      </c>
    </row>
    <row r="699" spans="1:10">
      <c r="A699" s="133"/>
      <c r="D699" s="154" t="s">
        <v>572</v>
      </c>
      <c r="E699" s="155">
        <v>472</v>
      </c>
      <c r="F699" s="156">
        <v>7295.1259300000002</v>
      </c>
      <c r="G699" s="156">
        <v>62</v>
      </c>
      <c r="H699" s="156">
        <v>890.00166000000024</v>
      </c>
      <c r="I699" s="156">
        <v>0</v>
      </c>
      <c r="J699" s="157">
        <v>0</v>
      </c>
    </row>
    <row r="700" spans="1:10">
      <c r="A700" s="133"/>
      <c r="D700" s="154" t="s">
        <v>578</v>
      </c>
      <c r="E700" s="155">
        <v>302</v>
      </c>
      <c r="F700" s="156">
        <v>4977.5898399999996</v>
      </c>
      <c r="G700" s="156">
        <v>219</v>
      </c>
      <c r="H700" s="156">
        <v>3635.75099</v>
      </c>
      <c r="I700" s="156">
        <v>0</v>
      </c>
      <c r="J700" s="157">
        <v>0</v>
      </c>
    </row>
    <row r="701" spans="1:10">
      <c r="A701" s="133"/>
      <c r="D701" s="154" t="s">
        <v>556</v>
      </c>
      <c r="E701" s="155">
        <v>253</v>
      </c>
      <c r="F701" s="156">
        <v>3084.9380999999994</v>
      </c>
      <c r="G701" s="156">
        <v>21</v>
      </c>
      <c r="H701" s="156">
        <v>205.78</v>
      </c>
      <c r="I701" s="156">
        <v>0</v>
      </c>
      <c r="J701" s="157">
        <v>0</v>
      </c>
    </row>
    <row r="702" spans="1:10">
      <c r="A702" s="133"/>
      <c r="D702" s="154" t="s">
        <v>547</v>
      </c>
      <c r="E702" s="155">
        <v>158</v>
      </c>
      <c r="F702" s="156">
        <v>1642.67769</v>
      </c>
      <c r="G702" s="156">
        <v>17</v>
      </c>
      <c r="H702" s="156">
        <v>195.60652000000002</v>
      </c>
      <c r="I702" s="156">
        <v>0</v>
      </c>
      <c r="J702" s="157">
        <v>0</v>
      </c>
    </row>
    <row r="703" spans="1:10">
      <c r="A703" s="133"/>
      <c r="C703" s="134" t="s">
        <v>346</v>
      </c>
      <c r="D703" s="154"/>
      <c r="E703" s="155" t="s">
        <v>196</v>
      </c>
      <c r="F703" s="156" t="s">
        <v>196</v>
      </c>
      <c r="G703" s="156" t="s">
        <v>196</v>
      </c>
      <c r="H703" s="156" t="s">
        <v>196</v>
      </c>
      <c r="I703" s="156" t="s">
        <v>196</v>
      </c>
      <c r="J703" s="157" t="s">
        <v>196</v>
      </c>
    </row>
    <row r="704" spans="1:10">
      <c r="A704" s="133"/>
      <c r="D704" s="154" t="s">
        <v>549</v>
      </c>
      <c r="E704" s="155">
        <v>9</v>
      </c>
      <c r="F704" s="156">
        <v>1169150.0859999999</v>
      </c>
      <c r="G704" s="156">
        <v>9</v>
      </c>
      <c r="H704" s="156">
        <v>112.21</v>
      </c>
      <c r="I704" s="156">
        <v>1</v>
      </c>
      <c r="J704" s="157">
        <v>11.506</v>
      </c>
    </row>
    <row r="705" spans="1:10">
      <c r="A705" s="133"/>
      <c r="D705" s="154" t="s">
        <v>547</v>
      </c>
      <c r="E705" s="155">
        <v>16</v>
      </c>
      <c r="F705" s="156">
        <v>932025.78255999996</v>
      </c>
      <c r="G705" s="156">
        <v>14</v>
      </c>
      <c r="H705" s="156">
        <v>240.81049999999999</v>
      </c>
      <c r="I705" s="156">
        <v>0</v>
      </c>
      <c r="J705" s="157">
        <v>0</v>
      </c>
    </row>
    <row r="706" spans="1:10">
      <c r="A706" s="133"/>
      <c r="D706" s="154" t="s">
        <v>607</v>
      </c>
      <c r="E706" s="155">
        <v>375</v>
      </c>
      <c r="F706" s="156">
        <v>71816.419459999976</v>
      </c>
      <c r="G706" s="156">
        <v>303</v>
      </c>
      <c r="H706" s="156">
        <v>56112.63266000001</v>
      </c>
      <c r="I706" s="156">
        <v>6</v>
      </c>
      <c r="J706" s="157">
        <v>1235.0970000000002</v>
      </c>
    </row>
    <row r="707" spans="1:10">
      <c r="A707" s="133"/>
      <c r="D707" s="154" t="s">
        <v>608</v>
      </c>
      <c r="E707" s="155">
        <v>114</v>
      </c>
      <c r="F707" s="156">
        <v>25392.973600000001</v>
      </c>
      <c r="G707" s="156">
        <v>114</v>
      </c>
      <c r="H707" s="156">
        <v>25392.973600000001</v>
      </c>
      <c r="I707" s="156">
        <v>1</v>
      </c>
      <c r="J707" s="157">
        <v>83.784000000000006</v>
      </c>
    </row>
    <row r="708" spans="1:10">
      <c r="A708" s="133"/>
      <c r="D708" s="154" t="s">
        <v>553</v>
      </c>
      <c r="E708" s="155">
        <v>45</v>
      </c>
      <c r="F708" s="156">
        <v>21477.9</v>
      </c>
      <c r="G708" s="156">
        <v>0</v>
      </c>
      <c r="H708" s="156">
        <v>0</v>
      </c>
      <c r="I708" s="156">
        <v>0</v>
      </c>
      <c r="J708" s="157">
        <v>0</v>
      </c>
    </row>
    <row r="709" spans="1:10">
      <c r="A709" s="133"/>
      <c r="C709" s="134" t="s">
        <v>347</v>
      </c>
      <c r="D709" s="154"/>
      <c r="E709" s="155" t="s">
        <v>196</v>
      </c>
      <c r="F709" s="156" t="s">
        <v>196</v>
      </c>
      <c r="G709" s="156" t="s">
        <v>196</v>
      </c>
      <c r="H709" s="156" t="s">
        <v>196</v>
      </c>
      <c r="I709" s="156" t="s">
        <v>196</v>
      </c>
      <c r="J709" s="157" t="s">
        <v>196</v>
      </c>
    </row>
    <row r="710" spans="1:10">
      <c r="A710" s="133"/>
      <c r="D710" s="154" t="s">
        <v>553</v>
      </c>
      <c r="E710" s="155">
        <v>2469</v>
      </c>
      <c r="F710" s="156">
        <v>129453.91999999984</v>
      </c>
      <c r="G710" s="156">
        <v>206</v>
      </c>
      <c r="H710" s="156">
        <v>7204.1412999999993</v>
      </c>
      <c r="I710" s="156">
        <v>0</v>
      </c>
      <c r="J710" s="157">
        <v>0</v>
      </c>
    </row>
    <row r="711" spans="1:10">
      <c r="A711" s="133"/>
      <c r="D711" s="154" t="s">
        <v>572</v>
      </c>
      <c r="E711" s="155">
        <v>1157</v>
      </c>
      <c r="F711" s="156">
        <v>86718.436499999982</v>
      </c>
      <c r="G711" s="156">
        <v>34</v>
      </c>
      <c r="H711" s="156">
        <v>1743.2076999999997</v>
      </c>
      <c r="I711" s="156">
        <v>0</v>
      </c>
      <c r="J711" s="157">
        <v>0</v>
      </c>
    </row>
    <row r="712" spans="1:10">
      <c r="A712" s="133"/>
      <c r="D712" s="154" t="s">
        <v>609</v>
      </c>
      <c r="E712" s="155">
        <v>1162</v>
      </c>
      <c r="F712" s="156">
        <v>34776.370810000029</v>
      </c>
      <c r="G712" s="156">
        <v>178</v>
      </c>
      <c r="H712" s="156">
        <v>4556.5911999999989</v>
      </c>
      <c r="I712" s="156">
        <v>0</v>
      </c>
      <c r="J712" s="157">
        <v>0</v>
      </c>
    </row>
    <row r="713" spans="1:10">
      <c r="A713" s="133"/>
      <c r="D713" s="154" t="s">
        <v>610</v>
      </c>
      <c r="E713" s="155">
        <v>583</v>
      </c>
      <c r="F713" s="156">
        <v>20120.33596</v>
      </c>
      <c r="G713" s="156">
        <v>59</v>
      </c>
      <c r="H713" s="156">
        <v>1852.8621000000001</v>
      </c>
      <c r="I713" s="156">
        <v>0</v>
      </c>
      <c r="J713" s="157">
        <v>0</v>
      </c>
    </row>
    <row r="714" spans="1:10">
      <c r="A714" s="133"/>
      <c r="D714" s="154" t="s">
        <v>611</v>
      </c>
      <c r="E714" s="155">
        <v>725</v>
      </c>
      <c r="F714" s="156">
        <v>20032.744789999993</v>
      </c>
      <c r="G714" s="156">
        <v>93</v>
      </c>
      <c r="H714" s="156">
        <v>2096.9903600000002</v>
      </c>
      <c r="I714" s="156">
        <v>0</v>
      </c>
      <c r="J714" s="157">
        <v>0</v>
      </c>
    </row>
    <row r="715" spans="1:10">
      <c r="A715" s="133"/>
      <c r="C715" s="134" t="s">
        <v>348</v>
      </c>
      <c r="D715" s="154"/>
      <c r="E715" s="155" t="s">
        <v>196</v>
      </c>
      <c r="F715" s="156" t="s">
        <v>196</v>
      </c>
      <c r="G715" s="156" t="s">
        <v>196</v>
      </c>
      <c r="H715" s="156" t="s">
        <v>196</v>
      </c>
      <c r="I715" s="156" t="s">
        <v>196</v>
      </c>
      <c r="J715" s="157" t="s">
        <v>196</v>
      </c>
    </row>
    <row r="716" spans="1:10">
      <c r="A716" s="133"/>
      <c r="D716" s="154" t="s">
        <v>612</v>
      </c>
      <c r="E716" s="155">
        <v>435</v>
      </c>
      <c r="F716" s="156">
        <v>25719.263399999993</v>
      </c>
      <c r="G716" s="156">
        <v>218</v>
      </c>
      <c r="H716" s="156">
        <v>10179.812600000001</v>
      </c>
      <c r="I716" s="156">
        <v>21</v>
      </c>
      <c r="J716" s="157">
        <v>972.64030000000014</v>
      </c>
    </row>
    <row r="717" spans="1:10">
      <c r="A717" s="133"/>
      <c r="D717" s="154" t="s">
        <v>590</v>
      </c>
      <c r="E717" s="155">
        <v>147</v>
      </c>
      <c r="F717" s="156">
        <v>4429.1770000000006</v>
      </c>
      <c r="G717" s="156">
        <v>147</v>
      </c>
      <c r="H717" s="156">
        <v>4429.1770000000006</v>
      </c>
      <c r="I717" s="156">
        <v>4</v>
      </c>
      <c r="J717" s="157">
        <v>54.699799999999996</v>
      </c>
    </row>
    <row r="718" spans="1:10">
      <c r="A718" s="133"/>
      <c r="D718" s="154" t="s">
        <v>613</v>
      </c>
      <c r="E718" s="155">
        <v>61</v>
      </c>
      <c r="F718" s="156">
        <v>3212.1015000000002</v>
      </c>
      <c r="G718" s="156">
        <v>61</v>
      </c>
      <c r="H718" s="156">
        <v>3212.1014999999998</v>
      </c>
      <c r="I718" s="156">
        <v>4</v>
      </c>
      <c r="J718" s="157">
        <v>171.70400000000001</v>
      </c>
    </row>
    <row r="719" spans="1:10">
      <c r="A719" s="133"/>
      <c r="D719" s="154" t="s">
        <v>614</v>
      </c>
      <c r="E719" s="155">
        <v>101</v>
      </c>
      <c r="F719" s="156">
        <v>2507.9702100000009</v>
      </c>
      <c r="G719" s="156">
        <v>101</v>
      </c>
      <c r="H719" s="156">
        <v>2507.9702100000009</v>
      </c>
      <c r="I719" s="156">
        <v>3</v>
      </c>
      <c r="J719" s="157">
        <v>74.819599999999994</v>
      </c>
    </row>
    <row r="720" spans="1:10">
      <c r="A720" s="133"/>
      <c r="D720" s="154" t="s">
        <v>615</v>
      </c>
      <c r="E720" s="155">
        <v>34</v>
      </c>
      <c r="F720" s="156">
        <v>963.81029999999987</v>
      </c>
      <c r="G720" s="156">
        <v>1</v>
      </c>
      <c r="H720" s="156">
        <v>5.6</v>
      </c>
      <c r="I720" s="156">
        <v>0</v>
      </c>
      <c r="J720" s="157">
        <v>0</v>
      </c>
    </row>
    <row r="721" spans="1:10">
      <c r="A721" s="133"/>
      <c r="C721" s="134" t="s">
        <v>349</v>
      </c>
      <c r="D721" s="154"/>
      <c r="E721" s="155" t="s">
        <v>196</v>
      </c>
      <c r="F721" s="156" t="s">
        <v>196</v>
      </c>
      <c r="G721" s="156" t="s">
        <v>196</v>
      </c>
      <c r="H721" s="156" t="s">
        <v>196</v>
      </c>
      <c r="I721" s="156" t="s">
        <v>196</v>
      </c>
      <c r="J721" s="157" t="s">
        <v>196</v>
      </c>
    </row>
    <row r="722" spans="1:10">
      <c r="A722" s="133"/>
      <c r="D722" s="154" t="s">
        <v>616</v>
      </c>
      <c r="E722" s="155">
        <v>105</v>
      </c>
      <c r="F722" s="156">
        <v>11125.187100000003</v>
      </c>
      <c r="G722" s="156">
        <v>105</v>
      </c>
      <c r="H722" s="156">
        <v>11125.187100000003</v>
      </c>
      <c r="I722" s="156">
        <v>8</v>
      </c>
      <c r="J722" s="157">
        <v>600.75599999999997</v>
      </c>
    </row>
    <row r="723" spans="1:10">
      <c r="A723" s="133"/>
      <c r="D723" s="154" t="s">
        <v>607</v>
      </c>
      <c r="E723" s="155">
        <v>131</v>
      </c>
      <c r="F723" s="156">
        <v>10054.398819999999</v>
      </c>
      <c r="G723" s="156">
        <v>100</v>
      </c>
      <c r="H723" s="156">
        <v>7448.462919999999</v>
      </c>
      <c r="I723" s="156">
        <v>1</v>
      </c>
      <c r="J723" s="157">
        <v>54.105199999999996</v>
      </c>
    </row>
    <row r="724" spans="1:10">
      <c r="A724" s="133"/>
      <c r="D724" s="154" t="s">
        <v>611</v>
      </c>
      <c r="E724" s="155">
        <v>67</v>
      </c>
      <c r="F724" s="156">
        <v>6674.0066000000006</v>
      </c>
      <c r="G724" s="156">
        <v>8</v>
      </c>
      <c r="H724" s="156">
        <v>588.54600000000005</v>
      </c>
      <c r="I724" s="156">
        <v>0</v>
      </c>
      <c r="J724" s="157">
        <v>0</v>
      </c>
    </row>
    <row r="725" spans="1:10">
      <c r="A725" s="133"/>
      <c r="D725" s="154" t="s">
        <v>603</v>
      </c>
      <c r="E725" s="155">
        <v>88</v>
      </c>
      <c r="F725" s="156">
        <v>6002.6229699999994</v>
      </c>
      <c r="G725" s="156">
        <v>21</v>
      </c>
      <c r="H725" s="156">
        <v>1109.0890000000002</v>
      </c>
      <c r="I725" s="156">
        <v>0</v>
      </c>
      <c r="J725" s="157">
        <v>0</v>
      </c>
    </row>
    <row r="726" spans="1:10">
      <c r="A726" s="133"/>
      <c r="D726" s="154" t="s">
        <v>617</v>
      </c>
      <c r="E726" s="155">
        <v>22</v>
      </c>
      <c r="F726" s="156">
        <v>3487.2406000000005</v>
      </c>
      <c r="G726" s="156">
        <v>4</v>
      </c>
      <c r="H726" s="156">
        <v>451.53500000000003</v>
      </c>
      <c r="I726" s="156">
        <v>0</v>
      </c>
      <c r="J726" s="157">
        <v>0</v>
      </c>
    </row>
    <row r="727" spans="1:10">
      <c r="A727" s="133"/>
      <c r="B727" s="134" t="s">
        <v>350</v>
      </c>
      <c r="D727" s="154"/>
      <c r="E727" s="155" t="s">
        <v>196</v>
      </c>
      <c r="F727" s="156" t="s">
        <v>196</v>
      </c>
      <c r="G727" s="156" t="s">
        <v>196</v>
      </c>
      <c r="H727" s="156" t="s">
        <v>196</v>
      </c>
      <c r="I727" s="156" t="s">
        <v>196</v>
      </c>
      <c r="J727" s="157" t="s">
        <v>196</v>
      </c>
    </row>
    <row r="728" spans="1:10">
      <c r="A728" s="133"/>
      <c r="D728" s="154" t="s">
        <v>580</v>
      </c>
      <c r="E728" s="155">
        <v>103</v>
      </c>
      <c r="F728" s="156">
        <v>108.73799999999996</v>
      </c>
      <c r="G728" s="156">
        <v>0</v>
      </c>
      <c r="H728" s="156">
        <v>0</v>
      </c>
      <c r="I728" s="156">
        <v>0</v>
      </c>
      <c r="J728" s="157">
        <v>0</v>
      </c>
    </row>
    <row r="729" spans="1:10">
      <c r="A729" s="133"/>
      <c r="D729" s="154" t="s">
        <v>572</v>
      </c>
      <c r="E729" s="155">
        <v>70</v>
      </c>
      <c r="F729" s="156">
        <v>50.722099999999998</v>
      </c>
      <c r="G729" s="156">
        <v>0</v>
      </c>
      <c r="H729" s="156">
        <v>0</v>
      </c>
      <c r="I729" s="156">
        <v>0</v>
      </c>
      <c r="J729" s="157">
        <v>0</v>
      </c>
    </row>
    <row r="730" spans="1:10">
      <c r="A730" s="133"/>
      <c r="D730" s="154" t="s">
        <v>562</v>
      </c>
      <c r="E730" s="155">
        <v>350</v>
      </c>
      <c r="F730" s="156">
        <v>27.99349999999998</v>
      </c>
      <c r="G730" s="156">
        <v>5</v>
      </c>
      <c r="H730" s="156">
        <v>0.41150000000000003</v>
      </c>
      <c r="I730" s="156">
        <v>0</v>
      </c>
      <c r="J730" s="157">
        <v>0</v>
      </c>
    </row>
    <row r="731" spans="1:10">
      <c r="A731" s="133"/>
      <c r="D731" s="154" t="s">
        <v>578</v>
      </c>
      <c r="E731" s="155">
        <v>40</v>
      </c>
      <c r="F731" s="156">
        <v>2.105</v>
      </c>
      <c r="G731" s="156">
        <v>0</v>
      </c>
      <c r="H731" s="156">
        <v>0</v>
      </c>
      <c r="I731" s="156">
        <v>0</v>
      </c>
      <c r="J731" s="157">
        <v>0</v>
      </c>
    </row>
    <row r="732" spans="1:10">
      <c r="A732" s="133"/>
      <c r="D732" s="154" t="s">
        <v>560</v>
      </c>
      <c r="E732" s="155">
        <v>12</v>
      </c>
      <c r="F732" s="156">
        <v>1.8149999999999999</v>
      </c>
      <c r="G732" s="156">
        <v>0</v>
      </c>
      <c r="H732" s="156">
        <v>0</v>
      </c>
      <c r="I732" s="156">
        <v>0</v>
      </c>
      <c r="J732" s="157">
        <v>0</v>
      </c>
    </row>
    <row r="733" spans="1:10">
      <c r="A733" s="133" t="s">
        <v>162</v>
      </c>
      <c r="D733" s="154"/>
      <c r="E733" s="155" t="s">
        <v>196</v>
      </c>
      <c r="F733" s="156" t="s">
        <v>196</v>
      </c>
      <c r="G733" s="156" t="s">
        <v>196</v>
      </c>
      <c r="H733" s="156" t="s">
        <v>196</v>
      </c>
      <c r="I733" s="156" t="s">
        <v>196</v>
      </c>
      <c r="J733" s="157" t="s">
        <v>196</v>
      </c>
    </row>
    <row r="734" spans="1:10">
      <c r="A734" s="133"/>
      <c r="B734" s="134" t="s">
        <v>351</v>
      </c>
      <c r="D734" s="154"/>
      <c r="E734" s="155" t="s">
        <v>196</v>
      </c>
      <c r="F734" s="156" t="s">
        <v>196</v>
      </c>
      <c r="G734" s="156" t="s">
        <v>196</v>
      </c>
      <c r="H734" s="156" t="s">
        <v>196</v>
      </c>
      <c r="I734" s="156" t="s">
        <v>196</v>
      </c>
      <c r="J734" s="157" t="s">
        <v>196</v>
      </c>
    </row>
    <row r="735" spans="1:10">
      <c r="A735" s="133"/>
      <c r="C735" s="134" t="s">
        <v>352</v>
      </c>
      <c r="D735" s="154"/>
      <c r="E735" s="155" t="s">
        <v>196</v>
      </c>
      <c r="F735" s="156" t="s">
        <v>196</v>
      </c>
      <c r="G735" s="156" t="s">
        <v>196</v>
      </c>
      <c r="H735" s="156" t="s">
        <v>196</v>
      </c>
      <c r="I735" s="156" t="s">
        <v>196</v>
      </c>
      <c r="J735" s="157" t="s">
        <v>196</v>
      </c>
    </row>
    <row r="736" spans="1:10">
      <c r="A736" s="133"/>
      <c r="D736" s="154" t="s">
        <v>562</v>
      </c>
      <c r="E736" s="155">
        <v>854</v>
      </c>
      <c r="F736" s="156">
        <v>26236.872769999987</v>
      </c>
      <c r="G736" s="156">
        <v>49</v>
      </c>
      <c r="H736" s="156">
        <v>1141.9892</v>
      </c>
      <c r="I736" s="156">
        <v>0</v>
      </c>
      <c r="J736" s="157">
        <v>0</v>
      </c>
    </row>
    <row r="737" spans="1:10">
      <c r="A737" s="133"/>
      <c r="D737" s="154" t="s">
        <v>548</v>
      </c>
      <c r="E737" s="155">
        <v>185</v>
      </c>
      <c r="F737" s="156">
        <v>15323.13128</v>
      </c>
      <c r="G737" s="156">
        <v>10</v>
      </c>
      <c r="H737" s="156">
        <v>527.38360999999998</v>
      </c>
      <c r="I737" s="156">
        <v>0</v>
      </c>
      <c r="J737" s="157">
        <v>0</v>
      </c>
    </row>
    <row r="738" spans="1:10">
      <c r="A738" s="133"/>
      <c r="D738" s="154" t="s">
        <v>547</v>
      </c>
      <c r="E738" s="155">
        <v>46</v>
      </c>
      <c r="F738" s="156">
        <v>3755.3</v>
      </c>
      <c r="G738" s="156">
        <v>2</v>
      </c>
      <c r="H738" s="156">
        <v>136</v>
      </c>
      <c r="I738" s="156">
        <v>0</v>
      </c>
      <c r="J738" s="157">
        <v>0</v>
      </c>
    </row>
    <row r="739" spans="1:10">
      <c r="A739" s="133"/>
      <c r="D739" s="154" t="s">
        <v>556</v>
      </c>
      <c r="E739" s="155">
        <v>41</v>
      </c>
      <c r="F739" s="156">
        <v>3457.1</v>
      </c>
      <c r="G739" s="156">
        <v>41</v>
      </c>
      <c r="H739" s="156">
        <v>3457.1</v>
      </c>
      <c r="I739" s="156">
        <v>0</v>
      </c>
      <c r="J739" s="157">
        <v>0</v>
      </c>
    </row>
    <row r="740" spans="1:10">
      <c r="A740" s="133"/>
      <c r="D740" s="154" t="s">
        <v>578</v>
      </c>
      <c r="E740" s="155">
        <v>19</v>
      </c>
      <c r="F740" s="156">
        <v>61.647499999999994</v>
      </c>
      <c r="G740" s="156">
        <v>2</v>
      </c>
      <c r="H740" s="156">
        <v>0.99450000000000005</v>
      </c>
      <c r="I740" s="156">
        <v>0</v>
      </c>
      <c r="J740" s="157">
        <v>0</v>
      </c>
    </row>
    <row r="741" spans="1:10">
      <c r="A741" s="133"/>
      <c r="C741" s="134" t="s">
        <v>353</v>
      </c>
      <c r="D741" s="154"/>
      <c r="E741" s="155" t="s">
        <v>196</v>
      </c>
      <c r="F741" s="156" t="s">
        <v>196</v>
      </c>
      <c r="G741" s="156" t="s">
        <v>196</v>
      </c>
      <c r="H741" s="156" t="s">
        <v>196</v>
      </c>
      <c r="I741" s="156" t="s">
        <v>196</v>
      </c>
      <c r="J741" s="157" t="s">
        <v>196</v>
      </c>
    </row>
    <row r="742" spans="1:10">
      <c r="A742" s="133"/>
      <c r="D742" s="154" t="s">
        <v>571</v>
      </c>
      <c r="E742" s="155">
        <v>581</v>
      </c>
      <c r="F742" s="156">
        <v>12542.667920000004</v>
      </c>
      <c r="G742" s="156">
        <v>23</v>
      </c>
      <c r="H742" s="156">
        <v>490.57370000000003</v>
      </c>
      <c r="I742" s="156">
        <v>0</v>
      </c>
      <c r="J742" s="157">
        <v>0</v>
      </c>
    </row>
    <row r="743" spans="1:10">
      <c r="A743" s="133"/>
      <c r="D743" s="154" t="s">
        <v>577</v>
      </c>
      <c r="E743" s="155">
        <v>218</v>
      </c>
      <c r="F743" s="156">
        <v>9133.4750000000004</v>
      </c>
      <c r="G743" s="156">
        <v>4</v>
      </c>
      <c r="H743" s="156">
        <v>180</v>
      </c>
      <c r="I743" s="156">
        <v>0</v>
      </c>
      <c r="J743" s="157">
        <v>0</v>
      </c>
    </row>
    <row r="744" spans="1:10">
      <c r="A744" s="133"/>
      <c r="D744" s="154" t="s">
        <v>561</v>
      </c>
      <c r="E744" s="155">
        <v>395</v>
      </c>
      <c r="F744" s="156">
        <v>2562.5450000000001</v>
      </c>
      <c r="G744" s="156">
        <v>34</v>
      </c>
      <c r="H744" s="156">
        <v>291.44499999999999</v>
      </c>
      <c r="I744" s="156">
        <v>0</v>
      </c>
      <c r="J744" s="157">
        <v>0</v>
      </c>
    </row>
    <row r="745" spans="1:10">
      <c r="A745" s="133"/>
      <c r="D745" s="154" t="s">
        <v>548</v>
      </c>
      <c r="E745" s="155">
        <v>138</v>
      </c>
      <c r="F745" s="156">
        <v>1166.6750100000002</v>
      </c>
      <c r="G745" s="156">
        <v>9</v>
      </c>
      <c r="H745" s="156">
        <v>23.775180000000002</v>
      </c>
      <c r="I745" s="156">
        <v>0</v>
      </c>
      <c r="J745" s="157">
        <v>0</v>
      </c>
    </row>
    <row r="746" spans="1:10">
      <c r="A746" s="133"/>
      <c r="D746" s="154" t="s">
        <v>574</v>
      </c>
      <c r="E746" s="155">
        <v>100</v>
      </c>
      <c r="F746" s="156">
        <v>1002.6750000000001</v>
      </c>
      <c r="G746" s="156">
        <v>6</v>
      </c>
      <c r="H746" s="156">
        <v>76.545000000000016</v>
      </c>
      <c r="I746" s="156">
        <v>0</v>
      </c>
      <c r="J746" s="157">
        <v>0</v>
      </c>
    </row>
    <row r="747" spans="1:10">
      <c r="A747" s="133"/>
      <c r="C747" s="134" t="s">
        <v>354</v>
      </c>
      <c r="D747" s="154"/>
      <c r="E747" s="155" t="s">
        <v>196</v>
      </c>
      <c r="F747" s="156" t="s">
        <v>196</v>
      </c>
      <c r="G747" s="156" t="s">
        <v>196</v>
      </c>
      <c r="H747" s="156" t="s">
        <v>196</v>
      </c>
      <c r="I747" s="156" t="s">
        <v>196</v>
      </c>
      <c r="J747" s="157" t="s">
        <v>196</v>
      </c>
    </row>
    <row r="748" spans="1:10">
      <c r="A748" s="133"/>
      <c r="D748" s="154" t="s">
        <v>578</v>
      </c>
      <c r="E748" s="155">
        <v>118</v>
      </c>
      <c r="F748" s="156">
        <v>5097.3295000000044</v>
      </c>
      <c r="G748" s="156">
        <v>17</v>
      </c>
      <c r="H748" s="156">
        <v>18.135000000000002</v>
      </c>
      <c r="I748" s="156">
        <v>0</v>
      </c>
      <c r="J748" s="157">
        <v>0</v>
      </c>
    </row>
    <row r="749" spans="1:10">
      <c r="A749" s="133"/>
      <c r="D749" s="154" t="s">
        <v>548</v>
      </c>
      <c r="E749" s="155">
        <v>92</v>
      </c>
      <c r="F749" s="156">
        <v>1932.01226</v>
      </c>
      <c r="G749" s="156">
        <v>32</v>
      </c>
      <c r="H749" s="156">
        <v>228.36466000000001</v>
      </c>
      <c r="I749" s="156">
        <v>0</v>
      </c>
      <c r="J749" s="157">
        <v>0</v>
      </c>
    </row>
    <row r="750" spans="1:10">
      <c r="A750" s="133"/>
      <c r="D750" s="154" t="s">
        <v>552</v>
      </c>
      <c r="E750" s="155">
        <v>9</v>
      </c>
      <c r="F750" s="156">
        <v>878.24423000000002</v>
      </c>
      <c r="G750" s="156">
        <v>2</v>
      </c>
      <c r="H750" s="156">
        <v>125.664</v>
      </c>
      <c r="I750" s="156">
        <v>0</v>
      </c>
      <c r="J750" s="157">
        <v>0</v>
      </c>
    </row>
    <row r="751" spans="1:10">
      <c r="A751" s="133"/>
      <c r="D751" s="154" t="s">
        <v>550</v>
      </c>
      <c r="E751" s="155">
        <v>27</v>
      </c>
      <c r="F751" s="156">
        <v>622.64</v>
      </c>
      <c r="G751" s="156">
        <v>0</v>
      </c>
      <c r="H751" s="156">
        <v>0</v>
      </c>
      <c r="I751" s="156">
        <v>0</v>
      </c>
      <c r="J751" s="157">
        <v>0</v>
      </c>
    </row>
    <row r="752" spans="1:10">
      <c r="A752" s="133"/>
      <c r="D752" s="154" t="s">
        <v>561</v>
      </c>
      <c r="E752" s="155">
        <v>32</v>
      </c>
      <c r="F752" s="156">
        <v>199.38499999999999</v>
      </c>
      <c r="G752" s="156">
        <v>28</v>
      </c>
      <c r="H752" s="156">
        <v>198.035</v>
      </c>
      <c r="I752" s="156">
        <v>0</v>
      </c>
      <c r="J752" s="157">
        <v>0</v>
      </c>
    </row>
    <row r="753" spans="1:10">
      <c r="A753" s="133"/>
      <c r="C753" s="134" t="s">
        <v>355</v>
      </c>
      <c r="D753" s="154"/>
      <c r="E753" s="155" t="s">
        <v>196</v>
      </c>
      <c r="F753" s="156" t="s">
        <v>196</v>
      </c>
      <c r="G753" s="156" t="s">
        <v>196</v>
      </c>
      <c r="H753" s="156" t="s">
        <v>196</v>
      </c>
      <c r="I753" s="156" t="s">
        <v>196</v>
      </c>
      <c r="J753" s="157" t="s">
        <v>196</v>
      </c>
    </row>
    <row r="754" spans="1:10">
      <c r="A754" s="133"/>
      <c r="D754" s="154" t="s">
        <v>562</v>
      </c>
      <c r="E754" s="155">
        <v>1577</v>
      </c>
      <c r="F754" s="156">
        <v>28736.624399999993</v>
      </c>
      <c r="G754" s="156">
        <v>34</v>
      </c>
      <c r="H754" s="156">
        <v>555.17318999999998</v>
      </c>
      <c r="I754" s="156">
        <v>0</v>
      </c>
      <c r="J754" s="157">
        <v>0</v>
      </c>
    </row>
    <row r="755" spans="1:10">
      <c r="A755" s="133"/>
      <c r="D755" s="154" t="s">
        <v>548</v>
      </c>
      <c r="E755" s="155">
        <v>230</v>
      </c>
      <c r="F755" s="156">
        <v>6604.4674899999982</v>
      </c>
      <c r="G755" s="156">
        <v>5</v>
      </c>
      <c r="H755" s="156">
        <v>134.14364</v>
      </c>
      <c r="I755" s="156">
        <v>0</v>
      </c>
      <c r="J755" s="157">
        <v>0</v>
      </c>
    </row>
    <row r="756" spans="1:10">
      <c r="A756" s="133"/>
      <c r="D756" s="154" t="s">
        <v>578</v>
      </c>
      <c r="E756" s="155">
        <v>3</v>
      </c>
      <c r="F756" s="156">
        <v>59.04</v>
      </c>
      <c r="G756" s="156">
        <v>0</v>
      </c>
      <c r="H756" s="156">
        <v>0</v>
      </c>
      <c r="I756" s="156">
        <v>0</v>
      </c>
      <c r="J756" s="157">
        <v>0</v>
      </c>
    </row>
    <row r="757" spans="1:10">
      <c r="A757" s="133"/>
      <c r="D757" s="154" t="s">
        <v>560</v>
      </c>
      <c r="E757" s="155">
        <v>2</v>
      </c>
      <c r="F757" s="156">
        <v>18.143999999999998</v>
      </c>
      <c r="G757" s="156">
        <v>0</v>
      </c>
      <c r="H757" s="156">
        <v>0</v>
      </c>
      <c r="I757" s="156">
        <v>0</v>
      </c>
      <c r="J757" s="157">
        <v>0</v>
      </c>
    </row>
    <row r="758" spans="1:10">
      <c r="A758" s="133"/>
      <c r="D758" s="154" t="s">
        <v>553</v>
      </c>
      <c r="E758" s="155">
        <v>10</v>
      </c>
      <c r="F758" s="156">
        <v>6.965279999999999</v>
      </c>
      <c r="G758" s="156">
        <v>0</v>
      </c>
      <c r="H758" s="156">
        <v>0</v>
      </c>
      <c r="I758" s="156">
        <v>0</v>
      </c>
      <c r="J758" s="157">
        <v>0</v>
      </c>
    </row>
    <row r="759" spans="1:10">
      <c r="A759" s="133"/>
      <c r="C759" s="134" t="s">
        <v>356</v>
      </c>
      <c r="D759" s="154"/>
      <c r="E759" s="155" t="s">
        <v>196</v>
      </c>
      <c r="F759" s="156" t="s">
        <v>196</v>
      </c>
      <c r="G759" s="156" t="s">
        <v>196</v>
      </c>
      <c r="H759" s="156" t="s">
        <v>196</v>
      </c>
      <c r="I759" s="156" t="s">
        <v>196</v>
      </c>
      <c r="J759" s="157" t="s">
        <v>196</v>
      </c>
    </row>
    <row r="760" spans="1:10">
      <c r="A760" s="133"/>
      <c r="D760" s="154" t="s">
        <v>561</v>
      </c>
      <c r="E760" s="155">
        <v>5948</v>
      </c>
      <c r="F760" s="156">
        <v>72863.327250000017</v>
      </c>
      <c r="G760" s="156">
        <v>203</v>
      </c>
      <c r="H760" s="156">
        <v>1401.13833</v>
      </c>
      <c r="I760" s="156">
        <v>0</v>
      </c>
      <c r="J760" s="157">
        <v>0</v>
      </c>
    </row>
    <row r="761" spans="1:10">
      <c r="A761" s="133"/>
      <c r="D761" s="154" t="s">
        <v>563</v>
      </c>
      <c r="E761" s="155">
        <v>1535</v>
      </c>
      <c r="F761" s="156">
        <v>71310.698489999952</v>
      </c>
      <c r="G761" s="156">
        <v>23</v>
      </c>
      <c r="H761" s="156">
        <v>703.64280000000008</v>
      </c>
      <c r="I761" s="156">
        <v>2</v>
      </c>
      <c r="J761" s="157">
        <v>3.3200000000000003</v>
      </c>
    </row>
    <row r="762" spans="1:10">
      <c r="A762" s="133"/>
      <c r="D762" s="154" t="s">
        <v>571</v>
      </c>
      <c r="E762" s="155">
        <v>6756</v>
      </c>
      <c r="F762" s="156">
        <v>24911.575789999977</v>
      </c>
      <c r="G762" s="156">
        <v>406</v>
      </c>
      <c r="H762" s="156">
        <v>457.64382999999992</v>
      </c>
      <c r="I762" s="156">
        <v>0</v>
      </c>
      <c r="J762" s="157">
        <v>0</v>
      </c>
    </row>
    <row r="763" spans="1:10">
      <c r="A763" s="133"/>
      <c r="D763" s="154" t="s">
        <v>556</v>
      </c>
      <c r="E763" s="155">
        <v>4074</v>
      </c>
      <c r="F763" s="156">
        <v>19718.921449999998</v>
      </c>
      <c r="G763" s="156">
        <v>591</v>
      </c>
      <c r="H763" s="156">
        <v>2101.1838200000007</v>
      </c>
      <c r="I763" s="156">
        <v>1</v>
      </c>
      <c r="J763" s="157">
        <v>8.5199999999999998E-3</v>
      </c>
    </row>
    <row r="764" spans="1:10">
      <c r="A764" s="133"/>
      <c r="D764" s="154" t="s">
        <v>548</v>
      </c>
      <c r="E764" s="155">
        <v>275</v>
      </c>
      <c r="F764" s="156">
        <v>15241.282559999998</v>
      </c>
      <c r="G764" s="156">
        <v>4</v>
      </c>
      <c r="H764" s="156">
        <v>102.68147999999999</v>
      </c>
      <c r="I764" s="156">
        <v>0</v>
      </c>
      <c r="J764" s="157">
        <v>0</v>
      </c>
    </row>
    <row r="765" spans="1:10">
      <c r="A765" s="133"/>
      <c r="C765" s="134" t="s">
        <v>357</v>
      </c>
      <c r="D765" s="154"/>
      <c r="E765" s="155" t="s">
        <v>196</v>
      </c>
      <c r="F765" s="156" t="s">
        <v>196</v>
      </c>
      <c r="G765" s="156" t="s">
        <v>196</v>
      </c>
      <c r="H765" s="156" t="s">
        <v>196</v>
      </c>
      <c r="I765" s="156" t="s">
        <v>196</v>
      </c>
      <c r="J765" s="157" t="s">
        <v>196</v>
      </c>
    </row>
    <row r="766" spans="1:10">
      <c r="A766" s="133"/>
      <c r="D766" s="154" t="s">
        <v>552</v>
      </c>
      <c r="E766" s="155">
        <v>95</v>
      </c>
      <c r="F766" s="156">
        <v>517.88764999999978</v>
      </c>
      <c r="G766" s="156">
        <v>4</v>
      </c>
      <c r="H766" s="156">
        <v>23.26878</v>
      </c>
      <c r="I766" s="156">
        <v>0</v>
      </c>
      <c r="J766" s="157">
        <v>0</v>
      </c>
    </row>
    <row r="767" spans="1:10">
      <c r="A767" s="133"/>
      <c r="D767" s="154" t="s">
        <v>560</v>
      </c>
      <c r="E767" s="155">
        <v>80</v>
      </c>
      <c r="F767" s="156">
        <v>472.27999999999969</v>
      </c>
      <c r="G767" s="156">
        <v>3</v>
      </c>
      <c r="H767" s="156">
        <v>6.5764999999999993</v>
      </c>
      <c r="I767" s="156">
        <v>0</v>
      </c>
      <c r="J767" s="157">
        <v>0</v>
      </c>
    </row>
    <row r="768" spans="1:10">
      <c r="A768" s="133"/>
      <c r="D768" s="154" t="s">
        <v>548</v>
      </c>
      <c r="E768" s="155">
        <v>26</v>
      </c>
      <c r="F768" s="156">
        <v>324.33025000000004</v>
      </c>
      <c r="G768" s="156">
        <v>3</v>
      </c>
      <c r="H768" s="156">
        <v>35.581740000000003</v>
      </c>
      <c r="I768" s="156">
        <v>0</v>
      </c>
      <c r="J768" s="157">
        <v>0</v>
      </c>
    </row>
    <row r="769" spans="1:10">
      <c r="A769" s="133"/>
      <c r="D769" s="154" t="s">
        <v>574</v>
      </c>
      <c r="E769" s="155">
        <v>113</v>
      </c>
      <c r="F769" s="156">
        <v>213.06953000000004</v>
      </c>
      <c r="G769" s="156">
        <v>51</v>
      </c>
      <c r="H769" s="156">
        <v>78.439830000000029</v>
      </c>
      <c r="I769" s="156">
        <v>0</v>
      </c>
      <c r="J769" s="157">
        <v>0</v>
      </c>
    </row>
    <row r="770" spans="1:10">
      <c r="A770" s="133"/>
      <c r="D770" s="154" t="s">
        <v>561</v>
      </c>
      <c r="E770" s="155">
        <v>189</v>
      </c>
      <c r="F770" s="156">
        <v>109.72883000000004</v>
      </c>
      <c r="G770" s="156">
        <v>26</v>
      </c>
      <c r="H770" s="156">
        <v>38.891350000000003</v>
      </c>
      <c r="I770" s="156">
        <v>0</v>
      </c>
      <c r="J770" s="157">
        <v>0</v>
      </c>
    </row>
    <row r="771" spans="1:10">
      <c r="A771" s="133"/>
      <c r="C771" s="134" t="s">
        <v>358</v>
      </c>
      <c r="D771" s="154"/>
      <c r="E771" s="155" t="s">
        <v>196</v>
      </c>
      <c r="F771" s="156" t="s">
        <v>196</v>
      </c>
      <c r="G771" s="156" t="s">
        <v>196</v>
      </c>
      <c r="H771" s="156" t="s">
        <v>196</v>
      </c>
      <c r="I771" s="156" t="s">
        <v>196</v>
      </c>
      <c r="J771" s="157" t="s">
        <v>196</v>
      </c>
    </row>
    <row r="772" spans="1:10">
      <c r="A772" s="133"/>
      <c r="D772" s="154" t="s">
        <v>548</v>
      </c>
      <c r="E772" s="155">
        <v>1667</v>
      </c>
      <c r="F772" s="156">
        <v>29676.180839999994</v>
      </c>
      <c r="G772" s="156">
        <v>137</v>
      </c>
      <c r="H772" s="156">
        <v>1366.9470299999998</v>
      </c>
      <c r="I772" s="156">
        <v>0</v>
      </c>
      <c r="J772" s="157">
        <v>0</v>
      </c>
    </row>
    <row r="773" spans="1:10">
      <c r="A773" s="133"/>
      <c r="D773" s="154" t="s">
        <v>562</v>
      </c>
      <c r="E773" s="155">
        <v>768</v>
      </c>
      <c r="F773" s="156">
        <v>14035.478789999999</v>
      </c>
      <c r="G773" s="156">
        <v>70</v>
      </c>
      <c r="H773" s="156">
        <v>871.75501000000008</v>
      </c>
      <c r="I773" s="156">
        <v>0</v>
      </c>
      <c r="J773" s="157">
        <v>0</v>
      </c>
    </row>
    <row r="774" spans="1:10">
      <c r="A774" s="133"/>
      <c r="D774" s="154" t="s">
        <v>560</v>
      </c>
      <c r="E774" s="155">
        <v>2464</v>
      </c>
      <c r="F774" s="156">
        <v>12644.730900000004</v>
      </c>
      <c r="G774" s="156">
        <v>183</v>
      </c>
      <c r="H774" s="156">
        <v>346.06418999999988</v>
      </c>
      <c r="I774" s="156">
        <v>0</v>
      </c>
      <c r="J774" s="157">
        <v>0</v>
      </c>
    </row>
    <row r="775" spans="1:10">
      <c r="A775" s="133"/>
      <c r="D775" s="154" t="s">
        <v>556</v>
      </c>
      <c r="E775" s="155">
        <v>1610</v>
      </c>
      <c r="F775" s="156">
        <v>11772.906000000001</v>
      </c>
      <c r="G775" s="156">
        <v>280</v>
      </c>
      <c r="H775" s="156">
        <v>1818.2267400000005</v>
      </c>
      <c r="I775" s="156">
        <v>2</v>
      </c>
      <c r="J775" s="157">
        <v>1.6</v>
      </c>
    </row>
    <row r="776" spans="1:10">
      <c r="A776" s="133"/>
      <c r="D776" s="154" t="s">
        <v>564</v>
      </c>
      <c r="E776" s="155">
        <v>1330</v>
      </c>
      <c r="F776" s="156">
        <v>4327.7183000000005</v>
      </c>
      <c r="G776" s="156">
        <v>179</v>
      </c>
      <c r="H776" s="156">
        <v>407.61054000000007</v>
      </c>
      <c r="I776" s="156">
        <v>0</v>
      </c>
      <c r="J776" s="157">
        <v>0</v>
      </c>
    </row>
    <row r="777" spans="1:10">
      <c r="A777" s="133"/>
      <c r="C777" s="134" t="s">
        <v>359</v>
      </c>
      <c r="D777" s="154"/>
      <c r="E777" s="155" t="s">
        <v>196</v>
      </c>
      <c r="F777" s="156" t="s">
        <v>196</v>
      </c>
      <c r="G777" s="156" t="s">
        <v>196</v>
      </c>
      <c r="H777" s="156" t="s">
        <v>196</v>
      </c>
      <c r="I777" s="156" t="s">
        <v>196</v>
      </c>
      <c r="J777" s="157" t="s">
        <v>196</v>
      </c>
    </row>
    <row r="778" spans="1:10">
      <c r="A778" s="133"/>
      <c r="D778" s="154" t="s">
        <v>562</v>
      </c>
      <c r="E778" s="155">
        <v>906</v>
      </c>
      <c r="F778" s="156">
        <v>14699.751449999998</v>
      </c>
      <c r="G778" s="156">
        <v>109</v>
      </c>
      <c r="H778" s="156">
        <v>1087.2485700000002</v>
      </c>
      <c r="I778" s="156">
        <v>3</v>
      </c>
      <c r="J778" s="157">
        <v>26.017200000000003</v>
      </c>
    </row>
    <row r="779" spans="1:10">
      <c r="A779" s="133"/>
      <c r="D779" s="154" t="s">
        <v>556</v>
      </c>
      <c r="E779" s="155">
        <v>200</v>
      </c>
      <c r="F779" s="156">
        <v>2935.4678999999965</v>
      </c>
      <c r="G779" s="156">
        <v>40</v>
      </c>
      <c r="H779" s="156">
        <v>259.65710000000001</v>
      </c>
      <c r="I779" s="156">
        <v>0</v>
      </c>
      <c r="J779" s="157">
        <v>0</v>
      </c>
    </row>
    <row r="780" spans="1:10">
      <c r="A780" s="133"/>
      <c r="D780" s="154" t="s">
        <v>571</v>
      </c>
      <c r="E780" s="155">
        <v>26</v>
      </c>
      <c r="F780" s="156">
        <v>201.09022999999991</v>
      </c>
      <c r="G780" s="156">
        <v>4</v>
      </c>
      <c r="H780" s="156">
        <v>6.4990000000000006E-2</v>
      </c>
      <c r="I780" s="156">
        <v>0</v>
      </c>
      <c r="J780" s="157">
        <v>0</v>
      </c>
    </row>
    <row r="781" spans="1:10">
      <c r="A781" s="133"/>
      <c r="D781" s="154" t="s">
        <v>572</v>
      </c>
      <c r="E781" s="155">
        <v>6</v>
      </c>
      <c r="F781" s="156">
        <v>53.140799999999999</v>
      </c>
      <c r="G781" s="156">
        <v>3</v>
      </c>
      <c r="H781" s="156">
        <v>13.588799999999999</v>
      </c>
      <c r="I781" s="156">
        <v>1</v>
      </c>
      <c r="J781" s="157">
        <v>4.7999999999999996E-3</v>
      </c>
    </row>
    <row r="782" spans="1:10">
      <c r="A782" s="133"/>
      <c r="D782" s="154" t="s">
        <v>563</v>
      </c>
      <c r="E782" s="155">
        <v>14</v>
      </c>
      <c r="F782" s="156">
        <v>29.759999999999998</v>
      </c>
      <c r="G782" s="156">
        <v>8</v>
      </c>
      <c r="H782" s="156">
        <v>14.459999999999999</v>
      </c>
      <c r="I782" s="156">
        <v>0</v>
      </c>
      <c r="J782" s="157">
        <v>0</v>
      </c>
    </row>
    <row r="783" spans="1:10">
      <c r="A783" s="133"/>
      <c r="C783" s="134" t="s">
        <v>360</v>
      </c>
      <c r="D783" s="154"/>
      <c r="E783" s="155" t="s">
        <v>196</v>
      </c>
      <c r="F783" s="156" t="s">
        <v>196</v>
      </c>
      <c r="G783" s="156" t="s">
        <v>196</v>
      </c>
      <c r="H783" s="156" t="s">
        <v>196</v>
      </c>
      <c r="I783" s="156" t="s">
        <v>196</v>
      </c>
      <c r="J783" s="157" t="s">
        <v>196</v>
      </c>
    </row>
    <row r="784" spans="1:10">
      <c r="A784" s="133"/>
      <c r="D784" s="154" t="s">
        <v>547</v>
      </c>
      <c r="E784" s="155">
        <v>250</v>
      </c>
      <c r="F784" s="156">
        <v>17148.243199999994</v>
      </c>
      <c r="G784" s="156">
        <v>6</v>
      </c>
      <c r="H784" s="156">
        <v>218.26759999999999</v>
      </c>
      <c r="I784" s="156">
        <v>1</v>
      </c>
      <c r="J784" s="157">
        <v>1.6128</v>
      </c>
    </row>
    <row r="785" spans="1:10">
      <c r="A785" s="133"/>
      <c r="D785" s="154" t="s">
        <v>556</v>
      </c>
      <c r="E785" s="155">
        <v>441</v>
      </c>
      <c r="F785" s="156">
        <v>6492.3880899999995</v>
      </c>
      <c r="G785" s="156">
        <v>63</v>
      </c>
      <c r="H785" s="156">
        <v>330.37570000000005</v>
      </c>
      <c r="I785" s="156">
        <v>0</v>
      </c>
      <c r="J785" s="157">
        <v>0</v>
      </c>
    </row>
    <row r="786" spans="1:10">
      <c r="A786" s="133"/>
      <c r="D786" s="154" t="s">
        <v>576</v>
      </c>
      <c r="E786" s="155">
        <v>200</v>
      </c>
      <c r="F786" s="156">
        <v>4074.8460099999998</v>
      </c>
      <c r="G786" s="156">
        <v>6</v>
      </c>
      <c r="H786" s="156">
        <v>8.1079999999999988</v>
      </c>
      <c r="I786" s="156">
        <v>0</v>
      </c>
      <c r="J786" s="157">
        <v>0</v>
      </c>
    </row>
    <row r="787" spans="1:10">
      <c r="A787" s="133"/>
      <c r="D787" s="154" t="s">
        <v>577</v>
      </c>
      <c r="E787" s="155">
        <v>123</v>
      </c>
      <c r="F787" s="156">
        <v>2914.2985600000006</v>
      </c>
      <c r="G787" s="156">
        <v>5</v>
      </c>
      <c r="H787" s="156">
        <v>40.632600000000004</v>
      </c>
      <c r="I787" s="156">
        <v>0</v>
      </c>
      <c r="J787" s="157">
        <v>0</v>
      </c>
    </row>
    <row r="788" spans="1:10">
      <c r="A788" s="133"/>
      <c r="D788" s="154" t="s">
        <v>598</v>
      </c>
      <c r="E788" s="155">
        <v>87</v>
      </c>
      <c r="F788" s="156">
        <v>2891.273000000001</v>
      </c>
      <c r="G788" s="156">
        <v>3</v>
      </c>
      <c r="H788" s="156">
        <v>54.264000000000003</v>
      </c>
      <c r="I788" s="156">
        <v>0</v>
      </c>
      <c r="J788" s="157">
        <v>0</v>
      </c>
    </row>
    <row r="789" spans="1:10">
      <c r="A789" s="133"/>
      <c r="B789" s="134" t="s">
        <v>361</v>
      </c>
      <c r="D789" s="154"/>
      <c r="E789" s="155" t="s">
        <v>196</v>
      </c>
      <c r="F789" s="156" t="s">
        <v>196</v>
      </c>
      <c r="G789" s="156" t="s">
        <v>196</v>
      </c>
      <c r="H789" s="156" t="s">
        <v>196</v>
      </c>
      <c r="I789" s="156" t="s">
        <v>196</v>
      </c>
      <c r="J789" s="157" t="s">
        <v>196</v>
      </c>
    </row>
    <row r="790" spans="1:10">
      <c r="A790" s="133"/>
      <c r="C790" s="134" t="s">
        <v>362</v>
      </c>
      <c r="D790" s="154"/>
      <c r="E790" s="155" t="s">
        <v>196</v>
      </c>
      <c r="F790" s="156" t="s">
        <v>196</v>
      </c>
      <c r="G790" s="156" t="s">
        <v>196</v>
      </c>
      <c r="H790" s="156" t="s">
        <v>196</v>
      </c>
      <c r="I790" s="156" t="s">
        <v>196</v>
      </c>
      <c r="J790" s="157" t="s">
        <v>196</v>
      </c>
    </row>
    <row r="791" spans="1:10">
      <c r="A791" s="133"/>
      <c r="D791" s="154" t="s">
        <v>548</v>
      </c>
      <c r="E791" s="155">
        <v>26</v>
      </c>
      <c r="F791" s="156">
        <v>367.77332999999999</v>
      </c>
      <c r="G791" s="156">
        <v>1</v>
      </c>
      <c r="H791" s="156">
        <v>0.14976</v>
      </c>
      <c r="I791" s="156">
        <v>0</v>
      </c>
      <c r="J791" s="157">
        <v>0</v>
      </c>
    </row>
    <row r="792" spans="1:10">
      <c r="A792" s="133"/>
      <c r="D792" s="154" t="s">
        <v>578</v>
      </c>
      <c r="E792" s="155">
        <v>30</v>
      </c>
      <c r="F792" s="156">
        <v>120.89450000000002</v>
      </c>
      <c r="G792" s="156">
        <v>20</v>
      </c>
      <c r="H792" s="156">
        <v>108.36600000000001</v>
      </c>
      <c r="I792" s="156">
        <v>1</v>
      </c>
      <c r="J792" s="157">
        <v>3.97</v>
      </c>
    </row>
    <row r="793" spans="1:10">
      <c r="A793" s="133"/>
      <c r="D793" s="154" t="s">
        <v>618</v>
      </c>
      <c r="E793" s="155">
        <v>10</v>
      </c>
      <c r="F793" s="156">
        <v>89.85</v>
      </c>
      <c r="G793" s="156">
        <v>2</v>
      </c>
      <c r="H793" s="156">
        <v>4.6500000000000004</v>
      </c>
      <c r="I793" s="156">
        <v>0</v>
      </c>
      <c r="J793" s="157">
        <v>0</v>
      </c>
    </row>
    <row r="794" spans="1:10">
      <c r="A794" s="133"/>
      <c r="D794" s="154" t="s">
        <v>556</v>
      </c>
      <c r="E794" s="155">
        <v>9</v>
      </c>
      <c r="F794" s="156">
        <v>24.41</v>
      </c>
      <c r="G794" s="156">
        <v>4</v>
      </c>
      <c r="H794" s="156">
        <v>3.3100000000000005</v>
      </c>
      <c r="I794" s="156">
        <v>0</v>
      </c>
      <c r="J794" s="157">
        <v>0</v>
      </c>
    </row>
    <row r="795" spans="1:10">
      <c r="A795" s="133"/>
      <c r="D795" s="154" t="s">
        <v>619</v>
      </c>
      <c r="E795" s="155">
        <v>9</v>
      </c>
      <c r="F795" s="156">
        <v>20.199000000000002</v>
      </c>
      <c r="G795" s="156">
        <v>0</v>
      </c>
      <c r="H795" s="156">
        <v>0</v>
      </c>
      <c r="I795" s="156">
        <v>0</v>
      </c>
      <c r="J795" s="157">
        <v>0</v>
      </c>
    </row>
    <row r="796" spans="1:10">
      <c r="A796" s="133"/>
      <c r="C796" s="134" t="s">
        <v>363</v>
      </c>
      <c r="D796" s="154"/>
      <c r="E796" s="155" t="s">
        <v>196</v>
      </c>
      <c r="F796" s="156" t="s">
        <v>196</v>
      </c>
      <c r="G796" s="156" t="s">
        <v>196</v>
      </c>
      <c r="H796" s="156" t="s">
        <v>196</v>
      </c>
      <c r="I796" s="156" t="s">
        <v>196</v>
      </c>
      <c r="J796" s="157" t="s">
        <v>196</v>
      </c>
    </row>
    <row r="797" spans="1:10">
      <c r="A797" s="133"/>
      <c r="D797" s="154" t="s">
        <v>556</v>
      </c>
      <c r="E797" s="155">
        <v>2818</v>
      </c>
      <c r="F797" s="156">
        <v>41820.239669999981</v>
      </c>
      <c r="G797" s="156">
        <v>2818</v>
      </c>
      <c r="H797" s="156">
        <v>41820.239669999981</v>
      </c>
      <c r="I797" s="156">
        <v>18</v>
      </c>
      <c r="J797" s="157">
        <v>125.65228</v>
      </c>
    </row>
    <row r="798" spans="1:10">
      <c r="A798" s="133"/>
      <c r="D798" s="154" t="s">
        <v>548</v>
      </c>
      <c r="E798" s="155">
        <v>123</v>
      </c>
      <c r="F798" s="156">
        <v>1133.28224</v>
      </c>
      <c r="G798" s="156">
        <v>123</v>
      </c>
      <c r="H798" s="156">
        <v>1133.2822400000002</v>
      </c>
      <c r="I798" s="156">
        <v>0</v>
      </c>
      <c r="J798" s="157">
        <v>0</v>
      </c>
    </row>
    <row r="799" spans="1:10">
      <c r="A799" s="133"/>
      <c r="D799" s="154" t="s">
        <v>555</v>
      </c>
      <c r="E799" s="155">
        <v>16</v>
      </c>
      <c r="F799" s="156">
        <v>246.73101000000003</v>
      </c>
      <c r="G799" s="156">
        <v>16</v>
      </c>
      <c r="H799" s="156">
        <v>246.73101000000003</v>
      </c>
      <c r="I799" s="156">
        <v>0</v>
      </c>
      <c r="J799" s="157">
        <v>0</v>
      </c>
    </row>
    <row r="800" spans="1:10">
      <c r="A800" s="133"/>
      <c r="D800" s="154" t="s">
        <v>572</v>
      </c>
      <c r="E800" s="155">
        <v>17</v>
      </c>
      <c r="F800" s="156">
        <v>185.88800000000001</v>
      </c>
      <c r="G800" s="156">
        <v>17</v>
      </c>
      <c r="H800" s="156">
        <v>185.88800000000001</v>
      </c>
      <c r="I800" s="156">
        <v>0</v>
      </c>
      <c r="J800" s="157">
        <v>0</v>
      </c>
    </row>
    <row r="801" spans="1:10">
      <c r="A801" s="133"/>
      <c r="D801" s="154" t="s">
        <v>571</v>
      </c>
      <c r="E801" s="155">
        <v>28</v>
      </c>
      <c r="F801" s="156">
        <v>58.939330000000005</v>
      </c>
      <c r="G801" s="156">
        <v>28</v>
      </c>
      <c r="H801" s="156">
        <v>58.939330000000005</v>
      </c>
      <c r="I801" s="156">
        <v>0</v>
      </c>
      <c r="J801" s="157">
        <v>0</v>
      </c>
    </row>
    <row r="802" spans="1:10">
      <c r="A802" s="133"/>
      <c r="C802" s="134" t="s">
        <v>364</v>
      </c>
      <c r="D802" s="154"/>
      <c r="E802" s="155" t="s">
        <v>196</v>
      </c>
      <c r="F802" s="156" t="s">
        <v>196</v>
      </c>
      <c r="G802" s="156" t="s">
        <v>196</v>
      </c>
      <c r="H802" s="156" t="s">
        <v>196</v>
      </c>
      <c r="I802" s="156" t="s">
        <v>196</v>
      </c>
      <c r="J802" s="157" t="s">
        <v>196</v>
      </c>
    </row>
    <row r="803" spans="1:10">
      <c r="A803" s="133"/>
      <c r="D803" s="154" t="s">
        <v>556</v>
      </c>
      <c r="E803" s="155">
        <v>401</v>
      </c>
      <c r="F803" s="156">
        <v>2127.1610699999997</v>
      </c>
      <c r="G803" s="156">
        <v>99</v>
      </c>
      <c r="H803" s="156">
        <v>447.53995999999995</v>
      </c>
      <c r="I803" s="156">
        <v>0</v>
      </c>
      <c r="J803" s="157">
        <v>0</v>
      </c>
    </row>
    <row r="804" spans="1:10">
      <c r="A804" s="133"/>
      <c r="D804" s="154" t="s">
        <v>581</v>
      </c>
      <c r="E804" s="155">
        <v>59</v>
      </c>
      <c r="F804" s="156">
        <v>116.56060000000002</v>
      </c>
      <c r="G804" s="156">
        <v>18</v>
      </c>
      <c r="H804" s="156">
        <v>11.571000000000002</v>
      </c>
      <c r="I804" s="156">
        <v>0</v>
      </c>
      <c r="J804" s="157">
        <v>0</v>
      </c>
    </row>
    <row r="805" spans="1:10">
      <c r="A805" s="133"/>
      <c r="D805" s="154" t="s">
        <v>579</v>
      </c>
      <c r="E805" s="155">
        <v>39</v>
      </c>
      <c r="F805" s="156">
        <v>87.439600000000013</v>
      </c>
      <c r="G805" s="156">
        <v>21</v>
      </c>
      <c r="H805" s="156">
        <v>37.804799999999993</v>
      </c>
      <c r="I805" s="156">
        <v>0</v>
      </c>
      <c r="J805" s="157">
        <v>0</v>
      </c>
    </row>
    <row r="806" spans="1:10">
      <c r="A806" s="133"/>
      <c r="D806" s="154" t="s">
        <v>578</v>
      </c>
      <c r="E806" s="155">
        <v>68</v>
      </c>
      <c r="F806" s="156">
        <v>40.894099999999995</v>
      </c>
      <c r="G806" s="156">
        <v>7</v>
      </c>
      <c r="H806" s="156">
        <v>1.0645499999999999</v>
      </c>
      <c r="I806" s="156">
        <v>0</v>
      </c>
      <c r="J806" s="157">
        <v>0</v>
      </c>
    </row>
    <row r="807" spans="1:10">
      <c r="A807" s="133"/>
      <c r="D807" s="154" t="s">
        <v>572</v>
      </c>
      <c r="E807" s="155">
        <v>20</v>
      </c>
      <c r="F807" s="156">
        <v>38.603400000000001</v>
      </c>
      <c r="G807" s="156">
        <v>2</v>
      </c>
      <c r="H807" s="156">
        <v>1.1399999999999999E-2</v>
      </c>
      <c r="I807" s="156">
        <v>0</v>
      </c>
      <c r="J807" s="157">
        <v>0</v>
      </c>
    </row>
    <row r="808" spans="1:10">
      <c r="A808" s="133"/>
      <c r="C808" s="134" t="s">
        <v>365</v>
      </c>
      <c r="D808" s="154"/>
      <c r="E808" s="155" t="s">
        <v>196</v>
      </c>
      <c r="F808" s="156" t="s">
        <v>196</v>
      </c>
      <c r="G808" s="156" t="s">
        <v>196</v>
      </c>
      <c r="H808" s="156" t="s">
        <v>196</v>
      </c>
      <c r="I808" s="156" t="s">
        <v>196</v>
      </c>
      <c r="J808" s="157" t="s">
        <v>196</v>
      </c>
    </row>
    <row r="809" spans="1:10">
      <c r="A809" s="133"/>
      <c r="D809" s="154" t="s">
        <v>556</v>
      </c>
      <c r="E809" s="155">
        <v>3454</v>
      </c>
      <c r="F809" s="156">
        <v>39158.358800000009</v>
      </c>
      <c r="G809" s="156">
        <v>434</v>
      </c>
      <c r="H809" s="156">
        <v>3573.3740000000007</v>
      </c>
      <c r="I809" s="156">
        <v>0</v>
      </c>
      <c r="J809" s="157">
        <v>0</v>
      </c>
    </row>
    <row r="810" spans="1:10">
      <c r="A810" s="133"/>
      <c r="D810" s="154" t="s">
        <v>562</v>
      </c>
      <c r="E810" s="155">
        <v>21</v>
      </c>
      <c r="F810" s="156">
        <v>332.87040000000002</v>
      </c>
      <c r="G810" s="156">
        <v>2</v>
      </c>
      <c r="H810" s="156">
        <v>31.558399999999999</v>
      </c>
      <c r="I810" s="156">
        <v>0</v>
      </c>
      <c r="J810" s="157">
        <v>0</v>
      </c>
    </row>
    <row r="811" spans="1:10">
      <c r="A811" s="133"/>
      <c r="D811" s="154" t="s">
        <v>579</v>
      </c>
      <c r="E811" s="155">
        <v>2</v>
      </c>
      <c r="F811" s="156">
        <v>7.2000000000000008E-2</v>
      </c>
      <c r="G811" s="156">
        <v>0</v>
      </c>
      <c r="H811" s="156">
        <v>0</v>
      </c>
      <c r="I811" s="156">
        <v>0</v>
      </c>
      <c r="J811" s="157">
        <v>0</v>
      </c>
    </row>
    <row r="812" spans="1:10">
      <c r="A812" s="133"/>
      <c r="C812" s="134" t="s">
        <v>366</v>
      </c>
      <c r="D812" s="154"/>
      <c r="E812" s="155" t="s">
        <v>196</v>
      </c>
      <c r="F812" s="156" t="s">
        <v>196</v>
      </c>
      <c r="G812" s="156" t="s">
        <v>196</v>
      </c>
      <c r="H812" s="156" t="s">
        <v>196</v>
      </c>
      <c r="I812" s="156" t="s">
        <v>196</v>
      </c>
      <c r="J812" s="157" t="s">
        <v>196</v>
      </c>
    </row>
    <row r="813" spans="1:10">
      <c r="A813" s="133"/>
      <c r="D813" s="154" t="s">
        <v>556</v>
      </c>
      <c r="E813" s="155">
        <v>1109</v>
      </c>
      <c r="F813" s="156">
        <v>5780.0617000000002</v>
      </c>
      <c r="G813" s="156">
        <v>127</v>
      </c>
      <c r="H813" s="156">
        <v>596.35450000000003</v>
      </c>
      <c r="I813" s="156">
        <v>0</v>
      </c>
      <c r="J813" s="157">
        <v>0</v>
      </c>
    </row>
    <row r="814" spans="1:10">
      <c r="A814" s="133"/>
      <c r="D814" s="154" t="s">
        <v>561</v>
      </c>
      <c r="E814" s="155">
        <v>125</v>
      </c>
      <c r="F814" s="156">
        <v>795.03728000000012</v>
      </c>
      <c r="G814" s="156">
        <v>19</v>
      </c>
      <c r="H814" s="156">
        <v>158.87568000000002</v>
      </c>
      <c r="I814" s="156">
        <v>0</v>
      </c>
      <c r="J814" s="157">
        <v>0</v>
      </c>
    </row>
    <row r="815" spans="1:10">
      <c r="A815" s="133"/>
      <c r="D815" s="154" t="s">
        <v>548</v>
      </c>
      <c r="E815" s="155">
        <v>50</v>
      </c>
      <c r="F815" s="156">
        <v>245.70075999999997</v>
      </c>
      <c r="G815" s="156">
        <v>9</v>
      </c>
      <c r="H815" s="156">
        <v>27.758680000000005</v>
      </c>
      <c r="I815" s="156">
        <v>0</v>
      </c>
      <c r="J815" s="157">
        <v>0</v>
      </c>
    </row>
    <row r="816" spans="1:10">
      <c r="A816" s="133"/>
      <c r="D816" s="154" t="s">
        <v>572</v>
      </c>
      <c r="E816" s="155">
        <v>12</v>
      </c>
      <c r="F816" s="156">
        <v>29.888399999999997</v>
      </c>
      <c r="G816" s="156">
        <v>0</v>
      </c>
      <c r="H816" s="156">
        <v>0</v>
      </c>
      <c r="I816" s="156">
        <v>0</v>
      </c>
      <c r="J816" s="157">
        <v>0</v>
      </c>
    </row>
    <row r="817" spans="1:10">
      <c r="A817" s="133"/>
      <c r="D817" s="154" t="s">
        <v>552</v>
      </c>
      <c r="E817" s="155">
        <v>12</v>
      </c>
      <c r="F817" s="156">
        <v>15.21144</v>
      </c>
      <c r="G817" s="156">
        <v>3</v>
      </c>
      <c r="H817" s="156">
        <v>4.7736000000000001</v>
      </c>
      <c r="I817" s="156">
        <v>0</v>
      </c>
      <c r="J817" s="157">
        <v>0</v>
      </c>
    </row>
    <row r="818" spans="1:10">
      <c r="A818" s="133"/>
      <c r="C818" s="134" t="s">
        <v>367</v>
      </c>
      <c r="D818" s="154"/>
      <c r="E818" s="155" t="s">
        <v>196</v>
      </c>
      <c r="F818" s="156" t="s">
        <v>196</v>
      </c>
      <c r="G818" s="156" t="s">
        <v>196</v>
      </c>
      <c r="H818" s="156" t="s">
        <v>196</v>
      </c>
      <c r="I818" s="156" t="s">
        <v>196</v>
      </c>
      <c r="J818" s="157" t="s">
        <v>196</v>
      </c>
    </row>
    <row r="819" spans="1:10">
      <c r="A819" s="133"/>
      <c r="D819" s="154" t="s">
        <v>548</v>
      </c>
      <c r="E819" s="155">
        <v>529</v>
      </c>
      <c r="F819" s="156">
        <v>60865.82122000002</v>
      </c>
      <c r="G819" s="156">
        <v>1</v>
      </c>
      <c r="H819" s="156">
        <v>36.006</v>
      </c>
      <c r="I819" s="156">
        <v>0</v>
      </c>
      <c r="J819" s="157">
        <v>0</v>
      </c>
    </row>
    <row r="820" spans="1:10">
      <c r="A820" s="133"/>
      <c r="D820" s="154" t="s">
        <v>578</v>
      </c>
      <c r="E820" s="155">
        <v>607</v>
      </c>
      <c r="F820" s="156">
        <v>52157.331599999998</v>
      </c>
      <c r="G820" s="156">
        <v>8</v>
      </c>
      <c r="H820" s="156">
        <v>578.5</v>
      </c>
      <c r="I820" s="156">
        <v>0</v>
      </c>
      <c r="J820" s="157">
        <v>0</v>
      </c>
    </row>
    <row r="821" spans="1:10">
      <c r="A821" s="133"/>
      <c r="D821" s="154" t="s">
        <v>556</v>
      </c>
      <c r="E821" s="155">
        <v>103</v>
      </c>
      <c r="F821" s="156">
        <v>193.87306999999998</v>
      </c>
      <c r="G821" s="156">
        <v>38</v>
      </c>
      <c r="H821" s="156">
        <v>65.316370000000006</v>
      </c>
      <c r="I821" s="156">
        <v>1</v>
      </c>
      <c r="J821" s="157">
        <v>0.54</v>
      </c>
    </row>
    <row r="822" spans="1:10">
      <c r="A822" s="133"/>
      <c r="D822" s="154" t="s">
        <v>618</v>
      </c>
      <c r="E822" s="155">
        <v>8</v>
      </c>
      <c r="F822" s="156">
        <v>183.12</v>
      </c>
      <c r="G822" s="156">
        <v>1</v>
      </c>
      <c r="H822" s="156">
        <v>21</v>
      </c>
      <c r="I822" s="156">
        <v>0</v>
      </c>
      <c r="J822" s="157">
        <v>0</v>
      </c>
    </row>
    <row r="823" spans="1:10">
      <c r="A823" s="133"/>
      <c r="D823" s="154" t="s">
        <v>562</v>
      </c>
      <c r="E823" s="155">
        <v>21</v>
      </c>
      <c r="F823" s="156">
        <v>10.364899999999997</v>
      </c>
      <c r="G823" s="156">
        <v>2</v>
      </c>
      <c r="H823" s="156">
        <v>3.4725000000000001</v>
      </c>
      <c r="I823" s="156">
        <v>0</v>
      </c>
      <c r="J823" s="157">
        <v>0</v>
      </c>
    </row>
    <row r="824" spans="1:10">
      <c r="A824" s="133"/>
      <c r="C824" s="134" t="s">
        <v>368</v>
      </c>
      <c r="D824" s="154"/>
      <c r="E824" s="155" t="s">
        <v>196</v>
      </c>
      <c r="F824" s="156" t="s">
        <v>196</v>
      </c>
      <c r="G824" s="156" t="s">
        <v>196</v>
      </c>
      <c r="H824" s="156" t="s">
        <v>196</v>
      </c>
      <c r="I824" s="156" t="s">
        <v>196</v>
      </c>
      <c r="J824" s="157" t="s">
        <v>196</v>
      </c>
    </row>
    <row r="825" spans="1:10">
      <c r="A825" s="133"/>
      <c r="D825" s="154" t="s">
        <v>556</v>
      </c>
      <c r="E825" s="155">
        <v>835</v>
      </c>
      <c r="F825" s="156">
        <v>4137.2502799999984</v>
      </c>
      <c r="G825" s="156">
        <v>167</v>
      </c>
      <c r="H825" s="156">
        <v>822.45293999999978</v>
      </c>
      <c r="I825" s="156">
        <v>2</v>
      </c>
      <c r="J825" s="157">
        <v>1.7</v>
      </c>
    </row>
    <row r="826" spans="1:10">
      <c r="A826" s="133"/>
      <c r="D826" s="154" t="s">
        <v>582</v>
      </c>
      <c r="E826" s="155">
        <v>35</v>
      </c>
      <c r="F826" s="156">
        <v>544.31999999999982</v>
      </c>
      <c r="G826" s="156">
        <v>5</v>
      </c>
      <c r="H826" s="156">
        <v>77.759999999999991</v>
      </c>
      <c r="I826" s="156">
        <v>1</v>
      </c>
      <c r="J826" s="157">
        <v>15.552</v>
      </c>
    </row>
    <row r="827" spans="1:10">
      <c r="A827" s="133"/>
      <c r="D827" s="154" t="s">
        <v>561</v>
      </c>
      <c r="E827" s="155">
        <v>43</v>
      </c>
      <c r="F827" s="156">
        <v>388.21199999999999</v>
      </c>
      <c r="G827" s="156">
        <v>7</v>
      </c>
      <c r="H827" s="156">
        <v>42.561999999999998</v>
      </c>
      <c r="I827" s="156">
        <v>0</v>
      </c>
      <c r="J827" s="157">
        <v>0</v>
      </c>
    </row>
    <row r="828" spans="1:10">
      <c r="A828" s="133"/>
      <c r="D828" s="154" t="s">
        <v>562</v>
      </c>
      <c r="E828" s="155">
        <v>133</v>
      </c>
      <c r="F828" s="156">
        <v>256.61284999999998</v>
      </c>
      <c r="G828" s="156">
        <v>31</v>
      </c>
      <c r="H828" s="156">
        <v>46.941290000000002</v>
      </c>
      <c r="I828" s="156">
        <v>0</v>
      </c>
      <c r="J828" s="157">
        <v>0</v>
      </c>
    </row>
    <row r="829" spans="1:10">
      <c r="A829" s="133"/>
      <c r="D829" s="154" t="s">
        <v>579</v>
      </c>
      <c r="E829" s="155">
        <v>55</v>
      </c>
      <c r="F829" s="156">
        <v>231.58763999999999</v>
      </c>
      <c r="G829" s="156">
        <v>13</v>
      </c>
      <c r="H829" s="156">
        <v>41.706299999999999</v>
      </c>
      <c r="I829" s="156">
        <v>0</v>
      </c>
      <c r="J829" s="157">
        <v>0</v>
      </c>
    </row>
    <row r="830" spans="1:10">
      <c r="A830" s="133"/>
      <c r="C830" s="134" t="s">
        <v>369</v>
      </c>
      <c r="D830" s="154"/>
      <c r="E830" s="155" t="s">
        <v>196</v>
      </c>
      <c r="F830" s="156" t="s">
        <v>196</v>
      </c>
      <c r="G830" s="156" t="s">
        <v>196</v>
      </c>
      <c r="H830" s="156" t="s">
        <v>196</v>
      </c>
      <c r="I830" s="156" t="s">
        <v>196</v>
      </c>
      <c r="J830" s="157" t="s">
        <v>196</v>
      </c>
    </row>
    <row r="831" spans="1:10">
      <c r="A831" s="133"/>
      <c r="D831" s="154" t="s">
        <v>556</v>
      </c>
      <c r="E831" s="155">
        <v>1921</v>
      </c>
      <c r="F831" s="156">
        <v>2713.9342799999999</v>
      </c>
      <c r="G831" s="156">
        <v>138</v>
      </c>
      <c r="H831" s="156">
        <v>237.61751999999998</v>
      </c>
      <c r="I831" s="156">
        <v>3</v>
      </c>
      <c r="J831" s="157">
        <v>0.50080000000000002</v>
      </c>
    </row>
    <row r="832" spans="1:10">
      <c r="A832" s="133"/>
      <c r="D832" s="154" t="s">
        <v>561</v>
      </c>
      <c r="E832" s="155">
        <v>157</v>
      </c>
      <c r="F832" s="156">
        <v>761.05792000000054</v>
      </c>
      <c r="G832" s="156">
        <v>33</v>
      </c>
      <c r="H832" s="156">
        <v>108.36383999999998</v>
      </c>
      <c r="I832" s="156">
        <v>0</v>
      </c>
      <c r="J832" s="157">
        <v>0</v>
      </c>
    </row>
    <row r="833" spans="1:10">
      <c r="A833" s="133"/>
      <c r="D833" s="154" t="s">
        <v>563</v>
      </c>
      <c r="E833" s="155">
        <v>22</v>
      </c>
      <c r="F833" s="156">
        <v>97.394800000000004</v>
      </c>
      <c r="G833" s="156">
        <v>9</v>
      </c>
      <c r="H833" s="156">
        <v>62.742599999999996</v>
      </c>
      <c r="I833" s="156">
        <v>0</v>
      </c>
      <c r="J833" s="157">
        <v>0</v>
      </c>
    </row>
    <row r="834" spans="1:10">
      <c r="A834" s="133"/>
      <c r="D834" s="154" t="s">
        <v>551</v>
      </c>
      <c r="E834" s="155">
        <v>3</v>
      </c>
      <c r="F834" s="156">
        <v>18.899999999999999</v>
      </c>
      <c r="G834" s="156">
        <v>2</v>
      </c>
      <c r="H834" s="156">
        <v>14.795999999999999</v>
      </c>
      <c r="I834" s="156">
        <v>0</v>
      </c>
      <c r="J834" s="157">
        <v>0</v>
      </c>
    </row>
    <row r="835" spans="1:10">
      <c r="A835" s="133"/>
      <c r="D835" s="154" t="s">
        <v>579</v>
      </c>
      <c r="E835" s="155">
        <v>10</v>
      </c>
      <c r="F835" s="156">
        <v>7.6792799999999994</v>
      </c>
      <c r="G835" s="156">
        <v>6</v>
      </c>
      <c r="H835" s="156">
        <v>3.8752799999999996</v>
      </c>
      <c r="I835" s="156">
        <v>0</v>
      </c>
      <c r="J835" s="157">
        <v>0</v>
      </c>
    </row>
    <row r="836" spans="1:10">
      <c r="A836" s="133"/>
      <c r="C836" s="134" t="s">
        <v>370</v>
      </c>
      <c r="D836" s="154"/>
      <c r="E836" s="155" t="s">
        <v>196</v>
      </c>
      <c r="F836" s="156" t="s">
        <v>196</v>
      </c>
      <c r="G836" s="156" t="s">
        <v>196</v>
      </c>
      <c r="H836" s="156" t="s">
        <v>196</v>
      </c>
      <c r="I836" s="156" t="s">
        <v>196</v>
      </c>
      <c r="J836" s="157" t="s">
        <v>196</v>
      </c>
    </row>
    <row r="837" spans="1:10">
      <c r="A837" s="133"/>
      <c r="D837" s="154" t="s">
        <v>556</v>
      </c>
      <c r="E837" s="155">
        <v>591</v>
      </c>
      <c r="F837" s="156">
        <v>3882.5474899999999</v>
      </c>
      <c r="G837" s="156">
        <v>117</v>
      </c>
      <c r="H837" s="156">
        <v>307.68159000000014</v>
      </c>
      <c r="I837" s="156">
        <v>2</v>
      </c>
      <c r="J837" s="157">
        <v>3.2879999999999998</v>
      </c>
    </row>
    <row r="838" spans="1:10">
      <c r="A838" s="133"/>
      <c r="D838" s="154" t="s">
        <v>578</v>
      </c>
      <c r="E838" s="155">
        <v>162</v>
      </c>
      <c r="F838" s="156">
        <v>383.64769999999987</v>
      </c>
      <c r="G838" s="156">
        <v>9</v>
      </c>
      <c r="H838" s="156">
        <v>1.4540000000000002</v>
      </c>
      <c r="I838" s="156">
        <v>1</v>
      </c>
      <c r="J838" s="157">
        <v>7.0000000000000007E-2</v>
      </c>
    </row>
    <row r="839" spans="1:10">
      <c r="A839" s="133"/>
      <c r="D839" s="154" t="s">
        <v>548</v>
      </c>
      <c r="E839" s="155">
        <v>73</v>
      </c>
      <c r="F839" s="156">
        <v>301.42563999999999</v>
      </c>
      <c r="G839" s="156">
        <v>2</v>
      </c>
      <c r="H839" s="156">
        <v>2.1470400000000001</v>
      </c>
      <c r="I839" s="156">
        <v>0</v>
      </c>
      <c r="J839" s="157">
        <v>0</v>
      </c>
    </row>
    <row r="840" spans="1:10">
      <c r="A840" s="133"/>
      <c r="D840" s="154" t="s">
        <v>619</v>
      </c>
      <c r="E840" s="155">
        <v>136</v>
      </c>
      <c r="F840" s="156">
        <v>82.662280000000024</v>
      </c>
      <c r="G840" s="156">
        <v>3</v>
      </c>
      <c r="H840" s="156">
        <v>0.25</v>
      </c>
      <c r="I840" s="156">
        <v>0</v>
      </c>
      <c r="J840" s="157">
        <v>0</v>
      </c>
    </row>
    <row r="841" spans="1:10">
      <c r="A841" s="133"/>
      <c r="D841" s="154" t="s">
        <v>571</v>
      </c>
      <c r="E841" s="155">
        <v>17</v>
      </c>
      <c r="F841" s="156">
        <v>82.60842000000001</v>
      </c>
      <c r="G841" s="156">
        <v>2</v>
      </c>
      <c r="H841" s="156">
        <v>1.8499999999999999E-2</v>
      </c>
      <c r="I841" s="156">
        <v>0</v>
      </c>
      <c r="J841" s="157">
        <v>0</v>
      </c>
    </row>
    <row r="842" spans="1:10">
      <c r="A842" s="133"/>
      <c r="B842" s="134" t="s">
        <v>371</v>
      </c>
      <c r="D842" s="154"/>
      <c r="E842" s="155" t="s">
        <v>196</v>
      </c>
      <c r="F842" s="156" t="s">
        <v>196</v>
      </c>
      <c r="G842" s="156" t="s">
        <v>196</v>
      </c>
      <c r="H842" s="156" t="s">
        <v>196</v>
      </c>
      <c r="I842" s="156" t="s">
        <v>196</v>
      </c>
      <c r="J842" s="157" t="s">
        <v>196</v>
      </c>
    </row>
    <row r="843" spans="1:10">
      <c r="A843" s="133"/>
      <c r="C843" s="134" t="s">
        <v>372</v>
      </c>
      <c r="D843" s="154"/>
      <c r="E843" s="155" t="s">
        <v>196</v>
      </c>
      <c r="F843" s="156" t="s">
        <v>196</v>
      </c>
      <c r="G843" s="156" t="s">
        <v>196</v>
      </c>
      <c r="H843" s="156" t="s">
        <v>196</v>
      </c>
      <c r="I843" s="156" t="s">
        <v>196</v>
      </c>
      <c r="J843" s="157" t="s">
        <v>196</v>
      </c>
    </row>
    <row r="844" spans="1:10">
      <c r="A844" s="133"/>
      <c r="D844" s="154" t="s">
        <v>556</v>
      </c>
      <c r="E844" s="155">
        <v>5018</v>
      </c>
      <c r="F844" s="156">
        <v>34365.822049999988</v>
      </c>
      <c r="G844" s="156">
        <v>728</v>
      </c>
      <c r="H844" s="156">
        <v>4236.7436500000013</v>
      </c>
      <c r="I844" s="156">
        <v>2</v>
      </c>
      <c r="J844" s="157">
        <v>25.004999999999999</v>
      </c>
    </row>
    <row r="845" spans="1:10">
      <c r="A845" s="133"/>
      <c r="D845" s="154" t="s">
        <v>548</v>
      </c>
      <c r="E845" s="155">
        <v>345</v>
      </c>
      <c r="F845" s="156">
        <v>6089.0036200000004</v>
      </c>
      <c r="G845" s="156">
        <v>15</v>
      </c>
      <c r="H845" s="156">
        <v>102.45070999999999</v>
      </c>
      <c r="I845" s="156">
        <v>0</v>
      </c>
      <c r="J845" s="157">
        <v>0</v>
      </c>
    </row>
    <row r="846" spans="1:10">
      <c r="A846" s="133"/>
      <c r="D846" s="154" t="s">
        <v>606</v>
      </c>
      <c r="E846" s="155">
        <v>85</v>
      </c>
      <c r="F846" s="156">
        <v>2698.0205000000001</v>
      </c>
      <c r="G846" s="156">
        <v>5</v>
      </c>
      <c r="H846" s="156">
        <v>137.45599999999999</v>
      </c>
      <c r="I846" s="156">
        <v>0</v>
      </c>
      <c r="J846" s="157">
        <v>0</v>
      </c>
    </row>
    <row r="847" spans="1:10">
      <c r="A847" s="133"/>
      <c r="D847" s="154" t="s">
        <v>572</v>
      </c>
      <c r="E847" s="155">
        <v>415</v>
      </c>
      <c r="F847" s="156">
        <v>926.43131000000028</v>
      </c>
      <c r="G847" s="156">
        <v>44</v>
      </c>
      <c r="H847" s="156">
        <v>48.409219999999998</v>
      </c>
      <c r="I847" s="156">
        <v>0</v>
      </c>
      <c r="J847" s="157">
        <v>0</v>
      </c>
    </row>
    <row r="848" spans="1:10">
      <c r="A848" s="133"/>
      <c r="D848" s="154" t="s">
        <v>578</v>
      </c>
      <c r="E848" s="155">
        <v>116</v>
      </c>
      <c r="F848" s="156">
        <v>782.67084999999997</v>
      </c>
      <c r="G848" s="156">
        <v>3</v>
      </c>
      <c r="H848" s="156">
        <v>17.895</v>
      </c>
      <c r="I848" s="156">
        <v>0</v>
      </c>
      <c r="J848" s="157">
        <v>0</v>
      </c>
    </row>
    <row r="849" spans="1:10">
      <c r="A849" s="133"/>
      <c r="C849" s="134" t="s">
        <v>373</v>
      </c>
      <c r="D849" s="154"/>
      <c r="E849" s="155" t="s">
        <v>196</v>
      </c>
      <c r="F849" s="156" t="s">
        <v>196</v>
      </c>
      <c r="G849" s="156" t="s">
        <v>196</v>
      </c>
      <c r="H849" s="156" t="s">
        <v>196</v>
      </c>
      <c r="I849" s="156" t="s">
        <v>196</v>
      </c>
      <c r="J849" s="157" t="s">
        <v>196</v>
      </c>
    </row>
    <row r="850" spans="1:10">
      <c r="A850" s="133"/>
      <c r="D850" s="154" t="s">
        <v>548</v>
      </c>
      <c r="E850" s="155">
        <v>433</v>
      </c>
      <c r="F850" s="156">
        <v>12998.748710000007</v>
      </c>
      <c r="G850" s="156">
        <v>10</v>
      </c>
      <c r="H850" s="156">
        <v>79.263559999999998</v>
      </c>
      <c r="I850" s="156">
        <v>0</v>
      </c>
      <c r="J850" s="157">
        <v>0</v>
      </c>
    </row>
    <row r="851" spans="1:10">
      <c r="A851" s="133"/>
      <c r="D851" s="154" t="s">
        <v>574</v>
      </c>
      <c r="E851" s="155">
        <v>135</v>
      </c>
      <c r="F851" s="156">
        <v>4416.165</v>
      </c>
      <c r="G851" s="156">
        <v>2</v>
      </c>
      <c r="H851" s="156">
        <v>30.06</v>
      </c>
      <c r="I851" s="156">
        <v>0</v>
      </c>
      <c r="J851" s="157">
        <v>0</v>
      </c>
    </row>
    <row r="852" spans="1:10">
      <c r="A852" s="133"/>
      <c r="D852" s="154" t="s">
        <v>578</v>
      </c>
      <c r="E852" s="155">
        <v>146</v>
      </c>
      <c r="F852" s="156">
        <v>3081.494999999999</v>
      </c>
      <c r="G852" s="156">
        <v>5</v>
      </c>
      <c r="H852" s="156">
        <v>119.67999999999999</v>
      </c>
      <c r="I852" s="156">
        <v>0</v>
      </c>
      <c r="J852" s="157">
        <v>0</v>
      </c>
    </row>
    <row r="853" spans="1:10">
      <c r="A853" s="133"/>
      <c r="D853" s="154" t="s">
        <v>573</v>
      </c>
      <c r="E853" s="155">
        <v>94</v>
      </c>
      <c r="F853" s="156">
        <v>3008.76</v>
      </c>
      <c r="G853" s="156">
        <v>4</v>
      </c>
      <c r="H853" s="156">
        <v>79.974999999999994</v>
      </c>
      <c r="I853" s="156">
        <v>0</v>
      </c>
      <c r="J853" s="157">
        <v>0</v>
      </c>
    </row>
    <row r="854" spans="1:10">
      <c r="A854" s="133"/>
      <c r="D854" s="154" t="s">
        <v>556</v>
      </c>
      <c r="E854" s="155">
        <v>221</v>
      </c>
      <c r="F854" s="156">
        <v>2086.8784799999999</v>
      </c>
      <c r="G854" s="156">
        <v>31</v>
      </c>
      <c r="H854" s="156">
        <v>267.41768000000002</v>
      </c>
      <c r="I854" s="156">
        <v>0</v>
      </c>
      <c r="J854" s="157">
        <v>0</v>
      </c>
    </row>
    <row r="855" spans="1:10">
      <c r="A855" s="133"/>
      <c r="C855" s="134" t="s">
        <v>374</v>
      </c>
      <c r="D855" s="154"/>
      <c r="E855" s="155" t="s">
        <v>196</v>
      </c>
      <c r="F855" s="156" t="s">
        <v>196</v>
      </c>
      <c r="G855" s="156" t="s">
        <v>196</v>
      </c>
      <c r="H855" s="156" t="s">
        <v>196</v>
      </c>
      <c r="I855" s="156" t="s">
        <v>196</v>
      </c>
      <c r="J855" s="157" t="s">
        <v>196</v>
      </c>
    </row>
    <row r="856" spans="1:10">
      <c r="A856" s="133"/>
      <c r="D856" s="154" t="s">
        <v>556</v>
      </c>
      <c r="E856" s="155">
        <v>3873</v>
      </c>
      <c r="F856" s="156">
        <v>64611.797800000015</v>
      </c>
      <c r="G856" s="156">
        <v>302</v>
      </c>
      <c r="H856" s="156">
        <v>4337.0222000000003</v>
      </c>
      <c r="I856" s="156">
        <v>1</v>
      </c>
      <c r="J856" s="157">
        <v>0.81</v>
      </c>
    </row>
    <row r="857" spans="1:10">
      <c r="A857" s="133"/>
      <c r="D857" s="154" t="s">
        <v>562</v>
      </c>
      <c r="E857" s="155">
        <v>510</v>
      </c>
      <c r="F857" s="156">
        <v>9266.7082399999999</v>
      </c>
      <c r="G857" s="156">
        <v>13</v>
      </c>
      <c r="H857" s="156">
        <v>155.03399999999999</v>
      </c>
      <c r="I857" s="156">
        <v>0</v>
      </c>
      <c r="J857" s="157">
        <v>0</v>
      </c>
    </row>
    <row r="858" spans="1:10">
      <c r="A858" s="133"/>
      <c r="D858" s="154" t="s">
        <v>572</v>
      </c>
      <c r="E858" s="155">
        <v>330</v>
      </c>
      <c r="F858" s="156">
        <v>4990.1461000000018</v>
      </c>
      <c r="G858" s="156">
        <v>23</v>
      </c>
      <c r="H858" s="156">
        <v>143.18549999999999</v>
      </c>
      <c r="I858" s="156">
        <v>0</v>
      </c>
      <c r="J858" s="157">
        <v>0</v>
      </c>
    </row>
    <row r="859" spans="1:10">
      <c r="A859" s="133"/>
      <c r="D859" s="154" t="s">
        <v>578</v>
      </c>
      <c r="E859" s="155">
        <v>76</v>
      </c>
      <c r="F859" s="156">
        <v>1960.3175000000001</v>
      </c>
      <c r="G859" s="156">
        <v>4</v>
      </c>
      <c r="H859" s="156">
        <v>92.8</v>
      </c>
      <c r="I859" s="156">
        <v>0</v>
      </c>
      <c r="J859" s="157">
        <v>0</v>
      </c>
    </row>
    <row r="860" spans="1:10">
      <c r="A860" s="133"/>
      <c r="D860" s="154" t="s">
        <v>579</v>
      </c>
      <c r="E860" s="155">
        <v>53</v>
      </c>
      <c r="F860" s="156">
        <v>1305.2159999999992</v>
      </c>
      <c r="G860" s="156">
        <v>0</v>
      </c>
      <c r="H860" s="156">
        <v>0</v>
      </c>
      <c r="I860" s="156">
        <v>0</v>
      </c>
      <c r="J860" s="157">
        <v>0</v>
      </c>
    </row>
    <row r="861" spans="1:10">
      <c r="A861" s="133"/>
      <c r="C861" s="134" t="s">
        <v>375</v>
      </c>
      <c r="D861" s="154"/>
      <c r="E861" s="155" t="s">
        <v>196</v>
      </c>
      <c r="F861" s="156" t="s">
        <v>196</v>
      </c>
      <c r="G861" s="156" t="s">
        <v>196</v>
      </c>
      <c r="H861" s="156" t="s">
        <v>196</v>
      </c>
      <c r="I861" s="156" t="s">
        <v>196</v>
      </c>
      <c r="J861" s="157" t="s">
        <v>196</v>
      </c>
    </row>
    <row r="862" spans="1:10">
      <c r="A862" s="133"/>
      <c r="D862" s="154" t="s">
        <v>556</v>
      </c>
      <c r="E862" s="155">
        <v>23688</v>
      </c>
      <c r="F862" s="156">
        <v>101640.15520999994</v>
      </c>
      <c r="G862" s="156">
        <v>2265</v>
      </c>
      <c r="H862" s="156">
        <v>8744.5900500000007</v>
      </c>
      <c r="I862" s="156">
        <v>1</v>
      </c>
      <c r="J862" s="157">
        <v>3.2</v>
      </c>
    </row>
    <row r="863" spans="1:10">
      <c r="A863" s="133"/>
      <c r="D863" s="154" t="s">
        <v>571</v>
      </c>
      <c r="E863" s="155">
        <v>9754</v>
      </c>
      <c r="F863" s="156">
        <v>18730.178190000101</v>
      </c>
      <c r="G863" s="156">
        <v>217</v>
      </c>
      <c r="H863" s="156">
        <v>157.89161000000001</v>
      </c>
      <c r="I863" s="156">
        <v>0</v>
      </c>
      <c r="J863" s="157">
        <v>0</v>
      </c>
    </row>
    <row r="864" spans="1:10">
      <c r="A864" s="133"/>
      <c r="D864" s="154" t="s">
        <v>620</v>
      </c>
      <c r="E864" s="155">
        <v>335</v>
      </c>
      <c r="F864" s="156">
        <v>2619.2785399999993</v>
      </c>
      <c r="G864" s="156">
        <v>8</v>
      </c>
      <c r="H864" s="156">
        <v>12.524799999999999</v>
      </c>
      <c r="I864" s="156">
        <v>0</v>
      </c>
      <c r="J864" s="157">
        <v>0</v>
      </c>
    </row>
    <row r="865" spans="1:10">
      <c r="A865" s="133"/>
      <c r="D865" s="154" t="s">
        <v>572</v>
      </c>
      <c r="E865" s="155">
        <v>476</v>
      </c>
      <c r="F865" s="156">
        <v>1412.0242700000001</v>
      </c>
      <c r="G865" s="156">
        <v>65</v>
      </c>
      <c r="H865" s="156">
        <v>109.99448000000001</v>
      </c>
      <c r="I865" s="156">
        <v>0</v>
      </c>
      <c r="J865" s="157">
        <v>0</v>
      </c>
    </row>
    <row r="866" spans="1:10">
      <c r="A866" s="133"/>
      <c r="D866" s="154" t="s">
        <v>578</v>
      </c>
      <c r="E866" s="155">
        <v>102</v>
      </c>
      <c r="F866" s="156">
        <v>1403.53377</v>
      </c>
      <c r="G866" s="156">
        <v>5</v>
      </c>
      <c r="H866" s="156">
        <v>58.519860000000001</v>
      </c>
      <c r="I866" s="156">
        <v>0</v>
      </c>
      <c r="J866" s="157">
        <v>0</v>
      </c>
    </row>
    <row r="867" spans="1:10">
      <c r="A867" s="133"/>
      <c r="C867" s="134" t="s">
        <v>376</v>
      </c>
      <c r="D867" s="154"/>
      <c r="E867" s="155" t="s">
        <v>196</v>
      </c>
      <c r="F867" s="156" t="s">
        <v>196</v>
      </c>
      <c r="G867" s="156" t="s">
        <v>196</v>
      </c>
      <c r="H867" s="156" t="s">
        <v>196</v>
      </c>
      <c r="I867" s="156" t="s">
        <v>196</v>
      </c>
      <c r="J867" s="157" t="s">
        <v>196</v>
      </c>
    </row>
    <row r="868" spans="1:10">
      <c r="A868" s="133"/>
      <c r="D868" s="154" t="s">
        <v>556</v>
      </c>
      <c r="E868" s="155">
        <v>16491</v>
      </c>
      <c r="F868" s="156">
        <v>87439.702660000083</v>
      </c>
      <c r="G868" s="156">
        <v>1406</v>
      </c>
      <c r="H868" s="156">
        <v>6754.7762900000007</v>
      </c>
      <c r="I868" s="156">
        <v>1</v>
      </c>
      <c r="J868" s="157">
        <v>7.4999999999999997E-2</v>
      </c>
    </row>
    <row r="869" spans="1:10">
      <c r="A869" s="133"/>
      <c r="D869" s="154" t="s">
        <v>561</v>
      </c>
      <c r="E869" s="155">
        <v>2912</v>
      </c>
      <c r="F869" s="156">
        <v>67552.158490000016</v>
      </c>
      <c r="G869" s="156">
        <v>46</v>
      </c>
      <c r="H869" s="156">
        <v>629.05067999999994</v>
      </c>
      <c r="I869" s="156">
        <v>0</v>
      </c>
      <c r="J869" s="157">
        <v>0</v>
      </c>
    </row>
    <row r="870" spans="1:10">
      <c r="A870" s="133"/>
      <c r="D870" s="154" t="s">
        <v>562</v>
      </c>
      <c r="E870" s="155">
        <v>349</v>
      </c>
      <c r="F870" s="156">
        <v>2153.6656900000007</v>
      </c>
      <c r="G870" s="156">
        <v>21</v>
      </c>
      <c r="H870" s="156">
        <v>75.856679999999997</v>
      </c>
      <c r="I870" s="156">
        <v>0</v>
      </c>
      <c r="J870" s="157">
        <v>0</v>
      </c>
    </row>
    <row r="871" spans="1:10">
      <c r="A871" s="133"/>
      <c r="D871" s="154" t="s">
        <v>582</v>
      </c>
      <c r="E871" s="155">
        <v>89</v>
      </c>
      <c r="F871" s="156">
        <v>1703.3670200000004</v>
      </c>
      <c r="G871" s="156">
        <v>4</v>
      </c>
      <c r="H871" s="156">
        <v>77.260000000000005</v>
      </c>
      <c r="I871" s="156">
        <v>0</v>
      </c>
      <c r="J871" s="157">
        <v>0</v>
      </c>
    </row>
    <row r="872" spans="1:10">
      <c r="A872" s="133"/>
      <c r="D872" s="154" t="s">
        <v>548</v>
      </c>
      <c r="E872" s="155">
        <v>45</v>
      </c>
      <c r="F872" s="156">
        <v>886.51408000000004</v>
      </c>
      <c r="G872" s="156">
        <v>0</v>
      </c>
      <c r="H872" s="156">
        <v>0</v>
      </c>
      <c r="I872" s="156">
        <v>0</v>
      </c>
      <c r="J872" s="157">
        <v>0</v>
      </c>
    </row>
    <row r="873" spans="1:10">
      <c r="A873" s="133"/>
      <c r="C873" s="134" t="s">
        <v>377</v>
      </c>
      <c r="D873" s="154"/>
      <c r="E873" s="155" t="s">
        <v>196</v>
      </c>
      <c r="F873" s="156" t="s">
        <v>196</v>
      </c>
      <c r="G873" s="156" t="s">
        <v>196</v>
      </c>
      <c r="H873" s="156" t="s">
        <v>196</v>
      </c>
      <c r="I873" s="156" t="s">
        <v>196</v>
      </c>
      <c r="J873" s="157" t="s">
        <v>196</v>
      </c>
    </row>
    <row r="874" spans="1:10">
      <c r="A874" s="133"/>
      <c r="D874" s="154" t="s">
        <v>548</v>
      </c>
      <c r="E874" s="155">
        <v>527</v>
      </c>
      <c r="F874" s="156">
        <v>43573.931140000008</v>
      </c>
      <c r="G874" s="156">
        <v>3</v>
      </c>
      <c r="H874" s="156">
        <v>143.27902</v>
      </c>
      <c r="I874" s="156">
        <v>0</v>
      </c>
      <c r="J874" s="157">
        <v>0</v>
      </c>
    </row>
    <row r="875" spans="1:10">
      <c r="A875" s="133"/>
      <c r="D875" s="154" t="s">
        <v>621</v>
      </c>
      <c r="E875" s="155">
        <v>449</v>
      </c>
      <c r="F875" s="156">
        <v>29354.513779999994</v>
      </c>
      <c r="G875" s="156">
        <v>0</v>
      </c>
      <c r="H875" s="156">
        <v>0</v>
      </c>
      <c r="I875" s="156">
        <v>0</v>
      </c>
      <c r="J875" s="157">
        <v>0</v>
      </c>
    </row>
    <row r="876" spans="1:10">
      <c r="A876" s="133"/>
      <c r="D876" s="154" t="s">
        <v>558</v>
      </c>
      <c r="E876" s="155">
        <v>336</v>
      </c>
      <c r="F876" s="156">
        <v>23440.654300000002</v>
      </c>
      <c r="G876" s="156">
        <v>0</v>
      </c>
      <c r="H876" s="156">
        <v>0</v>
      </c>
      <c r="I876" s="156">
        <v>0</v>
      </c>
      <c r="J876" s="157">
        <v>0</v>
      </c>
    </row>
    <row r="877" spans="1:10">
      <c r="A877" s="133"/>
      <c r="D877" s="154" t="s">
        <v>556</v>
      </c>
      <c r="E877" s="155">
        <v>740</v>
      </c>
      <c r="F877" s="156">
        <v>19566.521120000001</v>
      </c>
      <c r="G877" s="156">
        <v>99</v>
      </c>
      <c r="H877" s="156">
        <v>1308.4936000000002</v>
      </c>
      <c r="I877" s="156">
        <v>0</v>
      </c>
      <c r="J877" s="157">
        <v>0</v>
      </c>
    </row>
    <row r="878" spans="1:10">
      <c r="A878" s="133"/>
      <c r="D878" s="154" t="s">
        <v>561</v>
      </c>
      <c r="E878" s="155">
        <v>822</v>
      </c>
      <c r="F878" s="156">
        <v>13582.173209999997</v>
      </c>
      <c r="G878" s="156">
        <v>22</v>
      </c>
      <c r="H878" s="156">
        <v>35.928849999999997</v>
      </c>
      <c r="I878" s="156">
        <v>0</v>
      </c>
      <c r="J878" s="157">
        <v>0</v>
      </c>
    </row>
    <row r="879" spans="1:10">
      <c r="A879" s="133"/>
      <c r="C879" s="134" t="s">
        <v>378</v>
      </c>
      <c r="D879" s="154"/>
      <c r="E879" s="155" t="s">
        <v>196</v>
      </c>
      <c r="F879" s="156" t="s">
        <v>196</v>
      </c>
      <c r="G879" s="156" t="s">
        <v>196</v>
      </c>
      <c r="H879" s="156" t="s">
        <v>196</v>
      </c>
      <c r="I879" s="156" t="s">
        <v>196</v>
      </c>
      <c r="J879" s="157" t="s">
        <v>196</v>
      </c>
    </row>
    <row r="880" spans="1:10">
      <c r="A880" s="133"/>
      <c r="D880" s="154" t="s">
        <v>556</v>
      </c>
      <c r="E880" s="155">
        <v>66351</v>
      </c>
      <c r="F880" s="156">
        <v>530921.06778999907</v>
      </c>
      <c r="G880" s="156">
        <v>22265</v>
      </c>
      <c r="H880" s="156">
        <v>200786.50175000011</v>
      </c>
      <c r="I880" s="156">
        <v>31</v>
      </c>
      <c r="J880" s="157">
        <v>361.18400000000003</v>
      </c>
    </row>
    <row r="881" spans="1:10">
      <c r="A881" s="133"/>
      <c r="D881" s="154" t="s">
        <v>548</v>
      </c>
      <c r="E881" s="155">
        <v>6819</v>
      </c>
      <c r="F881" s="156">
        <v>264998.27712999989</v>
      </c>
      <c r="G881" s="156">
        <v>386</v>
      </c>
      <c r="H881" s="156">
        <v>5012.427349999999</v>
      </c>
      <c r="I881" s="156">
        <v>0</v>
      </c>
      <c r="J881" s="157">
        <v>0</v>
      </c>
    </row>
    <row r="882" spans="1:10">
      <c r="A882" s="133"/>
      <c r="D882" s="154" t="s">
        <v>576</v>
      </c>
      <c r="E882" s="155">
        <v>2186</v>
      </c>
      <c r="F882" s="156">
        <v>44548.335800000059</v>
      </c>
      <c r="G882" s="156">
        <v>224</v>
      </c>
      <c r="H882" s="156">
        <v>3034.9690900000005</v>
      </c>
      <c r="I882" s="156">
        <v>1</v>
      </c>
      <c r="J882" s="157">
        <v>22.677499999999998</v>
      </c>
    </row>
    <row r="883" spans="1:10">
      <c r="A883" s="133"/>
      <c r="D883" s="154" t="s">
        <v>573</v>
      </c>
      <c r="E883" s="155">
        <v>1665</v>
      </c>
      <c r="F883" s="156">
        <v>41226.768139999986</v>
      </c>
      <c r="G883" s="156">
        <v>96</v>
      </c>
      <c r="H883" s="156">
        <v>2155.8999600000002</v>
      </c>
      <c r="I883" s="156">
        <v>0</v>
      </c>
      <c r="J883" s="157">
        <v>0</v>
      </c>
    </row>
    <row r="884" spans="1:10">
      <c r="A884" s="133"/>
      <c r="D884" s="154" t="s">
        <v>590</v>
      </c>
      <c r="E884" s="155">
        <v>2747</v>
      </c>
      <c r="F884" s="156">
        <v>35385.958579999977</v>
      </c>
      <c r="G884" s="156">
        <v>112</v>
      </c>
      <c r="H884" s="156">
        <v>1359.4705599999998</v>
      </c>
      <c r="I884" s="156">
        <v>0</v>
      </c>
      <c r="J884" s="157">
        <v>0</v>
      </c>
    </row>
    <row r="885" spans="1:10">
      <c r="A885" s="133"/>
      <c r="C885" s="134" t="s">
        <v>379</v>
      </c>
      <c r="D885" s="154"/>
      <c r="E885" s="155" t="s">
        <v>196</v>
      </c>
      <c r="F885" s="156" t="s">
        <v>196</v>
      </c>
      <c r="G885" s="156" t="s">
        <v>196</v>
      </c>
      <c r="H885" s="156" t="s">
        <v>196</v>
      </c>
      <c r="I885" s="156" t="s">
        <v>196</v>
      </c>
      <c r="J885" s="157" t="s">
        <v>196</v>
      </c>
    </row>
    <row r="886" spans="1:10">
      <c r="A886" s="133"/>
      <c r="D886" s="154" t="s">
        <v>561</v>
      </c>
      <c r="E886" s="155">
        <v>316</v>
      </c>
      <c r="F886" s="156">
        <v>6564.0751699999992</v>
      </c>
      <c r="G886" s="156">
        <v>50</v>
      </c>
      <c r="H886" s="156">
        <v>318.76927999999998</v>
      </c>
      <c r="I886" s="156">
        <v>0</v>
      </c>
      <c r="J886" s="157">
        <v>0</v>
      </c>
    </row>
    <row r="887" spans="1:10">
      <c r="A887" s="133"/>
      <c r="D887" s="154" t="s">
        <v>556</v>
      </c>
      <c r="E887" s="155">
        <v>1191</v>
      </c>
      <c r="F887" s="156">
        <v>4442.0685000000003</v>
      </c>
      <c r="G887" s="156">
        <v>149</v>
      </c>
      <c r="H887" s="156">
        <v>363.16064999999992</v>
      </c>
      <c r="I887" s="156">
        <v>1</v>
      </c>
      <c r="J887" s="157">
        <v>9.5039999999999999E-2</v>
      </c>
    </row>
    <row r="888" spans="1:10">
      <c r="A888" s="133"/>
      <c r="D888" s="154" t="s">
        <v>562</v>
      </c>
      <c r="E888" s="155">
        <v>83</v>
      </c>
      <c r="F888" s="156">
        <v>831.31129999999996</v>
      </c>
      <c r="G888" s="156">
        <v>15</v>
      </c>
      <c r="H888" s="156">
        <v>98.274900000000002</v>
      </c>
      <c r="I888" s="156">
        <v>0</v>
      </c>
      <c r="J888" s="157">
        <v>0</v>
      </c>
    </row>
    <row r="889" spans="1:10">
      <c r="A889" s="133"/>
      <c r="D889" s="154" t="s">
        <v>622</v>
      </c>
      <c r="E889" s="155">
        <v>10</v>
      </c>
      <c r="F889" s="156">
        <v>209.23</v>
      </c>
      <c r="G889" s="156">
        <v>1</v>
      </c>
      <c r="H889" s="156">
        <v>9.1</v>
      </c>
      <c r="I889" s="156">
        <v>0</v>
      </c>
      <c r="J889" s="157">
        <v>0</v>
      </c>
    </row>
    <row r="890" spans="1:10">
      <c r="A890" s="133"/>
      <c r="D890" s="154" t="s">
        <v>623</v>
      </c>
      <c r="E890" s="155">
        <v>34</v>
      </c>
      <c r="F890" s="156">
        <v>112.75022000000001</v>
      </c>
      <c r="G890" s="156">
        <v>8</v>
      </c>
      <c r="H890" s="156">
        <v>19.708220000000001</v>
      </c>
      <c r="I890" s="156">
        <v>0</v>
      </c>
      <c r="J890" s="157">
        <v>0</v>
      </c>
    </row>
    <row r="891" spans="1:10">
      <c r="A891" s="133"/>
      <c r="C891" s="134" t="s">
        <v>380</v>
      </c>
      <c r="D891" s="154"/>
      <c r="E891" s="155" t="s">
        <v>196</v>
      </c>
      <c r="F891" s="156" t="s">
        <v>196</v>
      </c>
      <c r="G891" s="156" t="s">
        <v>196</v>
      </c>
      <c r="H891" s="156" t="s">
        <v>196</v>
      </c>
      <c r="I891" s="156" t="s">
        <v>196</v>
      </c>
      <c r="J891" s="157" t="s">
        <v>196</v>
      </c>
    </row>
    <row r="892" spans="1:10">
      <c r="A892" s="133"/>
      <c r="D892" s="154" t="s">
        <v>556</v>
      </c>
      <c r="E892" s="155">
        <v>8029</v>
      </c>
      <c r="F892" s="156">
        <v>38094.713729999974</v>
      </c>
      <c r="G892" s="156">
        <v>1002</v>
      </c>
      <c r="H892" s="156">
        <v>3926.8237100000001</v>
      </c>
      <c r="I892" s="156">
        <v>0</v>
      </c>
      <c r="J892" s="157">
        <v>0</v>
      </c>
    </row>
    <row r="893" spans="1:10">
      <c r="A893" s="133"/>
      <c r="D893" s="154" t="s">
        <v>561</v>
      </c>
      <c r="E893" s="155">
        <v>1102</v>
      </c>
      <c r="F893" s="156">
        <v>21141.065109999992</v>
      </c>
      <c r="G893" s="156">
        <v>62</v>
      </c>
      <c r="H893" s="156">
        <v>481.21196999999995</v>
      </c>
      <c r="I893" s="156">
        <v>0</v>
      </c>
      <c r="J893" s="157">
        <v>0</v>
      </c>
    </row>
    <row r="894" spans="1:10">
      <c r="A894" s="133"/>
      <c r="D894" s="154" t="s">
        <v>548</v>
      </c>
      <c r="E894" s="155">
        <v>305</v>
      </c>
      <c r="F894" s="156">
        <v>13788.229950000001</v>
      </c>
      <c r="G894" s="156">
        <v>4</v>
      </c>
      <c r="H894" s="156">
        <v>57.917650000000002</v>
      </c>
      <c r="I894" s="156">
        <v>0</v>
      </c>
      <c r="J894" s="157">
        <v>0</v>
      </c>
    </row>
    <row r="895" spans="1:10">
      <c r="A895" s="133"/>
      <c r="D895" s="154" t="s">
        <v>550</v>
      </c>
      <c r="E895" s="155">
        <v>90</v>
      </c>
      <c r="F895" s="156">
        <v>6260.31</v>
      </c>
      <c r="G895" s="156">
        <v>1</v>
      </c>
      <c r="H895" s="156">
        <v>90</v>
      </c>
      <c r="I895" s="156">
        <v>0</v>
      </c>
      <c r="J895" s="157">
        <v>0</v>
      </c>
    </row>
    <row r="896" spans="1:10">
      <c r="A896" s="133"/>
      <c r="D896" s="154" t="s">
        <v>562</v>
      </c>
      <c r="E896" s="155">
        <v>862</v>
      </c>
      <c r="F896" s="156">
        <v>4122.4372799999983</v>
      </c>
      <c r="G896" s="156">
        <v>48</v>
      </c>
      <c r="H896" s="156">
        <v>174.73808</v>
      </c>
      <c r="I896" s="156">
        <v>0</v>
      </c>
      <c r="J896" s="157">
        <v>0</v>
      </c>
    </row>
    <row r="897" spans="1:10">
      <c r="A897" s="133"/>
      <c r="B897" s="134" t="s">
        <v>381</v>
      </c>
      <c r="D897" s="154"/>
      <c r="E897" s="155" t="s">
        <v>196</v>
      </c>
      <c r="F897" s="156" t="s">
        <v>196</v>
      </c>
      <c r="G897" s="156" t="s">
        <v>196</v>
      </c>
      <c r="H897" s="156" t="s">
        <v>196</v>
      </c>
      <c r="I897" s="156" t="s">
        <v>196</v>
      </c>
      <c r="J897" s="157" t="s">
        <v>196</v>
      </c>
    </row>
    <row r="898" spans="1:10">
      <c r="A898" s="133"/>
      <c r="C898" s="134" t="s">
        <v>382</v>
      </c>
      <c r="D898" s="154"/>
      <c r="E898" s="155" t="s">
        <v>196</v>
      </c>
      <c r="F898" s="156" t="s">
        <v>196</v>
      </c>
      <c r="G898" s="156" t="s">
        <v>196</v>
      </c>
      <c r="H898" s="156" t="s">
        <v>196</v>
      </c>
      <c r="I898" s="156" t="s">
        <v>196</v>
      </c>
      <c r="J898" s="157" t="s">
        <v>196</v>
      </c>
    </row>
    <row r="899" spans="1:10">
      <c r="A899" s="133"/>
      <c r="D899" s="154" t="s">
        <v>556</v>
      </c>
      <c r="E899" s="155">
        <v>3904</v>
      </c>
      <c r="F899" s="156">
        <v>6981.677090000001</v>
      </c>
      <c r="G899" s="156">
        <v>1292</v>
      </c>
      <c r="H899" s="156">
        <v>1985.5332099999996</v>
      </c>
      <c r="I899" s="156">
        <v>1</v>
      </c>
      <c r="J899" s="157">
        <v>0.5</v>
      </c>
    </row>
    <row r="900" spans="1:10">
      <c r="A900" s="133"/>
      <c r="D900" s="154" t="s">
        <v>567</v>
      </c>
      <c r="E900" s="155">
        <v>34</v>
      </c>
      <c r="F900" s="156">
        <v>41.789000000000009</v>
      </c>
      <c r="G900" s="156">
        <v>14</v>
      </c>
      <c r="H900" s="156">
        <v>27.93</v>
      </c>
      <c r="I900" s="156">
        <v>0</v>
      </c>
      <c r="J900" s="157">
        <v>0</v>
      </c>
    </row>
    <row r="901" spans="1:10">
      <c r="A901" s="133"/>
      <c r="D901" s="154" t="s">
        <v>572</v>
      </c>
      <c r="E901" s="155">
        <v>72</v>
      </c>
      <c r="F901" s="156">
        <v>34.656999999999996</v>
      </c>
      <c r="G901" s="156">
        <v>7</v>
      </c>
      <c r="H901" s="156">
        <v>3.8915000000000002</v>
      </c>
      <c r="I901" s="156">
        <v>0</v>
      </c>
      <c r="J901" s="157">
        <v>0</v>
      </c>
    </row>
    <row r="902" spans="1:10">
      <c r="A902" s="133"/>
      <c r="D902" s="154" t="s">
        <v>574</v>
      </c>
      <c r="E902" s="155">
        <v>8</v>
      </c>
      <c r="F902" s="156">
        <v>13.807499999999999</v>
      </c>
      <c r="G902" s="156">
        <v>8</v>
      </c>
      <c r="H902" s="156">
        <v>13.807499999999999</v>
      </c>
      <c r="I902" s="156">
        <v>0</v>
      </c>
      <c r="J902" s="157">
        <v>0</v>
      </c>
    </row>
    <row r="903" spans="1:10">
      <c r="A903" s="133"/>
      <c r="D903" s="154" t="s">
        <v>561</v>
      </c>
      <c r="E903" s="155">
        <v>75</v>
      </c>
      <c r="F903" s="156">
        <v>11.126760000000001</v>
      </c>
      <c r="G903" s="156">
        <v>75</v>
      </c>
      <c r="H903" s="156">
        <v>11.126760000000001</v>
      </c>
      <c r="I903" s="156">
        <v>3</v>
      </c>
      <c r="J903" s="157">
        <v>0.64219999999999999</v>
      </c>
    </row>
    <row r="904" spans="1:10">
      <c r="A904" s="133"/>
      <c r="C904" s="134" t="s">
        <v>383</v>
      </c>
      <c r="D904" s="154"/>
      <c r="E904" s="155" t="s">
        <v>196</v>
      </c>
      <c r="F904" s="156" t="s">
        <v>196</v>
      </c>
      <c r="G904" s="156" t="s">
        <v>196</v>
      </c>
      <c r="H904" s="156" t="s">
        <v>196</v>
      </c>
      <c r="I904" s="156" t="s">
        <v>196</v>
      </c>
      <c r="J904" s="157" t="s">
        <v>196</v>
      </c>
    </row>
    <row r="905" spans="1:10">
      <c r="A905" s="133"/>
      <c r="D905" s="154" t="s">
        <v>556</v>
      </c>
      <c r="E905" s="155">
        <v>163</v>
      </c>
      <c r="F905" s="156">
        <v>966.6189999999998</v>
      </c>
      <c r="G905" s="156">
        <v>5</v>
      </c>
      <c r="H905" s="156">
        <v>13.925000000000001</v>
      </c>
      <c r="I905" s="156">
        <v>0</v>
      </c>
      <c r="J905" s="157">
        <v>0</v>
      </c>
    </row>
    <row r="906" spans="1:10">
      <c r="A906" s="133"/>
      <c r="D906" s="154" t="s">
        <v>561</v>
      </c>
      <c r="E906" s="155">
        <v>3</v>
      </c>
      <c r="F906" s="156">
        <v>0.19445999999999999</v>
      </c>
      <c r="G906" s="156">
        <v>1</v>
      </c>
      <c r="H906" s="156">
        <v>0.192</v>
      </c>
      <c r="I906" s="156">
        <v>0</v>
      </c>
      <c r="J906" s="157">
        <v>0</v>
      </c>
    </row>
    <row r="907" spans="1:10">
      <c r="A907" s="133"/>
      <c r="D907" s="154" t="s">
        <v>586</v>
      </c>
      <c r="E907" s="155">
        <v>3</v>
      </c>
      <c r="F907" s="156">
        <v>6.1199999999999991E-2</v>
      </c>
      <c r="G907" s="156">
        <v>0</v>
      </c>
      <c r="H907" s="156">
        <v>0</v>
      </c>
      <c r="I907" s="156">
        <v>0</v>
      </c>
      <c r="J907" s="157">
        <v>0</v>
      </c>
    </row>
    <row r="908" spans="1:10">
      <c r="A908" s="133"/>
      <c r="D908" s="154" t="s">
        <v>574</v>
      </c>
      <c r="E908" s="155">
        <v>1</v>
      </c>
      <c r="F908" s="156">
        <v>1.5E-3</v>
      </c>
      <c r="G908" s="156">
        <v>0</v>
      </c>
      <c r="H908" s="156">
        <v>0</v>
      </c>
      <c r="I908" s="156">
        <v>0</v>
      </c>
      <c r="J908" s="157">
        <v>0</v>
      </c>
    </row>
    <row r="909" spans="1:10">
      <c r="A909" s="133"/>
      <c r="D909" s="154" t="s">
        <v>552</v>
      </c>
      <c r="E909" s="155">
        <v>1</v>
      </c>
      <c r="F909" s="156">
        <v>1.7999999999999998E-4</v>
      </c>
      <c r="G909" s="156">
        <v>0</v>
      </c>
      <c r="H909" s="156">
        <v>0</v>
      </c>
      <c r="I909" s="156">
        <v>0</v>
      </c>
      <c r="J909" s="157">
        <v>0</v>
      </c>
    </row>
    <row r="910" spans="1:10">
      <c r="A910" s="133"/>
      <c r="C910" s="134" t="s">
        <v>384</v>
      </c>
      <c r="D910" s="154"/>
      <c r="E910" s="155" t="s">
        <v>196</v>
      </c>
      <c r="F910" s="156" t="s">
        <v>196</v>
      </c>
      <c r="G910" s="156" t="s">
        <v>196</v>
      </c>
      <c r="H910" s="156" t="s">
        <v>196</v>
      </c>
      <c r="I910" s="156" t="s">
        <v>196</v>
      </c>
      <c r="J910" s="157" t="s">
        <v>196</v>
      </c>
    </row>
    <row r="911" spans="1:10">
      <c r="A911" s="133"/>
      <c r="D911" s="154" t="s">
        <v>556</v>
      </c>
      <c r="E911" s="155">
        <v>1757</v>
      </c>
      <c r="F911" s="156">
        <v>9650.7842199999905</v>
      </c>
      <c r="G911" s="156">
        <v>290</v>
      </c>
      <c r="H911" s="156">
        <v>1498.2673</v>
      </c>
      <c r="I911" s="156">
        <v>0</v>
      </c>
      <c r="J911" s="157">
        <v>0</v>
      </c>
    </row>
    <row r="912" spans="1:10">
      <c r="A912" s="133"/>
      <c r="D912" s="154" t="s">
        <v>582</v>
      </c>
      <c r="E912" s="155">
        <v>33</v>
      </c>
      <c r="F912" s="156">
        <v>405.58367999999996</v>
      </c>
      <c r="G912" s="156">
        <v>0</v>
      </c>
      <c r="H912" s="156">
        <v>0</v>
      </c>
      <c r="I912" s="156">
        <v>0</v>
      </c>
      <c r="J912" s="157">
        <v>0</v>
      </c>
    </row>
    <row r="913" spans="1:10">
      <c r="A913" s="133"/>
      <c r="D913" s="154" t="s">
        <v>552</v>
      </c>
      <c r="E913" s="155">
        <v>14</v>
      </c>
      <c r="F913" s="156">
        <v>40.518000000000001</v>
      </c>
      <c r="G913" s="156">
        <v>3</v>
      </c>
      <c r="H913" s="156">
        <v>9.5472000000000001</v>
      </c>
      <c r="I913" s="156">
        <v>0</v>
      </c>
      <c r="J913" s="157">
        <v>0</v>
      </c>
    </row>
    <row r="914" spans="1:10">
      <c r="A914" s="133"/>
      <c r="D914" s="154" t="s">
        <v>572</v>
      </c>
      <c r="E914" s="155">
        <v>4</v>
      </c>
      <c r="F914" s="156">
        <v>37.799399999999999</v>
      </c>
      <c r="G914" s="156">
        <v>2</v>
      </c>
      <c r="H914" s="156">
        <v>17.696999999999999</v>
      </c>
      <c r="I914" s="156">
        <v>0</v>
      </c>
      <c r="J914" s="157">
        <v>0</v>
      </c>
    </row>
    <row r="915" spans="1:10">
      <c r="A915" s="133"/>
      <c r="D915" s="154" t="s">
        <v>566</v>
      </c>
      <c r="E915" s="155">
        <v>1</v>
      </c>
      <c r="F915" s="156">
        <v>18.143999999999998</v>
      </c>
      <c r="G915" s="156">
        <v>0</v>
      </c>
      <c r="H915" s="156">
        <v>0</v>
      </c>
      <c r="I915" s="156">
        <v>0</v>
      </c>
      <c r="J915" s="157">
        <v>0</v>
      </c>
    </row>
    <row r="916" spans="1:10">
      <c r="A916" s="133"/>
      <c r="C916" s="134" t="s">
        <v>385</v>
      </c>
      <c r="D916" s="154"/>
      <c r="E916" s="155" t="s">
        <v>196</v>
      </c>
      <c r="F916" s="156" t="s">
        <v>196</v>
      </c>
      <c r="G916" s="156" t="s">
        <v>196</v>
      </c>
      <c r="H916" s="156" t="s">
        <v>196</v>
      </c>
      <c r="I916" s="156" t="s">
        <v>196</v>
      </c>
      <c r="J916" s="157" t="s">
        <v>196</v>
      </c>
    </row>
    <row r="917" spans="1:10">
      <c r="A917" s="133"/>
      <c r="D917" s="154" t="s">
        <v>556</v>
      </c>
      <c r="E917" s="155">
        <v>1356</v>
      </c>
      <c r="F917" s="156">
        <v>7235.3663399999987</v>
      </c>
      <c r="G917" s="156">
        <v>203</v>
      </c>
      <c r="H917" s="156">
        <v>1003.0586399999999</v>
      </c>
      <c r="I917" s="156">
        <v>0</v>
      </c>
      <c r="J917" s="157">
        <v>0</v>
      </c>
    </row>
    <row r="918" spans="1:10">
      <c r="A918" s="133"/>
      <c r="D918" s="154" t="s">
        <v>561</v>
      </c>
      <c r="E918" s="155">
        <v>37</v>
      </c>
      <c r="F918" s="156">
        <v>399.46080000000023</v>
      </c>
      <c r="G918" s="156">
        <v>7</v>
      </c>
      <c r="H918" s="156">
        <v>21.0654</v>
      </c>
      <c r="I918" s="156">
        <v>0</v>
      </c>
      <c r="J918" s="157">
        <v>0</v>
      </c>
    </row>
    <row r="919" spans="1:10">
      <c r="A919" s="133"/>
      <c r="D919" s="154" t="s">
        <v>573</v>
      </c>
      <c r="E919" s="155">
        <v>8</v>
      </c>
      <c r="F919" s="156">
        <v>167.73</v>
      </c>
      <c r="G919" s="156">
        <v>8</v>
      </c>
      <c r="H919" s="156">
        <v>167.73</v>
      </c>
      <c r="I919" s="156">
        <v>0</v>
      </c>
      <c r="J919" s="157">
        <v>0</v>
      </c>
    </row>
    <row r="920" spans="1:10">
      <c r="A920" s="133"/>
      <c r="D920" s="154" t="s">
        <v>584</v>
      </c>
      <c r="E920" s="155">
        <v>2</v>
      </c>
      <c r="F920" s="156">
        <v>24.84</v>
      </c>
      <c r="G920" s="156">
        <v>0</v>
      </c>
      <c r="H920" s="156">
        <v>0</v>
      </c>
      <c r="I920" s="156">
        <v>0</v>
      </c>
      <c r="J920" s="157">
        <v>0</v>
      </c>
    </row>
    <row r="921" spans="1:10">
      <c r="A921" s="133"/>
      <c r="D921" s="154" t="s">
        <v>560</v>
      </c>
      <c r="E921" s="155">
        <v>15</v>
      </c>
      <c r="F921" s="156">
        <v>12.180200000000001</v>
      </c>
      <c r="G921" s="156">
        <v>7</v>
      </c>
      <c r="H921" s="156">
        <v>2.1311999999999998</v>
      </c>
      <c r="I921" s="156">
        <v>0</v>
      </c>
      <c r="J921" s="157">
        <v>0</v>
      </c>
    </row>
    <row r="922" spans="1:10">
      <c r="A922" s="133"/>
      <c r="C922" s="134" t="s">
        <v>386</v>
      </c>
      <c r="D922" s="154"/>
      <c r="E922" s="155" t="s">
        <v>196</v>
      </c>
      <c r="F922" s="156" t="s">
        <v>196</v>
      </c>
      <c r="G922" s="156" t="s">
        <v>196</v>
      </c>
      <c r="H922" s="156" t="s">
        <v>196</v>
      </c>
      <c r="I922" s="156" t="s">
        <v>196</v>
      </c>
      <c r="J922" s="157" t="s">
        <v>196</v>
      </c>
    </row>
    <row r="923" spans="1:10">
      <c r="A923" s="133"/>
      <c r="D923" s="154" t="s">
        <v>556</v>
      </c>
      <c r="E923" s="155">
        <v>567</v>
      </c>
      <c r="F923" s="156">
        <v>2212.23506</v>
      </c>
      <c r="G923" s="156">
        <v>83</v>
      </c>
      <c r="H923" s="156">
        <v>269.62216000000001</v>
      </c>
      <c r="I923" s="156">
        <v>0</v>
      </c>
      <c r="J923" s="157">
        <v>0</v>
      </c>
    </row>
    <row r="924" spans="1:10">
      <c r="A924" s="133"/>
      <c r="D924" s="154" t="s">
        <v>573</v>
      </c>
      <c r="E924" s="155">
        <v>5</v>
      </c>
      <c r="F924" s="156">
        <v>45.36</v>
      </c>
      <c r="G924" s="156">
        <v>2</v>
      </c>
      <c r="H924" s="156">
        <v>15.120000000000001</v>
      </c>
      <c r="I924" s="156">
        <v>0</v>
      </c>
      <c r="J924" s="157">
        <v>0</v>
      </c>
    </row>
    <row r="925" spans="1:10">
      <c r="A925" s="133"/>
      <c r="D925" s="154" t="s">
        <v>582</v>
      </c>
      <c r="E925" s="155">
        <v>11</v>
      </c>
      <c r="F925" s="156">
        <v>23.9514</v>
      </c>
      <c r="G925" s="156">
        <v>1</v>
      </c>
      <c r="H925" s="156">
        <v>1.14E-2</v>
      </c>
      <c r="I925" s="156">
        <v>0</v>
      </c>
      <c r="J925" s="157">
        <v>0</v>
      </c>
    </row>
    <row r="926" spans="1:10">
      <c r="A926" s="133"/>
      <c r="D926" s="154" t="s">
        <v>623</v>
      </c>
      <c r="E926" s="155">
        <v>5</v>
      </c>
      <c r="F926" s="156">
        <v>13.28</v>
      </c>
      <c r="G926" s="156">
        <v>1</v>
      </c>
      <c r="H926" s="156">
        <v>5.04</v>
      </c>
      <c r="I926" s="156">
        <v>0</v>
      </c>
      <c r="J926" s="157">
        <v>0</v>
      </c>
    </row>
    <row r="927" spans="1:10">
      <c r="A927" s="133"/>
      <c r="D927" s="154" t="s">
        <v>561</v>
      </c>
      <c r="E927" s="155">
        <v>2</v>
      </c>
      <c r="F927" s="156">
        <v>1.4040000000000001</v>
      </c>
      <c r="G927" s="156">
        <v>1</v>
      </c>
      <c r="H927" s="156">
        <v>0.46800000000000003</v>
      </c>
      <c r="I927" s="156">
        <v>0</v>
      </c>
      <c r="J927" s="157">
        <v>0</v>
      </c>
    </row>
    <row r="928" spans="1:10">
      <c r="A928" s="133"/>
      <c r="C928" s="134" t="s">
        <v>387</v>
      </c>
      <c r="D928" s="154"/>
      <c r="E928" s="155" t="s">
        <v>196</v>
      </c>
      <c r="F928" s="156" t="s">
        <v>196</v>
      </c>
      <c r="G928" s="156" t="s">
        <v>196</v>
      </c>
      <c r="H928" s="156" t="s">
        <v>196</v>
      </c>
      <c r="I928" s="156" t="s">
        <v>196</v>
      </c>
      <c r="J928" s="157" t="s">
        <v>196</v>
      </c>
    </row>
    <row r="929" spans="1:10">
      <c r="A929" s="133"/>
      <c r="D929" s="154" t="s">
        <v>556</v>
      </c>
      <c r="E929" s="155">
        <v>553</v>
      </c>
      <c r="F929" s="156">
        <v>2441.5225299999993</v>
      </c>
      <c r="G929" s="156">
        <v>81</v>
      </c>
      <c r="H929" s="156">
        <v>269.85005999999998</v>
      </c>
      <c r="I929" s="156">
        <v>0</v>
      </c>
      <c r="J929" s="157">
        <v>0</v>
      </c>
    </row>
    <row r="930" spans="1:10">
      <c r="A930" s="133"/>
      <c r="D930" s="154" t="s">
        <v>547</v>
      </c>
      <c r="E930" s="155">
        <v>31</v>
      </c>
      <c r="F930" s="156">
        <v>106.3467</v>
      </c>
      <c r="G930" s="156">
        <v>0</v>
      </c>
      <c r="H930" s="156">
        <v>0</v>
      </c>
      <c r="I930" s="156">
        <v>0</v>
      </c>
      <c r="J930" s="157">
        <v>0</v>
      </c>
    </row>
    <row r="931" spans="1:10">
      <c r="A931" s="133"/>
      <c r="D931" s="154" t="s">
        <v>561</v>
      </c>
      <c r="E931" s="155">
        <v>233</v>
      </c>
      <c r="F931" s="156">
        <v>44.988139999999994</v>
      </c>
      <c r="G931" s="156">
        <v>18</v>
      </c>
      <c r="H931" s="156">
        <v>8.2278400000000005</v>
      </c>
      <c r="I931" s="156">
        <v>0</v>
      </c>
      <c r="J931" s="157">
        <v>0</v>
      </c>
    </row>
    <row r="932" spans="1:10">
      <c r="A932" s="133"/>
      <c r="D932" s="154" t="s">
        <v>560</v>
      </c>
      <c r="E932" s="155">
        <v>34</v>
      </c>
      <c r="F932" s="156">
        <v>44.679679999999998</v>
      </c>
      <c r="G932" s="156">
        <v>3</v>
      </c>
      <c r="H932" s="156">
        <v>4.2899999999999994E-2</v>
      </c>
      <c r="I932" s="156">
        <v>0</v>
      </c>
      <c r="J932" s="157">
        <v>0</v>
      </c>
    </row>
    <row r="933" spans="1:10">
      <c r="A933" s="133"/>
      <c r="D933" s="154" t="s">
        <v>573</v>
      </c>
      <c r="E933" s="155">
        <v>1</v>
      </c>
      <c r="F933" s="156">
        <v>1.5</v>
      </c>
      <c r="G933" s="156">
        <v>0</v>
      </c>
      <c r="H933" s="156">
        <v>0</v>
      </c>
      <c r="I933" s="156">
        <v>0</v>
      </c>
      <c r="J933" s="157">
        <v>0</v>
      </c>
    </row>
    <row r="934" spans="1:10">
      <c r="A934" s="133"/>
      <c r="B934" s="134" t="s">
        <v>388</v>
      </c>
      <c r="D934" s="154"/>
      <c r="E934" s="155" t="s">
        <v>196</v>
      </c>
      <c r="F934" s="156" t="s">
        <v>196</v>
      </c>
      <c r="G934" s="156" t="s">
        <v>196</v>
      </c>
      <c r="H934" s="156" t="s">
        <v>196</v>
      </c>
      <c r="I934" s="156" t="s">
        <v>196</v>
      </c>
      <c r="J934" s="157" t="s">
        <v>196</v>
      </c>
    </row>
    <row r="935" spans="1:10">
      <c r="A935" s="133"/>
      <c r="C935" s="134" t="s">
        <v>389</v>
      </c>
      <c r="D935" s="154"/>
      <c r="E935" s="155" t="s">
        <v>196</v>
      </c>
      <c r="F935" s="156" t="s">
        <v>196</v>
      </c>
      <c r="G935" s="156" t="s">
        <v>196</v>
      </c>
      <c r="H935" s="156" t="s">
        <v>196</v>
      </c>
      <c r="I935" s="156" t="s">
        <v>196</v>
      </c>
      <c r="J935" s="157" t="s">
        <v>196</v>
      </c>
    </row>
    <row r="936" spans="1:10">
      <c r="A936" s="133"/>
      <c r="D936" s="154" t="s">
        <v>551</v>
      </c>
      <c r="E936" s="155">
        <v>8</v>
      </c>
      <c r="F936" s="156">
        <v>139.27500000000001</v>
      </c>
      <c r="G936" s="156">
        <v>0</v>
      </c>
      <c r="H936" s="156">
        <v>0</v>
      </c>
      <c r="I936" s="156">
        <v>0</v>
      </c>
      <c r="J936" s="157">
        <v>0</v>
      </c>
    </row>
    <row r="937" spans="1:10">
      <c r="A937" s="133"/>
      <c r="D937" s="154" t="s">
        <v>573</v>
      </c>
      <c r="E937" s="155">
        <v>3</v>
      </c>
      <c r="F937" s="156">
        <v>40.911500000000004</v>
      </c>
      <c r="G937" s="156">
        <v>0</v>
      </c>
      <c r="H937" s="156">
        <v>0</v>
      </c>
      <c r="I937" s="156">
        <v>0</v>
      </c>
      <c r="J937" s="157">
        <v>0</v>
      </c>
    </row>
    <row r="938" spans="1:10">
      <c r="A938" s="133"/>
      <c r="D938" s="154" t="s">
        <v>624</v>
      </c>
      <c r="E938" s="155">
        <v>2</v>
      </c>
      <c r="F938" s="156">
        <v>40</v>
      </c>
      <c r="G938" s="156">
        <v>1</v>
      </c>
      <c r="H938" s="156">
        <v>20</v>
      </c>
      <c r="I938" s="156">
        <v>0</v>
      </c>
      <c r="J938" s="157">
        <v>0</v>
      </c>
    </row>
    <row r="939" spans="1:10">
      <c r="A939" s="133"/>
      <c r="D939" s="154" t="s">
        <v>610</v>
      </c>
      <c r="E939" s="155">
        <v>2</v>
      </c>
      <c r="F939" s="156">
        <v>23.4</v>
      </c>
      <c r="G939" s="156">
        <v>0</v>
      </c>
      <c r="H939" s="156">
        <v>0</v>
      </c>
      <c r="I939" s="156">
        <v>0</v>
      </c>
      <c r="J939" s="157">
        <v>0</v>
      </c>
    </row>
    <row r="940" spans="1:10">
      <c r="A940" s="133"/>
      <c r="D940" s="154" t="s">
        <v>572</v>
      </c>
      <c r="E940" s="155">
        <v>3</v>
      </c>
      <c r="F940" s="156">
        <v>14.856</v>
      </c>
      <c r="G940" s="156">
        <v>0</v>
      </c>
      <c r="H940" s="156">
        <v>0</v>
      </c>
      <c r="I940" s="156">
        <v>0</v>
      </c>
      <c r="J940" s="157">
        <v>0</v>
      </c>
    </row>
    <row r="941" spans="1:10">
      <c r="A941" s="133"/>
      <c r="C941" s="134" t="s">
        <v>390</v>
      </c>
      <c r="D941" s="154"/>
      <c r="E941" s="155" t="s">
        <v>196</v>
      </c>
      <c r="F941" s="156" t="s">
        <v>196</v>
      </c>
      <c r="G941" s="156" t="s">
        <v>196</v>
      </c>
      <c r="H941" s="156" t="s">
        <v>196</v>
      </c>
      <c r="I941" s="156" t="s">
        <v>196</v>
      </c>
      <c r="J941" s="157" t="s">
        <v>196</v>
      </c>
    </row>
    <row r="942" spans="1:10">
      <c r="A942" s="133"/>
      <c r="D942" s="154" t="s">
        <v>572</v>
      </c>
      <c r="E942" s="155">
        <v>52</v>
      </c>
      <c r="F942" s="156">
        <v>227.15800000000002</v>
      </c>
      <c r="G942" s="156">
        <v>3</v>
      </c>
      <c r="H942" s="156">
        <v>13.259399999999999</v>
      </c>
      <c r="I942" s="156">
        <v>0</v>
      </c>
      <c r="J942" s="157">
        <v>0</v>
      </c>
    </row>
    <row r="943" spans="1:10">
      <c r="A943" s="133"/>
      <c r="D943" s="154" t="s">
        <v>556</v>
      </c>
      <c r="E943" s="155">
        <v>43</v>
      </c>
      <c r="F943" s="156">
        <v>222.173</v>
      </c>
      <c r="G943" s="156">
        <v>3</v>
      </c>
      <c r="H943" s="156">
        <v>16</v>
      </c>
      <c r="I943" s="156">
        <v>0</v>
      </c>
      <c r="J943" s="157">
        <v>0</v>
      </c>
    </row>
    <row r="944" spans="1:10">
      <c r="A944" s="133"/>
      <c r="D944" s="154" t="s">
        <v>564</v>
      </c>
      <c r="E944" s="155">
        <v>62</v>
      </c>
      <c r="F944" s="156">
        <v>93.499999999999986</v>
      </c>
      <c r="G944" s="156">
        <v>1</v>
      </c>
      <c r="H944" s="156">
        <v>1.78</v>
      </c>
      <c r="I944" s="156">
        <v>0</v>
      </c>
      <c r="J944" s="157">
        <v>0</v>
      </c>
    </row>
    <row r="945" spans="1:10">
      <c r="A945" s="133"/>
      <c r="D945" s="154" t="s">
        <v>620</v>
      </c>
      <c r="E945" s="155">
        <v>126</v>
      </c>
      <c r="F945" s="156">
        <v>59.140039999999992</v>
      </c>
      <c r="G945" s="156">
        <v>9</v>
      </c>
      <c r="H945" s="156">
        <v>2.8718000000000004</v>
      </c>
      <c r="I945" s="156">
        <v>0</v>
      </c>
      <c r="J945" s="157">
        <v>0</v>
      </c>
    </row>
    <row r="946" spans="1:10">
      <c r="A946" s="133"/>
      <c r="D946" s="154" t="s">
        <v>578</v>
      </c>
      <c r="E946" s="155">
        <v>62</v>
      </c>
      <c r="F946" s="156">
        <v>20.806379999999997</v>
      </c>
      <c r="G946" s="156">
        <v>1</v>
      </c>
      <c r="H946" s="156">
        <v>0.20250000000000001</v>
      </c>
      <c r="I946" s="156">
        <v>0</v>
      </c>
      <c r="J946" s="157">
        <v>0</v>
      </c>
    </row>
    <row r="947" spans="1:10">
      <c r="A947" s="133"/>
      <c r="C947" s="134" t="s">
        <v>391</v>
      </c>
      <c r="D947" s="154"/>
      <c r="E947" s="155" t="s">
        <v>196</v>
      </c>
      <c r="F947" s="156" t="s">
        <v>196</v>
      </c>
      <c r="G947" s="156" t="s">
        <v>196</v>
      </c>
      <c r="H947" s="156" t="s">
        <v>196</v>
      </c>
      <c r="I947" s="156" t="s">
        <v>196</v>
      </c>
      <c r="J947" s="157" t="s">
        <v>196</v>
      </c>
    </row>
    <row r="948" spans="1:10">
      <c r="A948" s="133"/>
      <c r="D948" s="154" t="s">
        <v>563</v>
      </c>
      <c r="E948" s="155">
        <v>71</v>
      </c>
      <c r="F948" s="156">
        <v>293.32899999999995</v>
      </c>
      <c r="G948" s="156">
        <v>0</v>
      </c>
      <c r="H948" s="156">
        <v>0</v>
      </c>
      <c r="I948" s="156">
        <v>0</v>
      </c>
      <c r="J948" s="157">
        <v>0</v>
      </c>
    </row>
    <row r="949" spans="1:10">
      <c r="A949" s="133"/>
      <c r="D949" s="154" t="s">
        <v>578</v>
      </c>
      <c r="E949" s="155">
        <v>32</v>
      </c>
      <c r="F949" s="156">
        <v>5.1974999999999998</v>
      </c>
      <c r="G949" s="156">
        <v>0</v>
      </c>
      <c r="H949" s="156">
        <v>0</v>
      </c>
      <c r="I949" s="156">
        <v>0</v>
      </c>
      <c r="J949" s="157">
        <v>0</v>
      </c>
    </row>
    <row r="950" spans="1:10">
      <c r="A950" s="133"/>
      <c r="D950" s="154" t="s">
        <v>548</v>
      </c>
      <c r="E950" s="155">
        <v>5</v>
      </c>
      <c r="F950" s="156">
        <v>2.9944899999999999</v>
      </c>
      <c r="G950" s="156">
        <v>0</v>
      </c>
      <c r="H950" s="156">
        <v>0</v>
      </c>
      <c r="I950" s="156">
        <v>0</v>
      </c>
      <c r="J950" s="157">
        <v>0</v>
      </c>
    </row>
    <row r="951" spans="1:10">
      <c r="A951" s="133"/>
      <c r="D951" s="154" t="s">
        <v>591</v>
      </c>
      <c r="E951" s="155">
        <v>1</v>
      </c>
      <c r="F951" s="156">
        <v>2.0099999999999998</v>
      </c>
      <c r="G951" s="156">
        <v>0</v>
      </c>
      <c r="H951" s="156">
        <v>0</v>
      </c>
      <c r="I951" s="156">
        <v>0</v>
      </c>
      <c r="J951" s="157">
        <v>0</v>
      </c>
    </row>
    <row r="952" spans="1:10">
      <c r="A952" s="133"/>
      <c r="D952" s="154" t="s">
        <v>582</v>
      </c>
      <c r="E952" s="155">
        <v>13</v>
      </c>
      <c r="F952" s="156">
        <v>1.94225</v>
      </c>
      <c r="G952" s="156">
        <v>0</v>
      </c>
      <c r="H952" s="156">
        <v>0</v>
      </c>
      <c r="I952" s="156">
        <v>0</v>
      </c>
      <c r="J952" s="157">
        <v>0</v>
      </c>
    </row>
    <row r="953" spans="1:10">
      <c r="A953" s="133"/>
      <c r="C953" s="134" t="s">
        <v>392</v>
      </c>
      <c r="D953" s="154"/>
      <c r="E953" s="155" t="s">
        <v>196</v>
      </c>
      <c r="F953" s="156" t="s">
        <v>196</v>
      </c>
      <c r="G953" s="156" t="s">
        <v>196</v>
      </c>
      <c r="H953" s="156" t="s">
        <v>196</v>
      </c>
      <c r="I953" s="156" t="s">
        <v>196</v>
      </c>
      <c r="J953" s="157" t="s">
        <v>196</v>
      </c>
    </row>
    <row r="954" spans="1:10">
      <c r="A954" s="133"/>
      <c r="D954" s="154" t="s">
        <v>552</v>
      </c>
      <c r="E954" s="155">
        <v>22</v>
      </c>
      <c r="F954" s="156">
        <v>0.53681999999999996</v>
      </c>
      <c r="G954" s="156">
        <v>1</v>
      </c>
      <c r="H954" s="156">
        <v>6.0000000000000001E-3</v>
      </c>
      <c r="I954" s="156">
        <v>0</v>
      </c>
      <c r="J954" s="157">
        <v>0</v>
      </c>
    </row>
    <row r="955" spans="1:10">
      <c r="A955" s="133"/>
      <c r="D955" s="154" t="s">
        <v>625</v>
      </c>
      <c r="E955" s="155">
        <v>7</v>
      </c>
      <c r="F955" s="156">
        <v>0.10893</v>
      </c>
      <c r="G955" s="156">
        <v>0</v>
      </c>
      <c r="H955" s="156">
        <v>0</v>
      </c>
      <c r="I955" s="156">
        <v>0</v>
      </c>
      <c r="J955" s="157">
        <v>0</v>
      </c>
    </row>
    <row r="956" spans="1:10">
      <c r="A956" s="133"/>
      <c r="D956" s="154" t="s">
        <v>580</v>
      </c>
      <c r="E956" s="155">
        <v>6</v>
      </c>
      <c r="F956" s="156">
        <v>4.7389999999999995E-2</v>
      </c>
      <c r="G956" s="156">
        <v>0</v>
      </c>
      <c r="H956" s="156">
        <v>0</v>
      </c>
      <c r="I956" s="156">
        <v>0</v>
      </c>
      <c r="J956" s="157">
        <v>0</v>
      </c>
    </row>
    <row r="957" spans="1:10">
      <c r="A957" s="133"/>
      <c r="D957" s="154" t="s">
        <v>578</v>
      </c>
      <c r="E957" s="155">
        <v>6</v>
      </c>
      <c r="F957" s="156">
        <v>0.02</v>
      </c>
      <c r="G957" s="156">
        <v>0</v>
      </c>
      <c r="H957" s="156">
        <v>0</v>
      </c>
      <c r="I957" s="156">
        <v>0</v>
      </c>
      <c r="J957" s="157">
        <v>0</v>
      </c>
    </row>
    <row r="958" spans="1:10">
      <c r="A958" s="133"/>
      <c r="D958" s="154" t="s">
        <v>569</v>
      </c>
      <c r="E958" s="155">
        <v>2</v>
      </c>
      <c r="F958" s="156">
        <v>2E-3</v>
      </c>
      <c r="G958" s="156">
        <v>0</v>
      </c>
      <c r="H958" s="156">
        <v>0</v>
      </c>
      <c r="I958" s="156">
        <v>0</v>
      </c>
      <c r="J958" s="157">
        <v>0</v>
      </c>
    </row>
    <row r="959" spans="1:10">
      <c r="A959" s="133"/>
      <c r="C959" s="134" t="s">
        <v>393</v>
      </c>
      <c r="D959" s="154"/>
      <c r="E959" s="155" t="s">
        <v>196</v>
      </c>
      <c r="F959" s="156" t="s">
        <v>196</v>
      </c>
      <c r="G959" s="156" t="s">
        <v>196</v>
      </c>
      <c r="H959" s="156" t="s">
        <v>196</v>
      </c>
      <c r="I959" s="156" t="s">
        <v>196</v>
      </c>
      <c r="J959" s="157" t="s">
        <v>196</v>
      </c>
    </row>
    <row r="960" spans="1:10">
      <c r="A960" s="133"/>
      <c r="D960" s="154" t="s">
        <v>626</v>
      </c>
      <c r="E960" s="155">
        <v>10</v>
      </c>
      <c r="F960" s="156">
        <v>108</v>
      </c>
      <c r="G960" s="156">
        <v>0</v>
      </c>
      <c r="H960" s="156">
        <v>0</v>
      </c>
      <c r="I960" s="156">
        <v>0</v>
      </c>
      <c r="J960" s="157">
        <v>0</v>
      </c>
    </row>
    <row r="961" spans="1:10">
      <c r="A961" s="133"/>
      <c r="D961" s="154" t="s">
        <v>577</v>
      </c>
      <c r="E961" s="155">
        <v>12</v>
      </c>
      <c r="F961" s="156">
        <v>95.956800000000001</v>
      </c>
      <c r="G961" s="156">
        <v>0</v>
      </c>
      <c r="H961" s="156">
        <v>0</v>
      </c>
      <c r="I961" s="156">
        <v>0</v>
      </c>
      <c r="J961" s="157">
        <v>0</v>
      </c>
    </row>
    <row r="962" spans="1:10">
      <c r="A962" s="133"/>
      <c r="D962" s="154" t="s">
        <v>582</v>
      </c>
      <c r="E962" s="155">
        <v>13</v>
      </c>
      <c r="F962" s="156">
        <v>63.489999999999995</v>
      </c>
      <c r="G962" s="156">
        <v>2</v>
      </c>
      <c r="H962" s="156">
        <v>1</v>
      </c>
      <c r="I962" s="156">
        <v>0</v>
      </c>
      <c r="J962" s="157">
        <v>0</v>
      </c>
    </row>
    <row r="963" spans="1:10">
      <c r="A963" s="133"/>
      <c r="D963" s="154" t="s">
        <v>560</v>
      </c>
      <c r="E963" s="155">
        <v>12</v>
      </c>
      <c r="F963" s="156">
        <v>32.465150000000001</v>
      </c>
      <c r="G963" s="156">
        <v>0</v>
      </c>
      <c r="H963" s="156">
        <v>0</v>
      </c>
      <c r="I963" s="156">
        <v>0</v>
      </c>
      <c r="J963" s="157">
        <v>0</v>
      </c>
    </row>
    <row r="964" spans="1:10">
      <c r="A964" s="133"/>
      <c r="D964" s="154" t="s">
        <v>572</v>
      </c>
      <c r="E964" s="155">
        <v>8</v>
      </c>
      <c r="F964" s="156">
        <v>22.801400000000001</v>
      </c>
      <c r="G964" s="156">
        <v>0</v>
      </c>
      <c r="H964" s="156">
        <v>0</v>
      </c>
      <c r="I964" s="156">
        <v>0</v>
      </c>
      <c r="J964" s="157">
        <v>0</v>
      </c>
    </row>
    <row r="965" spans="1:10">
      <c r="A965" s="133"/>
      <c r="C965" s="134" t="s">
        <v>394</v>
      </c>
      <c r="D965" s="154"/>
      <c r="E965" s="155" t="s">
        <v>196</v>
      </c>
      <c r="F965" s="156" t="s">
        <v>196</v>
      </c>
      <c r="G965" s="156" t="s">
        <v>196</v>
      </c>
      <c r="H965" s="156" t="s">
        <v>196</v>
      </c>
      <c r="I965" s="156" t="s">
        <v>196</v>
      </c>
      <c r="J965" s="157" t="s">
        <v>196</v>
      </c>
    </row>
    <row r="966" spans="1:10">
      <c r="A966" s="133"/>
      <c r="D966" s="154" t="s">
        <v>556</v>
      </c>
      <c r="E966" s="155">
        <v>1641</v>
      </c>
      <c r="F966" s="156">
        <v>12438.73985</v>
      </c>
      <c r="G966" s="156">
        <v>1641</v>
      </c>
      <c r="H966" s="156">
        <v>12438.73985</v>
      </c>
      <c r="I966" s="156">
        <v>0</v>
      </c>
      <c r="J966" s="157">
        <v>0</v>
      </c>
    </row>
    <row r="967" spans="1:10">
      <c r="A967" s="133"/>
      <c r="D967" s="154" t="s">
        <v>571</v>
      </c>
      <c r="E967" s="155">
        <v>75</v>
      </c>
      <c r="F967" s="156">
        <v>530.22449999999992</v>
      </c>
      <c r="G967" s="156">
        <v>75</v>
      </c>
      <c r="H967" s="156">
        <v>530.22449999999992</v>
      </c>
      <c r="I967" s="156">
        <v>1</v>
      </c>
      <c r="J967" s="157">
        <v>0.27500000000000002</v>
      </c>
    </row>
    <row r="968" spans="1:10">
      <c r="A968" s="133"/>
      <c r="D968" s="154" t="s">
        <v>578</v>
      </c>
      <c r="E968" s="155">
        <v>76</v>
      </c>
      <c r="F968" s="156">
        <v>267.61800000000005</v>
      </c>
      <c r="G968" s="156">
        <v>76</v>
      </c>
      <c r="H968" s="156">
        <v>267.61800000000005</v>
      </c>
      <c r="I968" s="156">
        <v>1</v>
      </c>
      <c r="J968" s="157">
        <v>0.2</v>
      </c>
    </row>
    <row r="969" spans="1:10">
      <c r="A969" s="133"/>
      <c r="D969" s="154" t="s">
        <v>548</v>
      </c>
      <c r="E969" s="155">
        <v>29</v>
      </c>
      <c r="F969" s="156">
        <v>90.055710000000005</v>
      </c>
      <c r="G969" s="156">
        <v>29</v>
      </c>
      <c r="H969" s="156">
        <v>90.055710000000005</v>
      </c>
      <c r="I969" s="156">
        <v>0</v>
      </c>
      <c r="J969" s="157">
        <v>0</v>
      </c>
    </row>
    <row r="970" spans="1:10">
      <c r="A970" s="133"/>
      <c r="D970" s="154" t="s">
        <v>552</v>
      </c>
      <c r="E970" s="155">
        <v>3</v>
      </c>
      <c r="F970" s="156">
        <v>20.25</v>
      </c>
      <c r="G970" s="156">
        <v>3</v>
      </c>
      <c r="H970" s="156">
        <v>20.25</v>
      </c>
      <c r="I970" s="156">
        <v>0</v>
      </c>
      <c r="J970" s="157">
        <v>0</v>
      </c>
    </row>
    <row r="971" spans="1:10">
      <c r="A971" s="133"/>
      <c r="C971" s="134" t="s">
        <v>395</v>
      </c>
      <c r="D971" s="154"/>
      <c r="E971" s="155" t="s">
        <v>196</v>
      </c>
      <c r="F971" s="156" t="s">
        <v>196</v>
      </c>
      <c r="G971" s="156" t="s">
        <v>196</v>
      </c>
      <c r="H971" s="156" t="s">
        <v>196</v>
      </c>
      <c r="I971" s="156" t="s">
        <v>196</v>
      </c>
      <c r="J971" s="157" t="s">
        <v>196</v>
      </c>
    </row>
    <row r="972" spans="1:10">
      <c r="A972" s="133"/>
      <c r="D972" s="154" t="s">
        <v>582</v>
      </c>
      <c r="E972" s="155">
        <v>165</v>
      </c>
      <c r="F972" s="156">
        <v>484.54129999999969</v>
      </c>
      <c r="G972" s="156">
        <v>165</v>
      </c>
      <c r="H972" s="156">
        <v>484.54129999999969</v>
      </c>
      <c r="I972" s="156">
        <v>1</v>
      </c>
      <c r="J972" s="157">
        <v>0.8</v>
      </c>
    </row>
    <row r="973" spans="1:10">
      <c r="A973" s="133"/>
      <c r="D973" s="154" t="s">
        <v>620</v>
      </c>
      <c r="E973" s="155">
        <v>15</v>
      </c>
      <c r="F973" s="156">
        <v>17.690000000000001</v>
      </c>
      <c r="G973" s="156">
        <v>15</v>
      </c>
      <c r="H973" s="156">
        <v>17.690000000000001</v>
      </c>
      <c r="I973" s="156">
        <v>0</v>
      </c>
      <c r="J973" s="157">
        <v>0</v>
      </c>
    </row>
    <row r="974" spans="1:10">
      <c r="A974" s="133"/>
      <c r="D974" s="154" t="s">
        <v>572</v>
      </c>
      <c r="E974" s="155">
        <v>3</v>
      </c>
      <c r="F974" s="156">
        <v>6.5</v>
      </c>
      <c r="G974" s="156">
        <v>3</v>
      </c>
      <c r="H974" s="156">
        <v>6.5</v>
      </c>
      <c r="I974" s="156">
        <v>0</v>
      </c>
      <c r="J974" s="157">
        <v>0</v>
      </c>
    </row>
    <row r="975" spans="1:10">
      <c r="A975" s="133"/>
      <c r="D975" s="154" t="s">
        <v>578</v>
      </c>
      <c r="E975" s="155">
        <v>11</v>
      </c>
      <c r="F975" s="156">
        <v>0.77050000000000007</v>
      </c>
      <c r="G975" s="156">
        <v>11</v>
      </c>
      <c r="H975" s="156">
        <v>0.77050000000000007</v>
      </c>
      <c r="I975" s="156">
        <v>0</v>
      </c>
      <c r="J975" s="157">
        <v>0</v>
      </c>
    </row>
    <row r="976" spans="1:10">
      <c r="A976" s="133"/>
      <c r="D976" s="154" t="s">
        <v>556</v>
      </c>
      <c r="E976" s="155">
        <v>1</v>
      </c>
      <c r="F976" s="156">
        <v>0.2</v>
      </c>
      <c r="G976" s="156">
        <v>1</v>
      </c>
      <c r="H976" s="156">
        <v>0.2</v>
      </c>
      <c r="I976" s="156">
        <v>0</v>
      </c>
      <c r="J976" s="157">
        <v>0</v>
      </c>
    </row>
    <row r="977" spans="1:10">
      <c r="A977" s="133"/>
      <c r="C977" s="134" t="s">
        <v>396</v>
      </c>
      <c r="D977" s="154"/>
      <c r="E977" s="155" t="s">
        <v>196</v>
      </c>
      <c r="F977" s="156" t="s">
        <v>196</v>
      </c>
      <c r="G977" s="156" t="s">
        <v>196</v>
      </c>
      <c r="H977" s="156" t="s">
        <v>196</v>
      </c>
      <c r="I977" s="156" t="s">
        <v>196</v>
      </c>
      <c r="J977" s="157" t="s">
        <v>196</v>
      </c>
    </row>
    <row r="978" spans="1:10">
      <c r="A978" s="133"/>
      <c r="D978" s="154" t="s">
        <v>552</v>
      </c>
      <c r="E978" s="155">
        <v>120</v>
      </c>
      <c r="F978" s="156">
        <v>904.31141999999988</v>
      </c>
      <c r="G978" s="156">
        <v>10</v>
      </c>
      <c r="H978" s="156">
        <v>49.11</v>
      </c>
      <c r="I978" s="156">
        <v>0</v>
      </c>
      <c r="J978" s="157">
        <v>0</v>
      </c>
    </row>
    <row r="979" spans="1:10">
      <c r="A979" s="133"/>
      <c r="D979" s="154" t="s">
        <v>556</v>
      </c>
      <c r="E979" s="155">
        <v>8</v>
      </c>
      <c r="F979" s="156">
        <v>127</v>
      </c>
      <c r="G979" s="156">
        <v>2</v>
      </c>
      <c r="H979" s="156">
        <v>38</v>
      </c>
      <c r="I979" s="156">
        <v>0</v>
      </c>
      <c r="J979" s="157">
        <v>0</v>
      </c>
    </row>
    <row r="980" spans="1:10">
      <c r="A980" s="133"/>
      <c r="D980" s="154" t="s">
        <v>558</v>
      </c>
      <c r="E980" s="155">
        <v>6</v>
      </c>
      <c r="F980" s="156">
        <v>72</v>
      </c>
      <c r="G980" s="156">
        <v>0</v>
      </c>
      <c r="H980" s="156">
        <v>0</v>
      </c>
      <c r="I980" s="156">
        <v>0</v>
      </c>
      <c r="J980" s="157">
        <v>0</v>
      </c>
    </row>
    <row r="981" spans="1:10">
      <c r="A981" s="133"/>
      <c r="D981" s="154" t="s">
        <v>563</v>
      </c>
      <c r="E981" s="155">
        <v>2</v>
      </c>
      <c r="F981" s="156">
        <v>1.875</v>
      </c>
      <c r="G981" s="156">
        <v>0</v>
      </c>
      <c r="H981" s="156">
        <v>0</v>
      </c>
      <c r="I981" s="156">
        <v>0</v>
      </c>
      <c r="J981" s="157">
        <v>0</v>
      </c>
    </row>
    <row r="982" spans="1:10">
      <c r="A982" s="133"/>
      <c r="D982" s="154" t="s">
        <v>574</v>
      </c>
      <c r="E982" s="155">
        <v>29</v>
      </c>
      <c r="F982" s="156">
        <v>0.8480000000000002</v>
      </c>
      <c r="G982" s="156">
        <v>2</v>
      </c>
      <c r="H982" s="156">
        <v>0.13</v>
      </c>
      <c r="I982" s="156">
        <v>0</v>
      </c>
      <c r="J982" s="157">
        <v>0</v>
      </c>
    </row>
    <row r="983" spans="1:10">
      <c r="A983" s="133"/>
      <c r="C983" s="134" t="s">
        <v>397</v>
      </c>
      <c r="D983" s="154"/>
      <c r="E983" s="155" t="s">
        <v>196</v>
      </c>
      <c r="F983" s="156" t="s">
        <v>196</v>
      </c>
      <c r="G983" s="156" t="s">
        <v>196</v>
      </c>
      <c r="H983" s="156" t="s">
        <v>196</v>
      </c>
      <c r="I983" s="156" t="s">
        <v>196</v>
      </c>
      <c r="J983" s="157" t="s">
        <v>196</v>
      </c>
    </row>
    <row r="984" spans="1:10">
      <c r="A984" s="133"/>
      <c r="D984" s="154" t="s">
        <v>572</v>
      </c>
      <c r="E984" s="155">
        <v>482</v>
      </c>
      <c r="F984" s="156">
        <v>4546.7112700000007</v>
      </c>
      <c r="G984" s="156">
        <v>24</v>
      </c>
      <c r="H984" s="156">
        <v>187.70202000000003</v>
      </c>
      <c r="I984" s="156">
        <v>0</v>
      </c>
      <c r="J984" s="157">
        <v>0</v>
      </c>
    </row>
    <row r="985" spans="1:10">
      <c r="A985" s="133"/>
      <c r="D985" s="154" t="s">
        <v>564</v>
      </c>
      <c r="E985" s="155">
        <v>411</v>
      </c>
      <c r="F985" s="156">
        <v>2563.17164</v>
      </c>
      <c r="G985" s="156">
        <v>14</v>
      </c>
      <c r="H985" s="156">
        <v>80.552999999999997</v>
      </c>
      <c r="I985" s="156">
        <v>0</v>
      </c>
      <c r="J985" s="157">
        <v>0</v>
      </c>
    </row>
    <row r="986" spans="1:10">
      <c r="A986" s="133"/>
      <c r="D986" s="154" t="s">
        <v>582</v>
      </c>
      <c r="E986" s="155">
        <v>132</v>
      </c>
      <c r="F986" s="156">
        <v>1855.5534000000002</v>
      </c>
      <c r="G986" s="156">
        <v>7</v>
      </c>
      <c r="H986" s="156">
        <v>75.37</v>
      </c>
      <c r="I986" s="156">
        <v>0</v>
      </c>
      <c r="J986" s="157">
        <v>0</v>
      </c>
    </row>
    <row r="987" spans="1:10">
      <c r="A987" s="133"/>
      <c r="D987" s="154" t="s">
        <v>578</v>
      </c>
      <c r="E987" s="155">
        <v>127</v>
      </c>
      <c r="F987" s="156">
        <v>374.87600000000003</v>
      </c>
      <c r="G987" s="156">
        <v>3</v>
      </c>
      <c r="H987" s="156">
        <v>0.27</v>
      </c>
      <c r="I987" s="156">
        <v>0</v>
      </c>
      <c r="J987" s="157">
        <v>0</v>
      </c>
    </row>
    <row r="988" spans="1:10">
      <c r="A988" s="133"/>
      <c r="D988" s="154" t="s">
        <v>594</v>
      </c>
      <c r="E988" s="155">
        <v>53</v>
      </c>
      <c r="F988" s="156">
        <v>80.774089999999987</v>
      </c>
      <c r="G988" s="156">
        <v>5</v>
      </c>
      <c r="H988" s="156">
        <v>7.0329600000000001</v>
      </c>
      <c r="I988" s="156">
        <v>0</v>
      </c>
      <c r="J988" s="157">
        <v>0</v>
      </c>
    </row>
    <row r="989" spans="1:10">
      <c r="A989" s="133"/>
      <c r="C989" s="134" t="s">
        <v>398</v>
      </c>
      <c r="D989" s="154"/>
      <c r="E989" s="155" t="s">
        <v>196</v>
      </c>
      <c r="F989" s="156" t="s">
        <v>196</v>
      </c>
      <c r="G989" s="156" t="s">
        <v>196</v>
      </c>
      <c r="H989" s="156" t="s">
        <v>196</v>
      </c>
      <c r="I989" s="156" t="s">
        <v>196</v>
      </c>
      <c r="J989" s="157" t="s">
        <v>196</v>
      </c>
    </row>
    <row r="990" spans="1:10">
      <c r="A990" s="133"/>
      <c r="D990" s="154" t="s">
        <v>549</v>
      </c>
      <c r="E990" s="155">
        <v>211</v>
      </c>
      <c r="F990" s="156">
        <v>3985.0245599999989</v>
      </c>
      <c r="G990" s="156">
        <v>8</v>
      </c>
      <c r="H990" s="156">
        <v>189.77059999999997</v>
      </c>
      <c r="I990" s="156">
        <v>0</v>
      </c>
      <c r="J990" s="157">
        <v>0</v>
      </c>
    </row>
    <row r="991" spans="1:10">
      <c r="A991" s="133"/>
      <c r="D991" s="154" t="s">
        <v>548</v>
      </c>
      <c r="E991" s="155">
        <v>37</v>
      </c>
      <c r="F991" s="156">
        <v>659.87300000000005</v>
      </c>
      <c r="G991" s="156">
        <v>0</v>
      </c>
      <c r="H991" s="156">
        <v>0</v>
      </c>
      <c r="I991" s="156">
        <v>0</v>
      </c>
      <c r="J991" s="157">
        <v>0</v>
      </c>
    </row>
    <row r="992" spans="1:10">
      <c r="A992" s="133"/>
      <c r="D992" s="154" t="s">
        <v>547</v>
      </c>
      <c r="E992" s="155">
        <v>6</v>
      </c>
      <c r="F992" s="156">
        <v>120.0183</v>
      </c>
      <c r="G992" s="156">
        <v>0</v>
      </c>
      <c r="H992" s="156">
        <v>0</v>
      </c>
      <c r="I992" s="156">
        <v>0</v>
      </c>
      <c r="J992" s="157">
        <v>0</v>
      </c>
    </row>
    <row r="993" spans="1:10">
      <c r="A993" s="133"/>
      <c r="D993" s="154" t="s">
        <v>602</v>
      </c>
      <c r="E993" s="155">
        <v>6</v>
      </c>
      <c r="F993" s="156">
        <v>112</v>
      </c>
      <c r="G993" s="156">
        <v>1</v>
      </c>
      <c r="H993" s="156">
        <v>14</v>
      </c>
      <c r="I993" s="156">
        <v>0</v>
      </c>
      <c r="J993" s="157">
        <v>0</v>
      </c>
    </row>
    <row r="994" spans="1:10">
      <c r="A994" s="133"/>
      <c r="D994" s="154" t="s">
        <v>562</v>
      </c>
      <c r="E994" s="155">
        <v>4</v>
      </c>
      <c r="F994" s="156">
        <v>50</v>
      </c>
      <c r="G994" s="156">
        <v>0</v>
      </c>
      <c r="H994" s="156">
        <v>0</v>
      </c>
      <c r="I994" s="156">
        <v>0</v>
      </c>
      <c r="J994" s="157">
        <v>0</v>
      </c>
    </row>
    <row r="995" spans="1:10">
      <c r="A995" s="133"/>
      <c r="C995" s="134" t="s">
        <v>399</v>
      </c>
      <c r="D995" s="154"/>
      <c r="E995" s="155" t="s">
        <v>196</v>
      </c>
      <c r="F995" s="156" t="s">
        <v>196</v>
      </c>
      <c r="G995" s="156" t="s">
        <v>196</v>
      </c>
      <c r="H995" s="156" t="s">
        <v>196</v>
      </c>
      <c r="I995" s="156" t="s">
        <v>196</v>
      </c>
      <c r="J995" s="157" t="s">
        <v>196</v>
      </c>
    </row>
    <row r="996" spans="1:10">
      <c r="A996" s="133"/>
      <c r="D996" s="154" t="s">
        <v>578</v>
      </c>
      <c r="E996" s="155">
        <v>38</v>
      </c>
      <c r="F996" s="156">
        <v>55.811599999999999</v>
      </c>
      <c r="G996" s="156">
        <v>3</v>
      </c>
      <c r="H996" s="156">
        <v>0.75960000000000005</v>
      </c>
      <c r="I996" s="156">
        <v>0</v>
      </c>
      <c r="J996" s="157">
        <v>0</v>
      </c>
    </row>
    <row r="997" spans="1:10">
      <c r="A997" s="133"/>
      <c r="D997" s="154" t="s">
        <v>620</v>
      </c>
      <c r="E997" s="155">
        <v>89</v>
      </c>
      <c r="F997" s="156">
        <v>33.685200000000009</v>
      </c>
      <c r="G997" s="156">
        <v>14</v>
      </c>
      <c r="H997" s="156">
        <v>2.5659999999999998</v>
      </c>
      <c r="I997" s="156">
        <v>0</v>
      </c>
      <c r="J997" s="157">
        <v>0</v>
      </c>
    </row>
    <row r="998" spans="1:10">
      <c r="A998" s="133"/>
      <c r="D998" s="154" t="s">
        <v>584</v>
      </c>
      <c r="E998" s="155">
        <v>13</v>
      </c>
      <c r="F998" s="156">
        <v>7.4677699999999998</v>
      </c>
      <c r="G998" s="156">
        <v>6</v>
      </c>
      <c r="H998" s="156">
        <v>2.37737</v>
      </c>
      <c r="I998" s="156">
        <v>0</v>
      </c>
      <c r="J998" s="157">
        <v>0</v>
      </c>
    </row>
    <row r="999" spans="1:10">
      <c r="A999" s="133"/>
      <c r="D999" s="154" t="s">
        <v>588</v>
      </c>
      <c r="E999" s="155">
        <v>5</v>
      </c>
      <c r="F999" s="156">
        <v>5.2896000000000001</v>
      </c>
      <c r="G999" s="156">
        <v>3</v>
      </c>
      <c r="H999" s="156">
        <v>1.4016</v>
      </c>
      <c r="I999" s="156">
        <v>0</v>
      </c>
      <c r="J999" s="157">
        <v>0</v>
      </c>
    </row>
    <row r="1000" spans="1:10">
      <c r="A1000" s="133"/>
      <c r="D1000" s="154" t="s">
        <v>564</v>
      </c>
      <c r="E1000" s="155">
        <v>15</v>
      </c>
      <c r="F1000" s="156">
        <v>4.8427999999999995</v>
      </c>
      <c r="G1000" s="156">
        <v>13</v>
      </c>
      <c r="H1000" s="156">
        <v>4.6963999999999997</v>
      </c>
      <c r="I1000" s="156">
        <v>0</v>
      </c>
      <c r="J1000" s="157">
        <v>0</v>
      </c>
    </row>
    <row r="1001" spans="1:10">
      <c r="A1001" s="133"/>
      <c r="C1001" s="134" t="s">
        <v>400</v>
      </c>
      <c r="D1001" s="154"/>
      <c r="E1001" s="155" t="s">
        <v>196</v>
      </c>
      <c r="F1001" s="156" t="s">
        <v>196</v>
      </c>
      <c r="G1001" s="156" t="s">
        <v>196</v>
      </c>
      <c r="H1001" s="156" t="s">
        <v>196</v>
      </c>
      <c r="I1001" s="156" t="s">
        <v>196</v>
      </c>
      <c r="J1001" s="157" t="s">
        <v>196</v>
      </c>
    </row>
    <row r="1002" spans="1:10">
      <c r="A1002" s="133"/>
      <c r="D1002" s="154" t="s">
        <v>578</v>
      </c>
      <c r="E1002" s="155">
        <v>1540</v>
      </c>
      <c r="F1002" s="156">
        <v>6927.3367700000026</v>
      </c>
      <c r="G1002" s="156">
        <v>183</v>
      </c>
      <c r="H1002" s="156">
        <v>456.75365000000011</v>
      </c>
      <c r="I1002" s="156">
        <v>1</v>
      </c>
      <c r="J1002" s="157">
        <v>3.7999999999999999E-2</v>
      </c>
    </row>
    <row r="1003" spans="1:10">
      <c r="A1003" s="133"/>
      <c r="D1003" s="154" t="s">
        <v>556</v>
      </c>
      <c r="E1003" s="155">
        <v>885</v>
      </c>
      <c r="F1003" s="156">
        <v>2776.4832900000006</v>
      </c>
      <c r="G1003" s="156">
        <v>203</v>
      </c>
      <c r="H1003" s="156">
        <v>522.63286000000005</v>
      </c>
      <c r="I1003" s="156">
        <v>1</v>
      </c>
      <c r="J1003" s="157">
        <v>3.5999999999999997E-2</v>
      </c>
    </row>
    <row r="1004" spans="1:10">
      <c r="A1004" s="133"/>
      <c r="D1004" s="154" t="s">
        <v>591</v>
      </c>
      <c r="E1004" s="155">
        <v>137</v>
      </c>
      <c r="F1004" s="156">
        <v>2739.4752500000004</v>
      </c>
      <c r="G1004" s="156">
        <v>2</v>
      </c>
      <c r="H1004" s="156">
        <v>110.07900000000001</v>
      </c>
      <c r="I1004" s="156">
        <v>0</v>
      </c>
      <c r="J1004" s="157">
        <v>0</v>
      </c>
    </row>
    <row r="1005" spans="1:10">
      <c r="A1005" s="133"/>
      <c r="D1005" s="154" t="s">
        <v>563</v>
      </c>
      <c r="E1005" s="155">
        <v>171</v>
      </c>
      <c r="F1005" s="156">
        <v>479.33806000000004</v>
      </c>
      <c r="G1005" s="156">
        <v>1</v>
      </c>
      <c r="H1005" s="156">
        <v>0.2</v>
      </c>
      <c r="I1005" s="156">
        <v>0</v>
      </c>
      <c r="J1005" s="157">
        <v>0</v>
      </c>
    </row>
    <row r="1006" spans="1:10">
      <c r="A1006" s="133"/>
      <c r="D1006" s="154" t="s">
        <v>572</v>
      </c>
      <c r="E1006" s="155">
        <v>165</v>
      </c>
      <c r="F1006" s="156">
        <v>424.85849999999988</v>
      </c>
      <c r="G1006" s="156">
        <v>14</v>
      </c>
      <c r="H1006" s="156">
        <v>11.85704</v>
      </c>
      <c r="I1006" s="156">
        <v>0</v>
      </c>
      <c r="J1006" s="157">
        <v>0</v>
      </c>
    </row>
    <row r="1007" spans="1:10">
      <c r="A1007" s="133"/>
      <c r="B1007" s="134" t="s">
        <v>401</v>
      </c>
      <c r="D1007" s="154"/>
      <c r="E1007" s="155" t="s">
        <v>196</v>
      </c>
      <c r="F1007" s="156" t="s">
        <v>196</v>
      </c>
      <c r="G1007" s="156" t="s">
        <v>196</v>
      </c>
      <c r="H1007" s="156" t="s">
        <v>196</v>
      </c>
      <c r="I1007" s="156" t="s">
        <v>196</v>
      </c>
      <c r="J1007" s="157" t="s">
        <v>196</v>
      </c>
    </row>
    <row r="1008" spans="1:10">
      <c r="A1008" s="133"/>
      <c r="C1008" s="134" t="s">
        <v>402</v>
      </c>
      <c r="D1008" s="154"/>
      <c r="E1008" s="155" t="s">
        <v>196</v>
      </c>
      <c r="F1008" s="156" t="s">
        <v>196</v>
      </c>
      <c r="G1008" s="156" t="s">
        <v>196</v>
      </c>
      <c r="H1008" s="156" t="s">
        <v>196</v>
      </c>
      <c r="I1008" s="156" t="s">
        <v>196</v>
      </c>
      <c r="J1008" s="157" t="s">
        <v>196</v>
      </c>
    </row>
    <row r="1009" spans="1:10">
      <c r="A1009" s="133"/>
      <c r="D1009" s="154" t="s">
        <v>556</v>
      </c>
      <c r="E1009" s="155">
        <v>585</v>
      </c>
      <c r="F1009" s="156">
        <v>2785.5471899999998</v>
      </c>
      <c r="G1009" s="156">
        <v>51</v>
      </c>
      <c r="H1009" s="156">
        <v>159.14558999999997</v>
      </c>
      <c r="I1009" s="156">
        <v>0</v>
      </c>
      <c r="J1009" s="157">
        <v>0</v>
      </c>
    </row>
    <row r="1010" spans="1:10">
      <c r="A1010" s="133"/>
      <c r="D1010" s="154" t="s">
        <v>572</v>
      </c>
      <c r="E1010" s="155">
        <v>63</v>
      </c>
      <c r="F1010" s="156">
        <v>92.399299999999997</v>
      </c>
      <c r="G1010" s="156">
        <v>4</v>
      </c>
      <c r="H1010" s="156">
        <v>7.32</v>
      </c>
      <c r="I1010" s="156">
        <v>0</v>
      </c>
      <c r="J1010" s="157">
        <v>0</v>
      </c>
    </row>
    <row r="1011" spans="1:10">
      <c r="A1011" s="133"/>
      <c r="D1011" s="154" t="s">
        <v>547</v>
      </c>
      <c r="E1011" s="155">
        <v>5</v>
      </c>
      <c r="F1011" s="156">
        <v>83.433399999999992</v>
      </c>
      <c r="G1011" s="156">
        <v>1</v>
      </c>
      <c r="H1011" s="156">
        <v>26.931999999999999</v>
      </c>
      <c r="I1011" s="156">
        <v>0</v>
      </c>
      <c r="J1011" s="157">
        <v>0</v>
      </c>
    </row>
    <row r="1012" spans="1:10">
      <c r="A1012" s="133"/>
      <c r="D1012" s="154" t="s">
        <v>579</v>
      </c>
      <c r="E1012" s="155">
        <v>129</v>
      </c>
      <c r="F1012" s="156">
        <v>67.38597</v>
      </c>
      <c r="G1012" s="156">
        <v>13</v>
      </c>
      <c r="H1012" s="156">
        <v>1.60646</v>
      </c>
      <c r="I1012" s="156">
        <v>0</v>
      </c>
      <c r="J1012" s="157">
        <v>0</v>
      </c>
    </row>
    <row r="1013" spans="1:10">
      <c r="A1013" s="133"/>
      <c r="D1013" s="154" t="s">
        <v>627</v>
      </c>
      <c r="E1013" s="155">
        <v>9</v>
      </c>
      <c r="F1013" s="156">
        <v>13.84895</v>
      </c>
      <c r="G1013" s="156">
        <v>4</v>
      </c>
      <c r="H1013" s="156">
        <v>1.0030900000000003</v>
      </c>
      <c r="I1013" s="156">
        <v>0</v>
      </c>
      <c r="J1013" s="157">
        <v>0</v>
      </c>
    </row>
    <row r="1014" spans="1:10">
      <c r="A1014" s="133"/>
      <c r="C1014" s="134" t="s">
        <v>403</v>
      </c>
      <c r="D1014" s="154"/>
      <c r="E1014" s="155" t="s">
        <v>196</v>
      </c>
      <c r="F1014" s="156" t="s">
        <v>196</v>
      </c>
      <c r="G1014" s="156" t="s">
        <v>196</v>
      </c>
      <c r="H1014" s="156" t="s">
        <v>196</v>
      </c>
      <c r="I1014" s="156" t="s">
        <v>196</v>
      </c>
      <c r="J1014" s="157" t="s">
        <v>196</v>
      </c>
    </row>
    <row r="1015" spans="1:10">
      <c r="A1015" s="133"/>
      <c r="D1015" s="154" t="s">
        <v>556</v>
      </c>
      <c r="E1015" s="155">
        <v>1294</v>
      </c>
      <c r="F1015" s="156">
        <v>7081.3466200000021</v>
      </c>
      <c r="G1015" s="156">
        <v>179</v>
      </c>
      <c r="H1015" s="156">
        <v>566.50054999999986</v>
      </c>
      <c r="I1015" s="156">
        <v>0</v>
      </c>
      <c r="J1015" s="157">
        <v>0</v>
      </c>
    </row>
    <row r="1016" spans="1:10">
      <c r="A1016" s="133"/>
      <c r="D1016" s="154" t="s">
        <v>579</v>
      </c>
      <c r="E1016" s="155">
        <v>668</v>
      </c>
      <c r="F1016" s="156">
        <v>545.79045000000008</v>
      </c>
      <c r="G1016" s="156">
        <v>595</v>
      </c>
      <c r="H1016" s="156">
        <v>495.98386000000011</v>
      </c>
      <c r="I1016" s="156">
        <v>4</v>
      </c>
      <c r="J1016" s="157">
        <v>0.1404</v>
      </c>
    </row>
    <row r="1017" spans="1:10">
      <c r="A1017" s="133"/>
      <c r="D1017" s="154" t="s">
        <v>548</v>
      </c>
      <c r="E1017" s="155">
        <v>100</v>
      </c>
      <c r="F1017" s="156">
        <v>39.362800000000007</v>
      </c>
      <c r="G1017" s="156">
        <v>5</v>
      </c>
      <c r="H1017" s="156">
        <v>4.5546899999999999</v>
      </c>
      <c r="I1017" s="156">
        <v>0</v>
      </c>
      <c r="J1017" s="157">
        <v>0</v>
      </c>
    </row>
    <row r="1018" spans="1:10">
      <c r="A1018" s="133"/>
      <c r="D1018" s="154" t="s">
        <v>572</v>
      </c>
      <c r="E1018" s="155">
        <v>48</v>
      </c>
      <c r="F1018" s="156">
        <v>30.390090000000001</v>
      </c>
      <c r="G1018" s="156">
        <v>2</v>
      </c>
      <c r="H1018" s="156">
        <v>2.2400000000000002E-3</v>
      </c>
      <c r="I1018" s="156">
        <v>0</v>
      </c>
      <c r="J1018" s="157">
        <v>0</v>
      </c>
    </row>
    <row r="1019" spans="1:10">
      <c r="A1019" s="133"/>
      <c r="D1019" s="154" t="s">
        <v>582</v>
      </c>
      <c r="E1019" s="155">
        <v>13</v>
      </c>
      <c r="F1019" s="156">
        <v>4.54582</v>
      </c>
      <c r="G1019" s="156">
        <v>2</v>
      </c>
      <c r="H1019" s="156">
        <v>0.08</v>
      </c>
      <c r="I1019" s="156">
        <v>0</v>
      </c>
      <c r="J1019" s="157">
        <v>0</v>
      </c>
    </row>
    <row r="1020" spans="1:10">
      <c r="A1020" s="133"/>
      <c r="C1020" s="134" t="s">
        <v>404</v>
      </c>
      <c r="D1020" s="154"/>
      <c r="E1020" s="155" t="s">
        <v>196</v>
      </c>
      <c r="F1020" s="156" t="s">
        <v>196</v>
      </c>
      <c r="G1020" s="156" t="s">
        <v>196</v>
      </c>
      <c r="H1020" s="156" t="s">
        <v>196</v>
      </c>
      <c r="I1020" s="156" t="s">
        <v>196</v>
      </c>
      <c r="J1020" s="157" t="s">
        <v>196</v>
      </c>
    </row>
    <row r="1021" spans="1:10">
      <c r="A1021" s="133"/>
      <c r="D1021" s="154" t="s">
        <v>620</v>
      </c>
      <c r="E1021" s="155">
        <v>3323</v>
      </c>
      <c r="F1021" s="156">
        <v>5630.90708</v>
      </c>
      <c r="G1021" s="156">
        <v>161</v>
      </c>
      <c r="H1021" s="156">
        <v>134.58534</v>
      </c>
      <c r="I1021" s="156">
        <v>0</v>
      </c>
      <c r="J1021" s="157">
        <v>0</v>
      </c>
    </row>
    <row r="1022" spans="1:10">
      <c r="A1022" s="133"/>
      <c r="D1022" s="154" t="s">
        <v>627</v>
      </c>
      <c r="E1022" s="155">
        <v>212</v>
      </c>
      <c r="F1022" s="156">
        <v>3289.8707600000007</v>
      </c>
      <c r="G1022" s="156">
        <v>19</v>
      </c>
      <c r="H1022" s="156">
        <v>89.797759999999997</v>
      </c>
      <c r="I1022" s="156">
        <v>0</v>
      </c>
      <c r="J1022" s="157">
        <v>0</v>
      </c>
    </row>
    <row r="1023" spans="1:10">
      <c r="A1023" s="133"/>
      <c r="D1023" s="154" t="s">
        <v>578</v>
      </c>
      <c r="E1023" s="155">
        <v>1636</v>
      </c>
      <c r="F1023" s="156">
        <v>3071.7630199999999</v>
      </c>
      <c r="G1023" s="156">
        <v>139</v>
      </c>
      <c r="H1023" s="156">
        <v>405.78588000000002</v>
      </c>
      <c r="I1023" s="156">
        <v>0</v>
      </c>
      <c r="J1023" s="157">
        <v>0</v>
      </c>
    </row>
    <row r="1024" spans="1:10">
      <c r="A1024" s="133"/>
      <c r="D1024" s="154" t="s">
        <v>582</v>
      </c>
      <c r="E1024" s="155">
        <v>151</v>
      </c>
      <c r="F1024" s="156">
        <v>1482.4611699999991</v>
      </c>
      <c r="G1024" s="156">
        <v>5</v>
      </c>
      <c r="H1024" s="156">
        <v>23.182500000000001</v>
      </c>
      <c r="I1024" s="156">
        <v>0</v>
      </c>
      <c r="J1024" s="157">
        <v>0</v>
      </c>
    </row>
    <row r="1025" spans="1:10">
      <c r="A1025" s="133"/>
      <c r="D1025" s="154" t="s">
        <v>628</v>
      </c>
      <c r="E1025" s="155">
        <v>32</v>
      </c>
      <c r="F1025" s="156">
        <v>766.76</v>
      </c>
      <c r="G1025" s="156">
        <v>2</v>
      </c>
      <c r="H1025" s="156">
        <v>48.32</v>
      </c>
      <c r="I1025" s="156">
        <v>0</v>
      </c>
      <c r="J1025" s="157">
        <v>0</v>
      </c>
    </row>
    <row r="1026" spans="1:10">
      <c r="A1026" s="133"/>
      <c r="B1026" s="134" t="s">
        <v>405</v>
      </c>
      <c r="D1026" s="154"/>
      <c r="E1026" s="155" t="s">
        <v>196</v>
      </c>
      <c r="F1026" s="156" t="s">
        <v>196</v>
      </c>
      <c r="G1026" s="156" t="s">
        <v>196</v>
      </c>
      <c r="H1026" s="156" t="s">
        <v>196</v>
      </c>
      <c r="I1026" s="156" t="s">
        <v>196</v>
      </c>
      <c r="J1026" s="157" t="s">
        <v>196</v>
      </c>
    </row>
    <row r="1027" spans="1:10">
      <c r="A1027" s="133"/>
      <c r="C1027" s="134" t="s">
        <v>406</v>
      </c>
      <c r="D1027" s="154"/>
      <c r="E1027" s="155" t="s">
        <v>196</v>
      </c>
      <c r="F1027" s="156" t="s">
        <v>196</v>
      </c>
      <c r="G1027" s="156" t="s">
        <v>196</v>
      </c>
      <c r="H1027" s="156" t="s">
        <v>196</v>
      </c>
      <c r="I1027" s="156" t="s">
        <v>196</v>
      </c>
      <c r="J1027" s="157" t="s">
        <v>196</v>
      </c>
    </row>
    <row r="1028" spans="1:10">
      <c r="A1028" s="133"/>
      <c r="D1028" s="154" t="s">
        <v>548</v>
      </c>
      <c r="E1028" s="155">
        <v>1279</v>
      </c>
      <c r="F1028" s="156">
        <v>21728.58548999999</v>
      </c>
      <c r="G1028" s="156">
        <v>165</v>
      </c>
      <c r="H1028" s="156">
        <v>2271.0636900000009</v>
      </c>
      <c r="I1028" s="156">
        <v>2</v>
      </c>
      <c r="J1028" s="157">
        <v>18.415760000000002</v>
      </c>
    </row>
    <row r="1029" spans="1:10">
      <c r="A1029" s="133"/>
      <c r="D1029" s="154" t="s">
        <v>563</v>
      </c>
      <c r="E1029" s="155">
        <v>927</v>
      </c>
      <c r="F1029" s="156">
        <v>9692.7589999999982</v>
      </c>
      <c r="G1029" s="156">
        <v>357</v>
      </c>
      <c r="H1029" s="156">
        <v>2013.7539999999992</v>
      </c>
      <c r="I1029" s="156">
        <v>4</v>
      </c>
      <c r="J1029" s="157">
        <v>18.891999999999999</v>
      </c>
    </row>
    <row r="1030" spans="1:10">
      <c r="A1030" s="133"/>
      <c r="D1030" s="154" t="s">
        <v>556</v>
      </c>
      <c r="E1030" s="155">
        <v>1814</v>
      </c>
      <c r="F1030" s="156">
        <v>6330.2402100000036</v>
      </c>
      <c r="G1030" s="156">
        <v>426</v>
      </c>
      <c r="H1030" s="156">
        <v>1227.7281500000004</v>
      </c>
      <c r="I1030" s="156">
        <v>1</v>
      </c>
      <c r="J1030" s="157">
        <v>0.15</v>
      </c>
    </row>
    <row r="1031" spans="1:10">
      <c r="A1031" s="133"/>
      <c r="D1031" s="154" t="s">
        <v>580</v>
      </c>
      <c r="E1031" s="155">
        <v>434</v>
      </c>
      <c r="F1031" s="156">
        <v>4429.9087100000006</v>
      </c>
      <c r="G1031" s="156">
        <v>63</v>
      </c>
      <c r="H1031" s="156">
        <v>381.72936000000004</v>
      </c>
      <c r="I1031" s="156">
        <v>0</v>
      </c>
      <c r="J1031" s="157">
        <v>0</v>
      </c>
    </row>
    <row r="1032" spans="1:10">
      <c r="A1032" s="133"/>
      <c r="D1032" s="154" t="s">
        <v>562</v>
      </c>
      <c r="E1032" s="155">
        <v>502</v>
      </c>
      <c r="F1032" s="156">
        <v>2013.9655100000002</v>
      </c>
      <c r="G1032" s="156">
        <v>210</v>
      </c>
      <c r="H1032" s="156">
        <v>964.78368999999986</v>
      </c>
      <c r="I1032" s="156">
        <v>0</v>
      </c>
      <c r="J1032" s="157">
        <v>0</v>
      </c>
    </row>
    <row r="1033" spans="1:10">
      <c r="A1033" s="133"/>
      <c r="C1033" s="134" t="s">
        <v>407</v>
      </c>
      <c r="D1033" s="154"/>
      <c r="E1033" s="155" t="s">
        <v>196</v>
      </c>
      <c r="F1033" s="156" t="s">
        <v>196</v>
      </c>
      <c r="G1033" s="156" t="s">
        <v>196</v>
      </c>
      <c r="H1033" s="156" t="s">
        <v>196</v>
      </c>
      <c r="I1033" s="156" t="s">
        <v>196</v>
      </c>
      <c r="J1033" s="157" t="s">
        <v>196</v>
      </c>
    </row>
    <row r="1034" spans="1:10">
      <c r="A1034" s="133"/>
      <c r="D1034" s="154" t="s">
        <v>556</v>
      </c>
      <c r="E1034" s="155">
        <v>940</v>
      </c>
      <c r="F1034" s="156">
        <v>18196.627499999991</v>
      </c>
      <c r="G1034" s="156">
        <v>114</v>
      </c>
      <c r="H1034" s="156">
        <v>1581.1160999999997</v>
      </c>
      <c r="I1034" s="156">
        <v>0</v>
      </c>
      <c r="J1034" s="157">
        <v>0</v>
      </c>
    </row>
    <row r="1035" spans="1:10">
      <c r="A1035" s="133"/>
      <c r="D1035" s="154" t="s">
        <v>558</v>
      </c>
      <c r="E1035" s="155">
        <v>94</v>
      </c>
      <c r="F1035" s="156">
        <v>1042.1677100000002</v>
      </c>
      <c r="G1035" s="156">
        <v>0</v>
      </c>
      <c r="H1035" s="156">
        <v>0</v>
      </c>
      <c r="I1035" s="156">
        <v>0</v>
      </c>
      <c r="J1035" s="157">
        <v>0</v>
      </c>
    </row>
    <row r="1036" spans="1:10">
      <c r="A1036" s="133"/>
      <c r="D1036" s="154" t="s">
        <v>562</v>
      </c>
      <c r="E1036" s="155">
        <v>28</v>
      </c>
      <c r="F1036" s="156">
        <v>570.75450000000001</v>
      </c>
      <c r="G1036" s="156">
        <v>1</v>
      </c>
      <c r="H1036" s="156">
        <v>2.17</v>
      </c>
      <c r="I1036" s="156">
        <v>0</v>
      </c>
      <c r="J1036" s="157">
        <v>0</v>
      </c>
    </row>
    <row r="1037" spans="1:10">
      <c r="A1037" s="133"/>
      <c r="D1037" s="154" t="s">
        <v>552</v>
      </c>
      <c r="E1037" s="155">
        <v>21</v>
      </c>
      <c r="F1037" s="156">
        <v>315.22833999999995</v>
      </c>
      <c r="G1037" s="156">
        <v>1</v>
      </c>
      <c r="H1037" s="156">
        <v>21.12</v>
      </c>
      <c r="I1037" s="156">
        <v>0</v>
      </c>
      <c r="J1037" s="157">
        <v>0</v>
      </c>
    </row>
    <row r="1038" spans="1:10">
      <c r="A1038" s="133"/>
      <c r="D1038" s="154" t="s">
        <v>594</v>
      </c>
      <c r="E1038" s="155">
        <v>55</v>
      </c>
      <c r="F1038" s="156">
        <v>220.953</v>
      </c>
      <c r="G1038" s="156">
        <v>0</v>
      </c>
      <c r="H1038" s="156">
        <v>0</v>
      </c>
      <c r="I1038" s="156">
        <v>0</v>
      </c>
      <c r="J1038" s="157">
        <v>0</v>
      </c>
    </row>
    <row r="1039" spans="1:10">
      <c r="A1039" s="133"/>
      <c r="C1039" s="134" t="s">
        <v>408</v>
      </c>
      <c r="D1039" s="154"/>
      <c r="E1039" s="155" t="s">
        <v>196</v>
      </c>
      <c r="F1039" s="156" t="s">
        <v>196</v>
      </c>
      <c r="G1039" s="156" t="s">
        <v>196</v>
      </c>
      <c r="H1039" s="156" t="s">
        <v>196</v>
      </c>
      <c r="I1039" s="156" t="s">
        <v>196</v>
      </c>
      <c r="J1039" s="157" t="s">
        <v>196</v>
      </c>
    </row>
    <row r="1040" spans="1:10">
      <c r="A1040" s="133"/>
      <c r="D1040" s="154" t="s">
        <v>556</v>
      </c>
      <c r="E1040" s="155">
        <v>4171</v>
      </c>
      <c r="F1040" s="156">
        <v>11124.992039999996</v>
      </c>
      <c r="G1040" s="156">
        <v>268</v>
      </c>
      <c r="H1040" s="156">
        <v>447.02009000000004</v>
      </c>
      <c r="I1040" s="156">
        <v>0</v>
      </c>
      <c r="J1040" s="157">
        <v>0</v>
      </c>
    </row>
    <row r="1041" spans="1:10">
      <c r="A1041" s="133"/>
      <c r="D1041" s="154" t="s">
        <v>552</v>
      </c>
      <c r="E1041" s="155">
        <v>589</v>
      </c>
      <c r="F1041" s="156">
        <v>2212.0171499999997</v>
      </c>
      <c r="G1041" s="156">
        <v>93</v>
      </c>
      <c r="H1041" s="156">
        <v>277.91245000000004</v>
      </c>
      <c r="I1041" s="156">
        <v>0</v>
      </c>
      <c r="J1041" s="157">
        <v>0</v>
      </c>
    </row>
    <row r="1042" spans="1:10">
      <c r="A1042" s="133"/>
      <c r="D1042" s="154" t="s">
        <v>561</v>
      </c>
      <c r="E1042" s="155">
        <v>354</v>
      </c>
      <c r="F1042" s="156">
        <v>515.27145999999993</v>
      </c>
      <c r="G1042" s="156">
        <v>30</v>
      </c>
      <c r="H1042" s="156">
        <v>17.83802</v>
      </c>
      <c r="I1042" s="156">
        <v>0</v>
      </c>
      <c r="J1042" s="157">
        <v>0</v>
      </c>
    </row>
    <row r="1043" spans="1:10">
      <c r="A1043" s="133"/>
      <c r="D1043" s="154" t="s">
        <v>548</v>
      </c>
      <c r="E1043" s="155">
        <v>29</v>
      </c>
      <c r="F1043" s="156">
        <v>340.02539999999999</v>
      </c>
      <c r="G1043" s="156">
        <v>9</v>
      </c>
      <c r="H1043" s="156">
        <v>80.461439999999996</v>
      </c>
      <c r="I1043" s="156">
        <v>0</v>
      </c>
      <c r="J1043" s="157">
        <v>0</v>
      </c>
    </row>
    <row r="1044" spans="1:10">
      <c r="A1044" s="133"/>
      <c r="D1044" s="154" t="s">
        <v>575</v>
      </c>
      <c r="E1044" s="155">
        <v>112</v>
      </c>
      <c r="F1044" s="156">
        <v>108.01286000000005</v>
      </c>
      <c r="G1044" s="156">
        <v>7</v>
      </c>
      <c r="H1044" s="156">
        <v>12.742800000000001</v>
      </c>
      <c r="I1044" s="156">
        <v>0</v>
      </c>
      <c r="J1044" s="157">
        <v>0</v>
      </c>
    </row>
    <row r="1045" spans="1:10">
      <c r="A1045" s="133"/>
      <c r="C1045" s="134" t="s">
        <v>745</v>
      </c>
      <c r="D1045" s="154"/>
      <c r="E1045" s="155" t="s">
        <v>196</v>
      </c>
      <c r="F1045" s="156" t="s">
        <v>196</v>
      </c>
      <c r="G1045" s="156" t="s">
        <v>196</v>
      </c>
      <c r="H1045" s="156" t="s">
        <v>196</v>
      </c>
      <c r="I1045" s="156" t="s">
        <v>196</v>
      </c>
      <c r="J1045" s="157" t="s">
        <v>196</v>
      </c>
    </row>
    <row r="1046" spans="1:10">
      <c r="A1046" s="133"/>
      <c r="D1046" s="154" t="s">
        <v>556</v>
      </c>
      <c r="E1046" s="155">
        <v>6065</v>
      </c>
      <c r="F1046" s="156">
        <v>116550.35878000007</v>
      </c>
      <c r="G1046" s="156">
        <v>945</v>
      </c>
      <c r="H1046" s="156">
        <v>15520.372350000003</v>
      </c>
      <c r="I1046" s="156">
        <v>8</v>
      </c>
      <c r="J1046" s="157">
        <v>18.108600000000003</v>
      </c>
    </row>
    <row r="1047" spans="1:10">
      <c r="A1047" s="133"/>
      <c r="D1047" s="154" t="s">
        <v>562</v>
      </c>
      <c r="E1047" s="155">
        <v>1281</v>
      </c>
      <c r="F1047" s="156">
        <v>15135.758349999998</v>
      </c>
      <c r="G1047" s="156">
        <v>172</v>
      </c>
      <c r="H1047" s="156">
        <v>1210.0562599999998</v>
      </c>
      <c r="I1047" s="156">
        <v>0</v>
      </c>
      <c r="J1047" s="157">
        <v>0</v>
      </c>
    </row>
    <row r="1048" spans="1:10">
      <c r="A1048" s="133"/>
      <c r="D1048" s="154" t="s">
        <v>580</v>
      </c>
      <c r="E1048" s="155">
        <v>963</v>
      </c>
      <c r="F1048" s="156">
        <v>13682.214040000001</v>
      </c>
      <c r="G1048" s="156">
        <v>187</v>
      </c>
      <c r="H1048" s="156">
        <v>2727.5026700000003</v>
      </c>
      <c r="I1048" s="156">
        <v>2</v>
      </c>
      <c r="J1048" s="157">
        <v>0.40800000000000003</v>
      </c>
    </row>
    <row r="1049" spans="1:10">
      <c r="A1049" s="133"/>
      <c r="D1049" s="154" t="s">
        <v>582</v>
      </c>
      <c r="E1049" s="155">
        <v>410</v>
      </c>
      <c r="F1049" s="156">
        <v>7496.1245900000004</v>
      </c>
      <c r="G1049" s="156">
        <v>13</v>
      </c>
      <c r="H1049" s="156">
        <v>178.36098000000001</v>
      </c>
      <c r="I1049" s="156">
        <v>0</v>
      </c>
      <c r="J1049" s="157">
        <v>0</v>
      </c>
    </row>
    <row r="1050" spans="1:10">
      <c r="A1050" s="133"/>
      <c r="D1050" s="154" t="s">
        <v>594</v>
      </c>
      <c r="E1050" s="155">
        <v>347</v>
      </c>
      <c r="F1050" s="156">
        <v>4891.3255100000006</v>
      </c>
      <c r="G1050" s="156">
        <v>22</v>
      </c>
      <c r="H1050" s="156">
        <v>302.23567999999995</v>
      </c>
      <c r="I1050" s="156">
        <v>0</v>
      </c>
      <c r="J1050" s="157">
        <v>0</v>
      </c>
    </row>
    <row r="1051" spans="1:10">
      <c r="A1051" s="133"/>
      <c r="C1051" s="134" t="s">
        <v>409</v>
      </c>
      <c r="D1051" s="154"/>
      <c r="E1051" s="155" t="s">
        <v>196</v>
      </c>
      <c r="F1051" s="156" t="s">
        <v>196</v>
      </c>
      <c r="G1051" s="156" t="s">
        <v>196</v>
      </c>
      <c r="H1051" s="156" t="s">
        <v>196</v>
      </c>
      <c r="I1051" s="156" t="s">
        <v>196</v>
      </c>
      <c r="J1051" s="157" t="s">
        <v>196</v>
      </c>
    </row>
    <row r="1052" spans="1:10">
      <c r="A1052" s="133"/>
      <c r="D1052" s="154" t="s">
        <v>560</v>
      </c>
      <c r="E1052" s="155">
        <v>806</v>
      </c>
      <c r="F1052" s="156">
        <v>1256.9360800000002</v>
      </c>
      <c r="G1052" s="156">
        <v>265</v>
      </c>
      <c r="H1052" s="156">
        <v>820.27003000000013</v>
      </c>
      <c r="I1052" s="156">
        <v>0</v>
      </c>
      <c r="J1052" s="157">
        <v>0</v>
      </c>
    </row>
    <row r="1053" spans="1:10">
      <c r="A1053" s="133"/>
      <c r="D1053" s="154" t="s">
        <v>570</v>
      </c>
      <c r="E1053" s="155">
        <v>175</v>
      </c>
      <c r="F1053" s="156">
        <v>1023.19014</v>
      </c>
      <c r="G1053" s="156">
        <v>106</v>
      </c>
      <c r="H1053" s="156">
        <v>703.02036999999984</v>
      </c>
      <c r="I1053" s="156">
        <v>0</v>
      </c>
      <c r="J1053" s="157">
        <v>0</v>
      </c>
    </row>
    <row r="1054" spans="1:10">
      <c r="A1054" s="133"/>
      <c r="D1054" s="154" t="s">
        <v>571</v>
      </c>
      <c r="E1054" s="155">
        <v>100</v>
      </c>
      <c r="F1054" s="156">
        <v>915.49088000000029</v>
      </c>
      <c r="G1054" s="156">
        <v>3</v>
      </c>
      <c r="H1054" s="156">
        <v>24.503999999999998</v>
      </c>
      <c r="I1054" s="156">
        <v>0</v>
      </c>
      <c r="J1054" s="157">
        <v>0</v>
      </c>
    </row>
    <row r="1055" spans="1:10">
      <c r="A1055" s="133"/>
      <c r="D1055" s="154" t="s">
        <v>565</v>
      </c>
      <c r="E1055" s="155">
        <v>78</v>
      </c>
      <c r="F1055" s="156">
        <v>582.87623999999994</v>
      </c>
      <c r="G1055" s="156">
        <v>44</v>
      </c>
      <c r="H1055" s="156">
        <v>409.07711999999998</v>
      </c>
      <c r="I1055" s="156">
        <v>0</v>
      </c>
      <c r="J1055" s="157">
        <v>0</v>
      </c>
    </row>
    <row r="1056" spans="1:10">
      <c r="A1056" s="133"/>
      <c r="D1056" s="154" t="s">
        <v>556</v>
      </c>
      <c r="E1056" s="155">
        <v>53</v>
      </c>
      <c r="F1056" s="156">
        <v>567.79439999999988</v>
      </c>
      <c r="G1056" s="156">
        <v>11</v>
      </c>
      <c r="H1056" s="156">
        <v>90.448800000000006</v>
      </c>
      <c r="I1056" s="156">
        <v>0</v>
      </c>
      <c r="J1056" s="157">
        <v>0</v>
      </c>
    </row>
    <row r="1057" spans="1:10">
      <c r="A1057" s="133"/>
      <c r="C1057" s="134" t="s">
        <v>410</v>
      </c>
      <c r="D1057" s="154"/>
      <c r="E1057" s="155" t="s">
        <v>196</v>
      </c>
      <c r="F1057" s="156" t="s">
        <v>196</v>
      </c>
      <c r="G1057" s="156" t="s">
        <v>196</v>
      </c>
      <c r="H1057" s="156" t="s">
        <v>196</v>
      </c>
      <c r="I1057" s="156" t="s">
        <v>196</v>
      </c>
      <c r="J1057" s="157" t="s">
        <v>196</v>
      </c>
    </row>
    <row r="1058" spans="1:10">
      <c r="A1058" s="133"/>
      <c r="D1058" s="154" t="s">
        <v>556</v>
      </c>
      <c r="E1058" s="155">
        <v>526</v>
      </c>
      <c r="F1058" s="156">
        <v>7992.7576800000006</v>
      </c>
      <c r="G1058" s="156">
        <v>132</v>
      </c>
      <c r="H1058" s="156">
        <v>1617.8425000000002</v>
      </c>
      <c r="I1058" s="156">
        <v>0</v>
      </c>
      <c r="J1058" s="157">
        <v>0</v>
      </c>
    </row>
    <row r="1059" spans="1:10">
      <c r="A1059" s="133"/>
      <c r="D1059" s="154" t="s">
        <v>572</v>
      </c>
      <c r="E1059" s="155">
        <v>455</v>
      </c>
      <c r="F1059" s="156">
        <v>5079.5655100000013</v>
      </c>
      <c r="G1059" s="156">
        <v>156</v>
      </c>
      <c r="H1059" s="156">
        <v>1226.9506999999996</v>
      </c>
      <c r="I1059" s="156">
        <v>9</v>
      </c>
      <c r="J1059" s="157">
        <v>50.251000000000005</v>
      </c>
    </row>
    <row r="1060" spans="1:10">
      <c r="A1060" s="133"/>
      <c r="D1060" s="154" t="s">
        <v>596</v>
      </c>
      <c r="E1060" s="155">
        <v>227</v>
      </c>
      <c r="F1060" s="156">
        <v>3827.851909999999</v>
      </c>
      <c r="G1060" s="156">
        <v>49</v>
      </c>
      <c r="H1060" s="156">
        <v>746.54961000000003</v>
      </c>
      <c r="I1060" s="156">
        <v>0</v>
      </c>
      <c r="J1060" s="157">
        <v>0</v>
      </c>
    </row>
    <row r="1061" spans="1:10">
      <c r="A1061" s="133"/>
      <c r="D1061" s="154" t="s">
        <v>562</v>
      </c>
      <c r="E1061" s="155">
        <v>235</v>
      </c>
      <c r="F1061" s="156">
        <v>2182.6732400000005</v>
      </c>
      <c r="G1061" s="156">
        <v>131</v>
      </c>
      <c r="H1061" s="156">
        <v>1341.6858000000002</v>
      </c>
      <c r="I1061" s="156">
        <v>0</v>
      </c>
      <c r="J1061" s="157">
        <v>0</v>
      </c>
    </row>
    <row r="1062" spans="1:10">
      <c r="A1062" s="133"/>
      <c r="D1062" s="154" t="s">
        <v>560</v>
      </c>
      <c r="E1062" s="155">
        <v>1587</v>
      </c>
      <c r="F1062" s="156">
        <v>2095.5546000000027</v>
      </c>
      <c r="G1062" s="156">
        <v>753</v>
      </c>
      <c r="H1062" s="156">
        <v>1102.4194000000002</v>
      </c>
      <c r="I1062" s="156">
        <v>0</v>
      </c>
      <c r="J1062" s="157">
        <v>0</v>
      </c>
    </row>
    <row r="1063" spans="1:10">
      <c r="A1063" s="133"/>
      <c r="C1063" s="134" t="s">
        <v>411</v>
      </c>
      <c r="D1063" s="154"/>
      <c r="E1063" s="155" t="s">
        <v>196</v>
      </c>
      <c r="F1063" s="156" t="s">
        <v>196</v>
      </c>
      <c r="G1063" s="156" t="s">
        <v>196</v>
      </c>
      <c r="H1063" s="156" t="s">
        <v>196</v>
      </c>
      <c r="I1063" s="156" t="s">
        <v>196</v>
      </c>
      <c r="J1063" s="157" t="s">
        <v>196</v>
      </c>
    </row>
    <row r="1064" spans="1:10">
      <c r="A1064" s="133"/>
      <c r="D1064" s="154" t="s">
        <v>552</v>
      </c>
      <c r="E1064" s="155">
        <v>29</v>
      </c>
      <c r="F1064" s="156">
        <v>229.29192000000003</v>
      </c>
      <c r="G1064" s="156">
        <v>9</v>
      </c>
      <c r="H1064" s="156">
        <v>60.843599999999995</v>
      </c>
      <c r="I1064" s="156">
        <v>0</v>
      </c>
      <c r="J1064" s="157">
        <v>0</v>
      </c>
    </row>
    <row r="1065" spans="1:10">
      <c r="A1065" s="133"/>
      <c r="D1065" s="154" t="s">
        <v>572</v>
      </c>
      <c r="E1065" s="155">
        <v>7</v>
      </c>
      <c r="F1065" s="156">
        <v>78</v>
      </c>
      <c r="G1065" s="156">
        <v>2</v>
      </c>
      <c r="H1065" s="156">
        <v>31.2</v>
      </c>
      <c r="I1065" s="156">
        <v>0</v>
      </c>
      <c r="J1065" s="157">
        <v>0</v>
      </c>
    </row>
    <row r="1066" spans="1:10">
      <c r="A1066" s="133"/>
      <c r="D1066" s="154" t="s">
        <v>579</v>
      </c>
      <c r="E1066" s="155">
        <v>16</v>
      </c>
      <c r="F1066" s="156">
        <v>8.1288</v>
      </c>
      <c r="G1066" s="156">
        <v>2</v>
      </c>
      <c r="H1066" s="156">
        <v>0.34199999999999997</v>
      </c>
      <c r="I1066" s="156">
        <v>0</v>
      </c>
      <c r="J1066" s="157">
        <v>0</v>
      </c>
    </row>
    <row r="1067" spans="1:10">
      <c r="A1067" s="133"/>
      <c r="D1067" s="154" t="s">
        <v>578</v>
      </c>
      <c r="E1067" s="155">
        <v>2</v>
      </c>
      <c r="F1067" s="156">
        <v>3.8400000000000004E-2</v>
      </c>
      <c r="G1067" s="156">
        <v>1</v>
      </c>
      <c r="H1067" s="156">
        <v>2.4E-2</v>
      </c>
      <c r="I1067" s="156">
        <v>0</v>
      </c>
      <c r="J1067" s="157">
        <v>0</v>
      </c>
    </row>
    <row r="1068" spans="1:10">
      <c r="A1068" s="133"/>
      <c r="C1068" s="134" t="s">
        <v>412</v>
      </c>
      <c r="D1068" s="154"/>
      <c r="E1068" s="155" t="s">
        <v>196</v>
      </c>
      <c r="F1068" s="156" t="s">
        <v>196</v>
      </c>
      <c r="G1068" s="156" t="s">
        <v>196</v>
      </c>
      <c r="H1068" s="156" t="s">
        <v>196</v>
      </c>
      <c r="I1068" s="156" t="s">
        <v>196</v>
      </c>
      <c r="J1068" s="157" t="s">
        <v>196</v>
      </c>
    </row>
    <row r="1069" spans="1:10">
      <c r="A1069" s="133"/>
      <c r="D1069" s="154" t="s">
        <v>556</v>
      </c>
      <c r="E1069" s="155">
        <v>670</v>
      </c>
      <c r="F1069" s="156">
        <v>7720.4329499999985</v>
      </c>
      <c r="G1069" s="156">
        <v>135</v>
      </c>
      <c r="H1069" s="156">
        <v>1127.4591700000001</v>
      </c>
      <c r="I1069" s="156">
        <v>0</v>
      </c>
      <c r="J1069" s="157">
        <v>0</v>
      </c>
    </row>
    <row r="1070" spans="1:10">
      <c r="A1070" s="133"/>
      <c r="D1070" s="154" t="s">
        <v>580</v>
      </c>
      <c r="E1070" s="155">
        <v>708</v>
      </c>
      <c r="F1070" s="156">
        <v>5773.1346899999999</v>
      </c>
      <c r="G1070" s="156">
        <v>97</v>
      </c>
      <c r="H1070" s="156">
        <v>682.59947999999974</v>
      </c>
      <c r="I1070" s="156">
        <v>0</v>
      </c>
      <c r="J1070" s="157">
        <v>0</v>
      </c>
    </row>
    <row r="1071" spans="1:10">
      <c r="A1071" s="133"/>
      <c r="D1071" s="154" t="s">
        <v>562</v>
      </c>
      <c r="E1071" s="155">
        <v>771</v>
      </c>
      <c r="F1071" s="156">
        <v>5424.4099399999986</v>
      </c>
      <c r="G1071" s="156">
        <v>59</v>
      </c>
      <c r="H1071" s="156">
        <v>275.24950000000007</v>
      </c>
      <c r="I1071" s="156">
        <v>3</v>
      </c>
      <c r="J1071" s="157">
        <v>46.016999999999996</v>
      </c>
    </row>
    <row r="1072" spans="1:10">
      <c r="A1072" s="133"/>
      <c r="D1072" s="154" t="s">
        <v>578</v>
      </c>
      <c r="E1072" s="155">
        <v>304</v>
      </c>
      <c r="F1072" s="156">
        <v>4427.714860000001</v>
      </c>
      <c r="G1072" s="156">
        <v>16</v>
      </c>
      <c r="H1072" s="156">
        <v>134.81164999999999</v>
      </c>
      <c r="I1072" s="156">
        <v>0</v>
      </c>
      <c r="J1072" s="157">
        <v>0</v>
      </c>
    </row>
    <row r="1073" spans="1:10">
      <c r="A1073" s="133"/>
      <c r="D1073" s="154" t="s">
        <v>571</v>
      </c>
      <c r="E1073" s="155">
        <v>280</v>
      </c>
      <c r="F1073" s="156">
        <v>3651.5621399999986</v>
      </c>
      <c r="G1073" s="156">
        <v>20</v>
      </c>
      <c r="H1073" s="156">
        <v>77.634799999999998</v>
      </c>
      <c r="I1073" s="156">
        <v>0</v>
      </c>
      <c r="J1073" s="157">
        <v>0</v>
      </c>
    </row>
    <row r="1074" spans="1:10">
      <c r="A1074" s="133"/>
      <c r="B1074" s="134" t="s">
        <v>413</v>
      </c>
      <c r="D1074" s="154"/>
      <c r="E1074" s="155" t="s">
        <v>196</v>
      </c>
      <c r="F1074" s="156" t="s">
        <v>196</v>
      </c>
      <c r="G1074" s="156" t="s">
        <v>196</v>
      </c>
      <c r="H1074" s="156" t="s">
        <v>196</v>
      </c>
      <c r="I1074" s="156" t="s">
        <v>196</v>
      </c>
      <c r="J1074" s="157" t="s">
        <v>196</v>
      </c>
    </row>
    <row r="1075" spans="1:10">
      <c r="A1075" s="133"/>
      <c r="C1075" s="134" t="s">
        <v>414</v>
      </c>
      <c r="D1075" s="154"/>
      <c r="E1075" s="155" t="s">
        <v>196</v>
      </c>
      <c r="F1075" s="156" t="s">
        <v>196</v>
      </c>
      <c r="G1075" s="156" t="s">
        <v>196</v>
      </c>
      <c r="H1075" s="156" t="s">
        <v>196</v>
      </c>
      <c r="I1075" s="156" t="s">
        <v>196</v>
      </c>
      <c r="J1075" s="157" t="s">
        <v>196</v>
      </c>
    </row>
    <row r="1076" spans="1:10">
      <c r="A1076" s="133"/>
      <c r="D1076" s="154" t="s">
        <v>572</v>
      </c>
      <c r="E1076" s="155">
        <v>941</v>
      </c>
      <c r="F1076" s="156">
        <v>4769.6053800000018</v>
      </c>
      <c r="G1076" s="156">
        <v>307</v>
      </c>
      <c r="H1076" s="156">
        <v>1983.6455599999995</v>
      </c>
      <c r="I1076" s="156">
        <v>1</v>
      </c>
      <c r="J1076" s="157">
        <v>1.8</v>
      </c>
    </row>
    <row r="1077" spans="1:10">
      <c r="A1077" s="133"/>
      <c r="D1077" s="154" t="s">
        <v>556</v>
      </c>
      <c r="E1077" s="155">
        <v>359</v>
      </c>
      <c r="F1077" s="156">
        <v>3146.1400199999994</v>
      </c>
      <c r="G1077" s="156">
        <v>155</v>
      </c>
      <c r="H1077" s="156">
        <v>899.47519999999986</v>
      </c>
      <c r="I1077" s="156">
        <v>0</v>
      </c>
      <c r="J1077" s="157">
        <v>0</v>
      </c>
    </row>
    <row r="1078" spans="1:10">
      <c r="A1078" s="133"/>
      <c r="D1078" s="154" t="s">
        <v>548</v>
      </c>
      <c r="E1078" s="155">
        <v>72</v>
      </c>
      <c r="F1078" s="156">
        <v>321.94385999999992</v>
      </c>
      <c r="G1078" s="156">
        <v>28</v>
      </c>
      <c r="H1078" s="156">
        <v>245.64197999999996</v>
      </c>
      <c r="I1078" s="156">
        <v>0</v>
      </c>
      <c r="J1078" s="157">
        <v>0</v>
      </c>
    </row>
    <row r="1079" spans="1:10">
      <c r="A1079" s="133"/>
      <c r="D1079" s="154" t="s">
        <v>547</v>
      </c>
      <c r="E1079" s="155">
        <v>48</v>
      </c>
      <c r="F1079" s="156">
        <v>272.39924000000002</v>
      </c>
      <c r="G1079" s="156">
        <v>6</v>
      </c>
      <c r="H1079" s="156">
        <v>18.363799999999998</v>
      </c>
      <c r="I1079" s="156">
        <v>0</v>
      </c>
      <c r="J1079" s="157">
        <v>0</v>
      </c>
    </row>
    <row r="1080" spans="1:10">
      <c r="A1080" s="133"/>
      <c r="D1080" s="154" t="s">
        <v>563</v>
      </c>
      <c r="E1080" s="155">
        <v>68</v>
      </c>
      <c r="F1080" s="156">
        <v>263.06809999999996</v>
      </c>
      <c r="G1080" s="156">
        <v>15</v>
      </c>
      <c r="H1080" s="156">
        <v>55.240639999999999</v>
      </c>
      <c r="I1080" s="156">
        <v>0</v>
      </c>
      <c r="J1080" s="157">
        <v>0</v>
      </c>
    </row>
    <row r="1081" spans="1:10">
      <c r="A1081" s="133"/>
      <c r="C1081" s="134" t="s">
        <v>415</v>
      </c>
      <c r="D1081" s="154"/>
      <c r="E1081" s="155" t="s">
        <v>196</v>
      </c>
      <c r="F1081" s="156" t="s">
        <v>196</v>
      </c>
      <c r="G1081" s="156" t="s">
        <v>196</v>
      </c>
      <c r="H1081" s="156" t="s">
        <v>196</v>
      </c>
      <c r="I1081" s="156" t="s">
        <v>196</v>
      </c>
      <c r="J1081" s="157" t="s">
        <v>196</v>
      </c>
    </row>
    <row r="1082" spans="1:10">
      <c r="A1082" s="133"/>
      <c r="D1082" s="154" t="s">
        <v>560</v>
      </c>
      <c r="E1082" s="155">
        <v>330</v>
      </c>
      <c r="F1082" s="156">
        <v>1016.7420100000001</v>
      </c>
      <c r="G1082" s="156">
        <v>56</v>
      </c>
      <c r="H1082" s="156">
        <v>108.08072000000001</v>
      </c>
      <c r="I1082" s="156">
        <v>0</v>
      </c>
      <c r="J1082" s="157">
        <v>0</v>
      </c>
    </row>
    <row r="1083" spans="1:10">
      <c r="A1083" s="133"/>
      <c r="D1083" s="154" t="s">
        <v>556</v>
      </c>
      <c r="E1083" s="155">
        <v>123</v>
      </c>
      <c r="F1083" s="156">
        <v>323.98392000000001</v>
      </c>
      <c r="G1083" s="156">
        <v>60</v>
      </c>
      <c r="H1083" s="156">
        <v>155.69984000000002</v>
      </c>
      <c r="I1083" s="156">
        <v>0</v>
      </c>
      <c r="J1083" s="157">
        <v>0</v>
      </c>
    </row>
    <row r="1084" spans="1:10">
      <c r="A1084" s="133"/>
      <c r="D1084" s="154" t="s">
        <v>548</v>
      </c>
      <c r="E1084" s="155">
        <v>39</v>
      </c>
      <c r="F1084" s="156">
        <v>236.7379</v>
      </c>
      <c r="G1084" s="156">
        <v>24</v>
      </c>
      <c r="H1084" s="156">
        <v>94.470289999999977</v>
      </c>
      <c r="I1084" s="156">
        <v>0</v>
      </c>
      <c r="J1084" s="157">
        <v>0</v>
      </c>
    </row>
    <row r="1085" spans="1:10">
      <c r="A1085" s="133"/>
      <c r="D1085" s="154" t="s">
        <v>561</v>
      </c>
      <c r="E1085" s="155">
        <v>374</v>
      </c>
      <c r="F1085" s="156">
        <v>209.56297000000004</v>
      </c>
      <c r="G1085" s="156">
        <v>195</v>
      </c>
      <c r="H1085" s="156">
        <v>143.97789</v>
      </c>
      <c r="I1085" s="156">
        <v>0</v>
      </c>
      <c r="J1085" s="157">
        <v>0</v>
      </c>
    </row>
    <row r="1086" spans="1:10">
      <c r="A1086" s="133"/>
      <c r="D1086" s="154" t="s">
        <v>574</v>
      </c>
      <c r="E1086" s="155">
        <v>91</v>
      </c>
      <c r="F1086" s="156">
        <v>203.90022000000002</v>
      </c>
      <c r="G1086" s="156">
        <v>23</v>
      </c>
      <c r="H1086" s="156">
        <v>49.399399999999993</v>
      </c>
      <c r="I1086" s="156">
        <v>0</v>
      </c>
      <c r="J1086" s="157">
        <v>0</v>
      </c>
    </row>
    <row r="1087" spans="1:10">
      <c r="A1087" s="133"/>
      <c r="C1087" s="134" t="s">
        <v>746</v>
      </c>
      <c r="D1087" s="154"/>
      <c r="E1087" s="155" t="s">
        <v>196</v>
      </c>
      <c r="F1087" s="156" t="s">
        <v>196</v>
      </c>
      <c r="G1087" s="156" t="s">
        <v>196</v>
      </c>
      <c r="H1087" s="156" t="s">
        <v>196</v>
      </c>
      <c r="I1087" s="156" t="s">
        <v>196</v>
      </c>
      <c r="J1087" s="157" t="s">
        <v>196</v>
      </c>
    </row>
    <row r="1088" spans="1:10">
      <c r="A1088" s="133"/>
      <c r="D1088" s="154" t="s">
        <v>556</v>
      </c>
      <c r="E1088" s="155">
        <v>921</v>
      </c>
      <c r="F1088" s="156">
        <v>5977.2630200000012</v>
      </c>
      <c r="G1088" s="156">
        <v>155</v>
      </c>
      <c r="H1088" s="156">
        <v>977.44406000000004</v>
      </c>
      <c r="I1088" s="156">
        <v>0</v>
      </c>
      <c r="J1088" s="157">
        <v>0</v>
      </c>
    </row>
    <row r="1089" spans="1:10">
      <c r="A1089" s="133"/>
      <c r="D1089" s="154" t="s">
        <v>571</v>
      </c>
      <c r="E1089" s="155">
        <v>17</v>
      </c>
      <c r="F1089" s="156">
        <v>158.79149999999998</v>
      </c>
      <c r="G1089" s="156">
        <v>5</v>
      </c>
      <c r="H1089" s="156">
        <v>31.195500000000003</v>
      </c>
      <c r="I1089" s="156">
        <v>0</v>
      </c>
      <c r="J1089" s="157">
        <v>0</v>
      </c>
    </row>
    <row r="1090" spans="1:10">
      <c r="A1090" s="133"/>
      <c r="D1090" s="154" t="s">
        <v>560</v>
      </c>
      <c r="E1090" s="155">
        <v>48</v>
      </c>
      <c r="F1090" s="156">
        <v>21.737960000000005</v>
      </c>
      <c r="G1090" s="156">
        <v>10</v>
      </c>
      <c r="H1090" s="156">
        <v>4.7413999999999996</v>
      </c>
      <c r="I1090" s="156">
        <v>0</v>
      </c>
      <c r="J1090" s="157">
        <v>0</v>
      </c>
    </row>
    <row r="1091" spans="1:10">
      <c r="A1091" s="133"/>
      <c r="D1091" s="154" t="s">
        <v>563</v>
      </c>
      <c r="E1091" s="155">
        <v>1</v>
      </c>
      <c r="F1091" s="156">
        <v>16.488</v>
      </c>
      <c r="G1091" s="156">
        <v>0</v>
      </c>
      <c r="H1091" s="156">
        <v>0</v>
      </c>
      <c r="I1091" s="156">
        <v>0</v>
      </c>
      <c r="J1091" s="157">
        <v>0</v>
      </c>
    </row>
    <row r="1092" spans="1:10">
      <c r="A1092" s="133"/>
      <c r="D1092" s="154" t="s">
        <v>561</v>
      </c>
      <c r="E1092" s="155">
        <v>14</v>
      </c>
      <c r="F1092" s="156">
        <v>7.9035000000000011</v>
      </c>
      <c r="G1092" s="156">
        <v>0</v>
      </c>
      <c r="H1092" s="156">
        <v>0</v>
      </c>
      <c r="I1092" s="156">
        <v>0</v>
      </c>
      <c r="J1092" s="157">
        <v>0</v>
      </c>
    </row>
    <row r="1093" spans="1:10">
      <c r="A1093" s="133"/>
      <c r="C1093" s="134" t="s">
        <v>416</v>
      </c>
      <c r="D1093" s="154"/>
      <c r="E1093" s="155" t="s">
        <v>196</v>
      </c>
      <c r="F1093" s="156" t="s">
        <v>196</v>
      </c>
      <c r="G1093" s="156" t="s">
        <v>196</v>
      </c>
      <c r="H1093" s="156" t="s">
        <v>196</v>
      </c>
      <c r="I1093" s="156" t="s">
        <v>196</v>
      </c>
      <c r="J1093" s="157" t="s">
        <v>196</v>
      </c>
    </row>
    <row r="1094" spans="1:10">
      <c r="A1094" s="133"/>
      <c r="D1094" s="154" t="s">
        <v>572</v>
      </c>
      <c r="E1094" s="155">
        <v>1049</v>
      </c>
      <c r="F1094" s="156">
        <v>5015.4488199999996</v>
      </c>
      <c r="G1094" s="156">
        <v>86</v>
      </c>
      <c r="H1094" s="156">
        <v>220.39961000000002</v>
      </c>
      <c r="I1094" s="156">
        <v>0</v>
      </c>
      <c r="J1094" s="157">
        <v>0</v>
      </c>
    </row>
    <row r="1095" spans="1:10">
      <c r="A1095" s="133"/>
      <c r="D1095" s="154" t="s">
        <v>609</v>
      </c>
      <c r="E1095" s="155">
        <v>117</v>
      </c>
      <c r="F1095" s="156">
        <v>2764.3477500000008</v>
      </c>
      <c r="G1095" s="156">
        <v>2</v>
      </c>
      <c r="H1095" s="156">
        <v>43.260000000000005</v>
      </c>
      <c r="I1095" s="156">
        <v>0</v>
      </c>
      <c r="J1095" s="157">
        <v>0</v>
      </c>
    </row>
    <row r="1096" spans="1:10">
      <c r="A1096" s="133"/>
      <c r="D1096" s="154" t="s">
        <v>574</v>
      </c>
      <c r="E1096" s="155">
        <v>197</v>
      </c>
      <c r="F1096" s="156">
        <v>2639.8713899999993</v>
      </c>
      <c r="G1096" s="156">
        <v>11</v>
      </c>
      <c r="H1096" s="156">
        <v>2.2435799999999997</v>
      </c>
      <c r="I1096" s="156">
        <v>0</v>
      </c>
      <c r="J1096" s="157">
        <v>0</v>
      </c>
    </row>
    <row r="1097" spans="1:10">
      <c r="A1097" s="133"/>
      <c r="D1097" s="154" t="s">
        <v>548</v>
      </c>
      <c r="E1097" s="155">
        <v>2057</v>
      </c>
      <c r="F1097" s="156">
        <v>2359.9860999999996</v>
      </c>
      <c r="G1097" s="156">
        <v>110</v>
      </c>
      <c r="H1097" s="156">
        <v>99.790700000000001</v>
      </c>
      <c r="I1097" s="156">
        <v>0</v>
      </c>
      <c r="J1097" s="157">
        <v>0</v>
      </c>
    </row>
    <row r="1098" spans="1:10">
      <c r="A1098" s="133"/>
      <c r="D1098" s="154" t="s">
        <v>564</v>
      </c>
      <c r="E1098" s="155">
        <v>51</v>
      </c>
      <c r="F1098" s="156">
        <v>1994.8026</v>
      </c>
      <c r="G1098" s="156">
        <v>0</v>
      </c>
      <c r="H1098" s="156">
        <v>0</v>
      </c>
      <c r="I1098" s="156">
        <v>0</v>
      </c>
      <c r="J1098" s="157">
        <v>0</v>
      </c>
    </row>
    <row r="1099" spans="1:10">
      <c r="A1099" s="133"/>
      <c r="C1099" s="134" t="s">
        <v>417</v>
      </c>
      <c r="D1099" s="154"/>
      <c r="E1099" s="155" t="s">
        <v>196</v>
      </c>
      <c r="F1099" s="156" t="s">
        <v>196</v>
      </c>
      <c r="G1099" s="156" t="s">
        <v>196</v>
      </c>
      <c r="H1099" s="156" t="s">
        <v>196</v>
      </c>
      <c r="I1099" s="156" t="s">
        <v>196</v>
      </c>
      <c r="J1099" s="157" t="s">
        <v>196</v>
      </c>
    </row>
    <row r="1100" spans="1:10">
      <c r="A1100" s="133"/>
      <c r="D1100" s="154" t="s">
        <v>564</v>
      </c>
      <c r="E1100" s="155">
        <v>1254</v>
      </c>
      <c r="F1100" s="156">
        <v>46148.299000000014</v>
      </c>
      <c r="G1100" s="156">
        <v>72</v>
      </c>
      <c r="H1100" s="156">
        <v>1658.5261999999998</v>
      </c>
      <c r="I1100" s="156">
        <v>0</v>
      </c>
      <c r="J1100" s="157">
        <v>0</v>
      </c>
    </row>
    <row r="1101" spans="1:10">
      <c r="A1101" s="133"/>
      <c r="D1101" s="154" t="s">
        <v>571</v>
      </c>
      <c r="E1101" s="155">
        <v>380</v>
      </c>
      <c r="F1101" s="156">
        <v>23588.327800000003</v>
      </c>
      <c r="G1101" s="156">
        <v>9</v>
      </c>
      <c r="H1101" s="156">
        <v>431</v>
      </c>
      <c r="I1101" s="156">
        <v>0</v>
      </c>
      <c r="J1101" s="157">
        <v>0</v>
      </c>
    </row>
    <row r="1102" spans="1:10">
      <c r="A1102" s="133"/>
      <c r="D1102" s="154" t="s">
        <v>577</v>
      </c>
      <c r="E1102" s="155">
        <v>398</v>
      </c>
      <c r="F1102" s="156">
        <v>16398.533440000003</v>
      </c>
      <c r="G1102" s="156">
        <v>23</v>
      </c>
      <c r="H1102" s="156">
        <v>518.52123999999992</v>
      </c>
      <c r="I1102" s="156">
        <v>0</v>
      </c>
      <c r="J1102" s="157">
        <v>0</v>
      </c>
    </row>
    <row r="1103" spans="1:10">
      <c r="A1103" s="133"/>
      <c r="D1103" s="154" t="s">
        <v>562</v>
      </c>
      <c r="E1103" s="155">
        <v>289</v>
      </c>
      <c r="F1103" s="156">
        <v>14499.774800000001</v>
      </c>
      <c r="G1103" s="156">
        <v>16</v>
      </c>
      <c r="H1103" s="156">
        <v>587.20000000000005</v>
      </c>
      <c r="I1103" s="156">
        <v>0</v>
      </c>
      <c r="J1103" s="157">
        <v>0</v>
      </c>
    </row>
    <row r="1104" spans="1:10">
      <c r="A1104" s="133"/>
      <c r="D1104" s="154" t="s">
        <v>573</v>
      </c>
      <c r="E1104" s="155">
        <v>498</v>
      </c>
      <c r="F1104" s="156">
        <v>10460.166500000001</v>
      </c>
      <c r="G1104" s="156">
        <v>40</v>
      </c>
      <c r="H1104" s="156">
        <v>826.36699999999996</v>
      </c>
      <c r="I1104" s="156">
        <v>0</v>
      </c>
      <c r="J1104" s="157">
        <v>0</v>
      </c>
    </row>
    <row r="1105" spans="1:10">
      <c r="A1105" s="133"/>
      <c r="C1105" s="134" t="s">
        <v>418</v>
      </c>
      <c r="D1105" s="154"/>
      <c r="E1105" s="155" t="s">
        <v>196</v>
      </c>
      <c r="F1105" s="156" t="s">
        <v>196</v>
      </c>
      <c r="G1105" s="156" t="s">
        <v>196</v>
      </c>
      <c r="H1105" s="156" t="s">
        <v>196</v>
      </c>
      <c r="I1105" s="156" t="s">
        <v>196</v>
      </c>
      <c r="J1105" s="157" t="s">
        <v>196</v>
      </c>
    </row>
    <row r="1106" spans="1:10">
      <c r="A1106" s="133"/>
      <c r="D1106" s="154" t="s">
        <v>556</v>
      </c>
      <c r="E1106" s="155">
        <v>167</v>
      </c>
      <c r="F1106" s="156">
        <v>1565.1486200000002</v>
      </c>
      <c r="G1106" s="156">
        <v>45</v>
      </c>
      <c r="H1106" s="156">
        <v>323.76179999999994</v>
      </c>
      <c r="I1106" s="156">
        <v>0</v>
      </c>
      <c r="J1106" s="157">
        <v>0</v>
      </c>
    </row>
    <row r="1107" spans="1:10">
      <c r="A1107" s="133"/>
      <c r="D1107" s="154" t="s">
        <v>561</v>
      </c>
      <c r="E1107" s="155">
        <v>11</v>
      </c>
      <c r="F1107" s="156">
        <v>100.006</v>
      </c>
      <c r="G1107" s="156">
        <v>5</v>
      </c>
      <c r="H1107" s="156">
        <v>38.910000000000004</v>
      </c>
      <c r="I1107" s="156">
        <v>0</v>
      </c>
      <c r="J1107" s="157">
        <v>0</v>
      </c>
    </row>
    <row r="1108" spans="1:10">
      <c r="A1108" s="133"/>
      <c r="D1108" s="154" t="s">
        <v>563</v>
      </c>
      <c r="E1108" s="155">
        <v>1</v>
      </c>
      <c r="F1108" s="156">
        <v>13.247999999999999</v>
      </c>
      <c r="G1108" s="156">
        <v>1</v>
      </c>
      <c r="H1108" s="156">
        <v>13.247999999999999</v>
      </c>
      <c r="I1108" s="156">
        <v>0</v>
      </c>
      <c r="J1108" s="157">
        <v>0</v>
      </c>
    </row>
    <row r="1109" spans="1:10">
      <c r="A1109" s="133"/>
      <c r="D1109" s="154" t="s">
        <v>560</v>
      </c>
      <c r="E1109" s="155">
        <v>20</v>
      </c>
      <c r="F1109" s="156">
        <v>8.4177999999999997</v>
      </c>
      <c r="G1109" s="156">
        <v>7</v>
      </c>
      <c r="H1109" s="156">
        <v>2.3394000000000004</v>
      </c>
      <c r="I1109" s="156">
        <v>0</v>
      </c>
      <c r="J1109" s="157">
        <v>0</v>
      </c>
    </row>
    <row r="1110" spans="1:10">
      <c r="A1110" s="133"/>
      <c r="D1110" s="154" t="s">
        <v>578</v>
      </c>
      <c r="E1110" s="155">
        <v>5</v>
      </c>
      <c r="F1110" s="156">
        <v>2.1623999999999999</v>
      </c>
      <c r="G1110" s="156">
        <v>2</v>
      </c>
      <c r="H1110" s="156">
        <v>0.71399999999999997</v>
      </c>
      <c r="I1110" s="156">
        <v>0</v>
      </c>
      <c r="J1110" s="157">
        <v>0</v>
      </c>
    </row>
    <row r="1111" spans="1:10">
      <c r="A1111" s="133"/>
      <c r="C1111" s="134" t="s">
        <v>419</v>
      </c>
      <c r="D1111" s="154"/>
      <c r="E1111" s="155" t="s">
        <v>196</v>
      </c>
      <c r="F1111" s="156" t="s">
        <v>196</v>
      </c>
      <c r="G1111" s="156" t="s">
        <v>196</v>
      </c>
      <c r="H1111" s="156" t="s">
        <v>196</v>
      </c>
      <c r="I1111" s="156" t="s">
        <v>196</v>
      </c>
      <c r="J1111" s="157" t="s">
        <v>196</v>
      </c>
    </row>
    <row r="1112" spans="1:10">
      <c r="A1112" s="133"/>
      <c r="D1112" s="154" t="s">
        <v>556</v>
      </c>
      <c r="E1112" s="155">
        <v>1888</v>
      </c>
      <c r="F1112" s="156">
        <v>10852.951600000004</v>
      </c>
      <c r="G1112" s="156">
        <v>242</v>
      </c>
      <c r="H1112" s="156">
        <v>620.79953</v>
      </c>
      <c r="I1112" s="156">
        <v>2</v>
      </c>
      <c r="J1112" s="157">
        <v>0.62653999999999999</v>
      </c>
    </row>
    <row r="1113" spans="1:10">
      <c r="A1113" s="133"/>
      <c r="D1113" s="154" t="s">
        <v>560</v>
      </c>
      <c r="E1113" s="155">
        <v>13</v>
      </c>
      <c r="F1113" s="156">
        <v>15.186399999999999</v>
      </c>
      <c r="G1113" s="156">
        <v>6</v>
      </c>
      <c r="H1113" s="156">
        <v>10.949199999999999</v>
      </c>
      <c r="I1113" s="156">
        <v>0</v>
      </c>
      <c r="J1113" s="157">
        <v>0</v>
      </c>
    </row>
    <row r="1114" spans="1:10">
      <c r="A1114" s="133"/>
      <c r="D1114" s="154" t="s">
        <v>561</v>
      </c>
      <c r="E1114" s="155">
        <v>2</v>
      </c>
      <c r="F1114" s="156">
        <v>3.4367999999999999</v>
      </c>
      <c r="G1114" s="156">
        <v>1</v>
      </c>
      <c r="H1114" s="156">
        <v>3.36</v>
      </c>
      <c r="I1114" s="156">
        <v>0</v>
      </c>
      <c r="J1114" s="157">
        <v>0</v>
      </c>
    </row>
    <row r="1115" spans="1:10">
      <c r="A1115" s="133"/>
      <c r="C1115" s="134" t="s">
        <v>420</v>
      </c>
      <c r="D1115" s="154"/>
      <c r="E1115" s="155" t="s">
        <v>196</v>
      </c>
      <c r="F1115" s="156" t="s">
        <v>196</v>
      </c>
      <c r="G1115" s="156" t="s">
        <v>196</v>
      </c>
      <c r="H1115" s="156" t="s">
        <v>196</v>
      </c>
      <c r="I1115" s="156" t="s">
        <v>196</v>
      </c>
      <c r="J1115" s="157" t="s">
        <v>196</v>
      </c>
    </row>
    <row r="1116" spans="1:10">
      <c r="A1116" s="133"/>
      <c r="D1116" s="154" t="s">
        <v>556</v>
      </c>
      <c r="E1116" s="155">
        <v>477</v>
      </c>
      <c r="F1116" s="156">
        <v>3533.05825</v>
      </c>
      <c r="G1116" s="156">
        <v>84</v>
      </c>
      <c r="H1116" s="156">
        <v>291.72901999999999</v>
      </c>
      <c r="I1116" s="156">
        <v>3</v>
      </c>
      <c r="J1116" s="157">
        <v>4.8</v>
      </c>
    </row>
    <row r="1117" spans="1:10">
      <c r="A1117" s="133"/>
      <c r="D1117" s="154" t="s">
        <v>548</v>
      </c>
      <c r="E1117" s="155">
        <v>141</v>
      </c>
      <c r="F1117" s="156">
        <v>1287.30412</v>
      </c>
      <c r="G1117" s="156">
        <v>23</v>
      </c>
      <c r="H1117" s="156">
        <v>91.319379999999995</v>
      </c>
      <c r="I1117" s="156">
        <v>0</v>
      </c>
      <c r="J1117" s="157">
        <v>0</v>
      </c>
    </row>
    <row r="1118" spans="1:10">
      <c r="A1118" s="133"/>
      <c r="D1118" s="154" t="s">
        <v>572</v>
      </c>
      <c r="E1118" s="155">
        <v>46</v>
      </c>
      <c r="F1118" s="156">
        <v>535.96429999999998</v>
      </c>
      <c r="G1118" s="156">
        <v>17</v>
      </c>
      <c r="H1118" s="156">
        <v>207.82229000000001</v>
      </c>
      <c r="I1118" s="156">
        <v>0</v>
      </c>
      <c r="J1118" s="157">
        <v>0</v>
      </c>
    </row>
    <row r="1119" spans="1:10">
      <c r="A1119" s="133"/>
      <c r="D1119" s="154" t="s">
        <v>610</v>
      </c>
      <c r="E1119" s="155">
        <v>4</v>
      </c>
      <c r="F1119" s="156">
        <v>181.40520000000001</v>
      </c>
      <c r="G1119" s="156">
        <v>0</v>
      </c>
      <c r="H1119" s="156">
        <v>0</v>
      </c>
      <c r="I1119" s="156">
        <v>0</v>
      </c>
      <c r="J1119" s="157">
        <v>0</v>
      </c>
    </row>
    <row r="1120" spans="1:10">
      <c r="A1120" s="133"/>
      <c r="D1120" s="154" t="s">
        <v>579</v>
      </c>
      <c r="E1120" s="155">
        <v>19</v>
      </c>
      <c r="F1120" s="156">
        <v>116.27500000000001</v>
      </c>
      <c r="G1120" s="156">
        <v>17</v>
      </c>
      <c r="H1120" s="156">
        <v>116.22999999999999</v>
      </c>
      <c r="I1120" s="156">
        <v>0</v>
      </c>
      <c r="J1120" s="157">
        <v>0</v>
      </c>
    </row>
    <row r="1121" spans="1:10">
      <c r="A1121" s="133"/>
      <c r="B1121" s="134" t="s">
        <v>421</v>
      </c>
      <c r="D1121" s="154"/>
      <c r="E1121" s="155" t="s">
        <v>196</v>
      </c>
      <c r="F1121" s="156" t="s">
        <v>196</v>
      </c>
      <c r="G1121" s="156" t="s">
        <v>196</v>
      </c>
      <c r="H1121" s="156" t="s">
        <v>196</v>
      </c>
      <c r="I1121" s="156" t="s">
        <v>196</v>
      </c>
      <c r="J1121" s="157" t="s">
        <v>196</v>
      </c>
    </row>
    <row r="1122" spans="1:10">
      <c r="A1122" s="133"/>
      <c r="C1122" s="134" t="s">
        <v>422</v>
      </c>
      <c r="D1122" s="154"/>
      <c r="E1122" s="155" t="s">
        <v>196</v>
      </c>
      <c r="F1122" s="156" t="s">
        <v>196</v>
      </c>
      <c r="G1122" s="156" t="s">
        <v>196</v>
      </c>
      <c r="H1122" s="156" t="s">
        <v>196</v>
      </c>
      <c r="I1122" s="156" t="s">
        <v>196</v>
      </c>
      <c r="J1122" s="157" t="s">
        <v>196</v>
      </c>
    </row>
    <row r="1123" spans="1:10">
      <c r="A1123" s="133"/>
      <c r="D1123" s="154" t="s">
        <v>562</v>
      </c>
      <c r="E1123" s="155">
        <v>288</v>
      </c>
      <c r="F1123" s="156">
        <v>98925.678440000003</v>
      </c>
      <c r="G1123" s="156">
        <v>193</v>
      </c>
      <c r="H1123" s="156">
        <v>87503.276039999997</v>
      </c>
      <c r="I1123" s="156">
        <v>0</v>
      </c>
      <c r="J1123" s="157">
        <v>0</v>
      </c>
    </row>
    <row r="1124" spans="1:10">
      <c r="A1124" s="133"/>
      <c r="D1124" s="154" t="s">
        <v>572</v>
      </c>
      <c r="E1124" s="155">
        <v>27</v>
      </c>
      <c r="F1124" s="156">
        <v>4352.8692000000001</v>
      </c>
      <c r="G1124" s="156">
        <v>12</v>
      </c>
      <c r="H1124" s="156">
        <v>1848.4331999999999</v>
      </c>
      <c r="I1124" s="156">
        <v>0</v>
      </c>
      <c r="J1124" s="157">
        <v>0</v>
      </c>
    </row>
    <row r="1125" spans="1:10">
      <c r="A1125" s="133"/>
      <c r="D1125" s="154" t="s">
        <v>579</v>
      </c>
      <c r="E1125" s="155">
        <v>42</v>
      </c>
      <c r="F1125" s="156">
        <v>110.9884</v>
      </c>
      <c r="G1125" s="156">
        <v>7</v>
      </c>
      <c r="H1125" s="156">
        <v>16.378</v>
      </c>
      <c r="I1125" s="156">
        <v>0</v>
      </c>
      <c r="J1125" s="157">
        <v>0</v>
      </c>
    </row>
    <row r="1126" spans="1:10">
      <c r="A1126" s="133"/>
      <c r="D1126" s="154" t="s">
        <v>564</v>
      </c>
      <c r="E1126" s="155">
        <v>21</v>
      </c>
      <c r="F1126" s="156">
        <v>35.949999999999996</v>
      </c>
      <c r="G1126" s="156">
        <v>9</v>
      </c>
      <c r="H1126" s="156">
        <v>14.740000000000002</v>
      </c>
      <c r="I1126" s="156">
        <v>0</v>
      </c>
      <c r="J1126" s="157">
        <v>0</v>
      </c>
    </row>
    <row r="1127" spans="1:10">
      <c r="A1127" s="133"/>
      <c r="D1127" s="154" t="s">
        <v>578</v>
      </c>
      <c r="E1127" s="155">
        <v>11</v>
      </c>
      <c r="F1127" s="156">
        <v>14.450000000000001</v>
      </c>
      <c r="G1127" s="156">
        <v>5</v>
      </c>
      <c r="H1127" s="156">
        <v>7.29</v>
      </c>
      <c r="I1127" s="156">
        <v>0</v>
      </c>
      <c r="J1127" s="157">
        <v>0</v>
      </c>
    </row>
    <row r="1128" spans="1:10">
      <c r="A1128" s="133"/>
      <c r="C1128" s="134" t="s">
        <v>423</v>
      </c>
      <c r="D1128" s="154"/>
      <c r="E1128" s="155" t="s">
        <v>196</v>
      </c>
      <c r="F1128" s="156" t="s">
        <v>196</v>
      </c>
      <c r="G1128" s="156" t="s">
        <v>196</v>
      </c>
      <c r="H1128" s="156" t="s">
        <v>196</v>
      </c>
      <c r="I1128" s="156" t="s">
        <v>196</v>
      </c>
      <c r="J1128" s="157" t="s">
        <v>196</v>
      </c>
    </row>
    <row r="1129" spans="1:10">
      <c r="A1129" s="133"/>
      <c r="D1129" s="154" t="s">
        <v>564</v>
      </c>
      <c r="E1129" s="155">
        <v>93</v>
      </c>
      <c r="F1129" s="156">
        <v>15127</v>
      </c>
      <c r="G1129" s="156">
        <v>3</v>
      </c>
      <c r="H1129" s="156">
        <v>343</v>
      </c>
      <c r="I1129" s="156">
        <v>0</v>
      </c>
      <c r="J1129" s="157">
        <v>0</v>
      </c>
    </row>
    <row r="1130" spans="1:10">
      <c r="A1130" s="133"/>
      <c r="D1130" s="154" t="s">
        <v>582</v>
      </c>
      <c r="E1130" s="155">
        <v>14</v>
      </c>
      <c r="F1130" s="156">
        <v>1639</v>
      </c>
      <c r="G1130" s="156">
        <v>1</v>
      </c>
      <c r="H1130" s="156">
        <v>90</v>
      </c>
      <c r="I1130" s="156">
        <v>0</v>
      </c>
      <c r="J1130" s="157">
        <v>0</v>
      </c>
    </row>
    <row r="1131" spans="1:10">
      <c r="A1131" s="133"/>
      <c r="D1131" s="154" t="s">
        <v>620</v>
      </c>
      <c r="E1131" s="155">
        <v>5</v>
      </c>
      <c r="F1131" s="156">
        <v>1.4753000000000001</v>
      </c>
      <c r="G1131" s="156">
        <v>0</v>
      </c>
      <c r="H1131" s="156">
        <v>0</v>
      </c>
      <c r="I1131" s="156">
        <v>0</v>
      </c>
      <c r="J1131" s="157">
        <v>0</v>
      </c>
    </row>
    <row r="1132" spans="1:10">
      <c r="A1132" s="133"/>
      <c r="C1132" s="134" t="s">
        <v>424</v>
      </c>
      <c r="D1132" s="154"/>
      <c r="E1132" s="155" t="s">
        <v>196</v>
      </c>
      <c r="F1132" s="156" t="s">
        <v>196</v>
      </c>
      <c r="G1132" s="156" t="s">
        <v>196</v>
      </c>
      <c r="H1132" s="156" t="s">
        <v>196</v>
      </c>
      <c r="I1132" s="156" t="s">
        <v>196</v>
      </c>
      <c r="J1132" s="157" t="s">
        <v>196</v>
      </c>
    </row>
    <row r="1133" spans="1:10">
      <c r="A1133" s="133"/>
      <c r="D1133" s="154" t="s">
        <v>578</v>
      </c>
      <c r="E1133" s="155">
        <v>8</v>
      </c>
      <c r="F1133" s="156">
        <v>1683</v>
      </c>
      <c r="G1133" s="156">
        <v>0</v>
      </c>
      <c r="H1133" s="156">
        <v>0</v>
      </c>
      <c r="I1133" s="156">
        <v>0</v>
      </c>
      <c r="J1133" s="157">
        <v>0</v>
      </c>
    </row>
    <row r="1134" spans="1:10">
      <c r="A1134" s="133"/>
      <c r="D1134" s="154" t="s">
        <v>548</v>
      </c>
      <c r="E1134" s="155">
        <v>29</v>
      </c>
      <c r="F1134" s="156">
        <v>466.04480000000001</v>
      </c>
      <c r="G1134" s="156">
        <v>3</v>
      </c>
      <c r="H1134" s="156">
        <v>51.659199999999998</v>
      </c>
      <c r="I1134" s="156">
        <v>0</v>
      </c>
      <c r="J1134" s="157">
        <v>0</v>
      </c>
    </row>
    <row r="1135" spans="1:10">
      <c r="A1135" s="133"/>
      <c r="D1135" s="154" t="s">
        <v>556</v>
      </c>
      <c r="E1135" s="155">
        <v>13</v>
      </c>
      <c r="F1135" s="156">
        <v>73.671999999999983</v>
      </c>
      <c r="G1135" s="156">
        <v>4</v>
      </c>
      <c r="H1135" s="156">
        <v>12.472000000000001</v>
      </c>
      <c r="I1135" s="156">
        <v>0</v>
      </c>
      <c r="J1135" s="157">
        <v>0</v>
      </c>
    </row>
    <row r="1136" spans="1:10">
      <c r="A1136" s="133"/>
      <c r="D1136" s="154" t="s">
        <v>629</v>
      </c>
      <c r="E1136" s="155">
        <v>2</v>
      </c>
      <c r="F1136" s="156">
        <v>40</v>
      </c>
      <c r="G1136" s="156">
        <v>0</v>
      </c>
      <c r="H1136" s="156">
        <v>0</v>
      </c>
      <c r="I1136" s="156">
        <v>0</v>
      </c>
      <c r="J1136" s="157">
        <v>0</v>
      </c>
    </row>
    <row r="1137" spans="1:10">
      <c r="A1137" s="133"/>
      <c r="D1137" s="154" t="s">
        <v>552</v>
      </c>
      <c r="E1137" s="155">
        <v>10</v>
      </c>
      <c r="F1137" s="156">
        <v>39.164999999999999</v>
      </c>
      <c r="G1137" s="156">
        <v>1</v>
      </c>
      <c r="H1137" s="156">
        <v>1.4999999999999999E-2</v>
      </c>
      <c r="I1137" s="156">
        <v>0</v>
      </c>
      <c r="J1137" s="157">
        <v>0</v>
      </c>
    </row>
    <row r="1138" spans="1:10">
      <c r="A1138" s="133"/>
      <c r="C1138" s="134" t="s">
        <v>425</v>
      </c>
      <c r="D1138" s="154"/>
      <c r="E1138" s="155" t="s">
        <v>196</v>
      </c>
      <c r="F1138" s="156" t="s">
        <v>196</v>
      </c>
      <c r="G1138" s="156" t="s">
        <v>196</v>
      </c>
      <c r="H1138" s="156" t="s">
        <v>196</v>
      </c>
      <c r="I1138" s="156" t="s">
        <v>196</v>
      </c>
      <c r="J1138" s="157" t="s">
        <v>196</v>
      </c>
    </row>
    <row r="1139" spans="1:10">
      <c r="A1139" s="133"/>
      <c r="D1139" s="154" t="s">
        <v>570</v>
      </c>
      <c r="E1139" s="155">
        <v>67</v>
      </c>
      <c r="F1139" s="156">
        <v>7167.75</v>
      </c>
      <c r="G1139" s="156">
        <v>6</v>
      </c>
      <c r="H1139" s="156">
        <v>766.25</v>
      </c>
      <c r="I1139" s="156">
        <v>0</v>
      </c>
      <c r="J1139" s="157">
        <v>0</v>
      </c>
    </row>
    <row r="1140" spans="1:10">
      <c r="A1140" s="133"/>
      <c r="D1140" s="154" t="s">
        <v>574</v>
      </c>
      <c r="E1140" s="155">
        <v>31</v>
      </c>
      <c r="F1140" s="156">
        <v>4862.9750000000004</v>
      </c>
      <c r="G1140" s="156">
        <v>3</v>
      </c>
      <c r="H1140" s="156">
        <v>572</v>
      </c>
      <c r="I1140" s="156">
        <v>0</v>
      </c>
      <c r="J1140" s="157">
        <v>0</v>
      </c>
    </row>
    <row r="1141" spans="1:10">
      <c r="A1141" s="133"/>
      <c r="D1141" s="154" t="s">
        <v>573</v>
      </c>
      <c r="E1141" s="155">
        <v>37</v>
      </c>
      <c r="F1141" s="156">
        <v>3553</v>
      </c>
      <c r="G1141" s="156">
        <v>2</v>
      </c>
      <c r="H1141" s="156">
        <v>200</v>
      </c>
      <c r="I1141" s="156">
        <v>0</v>
      </c>
      <c r="J1141" s="157">
        <v>0</v>
      </c>
    </row>
    <row r="1142" spans="1:10">
      <c r="A1142" s="133"/>
      <c r="D1142" s="154" t="s">
        <v>630</v>
      </c>
      <c r="E1142" s="155">
        <v>19</v>
      </c>
      <c r="F1142" s="156">
        <v>1107.5</v>
      </c>
      <c r="G1142" s="156">
        <v>2</v>
      </c>
      <c r="H1142" s="156">
        <v>60</v>
      </c>
      <c r="I1142" s="156">
        <v>0</v>
      </c>
      <c r="J1142" s="157">
        <v>0</v>
      </c>
    </row>
    <row r="1143" spans="1:10">
      <c r="A1143" s="133"/>
      <c r="D1143" s="154" t="s">
        <v>566</v>
      </c>
      <c r="E1143" s="155">
        <v>13</v>
      </c>
      <c r="F1143" s="156">
        <v>615</v>
      </c>
      <c r="G1143" s="156">
        <v>2</v>
      </c>
      <c r="H1143" s="156">
        <v>43</v>
      </c>
      <c r="I1143" s="156">
        <v>0</v>
      </c>
      <c r="J1143" s="157">
        <v>0</v>
      </c>
    </row>
    <row r="1144" spans="1:10">
      <c r="A1144" s="133"/>
      <c r="C1144" s="134" t="s">
        <v>426</v>
      </c>
      <c r="D1144" s="154"/>
      <c r="E1144" s="155" t="s">
        <v>196</v>
      </c>
      <c r="F1144" s="156" t="s">
        <v>196</v>
      </c>
      <c r="G1144" s="156" t="s">
        <v>196</v>
      </c>
      <c r="H1144" s="156" t="s">
        <v>196</v>
      </c>
      <c r="I1144" s="156" t="s">
        <v>196</v>
      </c>
      <c r="J1144" s="157" t="s">
        <v>196</v>
      </c>
    </row>
    <row r="1145" spans="1:10">
      <c r="A1145" s="133"/>
      <c r="D1145" s="154" t="s">
        <v>556</v>
      </c>
      <c r="E1145" s="155">
        <v>16</v>
      </c>
      <c r="F1145" s="156">
        <v>238.8</v>
      </c>
      <c r="G1145" s="156">
        <v>3</v>
      </c>
      <c r="H1145" s="156">
        <v>50.3</v>
      </c>
      <c r="I1145" s="156">
        <v>0</v>
      </c>
      <c r="J1145" s="157">
        <v>0</v>
      </c>
    </row>
    <row r="1146" spans="1:10">
      <c r="A1146" s="133"/>
      <c r="D1146" s="154" t="s">
        <v>571</v>
      </c>
      <c r="E1146" s="155">
        <v>9</v>
      </c>
      <c r="F1146" s="156">
        <v>9.9180000000000028</v>
      </c>
      <c r="G1146" s="156">
        <v>1</v>
      </c>
      <c r="H1146" s="156">
        <v>1.7999999999999999E-2</v>
      </c>
      <c r="I1146" s="156">
        <v>0</v>
      </c>
      <c r="J1146" s="157">
        <v>0</v>
      </c>
    </row>
    <row r="1147" spans="1:10">
      <c r="A1147" s="133"/>
      <c r="C1147" s="134" t="s">
        <v>427</v>
      </c>
      <c r="D1147" s="154"/>
      <c r="E1147" s="155" t="s">
        <v>196</v>
      </c>
      <c r="F1147" s="156" t="s">
        <v>196</v>
      </c>
      <c r="G1147" s="156" t="s">
        <v>196</v>
      </c>
      <c r="H1147" s="156" t="s">
        <v>196</v>
      </c>
      <c r="I1147" s="156" t="s">
        <v>196</v>
      </c>
      <c r="J1147" s="157" t="s">
        <v>196</v>
      </c>
    </row>
    <row r="1148" spans="1:10">
      <c r="A1148" s="133"/>
      <c r="D1148" s="154" t="s">
        <v>548</v>
      </c>
      <c r="E1148" s="155">
        <v>2</v>
      </c>
      <c r="F1148" s="156">
        <v>33.92</v>
      </c>
      <c r="G1148" s="156">
        <v>0</v>
      </c>
      <c r="H1148" s="156">
        <v>0</v>
      </c>
      <c r="I1148" s="156">
        <v>0</v>
      </c>
      <c r="J1148" s="157">
        <v>0</v>
      </c>
    </row>
    <row r="1149" spans="1:10">
      <c r="A1149" s="133"/>
      <c r="D1149" s="154" t="s">
        <v>561</v>
      </c>
      <c r="E1149" s="155">
        <v>2</v>
      </c>
      <c r="F1149" s="156">
        <v>1.675</v>
      </c>
      <c r="G1149" s="156">
        <v>1</v>
      </c>
      <c r="H1149" s="156">
        <v>1</v>
      </c>
      <c r="I1149" s="156">
        <v>0</v>
      </c>
      <c r="J1149" s="157">
        <v>0</v>
      </c>
    </row>
    <row r="1150" spans="1:10">
      <c r="A1150" s="133"/>
      <c r="C1150" s="134" t="s">
        <v>428</v>
      </c>
      <c r="D1150" s="154"/>
      <c r="E1150" s="155" t="s">
        <v>196</v>
      </c>
      <c r="F1150" s="156" t="s">
        <v>196</v>
      </c>
      <c r="G1150" s="156" t="s">
        <v>196</v>
      </c>
      <c r="H1150" s="156" t="s">
        <v>196</v>
      </c>
      <c r="I1150" s="156" t="s">
        <v>196</v>
      </c>
      <c r="J1150" s="157" t="s">
        <v>196</v>
      </c>
    </row>
    <row r="1151" spans="1:10">
      <c r="A1151" s="133"/>
      <c r="D1151" s="154" t="s">
        <v>562</v>
      </c>
      <c r="E1151" s="155">
        <v>99</v>
      </c>
      <c r="F1151" s="156">
        <v>4821.1750000000002</v>
      </c>
      <c r="G1151" s="156">
        <v>8</v>
      </c>
      <c r="H1151" s="156">
        <v>488.5</v>
      </c>
      <c r="I1151" s="156">
        <v>0</v>
      </c>
      <c r="J1151" s="157">
        <v>0</v>
      </c>
    </row>
    <row r="1152" spans="1:10">
      <c r="A1152" s="133"/>
      <c r="D1152" s="154" t="s">
        <v>572</v>
      </c>
      <c r="E1152" s="155">
        <v>91</v>
      </c>
      <c r="F1152" s="156">
        <v>2213.3249999999998</v>
      </c>
      <c r="G1152" s="156">
        <v>3</v>
      </c>
      <c r="H1152" s="156">
        <v>52.275000000000006</v>
      </c>
      <c r="I1152" s="156">
        <v>0</v>
      </c>
      <c r="J1152" s="157">
        <v>0</v>
      </c>
    </row>
    <row r="1153" spans="1:10">
      <c r="A1153" s="133"/>
      <c r="D1153" s="154" t="s">
        <v>574</v>
      </c>
      <c r="E1153" s="155">
        <v>36</v>
      </c>
      <c r="F1153" s="156">
        <v>602.745</v>
      </c>
      <c r="G1153" s="156">
        <v>4</v>
      </c>
      <c r="H1153" s="156">
        <v>79.974999999999994</v>
      </c>
      <c r="I1153" s="156">
        <v>0</v>
      </c>
      <c r="J1153" s="157">
        <v>0</v>
      </c>
    </row>
    <row r="1154" spans="1:10">
      <c r="A1154" s="133"/>
      <c r="D1154" s="154" t="s">
        <v>571</v>
      </c>
      <c r="E1154" s="155">
        <v>31</v>
      </c>
      <c r="F1154" s="156">
        <v>405.428</v>
      </c>
      <c r="G1154" s="156">
        <v>1</v>
      </c>
      <c r="H1154" s="156">
        <v>3.6280000000000001</v>
      </c>
      <c r="I1154" s="156">
        <v>0</v>
      </c>
      <c r="J1154" s="157">
        <v>0</v>
      </c>
    </row>
    <row r="1155" spans="1:10">
      <c r="A1155" s="133"/>
      <c r="D1155" s="154" t="s">
        <v>576</v>
      </c>
      <c r="E1155" s="155">
        <v>9</v>
      </c>
      <c r="F1155" s="156">
        <v>256.74599999999998</v>
      </c>
      <c r="G1155" s="156">
        <v>2</v>
      </c>
      <c r="H1155" s="156">
        <v>94.896000000000001</v>
      </c>
      <c r="I1155" s="156">
        <v>0</v>
      </c>
      <c r="J1155" s="157">
        <v>0</v>
      </c>
    </row>
    <row r="1156" spans="1:10">
      <c r="A1156" s="133"/>
      <c r="C1156" s="134" t="s">
        <v>429</v>
      </c>
      <c r="D1156" s="154"/>
      <c r="E1156" s="155" t="s">
        <v>196</v>
      </c>
      <c r="F1156" s="156" t="s">
        <v>196</v>
      </c>
      <c r="G1156" s="156" t="s">
        <v>196</v>
      </c>
      <c r="H1156" s="156" t="s">
        <v>196</v>
      </c>
      <c r="I1156" s="156" t="s">
        <v>196</v>
      </c>
      <c r="J1156" s="157" t="s">
        <v>196</v>
      </c>
    </row>
    <row r="1157" spans="1:10">
      <c r="A1157" s="133"/>
      <c r="D1157" s="154" t="s">
        <v>556</v>
      </c>
      <c r="E1157" s="155">
        <v>43</v>
      </c>
      <c r="F1157" s="156">
        <v>609.42039999999997</v>
      </c>
      <c r="G1157" s="156">
        <v>17</v>
      </c>
      <c r="H1157" s="156">
        <v>322.41750000000002</v>
      </c>
      <c r="I1157" s="156">
        <v>0</v>
      </c>
      <c r="J1157" s="157">
        <v>0</v>
      </c>
    </row>
    <row r="1158" spans="1:10">
      <c r="A1158" s="133"/>
      <c r="D1158" s="154" t="s">
        <v>574</v>
      </c>
      <c r="E1158" s="155">
        <v>14</v>
      </c>
      <c r="F1158" s="156">
        <v>425.47500000000002</v>
      </c>
      <c r="G1158" s="156">
        <v>2</v>
      </c>
      <c r="H1158" s="156">
        <v>27.5</v>
      </c>
      <c r="I1158" s="156">
        <v>0</v>
      </c>
      <c r="J1158" s="157">
        <v>0</v>
      </c>
    </row>
    <row r="1159" spans="1:10">
      <c r="A1159" s="133"/>
      <c r="D1159" s="154" t="s">
        <v>562</v>
      </c>
      <c r="E1159" s="155">
        <v>4</v>
      </c>
      <c r="F1159" s="156">
        <v>26.020000000000003</v>
      </c>
      <c r="G1159" s="156">
        <v>0</v>
      </c>
      <c r="H1159" s="156">
        <v>0</v>
      </c>
      <c r="I1159" s="156">
        <v>0</v>
      </c>
      <c r="J1159" s="157">
        <v>0</v>
      </c>
    </row>
    <row r="1160" spans="1:10">
      <c r="A1160" s="133"/>
      <c r="D1160" s="154" t="s">
        <v>571</v>
      </c>
      <c r="E1160" s="155">
        <v>3</v>
      </c>
      <c r="F1160" s="156">
        <v>0.06</v>
      </c>
      <c r="G1160" s="156">
        <v>0</v>
      </c>
      <c r="H1160" s="156">
        <v>0</v>
      </c>
      <c r="I1160" s="156">
        <v>0</v>
      </c>
      <c r="J1160" s="157">
        <v>0</v>
      </c>
    </row>
    <row r="1161" spans="1:10">
      <c r="A1161" s="133"/>
      <c r="D1161" s="154" t="s">
        <v>576</v>
      </c>
      <c r="E1161" s="155">
        <v>1</v>
      </c>
      <c r="F1161" s="156">
        <v>0.05</v>
      </c>
      <c r="G1161" s="156">
        <v>1</v>
      </c>
      <c r="H1161" s="156">
        <v>0.05</v>
      </c>
      <c r="I1161" s="156">
        <v>0</v>
      </c>
      <c r="J1161" s="157">
        <v>0</v>
      </c>
    </row>
    <row r="1162" spans="1:10">
      <c r="A1162" s="133"/>
      <c r="B1162" s="134" t="s">
        <v>430</v>
      </c>
      <c r="D1162" s="154"/>
      <c r="E1162" s="155" t="s">
        <v>196</v>
      </c>
      <c r="F1162" s="156" t="s">
        <v>196</v>
      </c>
      <c r="G1162" s="156" t="s">
        <v>196</v>
      </c>
      <c r="H1162" s="156" t="s">
        <v>196</v>
      </c>
      <c r="I1162" s="156" t="s">
        <v>196</v>
      </c>
      <c r="J1162" s="157" t="s">
        <v>196</v>
      </c>
    </row>
    <row r="1163" spans="1:10">
      <c r="A1163" s="133"/>
      <c r="C1163" s="134" t="s">
        <v>431</v>
      </c>
      <c r="D1163" s="154"/>
      <c r="E1163" s="155" t="s">
        <v>196</v>
      </c>
      <c r="F1163" s="156" t="s">
        <v>196</v>
      </c>
      <c r="G1163" s="156" t="s">
        <v>196</v>
      </c>
      <c r="H1163" s="156" t="s">
        <v>196</v>
      </c>
      <c r="I1163" s="156" t="s">
        <v>196</v>
      </c>
      <c r="J1163" s="157" t="s">
        <v>196</v>
      </c>
    </row>
    <row r="1164" spans="1:10">
      <c r="A1164" s="133"/>
      <c r="D1164" s="154" t="s">
        <v>594</v>
      </c>
      <c r="E1164" s="155">
        <v>375</v>
      </c>
      <c r="F1164" s="156">
        <v>3123.5600300000015</v>
      </c>
      <c r="G1164" s="156">
        <v>27</v>
      </c>
      <c r="H1164" s="156">
        <v>316.75054</v>
      </c>
      <c r="I1164" s="156">
        <v>0</v>
      </c>
      <c r="J1164" s="157">
        <v>0</v>
      </c>
    </row>
    <row r="1165" spans="1:10">
      <c r="A1165" s="133"/>
      <c r="D1165" s="154" t="s">
        <v>556</v>
      </c>
      <c r="E1165" s="155">
        <v>920</v>
      </c>
      <c r="F1165" s="156">
        <v>837.76131999999996</v>
      </c>
      <c r="G1165" s="156">
        <v>66</v>
      </c>
      <c r="H1165" s="156">
        <v>42.336420000000004</v>
      </c>
      <c r="I1165" s="156">
        <v>0</v>
      </c>
      <c r="J1165" s="157">
        <v>0</v>
      </c>
    </row>
    <row r="1166" spans="1:10">
      <c r="A1166" s="133"/>
      <c r="D1166" s="154" t="s">
        <v>571</v>
      </c>
      <c r="E1166" s="155">
        <v>361</v>
      </c>
      <c r="F1166" s="156">
        <v>303.99365999999986</v>
      </c>
      <c r="G1166" s="156">
        <v>18</v>
      </c>
      <c r="H1166" s="156">
        <v>24.076750000000001</v>
      </c>
      <c r="I1166" s="156">
        <v>0</v>
      </c>
      <c r="J1166" s="157">
        <v>0</v>
      </c>
    </row>
    <row r="1167" spans="1:10">
      <c r="A1167" s="133"/>
      <c r="D1167" s="154" t="s">
        <v>574</v>
      </c>
      <c r="E1167" s="155">
        <v>875</v>
      </c>
      <c r="F1167" s="156">
        <v>197.82905000000002</v>
      </c>
      <c r="G1167" s="156">
        <v>52</v>
      </c>
      <c r="H1167" s="156">
        <v>16.667339999999999</v>
      </c>
      <c r="I1167" s="156">
        <v>0</v>
      </c>
      <c r="J1167" s="157">
        <v>0</v>
      </c>
    </row>
    <row r="1168" spans="1:10">
      <c r="A1168" s="133"/>
      <c r="D1168" s="154" t="s">
        <v>582</v>
      </c>
      <c r="E1168" s="155">
        <v>53</v>
      </c>
      <c r="F1168" s="156">
        <v>148.20177999999999</v>
      </c>
      <c r="G1168" s="156">
        <v>2</v>
      </c>
      <c r="H1168" s="156">
        <v>7.0049999999999999</v>
      </c>
      <c r="I1168" s="156">
        <v>0</v>
      </c>
      <c r="J1168" s="157">
        <v>0</v>
      </c>
    </row>
    <row r="1169" spans="1:10">
      <c r="A1169" s="133"/>
      <c r="C1169" s="134" t="s">
        <v>432</v>
      </c>
      <c r="D1169" s="154"/>
      <c r="E1169" s="155" t="s">
        <v>196</v>
      </c>
      <c r="F1169" s="156" t="s">
        <v>196</v>
      </c>
      <c r="G1169" s="156" t="s">
        <v>196</v>
      </c>
      <c r="H1169" s="156" t="s">
        <v>196</v>
      </c>
      <c r="I1169" s="156" t="s">
        <v>196</v>
      </c>
      <c r="J1169" s="157" t="s">
        <v>196</v>
      </c>
    </row>
    <row r="1170" spans="1:10">
      <c r="A1170" s="133"/>
      <c r="D1170" s="154" t="s">
        <v>556</v>
      </c>
      <c r="E1170" s="155">
        <v>1625</v>
      </c>
      <c r="F1170" s="156">
        <v>25860.48799999999</v>
      </c>
      <c r="G1170" s="156">
        <v>149</v>
      </c>
      <c r="H1170" s="156">
        <v>1125.6969999999997</v>
      </c>
      <c r="I1170" s="156">
        <v>0</v>
      </c>
      <c r="J1170" s="157">
        <v>0</v>
      </c>
    </row>
    <row r="1171" spans="1:10">
      <c r="A1171" s="133"/>
      <c r="D1171" s="154" t="s">
        <v>547</v>
      </c>
      <c r="E1171" s="155">
        <v>195</v>
      </c>
      <c r="F1171" s="156">
        <v>9010.4889999999996</v>
      </c>
      <c r="G1171" s="156">
        <v>6</v>
      </c>
      <c r="H1171" s="156">
        <v>120.14400000000001</v>
      </c>
      <c r="I1171" s="156">
        <v>0</v>
      </c>
      <c r="J1171" s="157">
        <v>0</v>
      </c>
    </row>
    <row r="1172" spans="1:10">
      <c r="A1172" s="133"/>
      <c r="D1172" s="154" t="s">
        <v>548</v>
      </c>
      <c r="E1172" s="155">
        <v>216</v>
      </c>
      <c r="F1172" s="156">
        <v>2622.9377100000002</v>
      </c>
      <c r="G1172" s="156">
        <v>11</v>
      </c>
      <c r="H1172" s="156">
        <v>78.643019999999993</v>
      </c>
      <c r="I1172" s="156">
        <v>0</v>
      </c>
      <c r="J1172" s="157">
        <v>0</v>
      </c>
    </row>
    <row r="1173" spans="1:10">
      <c r="A1173" s="133"/>
      <c r="D1173" s="154" t="s">
        <v>574</v>
      </c>
      <c r="E1173" s="155">
        <v>54</v>
      </c>
      <c r="F1173" s="156">
        <v>1265.048</v>
      </c>
      <c r="G1173" s="156">
        <v>1</v>
      </c>
      <c r="H1173" s="156">
        <v>0.2</v>
      </c>
      <c r="I1173" s="156">
        <v>0</v>
      </c>
      <c r="J1173" s="157">
        <v>0</v>
      </c>
    </row>
    <row r="1174" spans="1:10">
      <c r="A1174" s="133"/>
      <c r="D1174" s="154" t="s">
        <v>549</v>
      </c>
      <c r="E1174" s="155">
        <v>60</v>
      </c>
      <c r="F1174" s="156">
        <v>1106.5282499999998</v>
      </c>
      <c r="G1174" s="156">
        <v>1</v>
      </c>
      <c r="H1174" s="156">
        <v>0.06</v>
      </c>
      <c r="I1174" s="156">
        <v>0</v>
      </c>
      <c r="J1174" s="157">
        <v>0</v>
      </c>
    </row>
    <row r="1175" spans="1:10">
      <c r="A1175" s="133"/>
      <c r="C1175" s="134" t="s">
        <v>433</v>
      </c>
      <c r="D1175" s="154"/>
      <c r="E1175" s="155" t="s">
        <v>196</v>
      </c>
      <c r="F1175" s="156" t="s">
        <v>196</v>
      </c>
      <c r="G1175" s="156" t="s">
        <v>196</v>
      </c>
      <c r="H1175" s="156" t="s">
        <v>196</v>
      </c>
      <c r="I1175" s="156" t="s">
        <v>196</v>
      </c>
      <c r="J1175" s="157" t="s">
        <v>196</v>
      </c>
    </row>
    <row r="1176" spans="1:10">
      <c r="A1176" s="133"/>
      <c r="D1176" s="154" t="s">
        <v>571</v>
      </c>
      <c r="E1176" s="155">
        <v>1022</v>
      </c>
      <c r="F1176" s="156">
        <v>6505.6172999999999</v>
      </c>
      <c r="G1176" s="156">
        <v>50</v>
      </c>
      <c r="H1176" s="156">
        <v>423.93799999999999</v>
      </c>
      <c r="I1176" s="156">
        <v>0</v>
      </c>
      <c r="J1176" s="157">
        <v>0</v>
      </c>
    </row>
    <row r="1177" spans="1:10">
      <c r="A1177" s="133"/>
      <c r="D1177" s="154" t="s">
        <v>572</v>
      </c>
      <c r="E1177" s="155">
        <v>531</v>
      </c>
      <c r="F1177" s="156">
        <v>4031.7388199999964</v>
      </c>
      <c r="G1177" s="156">
        <v>57</v>
      </c>
      <c r="H1177" s="156">
        <v>270.76082000000008</v>
      </c>
      <c r="I1177" s="156">
        <v>0</v>
      </c>
      <c r="J1177" s="157">
        <v>0</v>
      </c>
    </row>
    <row r="1178" spans="1:10">
      <c r="A1178" s="133"/>
      <c r="D1178" s="154" t="s">
        <v>547</v>
      </c>
      <c r="E1178" s="155">
        <v>220</v>
      </c>
      <c r="F1178" s="156">
        <v>3883.3702799999969</v>
      </c>
      <c r="G1178" s="156">
        <v>5</v>
      </c>
      <c r="H1178" s="156">
        <v>120.336</v>
      </c>
      <c r="I1178" s="156">
        <v>0</v>
      </c>
      <c r="J1178" s="157">
        <v>0</v>
      </c>
    </row>
    <row r="1179" spans="1:10">
      <c r="A1179" s="133"/>
      <c r="D1179" s="154" t="s">
        <v>548</v>
      </c>
      <c r="E1179" s="155">
        <v>89</v>
      </c>
      <c r="F1179" s="156">
        <v>780.30772999999988</v>
      </c>
      <c r="G1179" s="156">
        <v>8</v>
      </c>
      <c r="H1179" s="156">
        <v>68.453669999999988</v>
      </c>
      <c r="I1179" s="156">
        <v>0</v>
      </c>
      <c r="J1179" s="157">
        <v>0</v>
      </c>
    </row>
    <row r="1180" spans="1:10">
      <c r="A1180" s="133"/>
      <c r="D1180" s="154" t="s">
        <v>577</v>
      </c>
      <c r="E1180" s="155">
        <v>20</v>
      </c>
      <c r="F1180" s="156">
        <v>661.20500000000004</v>
      </c>
      <c r="G1180" s="156">
        <v>0</v>
      </c>
      <c r="H1180" s="156">
        <v>0</v>
      </c>
      <c r="I1180" s="156">
        <v>0</v>
      </c>
      <c r="J1180" s="157">
        <v>0</v>
      </c>
    </row>
    <row r="1181" spans="1:10">
      <c r="A1181" s="133"/>
      <c r="C1181" s="134" t="s">
        <v>434</v>
      </c>
      <c r="D1181" s="154"/>
      <c r="E1181" s="155" t="s">
        <v>196</v>
      </c>
      <c r="F1181" s="156" t="s">
        <v>196</v>
      </c>
      <c r="G1181" s="156" t="s">
        <v>196</v>
      </c>
      <c r="H1181" s="156" t="s">
        <v>196</v>
      </c>
      <c r="I1181" s="156" t="s">
        <v>196</v>
      </c>
      <c r="J1181" s="157" t="s">
        <v>196</v>
      </c>
    </row>
    <row r="1182" spans="1:10">
      <c r="A1182" s="133"/>
      <c r="D1182" s="154" t="s">
        <v>556</v>
      </c>
      <c r="E1182" s="155">
        <v>270</v>
      </c>
      <c r="F1182" s="156">
        <v>1225.1891099999996</v>
      </c>
      <c r="G1182" s="156">
        <v>55</v>
      </c>
      <c r="H1182" s="156">
        <v>202.82479000000004</v>
      </c>
      <c r="I1182" s="156">
        <v>0</v>
      </c>
      <c r="J1182" s="157">
        <v>0</v>
      </c>
    </row>
    <row r="1183" spans="1:10">
      <c r="A1183" s="133"/>
      <c r="D1183" s="154" t="s">
        <v>579</v>
      </c>
      <c r="E1183" s="155">
        <v>92</v>
      </c>
      <c r="F1183" s="156">
        <v>596.76891999999987</v>
      </c>
      <c r="G1183" s="156">
        <v>37</v>
      </c>
      <c r="H1183" s="156">
        <v>84.097619999999992</v>
      </c>
      <c r="I1183" s="156">
        <v>0</v>
      </c>
      <c r="J1183" s="157">
        <v>0</v>
      </c>
    </row>
    <row r="1184" spans="1:10">
      <c r="A1184" s="133"/>
      <c r="D1184" s="154" t="s">
        <v>550</v>
      </c>
      <c r="E1184" s="155">
        <v>33</v>
      </c>
      <c r="F1184" s="156">
        <v>596.02480000000014</v>
      </c>
      <c r="G1184" s="156">
        <v>4</v>
      </c>
      <c r="H1184" s="156">
        <v>80.64</v>
      </c>
      <c r="I1184" s="156">
        <v>0</v>
      </c>
      <c r="J1184" s="157">
        <v>0</v>
      </c>
    </row>
    <row r="1185" spans="1:10">
      <c r="A1185" s="133"/>
      <c r="D1185" s="154" t="s">
        <v>571</v>
      </c>
      <c r="E1185" s="155">
        <v>55</v>
      </c>
      <c r="F1185" s="156">
        <v>158.68656000000004</v>
      </c>
      <c r="G1185" s="156">
        <v>8</v>
      </c>
      <c r="H1185" s="156">
        <v>17.535599999999999</v>
      </c>
      <c r="I1185" s="156">
        <v>0</v>
      </c>
      <c r="J1185" s="157">
        <v>0</v>
      </c>
    </row>
    <row r="1186" spans="1:10">
      <c r="A1186" s="133"/>
      <c r="D1186" s="154" t="s">
        <v>562</v>
      </c>
      <c r="E1186" s="155">
        <v>158</v>
      </c>
      <c r="F1186" s="156">
        <v>117.60126000000005</v>
      </c>
      <c r="G1186" s="156">
        <v>85</v>
      </c>
      <c r="H1186" s="156">
        <v>70.502820000000014</v>
      </c>
      <c r="I1186" s="156">
        <v>0</v>
      </c>
      <c r="J1186" s="157">
        <v>0</v>
      </c>
    </row>
    <row r="1187" spans="1:10">
      <c r="A1187" s="133"/>
      <c r="C1187" s="134" t="s">
        <v>435</v>
      </c>
      <c r="D1187" s="154"/>
      <c r="E1187" s="155" t="s">
        <v>196</v>
      </c>
      <c r="F1187" s="156" t="s">
        <v>196</v>
      </c>
      <c r="G1187" s="156" t="s">
        <v>196</v>
      </c>
      <c r="H1187" s="156" t="s">
        <v>196</v>
      </c>
      <c r="I1187" s="156" t="s">
        <v>196</v>
      </c>
      <c r="J1187" s="157" t="s">
        <v>196</v>
      </c>
    </row>
    <row r="1188" spans="1:10">
      <c r="A1188" s="133"/>
      <c r="D1188" s="154" t="s">
        <v>572</v>
      </c>
      <c r="E1188" s="155">
        <v>360</v>
      </c>
      <c r="F1188" s="156">
        <v>7060.4711799999941</v>
      </c>
      <c r="G1188" s="156">
        <v>28</v>
      </c>
      <c r="H1188" s="156">
        <v>157.15079999999998</v>
      </c>
      <c r="I1188" s="156">
        <v>0</v>
      </c>
      <c r="J1188" s="157">
        <v>0</v>
      </c>
    </row>
    <row r="1189" spans="1:10">
      <c r="A1189" s="133"/>
      <c r="D1189" s="154" t="s">
        <v>561</v>
      </c>
      <c r="E1189" s="155">
        <v>16</v>
      </c>
      <c r="F1189" s="156">
        <v>274.74720000000002</v>
      </c>
      <c r="G1189" s="156">
        <v>1</v>
      </c>
      <c r="H1189" s="156">
        <v>19.98048</v>
      </c>
      <c r="I1189" s="156">
        <v>0</v>
      </c>
      <c r="J1189" s="157">
        <v>0</v>
      </c>
    </row>
    <row r="1190" spans="1:10">
      <c r="A1190" s="133"/>
      <c r="D1190" s="154" t="s">
        <v>556</v>
      </c>
      <c r="E1190" s="155">
        <v>73</v>
      </c>
      <c r="F1190" s="156">
        <v>215.18162000000001</v>
      </c>
      <c r="G1190" s="156">
        <v>24</v>
      </c>
      <c r="H1190" s="156">
        <v>20.60962</v>
      </c>
      <c r="I1190" s="156">
        <v>0</v>
      </c>
      <c r="J1190" s="157">
        <v>0</v>
      </c>
    </row>
    <row r="1191" spans="1:10">
      <c r="A1191" s="133"/>
      <c r="D1191" s="154" t="s">
        <v>571</v>
      </c>
      <c r="E1191" s="155">
        <v>5</v>
      </c>
      <c r="F1191" s="156">
        <v>5.190599999999999</v>
      </c>
      <c r="G1191" s="156">
        <v>2</v>
      </c>
      <c r="H1191" s="156">
        <v>6.6E-3</v>
      </c>
      <c r="I1191" s="156">
        <v>0</v>
      </c>
      <c r="J1191" s="157">
        <v>0</v>
      </c>
    </row>
    <row r="1192" spans="1:10">
      <c r="A1192" s="133"/>
      <c r="D1192" s="154" t="s">
        <v>620</v>
      </c>
      <c r="E1192" s="155">
        <v>6</v>
      </c>
      <c r="F1192" s="156">
        <v>3.5756999999999999</v>
      </c>
      <c r="G1192" s="156">
        <v>1</v>
      </c>
      <c r="H1192" s="156">
        <v>8.9999999999999998E-4</v>
      </c>
      <c r="I1192" s="156">
        <v>0</v>
      </c>
      <c r="J1192" s="157">
        <v>0</v>
      </c>
    </row>
    <row r="1193" spans="1:10">
      <c r="A1193" s="133"/>
      <c r="C1193" s="134" t="s">
        <v>436</v>
      </c>
      <c r="D1193" s="154"/>
      <c r="E1193" s="155" t="s">
        <v>196</v>
      </c>
      <c r="F1193" s="156" t="s">
        <v>196</v>
      </c>
      <c r="G1193" s="156" t="s">
        <v>196</v>
      </c>
      <c r="H1193" s="156" t="s">
        <v>196</v>
      </c>
      <c r="I1193" s="156" t="s">
        <v>196</v>
      </c>
      <c r="J1193" s="157" t="s">
        <v>196</v>
      </c>
    </row>
    <row r="1194" spans="1:10">
      <c r="A1194" s="133"/>
      <c r="D1194" s="154" t="s">
        <v>562</v>
      </c>
      <c r="E1194" s="155">
        <v>415</v>
      </c>
      <c r="F1194" s="156">
        <v>10524.196999999996</v>
      </c>
      <c r="G1194" s="156">
        <v>14</v>
      </c>
      <c r="H1194" s="156">
        <v>171.54254</v>
      </c>
      <c r="I1194" s="156">
        <v>0</v>
      </c>
      <c r="J1194" s="157">
        <v>0</v>
      </c>
    </row>
    <row r="1195" spans="1:10">
      <c r="A1195" s="133"/>
      <c r="D1195" s="154" t="s">
        <v>556</v>
      </c>
      <c r="E1195" s="155">
        <v>776</v>
      </c>
      <c r="F1195" s="156">
        <v>6337.0910999999987</v>
      </c>
      <c r="G1195" s="156">
        <v>127</v>
      </c>
      <c r="H1195" s="156">
        <v>736.28913999999997</v>
      </c>
      <c r="I1195" s="156">
        <v>0</v>
      </c>
      <c r="J1195" s="157">
        <v>0</v>
      </c>
    </row>
    <row r="1196" spans="1:10">
      <c r="A1196" s="133"/>
      <c r="D1196" s="154" t="s">
        <v>566</v>
      </c>
      <c r="E1196" s="155">
        <v>87</v>
      </c>
      <c r="F1196" s="156">
        <v>5983.9920000000029</v>
      </c>
      <c r="G1196" s="156">
        <v>0</v>
      </c>
      <c r="H1196" s="156">
        <v>0</v>
      </c>
      <c r="I1196" s="156">
        <v>0</v>
      </c>
      <c r="J1196" s="157">
        <v>0</v>
      </c>
    </row>
    <row r="1197" spans="1:10">
      <c r="A1197" s="133"/>
      <c r="D1197" s="154" t="s">
        <v>560</v>
      </c>
      <c r="E1197" s="155">
        <v>114</v>
      </c>
      <c r="F1197" s="156">
        <v>3540.3546500000002</v>
      </c>
      <c r="G1197" s="156">
        <v>7</v>
      </c>
      <c r="H1197" s="156">
        <v>0.39341999999999999</v>
      </c>
      <c r="I1197" s="156">
        <v>0</v>
      </c>
      <c r="J1197" s="157">
        <v>0</v>
      </c>
    </row>
    <row r="1198" spans="1:10">
      <c r="A1198" s="133"/>
      <c r="D1198" s="154" t="s">
        <v>572</v>
      </c>
      <c r="E1198" s="155">
        <v>220</v>
      </c>
      <c r="F1198" s="156">
        <v>2310.3863999999999</v>
      </c>
      <c r="G1198" s="156">
        <v>41</v>
      </c>
      <c r="H1198" s="156">
        <v>414.20911999999998</v>
      </c>
      <c r="I1198" s="156">
        <v>0</v>
      </c>
      <c r="J1198" s="157">
        <v>0</v>
      </c>
    </row>
    <row r="1199" spans="1:10">
      <c r="A1199" s="133" t="s">
        <v>164</v>
      </c>
      <c r="D1199" s="154"/>
      <c r="E1199" s="155" t="s">
        <v>196</v>
      </c>
      <c r="F1199" s="156" t="s">
        <v>196</v>
      </c>
      <c r="G1199" s="156" t="s">
        <v>196</v>
      </c>
      <c r="H1199" s="156" t="s">
        <v>196</v>
      </c>
      <c r="I1199" s="156" t="s">
        <v>196</v>
      </c>
      <c r="J1199" s="157" t="s">
        <v>196</v>
      </c>
    </row>
    <row r="1200" spans="1:10">
      <c r="A1200" s="133"/>
      <c r="B1200" s="134" t="s">
        <v>437</v>
      </c>
      <c r="D1200" s="154"/>
      <c r="E1200" s="155" t="s">
        <v>196</v>
      </c>
      <c r="F1200" s="156" t="s">
        <v>196</v>
      </c>
      <c r="G1200" s="156" t="s">
        <v>196</v>
      </c>
      <c r="H1200" s="156" t="s">
        <v>196</v>
      </c>
      <c r="I1200" s="156" t="s">
        <v>196</v>
      </c>
      <c r="J1200" s="157" t="s">
        <v>196</v>
      </c>
    </row>
    <row r="1201" spans="1:10">
      <c r="A1201" s="133"/>
      <c r="C1201" s="134" t="s">
        <v>438</v>
      </c>
      <c r="D1201" s="154"/>
      <c r="E1201" s="155" t="s">
        <v>196</v>
      </c>
      <c r="F1201" s="156" t="s">
        <v>196</v>
      </c>
      <c r="G1201" s="156" t="s">
        <v>196</v>
      </c>
      <c r="H1201" s="156" t="s">
        <v>196</v>
      </c>
      <c r="I1201" s="156" t="s">
        <v>196</v>
      </c>
      <c r="J1201" s="157" t="s">
        <v>196</v>
      </c>
    </row>
    <row r="1202" spans="1:10">
      <c r="A1202" s="133"/>
      <c r="D1202" s="154" t="s">
        <v>556</v>
      </c>
      <c r="E1202" s="155">
        <v>2014</v>
      </c>
      <c r="F1202" s="156">
        <v>3114.4777399999998</v>
      </c>
      <c r="G1202" s="156">
        <v>295</v>
      </c>
      <c r="H1202" s="156">
        <v>1319.4130400000006</v>
      </c>
      <c r="I1202" s="156">
        <v>1</v>
      </c>
      <c r="J1202" s="157">
        <v>3.4159999999999996E-2</v>
      </c>
    </row>
    <row r="1203" spans="1:10">
      <c r="A1203" s="133"/>
      <c r="D1203" s="154" t="s">
        <v>547</v>
      </c>
      <c r="E1203" s="155">
        <v>154</v>
      </c>
      <c r="F1203" s="156">
        <v>2456.9285500000005</v>
      </c>
      <c r="G1203" s="156">
        <v>9</v>
      </c>
      <c r="H1203" s="156">
        <v>51.300550000000001</v>
      </c>
      <c r="I1203" s="156">
        <v>0</v>
      </c>
      <c r="J1203" s="157">
        <v>0</v>
      </c>
    </row>
    <row r="1204" spans="1:10">
      <c r="A1204" s="133"/>
      <c r="D1204" s="154" t="s">
        <v>562</v>
      </c>
      <c r="E1204" s="155">
        <v>478</v>
      </c>
      <c r="F1204" s="156">
        <v>1945.47362</v>
      </c>
      <c r="G1204" s="156">
        <v>50</v>
      </c>
      <c r="H1204" s="156">
        <v>120.45627</v>
      </c>
      <c r="I1204" s="156">
        <v>0</v>
      </c>
      <c r="J1204" s="157">
        <v>0</v>
      </c>
    </row>
    <row r="1205" spans="1:10">
      <c r="A1205" s="133"/>
      <c r="D1205" s="154" t="s">
        <v>571</v>
      </c>
      <c r="E1205" s="155">
        <v>1115</v>
      </c>
      <c r="F1205" s="156">
        <v>1899.8250000000007</v>
      </c>
      <c r="G1205" s="156">
        <v>51</v>
      </c>
      <c r="H1205" s="156">
        <v>295.84420000000006</v>
      </c>
      <c r="I1205" s="156">
        <v>0</v>
      </c>
      <c r="J1205" s="157">
        <v>0</v>
      </c>
    </row>
    <row r="1206" spans="1:10">
      <c r="A1206" s="133"/>
      <c r="D1206" s="154" t="s">
        <v>560</v>
      </c>
      <c r="E1206" s="155">
        <v>129</v>
      </c>
      <c r="F1206" s="156">
        <v>1047.1067699999999</v>
      </c>
      <c r="G1206" s="156">
        <v>8</v>
      </c>
      <c r="H1206" s="156">
        <v>93.914619999999985</v>
      </c>
      <c r="I1206" s="156">
        <v>0</v>
      </c>
      <c r="J1206" s="157">
        <v>0</v>
      </c>
    </row>
    <row r="1207" spans="1:10">
      <c r="A1207" s="133"/>
      <c r="C1207" s="134" t="s">
        <v>439</v>
      </c>
      <c r="D1207" s="154"/>
      <c r="E1207" s="155" t="s">
        <v>196</v>
      </c>
      <c r="F1207" s="156" t="s">
        <v>196</v>
      </c>
      <c r="G1207" s="156" t="s">
        <v>196</v>
      </c>
      <c r="H1207" s="156" t="s">
        <v>196</v>
      </c>
      <c r="I1207" s="156" t="s">
        <v>196</v>
      </c>
      <c r="J1207" s="157" t="s">
        <v>196</v>
      </c>
    </row>
    <row r="1208" spans="1:10">
      <c r="A1208" s="133"/>
      <c r="D1208" s="154" t="s">
        <v>562</v>
      </c>
      <c r="E1208" s="155">
        <v>191</v>
      </c>
      <c r="F1208" s="156">
        <v>589.45943999999986</v>
      </c>
      <c r="G1208" s="156">
        <v>20</v>
      </c>
      <c r="H1208" s="156">
        <v>50.436</v>
      </c>
      <c r="I1208" s="156">
        <v>0</v>
      </c>
      <c r="J1208" s="157">
        <v>0</v>
      </c>
    </row>
    <row r="1209" spans="1:10">
      <c r="A1209" s="133"/>
      <c r="D1209" s="154" t="s">
        <v>550</v>
      </c>
      <c r="E1209" s="155">
        <v>14</v>
      </c>
      <c r="F1209" s="156">
        <v>106.39151999999997</v>
      </c>
      <c r="G1209" s="156">
        <v>0</v>
      </c>
      <c r="H1209" s="156">
        <v>0</v>
      </c>
      <c r="I1209" s="156">
        <v>0</v>
      </c>
      <c r="J1209" s="157">
        <v>0</v>
      </c>
    </row>
    <row r="1210" spans="1:10">
      <c r="A1210" s="133"/>
      <c r="D1210" s="154" t="s">
        <v>547</v>
      </c>
      <c r="E1210" s="155">
        <v>4</v>
      </c>
      <c r="F1210" s="156">
        <v>65.52</v>
      </c>
      <c r="G1210" s="156">
        <v>0</v>
      </c>
      <c r="H1210" s="156">
        <v>0</v>
      </c>
      <c r="I1210" s="156">
        <v>0</v>
      </c>
      <c r="J1210" s="157">
        <v>0</v>
      </c>
    </row>
    <row r="1211" spans="1:10">
      <c r="A1211" s="133"/>
      <c r="D1211" s="154" t="s">
        <v>625</v>
      </c>
      <c r="E1211" s="155">
        <v>2</v>
      </c>
      <c r="F1211" s="156">
        <v>4.1040000000000001</v>
      </c>
      <c r="G1211" s="156">
        <v>0</v>
      </c>
      <c r="H1211" s="156">
        <v>0</v>
      </c>
      <c r="I1211" s="156">
        <v>0</v>
      </c>
      <c r="J1211" s="157">
        <v>0</v>
      </c>
    </row>
    <row r="1212" spans="1:10">
      <c r="A1212" s="133"/>
      <c r="D1212" s="154" t="s">
        <v>548</v>
      </c>
      <c r="E1212" s="155">
        <v>1</v>
      </c>
      <c r="F1212" s="156">
        <v>3.91398</v>
      </c>
      <c r="G1212" s="156">
        <v>0</v>
      </c>
      <c r="H1212" s="156">
        <v>0</v>
      </c>
      <c r="I1212" s="156">
        <v>0</v>
      </c>
      <c r="J1212" s="157">
        <v>0</v>
      </c>
    </row>
    <row r="1213" spans="1:10">
      <c r="A1213" s="133"/>
      <c r="C1213" s="134" t="s">
        <v>440</v>
      </c>
      <c r="D1213" s="154"/>
      <c r="E1213" s="155" t="s">
        <v>196</v>
      </c>
      <c r="F1213" s="156" t="s">
        <v>196</v>
      </c>
      <c r="G1213" s="156" t="s">
        <v>196</v>
      </c>
      <c r="H1213" s="156" t="s">
        <v>196</v>
      </c>
      <c r="I1213" s="156" t="s">
        <v>196</v>
      </c>
      <c r="J1213" s="157" t="s">
        <v>196</v>
      </c>
    </row>
    <row r="1214" spans="1:10">
      <c r="A1214" s="133"/>
      <c r="D1214" s="154" t="s">
        <v>550</v>
      </c>
      <c r="E1214" s="155">
        <v>342</v>
      </c>
      <c r="F1214" s="156">
        <v>4904.7380399999975</v>
      </c>
      <c r="G1214" s="156">
        <v>7</v>
      </c>
      <c r="H1214" s="156">
        <v>131.97924</v>
      </c>
      <c r="I1214" s="156">
        <v>0</v>
      </c>
      <c r="J1214" s="157">
        <v>0</v>
      </c>
    </row>
    <row r="1215" spans="1:10">
      <c r="A1215" s="133"/>
      <c r="D1215" s="154" t="s">
        <v>548</v>
      </c>
      <c r="E1215" s="155">
        <v>478</v>
      </c>
      <c r="F1215" s="156">
        <v>4601.3605500000012</v>
      </c>
      <c r="G1215" s="156">
        <v>24</v>
      </c>
      <c r="H1215" s="156">
        <v>65.694980000000001</v>
      </c>
      <c r="I1215" s="156">
        <v>0</v>
      </c>
      <c r="J1215" s="157">
        <v>0</v>
      </c>
    </row>
    <row r="1216" spans="1:10">
      <c r="A1216" s="133"/>
      <c r="D1216" s="154" t="s">
        <v>562</v>
      </c>
      <c r="E1216" s="155">
        <v>766</v>
      </c>
      <c r="F1216" s="156">
        <v>3822.3477999999996</v>
      </c>
      <c r="G1216" s="156">
        <v>45</v>
      </c>
      <c r="H1216" s="156">
        <v>101.62600999999999</v>
      </c>
      <c r="I1216" s="156">
        <v>0</v>
      </c>
      <c r="J1216" s="157">
        <v>0</v>
      </c>
    </row>
    <row r="1217" spans="1:10">
      <c r="A1217" s="133"/>
      <c r="D1217" s="154" t="s">
        <v>561</v>
      </c>
      <c r="E1217" s="155">
        <v>991</v>
      </c>
      <c r="F1217" s="156">
        <v>2465.3906599999991</v>
      </c>
      <c r="G1217" s="156">
        <v>36</v>
      </c>
      <c r="H1217" s="156">
        <v>18.560819999999996</v>
      </c>
      <c r="I1217" s="156">
        <v>0</v>
      </c>
      <c r="J1217" s="157">
        <v>0</v>
      </c>
    </row>
    <row r="1218" spans="1:10">
      <c r="A1218" s="133"/>
      <c r="D1218" s="154" t="s">
        <v>572</v>
      </c>
      <c r="E1218" s="155">
        <v>400</v>
      </c>
      <c r="F1218" s="156">
        <v>1572.2165799999998</v>
      </c>
      <c r="G1218" s="156">
        <v>54</v>
      </c>
      <c r="H1218" s="156">
        <v>68.122280000000003</v>
      </c>
      <c r="I1218" s="156">
        <v>0</v>
      </c>
      <c r="J1218" s="157">
        <v>0</v>
      </c>
    </row>
    <row r="1219" spans="1:10">
      <c r="A1219" s="133"/>
      <c r="C1219" s="134" t="s">
        <v>441</v>
      </c>
      <c r="D1219" s="154"/>
      <c r="E1219" s="155" t="s">
        <v>196</v>
      </c>
      <c r="F1219" s="156" t="s">
        <v>196</v>
      </c>
      <c r="G1219" s="156" t="s">
        <v>196</v>
      </c>
      <c r="H1219" s="156" t="s">
        <v>196</v>
      </c>
      <c r="I1219" s="156" t="s">
        <v>196</v>
      </c>
      <c r="J1219" s="157" t="s">
        <v>196</v>
      </c>
    </row>
    <row r="1220" spans="1:10">
      <c r="A1220" s="133"/>
      <c r="D1220" s="154" t="s">
        <v>556</v>
      </c>
      <c r="E1220" s="155">
        <v>93</v>
      </c>
      <c r="F1220" s="156">
        <v>1234.6112099999998</v>
      </c>
      <c r="G1220" s="156">
        <v>12</v>
      </c>
      <c r="H1220" s="156">
        <v>20.872710000000001</v>
      </c>
      <c r="I1220" s="156">
        <v>0</v>
      </c>
      <c r="J1220" s="157">
        <v>0</v>
      </c>
    </row>
    <row r="1221" spans="1:10">
      <c r="A1221" s="133"/>
      <c r="D1221" s="154" t="s">
        <v>572</v>
      </c>
      <c r="E1221" s="155">
        <v>8</v>
      </c>
      <c r="F1221" s="156">
        <v>144</v>
      </c>
      <c r="G1221" s="156">
        <v>1</v>
      </c>
      <c r="H1221" s="156">
        <v>18</v>
      </c>
      <c r="I1221" s="156">
        <v>0</v>
      </c>
      <c r="J1221" s="157">
        <v>0</v>
      </c>
    </row>
    <row r="1222" spans="1:10">
      <c r="A1222" s="133"/>
      <c r="D1222" s="154" t="s">
        <v>571</v>
      </c>
      <c r="E1222" s="155">
        <v>175</v>
      </c>
      <c r="F1222" s="156">
        <v>43.18768</v>
      </c>
      <c r="G1222" s="156">
        <v>1</v>
      </c>
      <c r="H1222" s="156">
        <v>1.0800000000000001E-2</v>
      </c>
      <c r="I1222" s="156">
        <v>0</v>
      </c>
      <c r="J1222" s="157">
        <v>0</v>
      </c>
    </row>
    <row r="1223" spans="1:10">
      <c r="A1223" s="133"/>
      <c r="D1223" s="154" t="s">
        <v>562</v>
      </c>
      <c r="E1223" s="155">
        <v>8</v>
      </c>
      <c r="F1223" s="156">
        <v>24.27768</v>
      </c>
      <c r="G1223" s="156">
        <v>0</v>
      </c>
      <c r="H1223" s="156">
        <v>0</v>
      </c>
      <c r="I1223" s="156">
        <v>0</v>
      </c>
      <c r="J1223" s="157">
        <v>0</v>
      </c>
    </row>
    <row r="1224" spans="1:10">
      <c r="A1224" s="133"/>
      <c r="D1224" s="154" t="s">
        <v>561</v>
      </c>
      <c r="E1224" s="155">
        <v>1</v>
      </c>
      <c r="F1224" s="156">
        <v>3.5999999999999999E-3</v>
      </c>
      <c r="G1224" s="156">
        <v>1</v>
      </c>
      <c r="H1224" s="156">
        <v>3.5999999999999999E-3</v>
      </c>
      <c r="I1224" s="156">
        <v>0</v>
      </c>
      <c r="J1224" s="157">
        <v>0</v>
      </c>
    </row>
    <row r="1225" spans="1:10">
      <c r="A1225" s="133"/>
      <c r="C1225" s="134" t="s">
        <v>442</v>
      </c>
      <c r="D1225" s="154"/>
      <c r="E1225" s="155" t="s">
        <v>196</v>
      </c>
      <c r="F1225" s="156" t="s">
        <v>196</v>
      </c>
      <c r="G1225" s="156" t="s">
        <v>196</v>
      </c>
      <c r="H1225" s="156" t="s">
        <v>196</v>
      </c>
      <c r="I1225" s="156" t="s">
        <v>196</v>
      </c>
      <c r="J1225" s="157" t="s">
        <v>196</v>
      </c>
    </row>
    <row r="1226" spans="1:10">
      <c r="A1226" s="133"/>
      <c r="D1226" s="154" t="s">
        <v>571</v>
      </c>
      <c r="E1226" s="155">
        <v>412</v>
      </c>
      <c r="F1226" s="156">
        <v>1484.5582799999995</v>
      </c>
      <c r="G1226" s="156">
        <v>30</v>
      </c>
      <c r="H1226" s="156">
        <v>89.899879999999996</v>
      </c>
      <c r="I1226" s="156">
        <v>0</v>
      </c>
      <c r="J1226" s="157">
        <v>0</v>
      </c>
    </row>
    <row r="1227" spans="1:10">
      <c r="A1227" s="133"/>
      <c r="D1227" s="154" t="s">
        <v>556</v>
      </c>
      <c r="E1227" s="155">
        <v>50</v>
      </c>
      <c r="F1227" s="156">
        <v>122.83028000000002</v>
      </c>
      <c r="G1227" s="156">
        <v>10</v>
      </c>
      <c r="H1227" s="156">
        <v>19.738099999999999</v>
      </c>
      <c r="I1227" s="156">
        <v>0</v>
      </c>
      <c r="J1227" s="157">
        <v>0</v>
      </c>
    </row>
    <row r="1228" spans="1:10">
      <c r="A1228" s="133"/>
      <c r="D1228" s="154" t="s">
        <v>579</v>
      </c>
      <c r="E1228" s="155">
        <v>1</v>
      </c>
      <c r="F1228" s="156">
        <v>18</v>
      </c>
      <c r="G1228" s="156">
        <v>0</v>
      </c>
      <c r="H1228" s="156">
        <v>0</v>
      </c>
      <c r="I1228" s="156">
        <v>0</v>
      </c>
      <c r="J1228" s="157">
        <v>0</v>
      </c>
    </row>
    <row r="1229" spans="1:10">
      <c r="A1229" s="133"/>
      <c r="D1229" s="154" t="s">
        <v>562</v>
      </c>
      <c r="E1229" s="155">
        <v>8</v>
      </c>
      <c r="F1229" s="156">
        <v>3.75</v>
      </c>
      <c r="G1229" s="156">
        <v>1</v>
      </c>
      <c r="H1229" s="156">
        <v>0.15</v>
      </c>
      <c r="I1229" s="156">
        <v>0</v>
      </c>
      <c r="J1229" s="157">
        <v>0</v>
      </c>
    </row>
    <row r="1230" spans="1:10">
      <c r="A1230" s="133"/>
      <c r="D1230" s="154" t="s">
        <v>564</v>
      </c>
      <c r="E1230" s="155">
        <v>1</v>
      </c>
      <c r="F1230" s="156">
        <v>1.0527599999999999</v>
      </c>
      <c r="G1230" s="156">
        <v>0</v>
      </c>
      <c r="H1230" s="156">
        <v>0</v>
      </c>
      <c r="I1230" s="156">
        <v>0</v>
      </c>
      <c r="J1230" s="157">
        <v>0</v>
      </c>
    </row>
    <row r="1231" spans="1:10">
      <c r="A1231" s="133"/>
      <c r="C1231" s="134" t="s">
        <v>443</v>
      </c>
      <c r="D1231" s="154"/>
      <c r="E1231" s="155" t="s">
        <v>196</v>
      </c>
      <c r="F1231" s="156" t="s">
        <v>196</v>
      </c>
      <c r="G1231" s="156" t="s">
        <v>196</v>
      </c>
      <c r="H1231" s="156" t="s">
        <v>196</v>
      </c>
      <c r="I1231" s="156" t="s">
        <v>196</v>
      </c>
      <c r="J1231" s="157" t="s">
        <v>196</v>
      </c>
    </row>
    <row r="1232" spans="1:10">
      <c r="A1232" s="133"/>
      <c r="D1232" s="154" t="s">
        <v>556</v>
      </c>
      <c r="E1232" s="155">
        <v>368</v>
      </c>
      <c r="F1232" s="156">
        <v>2889.038599999999</v>
      </c>
      <c r="G1232" s="156">
        <v>58</v>
      </c>
      <c r="H1232" s="156">
        <v>219.71865999999997</v>
      </c>
      <c r="I1232" s="156">
        <v>0</v>
      </c>
      <c r="J1232" s="157">
        <v>0</v>
      </c>
    </row>
    <row r="1233" spans="1:10">
      <c r="A1233" s="133"/>
      <c r="D1233" s="154" t="s">
        <v>582</v>
      </c>
      <c r="E1233" s="155">
        <v>77</v>
      </c>
      <c r="F1233" s="156">
        <v>384.98336000000006</v>
      </c>
      <c r="G1233" s="156">
        <v>9</v>
      </c>
      <c r="H1233" s="156">
        <v>21.194149999999997</v>
      </c>
      <c r="I1233" s="156">
        <v>0</v>
      </c>
      <c r="J1233" s="157">
        <v>0</v>
      </c>
    </row>
    <row r="1234" spans="1:10">
      <c r="A1234" s="133"/>
      <c r="D1234" s="154" t="s">
        <v>580</v>
      </c>
      <c r="E1234" s="155">
        <v>118</v>
      </c>
      <c r="F1234" s="156">
        <v>326.38138999999995</v>
      </c>
      <c r="G1234" s="156">
        <v>11</v>
      </c>
      <c r="H1234" s="156">
        <v>9.2030000000000001E-2</v>
      </c>
      <c r="I1234" s="156">
        <v>0</v>
      </c>
      <c r="J1234" s="157">
        <v>0</v>
      </c>
    </row>
    <row r="1235" spans="1:10">
      <c r="A1235" s="133"/>
      <c r="D1235" s="154" t="s">
        <v>562</v>
      </c>
      <c r="E1235" s="155">
        <v>43</v>
      </c>
      <c r="F1235" s="156">
        <v>167.57057</v>
      </c>
      <c r="G1235" s="156">
        <v>1</v>
      </c>
      <c r="H1235" s="156">
        <v>1.8</v>
      </c>
      <c r="I1235" s="156">
        <v>0</v>
      </c>
      <c r="J1235" s="157">
        <v>0</v>
      </c>
    </row>
    <row r="1236" spans="1:10">
      <c r="A1236" s="133"/>
      <c r="D1236" s="154" t="s">
        <v>571</v>
      </c>
      <c r="E1236" s="155">
        <v>86</v>
      </c>
      <c r="F1236" s="156">
        <v>125.96143999999998</v>
      </c>
      <c r="G1236" s="156">
        <v>3</v>
      </c>
      <c r="H1236" s="156">
        <v>3.7440000000000001E-2</v>
      </c>
      <c r="I1236" s="156">
        <v>0</v>
      </c>
      <c r="J1236" s="157">
        <v>0</v>
      </c>
    </row>
    <row r="1237" spans="1:10">
      <c r="A1237" s="133"/>
      <c r="C1237" s="134" t="s">
        <v>444</v>
      </c>
      <c r="D1237" s="154"/>
      <c r="E1237" s="155" t="s">
        <v>196</v>
      </c>
      <c r="F1237" s="156" t="s">
        <v>196</v>
      </c>
      <c r="G1237" s="156" t="s">
        <v>196</v>
      </c>
      <c r="H1237" s="156" t="s">
        <v>196</v>
      </c>
      <c r="I1237" s="156" t="s">
        <v>196</v>
      </c>
      <c r="J1237" s="157" t="s">
        <v>196</v>
      </c>
    </row>
    <row r="1238" spans="1:10">
      <c r="A1238" s="133"/>
      <c r="D1238" s="154" t="s">
        <v>572</v>
      </c>
      <c r="E1238" s="155">
        <v>256</v>
      </c>
      <c r="F1238" s="156">
        <v>3430.6382000000008</v>
      </c>
      <c r="G1238" s="156">
        <v>56</v>
      </c>
      <c r="H1238" s="156">
        <v>245.78832999999997</v>
      </c>
      <c r="I1238" s="156">
        <v>0</v>
      </c>
      <c r="J1238" s="157">
        <v>0</v>
      </c>
    </row>
    <row r="1239" spans="1:10">
      <c r="A1239" s="133"/>
      <c r="D1239" s="154" t="s">
        <v>562</v>
      </c>
      <c r="E1239" s="155">
        <v>467</v>
      </c>
      <c r="F1239" s="156">
        <v>3134.73486</v>
      </c>
      <c r="G1239" s="156">
        <v>8</v>
      </c>
      <c r="H1239" s="156">
        <v>72.304200000000009</v>
      </c>
      <c r="I1239" s="156">
        <v>0</v>
      </c>
      <c r="J1239" s="157">
        <v>0</v>
      </c>
    </row>
    <row r="1240" spans="1:10">
      <c r="A1240" s="133"/>
      <c r="D1240" s="154" t="s">
        <v>571</v>
      </c>
      <c r="E1240" s="155">
        <v>216</v>
      </c>
      <c r="F1240" s="156">
        <v>307.95400000000012</v>
      </c>
      <c r="G1240" s="156">
        <v>5</v>
      </c>
      <c r="H1240" s="156">
        <v>5.4720000000000004</v>
      </c>
      <c r="I1240" s="156">
        <v>0</v>
      </c>
      <c r="J1240" s="157">
        <v>0</v>
      </c>
    </row>
    <row r="1241" spans="1:10">
      <c r="A1241" s="133"/>
      <c r="D1241" s="154" t="s">
        <v>556</v>
      </c>
      <c r="E1241" s="155">
        <v>22</v>
      </c>
      <c r="F1241" s="156">
        <v>112.78896</v>
      </c>
      <c r="G1241" s="156">
        <v>4</v>
      </c>
      <c r="H1241" s="156">
        <v>17.994030000000002</v>
      </c>
      <c r="I1241" s="156">
        <v>0</v>
      </c>
      <c r="J1241" s="157">
        <v>0</v>
      </c>
    </row>
    <row r="1242" spans="1:10">
      <c r="A1242" s="133"/>
      <c r="D1242" s="154" t="s">
        <v>580</v>
      </c>
      <c r="E1242" s="155">
        <v>28</v>
      </c>
      <c r="F1242" s="156">
        <v>31.305800000000001</v>
      </c>
      <c r="G1242" s="156">
        <v>2</v>
      </c>
      <c r="H1242" s="156">
        <v>1.2200000000000001E-2</v>
      </c>
      <c r="I1242" s="156">
        <v>0</v>
      </c>
      <c r="J1242" s="157">
        <v>0</v>
      </c>
    </row>
    <row r="1243" spans="1:10">
      <c r="A1243" s="133"/>
      <c r="C1243" s="134" t="s">
        <v>445</v>
      </c>
      <c r="D1243" s="154"/>
      <c r="E1243" s="155" t="s">
        <v>196</v>
      </c>
      <c r="F1243" s="156" t="s">
        <v>196</v>
      </c>
      <c r="G1243" s="156" t="s">
        <v>196</v>
      </c>
      <c r="H1243" s="156" t="s">
        <v>196</v>
      </c>
      <c r="I1243" s="156" t="s">
        <v>196</v>
      </c>
      <c r="J1243" s="157" t="s">
        <v>196</v>
      </c>
    </row>
    <row r="1244" spans="1:10">
      <c r="A1244" s="133"/>
      <c r="D1244" s="154" t="s">
        <v>573</v>
      </c>
      <c r="E1244" s="155">
        <v>175</v>
      </c>
      <c r="F1244" s="156">
        <v>3282.2607999999973</v>
      </c>
      <c r="G1244" s="156">
        <v>0</v>
      </c>
      <c r="H1244" s="156">
        <v>0</v>
      </c>
      <c r="I1244" s="156">
        <v>0</v>
      </c>
      <c r="J1244" s="157">
        <v>0</v>
      </c>
    </row>
    <row r="1245" spans="1:10">
      <c r="A1245" s="133"/>
      <c r="D1245" s="154" t="s">
        <v>548</v>
      </c>
      <c r="E1245" s="155">
        <v>213</v>
      </c>
      <c r="F1245" s="156">
        <v>3257.1053599999996</v>
      </c>
      <c r="G1245" s="156">
        <v>1</v>
      </c>
      <c r="H1245" s="156">
        <v>16.753889999999998</v>
      </c>
      <c r="I1245" s="156">
        <v>0</v>
      </c>
      <c r="J1245" s="157">
        <v>0</v>
      </c>
    </row>
    <row r="1246" spans="1:10">
      <c r="A1246" s="133"/>
      <c r="D1246" s="154" t="s">
        <v>562</v>
      </c>
      <c r="E1246" s="155">
        <v>111</v>
      </c>
      <c r="F1246" s="156">
        <v>1878.8324000000002</v>
      </c>
      <c r="G1246" s="156">
        <v>2</v>
      </c>
      <c r="H1246" s="156">
        <v>5.7744</v>
      </c>
      <c r="I1246" s="156">
        <v>0</v>
      </c>
      <c r="J1246" s="157">
        <v>0</v>
      </c>
    </row>
    <row r="1247" spans="1:10">
      <c r="A1247" s="133"/>
      <c r="D1247" s="154" t="s">
        <v>561</v>
      </c>
      <c r="E1247" s="155">
        <v>21</v>
      </c>
      <c r="F1247" s="156">
        <v>23.498839999999998</v>
      </c>
      <c r="G1247" s="156">
        <v>0</v>
      </c>
      <c r="H1247" s="156">
        <v>0</v>
      </c>
      <c r="I1247" s="156">
        <v>0</v>
      </c>
      <c r="J1247" s="157">
        <v>0</v>
      </c>
    </row>
    <row r="1248" spans="1:10">
      <c r="A1248" s="133"/>
      <c r="D1248" s="154" t="s">
        <v>556</v>
      </c>
      <c r="E1248" s="155">
        <v>3</v>
      </c>
      <c r="F1248" s="156">
        <v>19.359960000000001</v>
      </c>
      <c r="G1248" s="156">
        <v>2</v>
      </c>
      <c r="H1248" s="156">
        <v>0.11412</v>
      </c>
      <c r="I1248" s="156">
        <v>0</v>
      </c>
      <c r="J1248" s="157">
        <v>0</v>
      </c>
    </row>
    <row r="1249" spans="1:10">
      <c r="A1249" s="133"/>
      <c r="C1249" s="134" t="s">
        <v>446</v>
      </c>
      <c r="D1249" s="154"/>
      <c r="E1249" s="155" t="s">
        <v>196</v>
      </c>
      <c r="F1249" s="156" t="s">
        <v>196</v>
      </c>
      <c r="G1249" s="156" t="s">
        <v>196</v>
      </c>
      <c r="H1249" s="156" t="s">
        <v>196</v>
      </c>
      <c r="I1249" s="156" t="s">
        <v>196</v>
      </c>
      <c r="J1249" s="157" t="s">
        <v>196</v>
      </c>
    </row>
    <row r="1250" spans="1:10">
      <c r="A1250" s="133"/>
      <c r="D1250" s="154" t="s">
        <v>548</v>
      </c>
      <c r="E1250" s="155">
        <v>127</v>
      </c>
      <c r="F1250" s="156">
        <v>1893.6042100000002</v>
      </c>
      <c r="G1250" s="156">
        <v>4</v>
      </c>
      <c r="H1250" s="156">
        <v>0.24146000000000001</v>
      </c>
      <c r="I1250" s="156">
        <v>0</v>
      </c>
      <c r="J1250" s="157">
        <v>0</v>
      </c>
    </row>
    <row r="1251" spans="1:10">
      <c r="A1251" s="133"/>
      <c r="D1251" s="154" t="s">
        <v>560</v>
      </c>
      <c r="E1251" s="155">
        <v>277</v>
      </c>
      <c r="F1251" s="156">
        <v>1448.3019200000003</v>
      </c>
      <c r="G1251" s="156">
        <v>46</v>
      </c>
      <c r="H1251" s="156">
        <v>71.46114</v>
      </c>
      <c r="I1251" s="156">
        <v>0</v>
      </c>
      <c r="J1251" s="157">
        <v>0</v>
      </c>
    </row>
    <row r="1252" spans="1:10">
      <c r="A1252" s="133"/>
      <c r="D1252" s="154" t="s">
        <v>562</v>
      </c>
      <c r="E1252" s="155">
        <v>36</v>
      </c>
      <c r="F1252" s="156">
        <v>358.35599999999999</v>
      </c>
      <c r="G1252" s="156">
        <v>0</v>
      </c>
      <c r="H1252" s="156">
        <v>0</v>
      </c>
      <c r="I1252" s="156">
        <v>0</v>
      </c>
      <c r="J1252" s="157">
        <v>0</v>
      </c>
    </row>
    <row r="1253" spans="1:10">
      <c r="A1253" s="133"/>
      <c r="D1253" s="154" t="s">
        <v>580</v>
      </c>
      <c r="E1253" s="155">
        <v>18</v>
      </c>
      <c r="F1253" s="156">
        <v>233.28000000000011</v>
      </c>
      <c r="G1253" s="156">
        <v>0</v>
      </c>
      <c r="H1253" s="156">
        <v>0</v>
      </c>
      <c r="I1253" s="156">
        <v>0</v>
      </c>
      <c r="J1253" s="157">
        <v>0</v>
      </c>
    </row>
    <row r="1254" spans="1:10">
      <c r="A1254" s="133"/>
      <c r="D1254" s="154" t="s">
        <v>571</v>
      </c>
      <c r="E1254" s="155">
        <v>77</v>
      </c>
      <c r="F1254" s="156">
        <v>181.28295999999997</v>
      </c>
      <c r="G1254" s="156">
        <v>2</v>
      </c>
      <c r="H1254" s="156">
        <v>9.9599999999999994E-2</v>
      </c>
      <c r="I1254" s="156">
        <v>0</v>
      </c>
      <c r="J1254" s="157">
        <v>0</v>
      </c>
    </row>
    <row r="1255" spans="1:10">
      <c r="A1255" s="133"/>
      <c r="C1255" s="134" t="s">
        <v>447</v>
      </c>
      <c r="D1255" s="154"/>
      <c r="E1255" s="155" t="s">
        <v>196</v>
      </c>
      <c r="F1255" s="156" t="s">
        <v>196</v>
      </c>
      <c r="G1255" s="156" t="s">
        <v>196</v>
      </c>
      <c r="H1255" s="156" t="s">
        <v>196</v>
      </c>
      <c r="I1255" s="156" t="s">
        <v>196</v>
      </c>
      <c r="J1255" s="157" t="s">
        <v>196</v>
      </c>
    </row>
    <row r="1256" spans="1:10">
      <c r="A1256" s="133"/>
      <c r="D1256" s="154" t="s">
        <v>556</v>
      </c>
      <c r="E1256" s="155">
        <v>550</v>
      </c>
      <c r="F1256" s="156">
        <v>2839.6802400000006</v>
      </c>
      <c r="G1256" s="156">
        <v>115</v>
      </c>
      <c r="H1256" s="156">
        <v>441.80897999999996</v>
      </c>
      <c r="I1256" s="156">
        <v>0</v>
      </c>
      <c r="J1256" s="157">
        <v>0</v>
      </c>
    </row>
    <row r="1257" spans="1:10">
      <c r="A1257" s="133"/>
      <c r="D1257" s="154" t="s">
        <v>562</v>
      </c>
      <c r="E1257" s="155">
        <v>258</v>
      </c>
      <c r="F1257" s="156">
        <v>1207.0449599999999</v>
      </c>
      <c r="G1257" s="156">
        <v>15</v>
      </c>
      <c r="H1257" s="156">
        <v>60.081199999999995</v>
      </c>
      <c r="I1257" s="156">
        <v>0</v>
      </c>
      <c r="J1257" s="157">
        <v>0</v>
      </c>
    </row>
    <row r="1258" spans="1:10">
      <c r="A1258" s="133"/>
      <c r="D1258" s="154" t="s">
        <v>548</v>
      </c>
      <c r="E1258" s="155">
        <v>418</v>
      </c>
      <c r="F1258" s="156">
        <v>1100.4889899999998</v>
      </c>
      <c r="G1258" s="156">
        <v>31</v>
      </c>
      <c r="H1258" s="156">
        <v>50.014299999999999</v>
      </c>
      <c r="I1258" s="156">
        <v>0</v>
      </c>
      <c r="J1258" s="157">
        <v>0</v>
      </c>
    </row>
    <row r="1259" spans="1:10">
      <c r="A1259" s="133"/>
      <c r="D1259" s="154" t="s">
        <v>631</v>
      </c>
      <c r="E1259" s="155">
        <v>88</v>
      </c>
      <c r="F1259" s="156">
        <v>132.86376000000001</v>
      </c>
      <c r="G1259" s="156">
        <v>0</v>
      </c>
      <c r="H1259" s="156">
        <v>0</v>
      </c>
      <c r="I1259" s="156">
        <v>0</v>
      </c>
      <c r="J1259" s="157">
        <v>0</v>
      </c>
    </row>
    <row r="1260" spans="1:10">
      <c r="A1260" s="133"/>
      <c r="D1260" s="154" t="s">
        <v>579</v>
      </c>
      <c r="E1260" s="155">
        <v>82</v>
      </c>
      <c r="F1260" s="156">
        <v>99.349799999999988</v>
      </c>
      <c r="G1260" s="156">
        <v>5</v>
      </c>
      <c r="H1260" s="156">
        <v>10.486040000000001</v>
      </c>
      <c r="I1260" s="156">
        <v>0</v>
      </c>
      <c r="J1260" s="157">
        <v>0</v>
      </c>
    </row>
    <row r="1261" spans="1:10">
      <c r="A1261" s="133"/>
      <c r="C1261" s="134" t="s">
        <v>448</v>
      </c>
      <c r="D1261" s="154"/>
      <c r="E1261" s="155" t="s">
        <v>196</v>
      </c>
      <c r="F1261" s="156" t="s">
        <v>196</v>
      </c>
      <c r="G1261" s="156" t="s">
        <v>196</v>
      </c>
      <c r="H1261" s="156" t="s">
        <v>196</v>
      </c>
      <c r="I1261" s="156" t="s">
        <v>196</v>
      </c>
      <c r="J1261" s="157" t="s">
        <v>196</v>
      </c>
    </row>
    <row r="1262" spans="1:10">
      <c r="A1262" s="133"/>
      <c r="D1262" s="154" t="s">
        <v>556</v>
      </c>
      <c r="E1262" s="155">
        <v>215</v>
      </c>
      <c r="F1262" s="156">
        <v>1235.5471199999997</v>
      </c>
      <c r="G1262" s="156">
        <v>32</v>
      </c>
      <c r="H1262" s="156">
        <v>142.57177000000001</v>
      </c>
      <c r="I1262" s="156">
        <v>0</v>
      </c>
      <c r="J1262" s="157">
        <v>0</v>
      </c>
    </row>
    <row r="1263" spans="1:10">
      <c r="A1263" s="133"/>
      <c r="D1263" s="154" t="s">
        <v>561</v>
      </c>
      <c r="E1263" s="155">
        <v>1110</v>
      </c>
      <c r="F1263" s="156">
        <v>1200.73164</v>
      </c>
      <c r="G1263" s="156">
        <v>140</v>
      </c>
      <c r="H1263" s="156">
        <v>116.63097000000002</v>
      </c>
      <c r="I1263" s="156">
        <v>0</v>
      </c>
      <c r="J1263" s="157">
        <v>0</v>
      </c>
    </row>
    <row r="1264" spans="1:10">
      <c r="A1264" s="133"/>
      <c r="D1264" s="154" t="s">
        <v>571</v>
      </c>
      <c r="E1264" s="155">
        <v>132</v>
      </c>
      <c r="F1264" s="156">
        <v>671.91819999999996</v>
      </c>
      <c r="G1264" s="156">
        <v>3</v>
      </c>
      <c r="H1264" s="156">
        <v>0.378</v>
      </c>
      <c r="I1264" s="156">
        <v>0</v>
      </c>
      <c r="J1264" s="157">
        <v>0</v>
      </c>
    </row>
    <row r="1265" spans="1:10">
      <c r="A1265" s="133"/>
      <c r="D1265" s="154" t="s">
        <v>548</v>
      </c>
      <c r="E1265" s="155">
        <v>68</v>
      </c>
      <c r="F1265" s="156">
        <v>573.89492000000007</v>
      </c>
      <c r="G1265" s="156">
        <v>2</v>
      </c>
      <c r="H1265" s="156">
        <v>12.515180000000001</v>
      </c>
      <c r="I1265" s="156">
        <v>0</v>
      </c>
      <c r="J1265" s="157">
        <v>0</v>
      </c>
    </row>
    <row r="1266" spans="1:10">
      <c r="A1266" s="133"/>
      <c r="D1266" s="154" t="s">
        <v>560</v>
      </c>
      <c r="E1266" s="155">
        <v>259</v>
      </c>
      <c r="F1266" s="156">
        <v>483.87473000000023</v>
      </c>
      <c r="G1266" s="156">
        <v>29</v>
      </c>
      <c r="H1266" s="156">
        <v>38.756680000000003</v>
      </c>
      <c r="I1266" s="156">
        <v>0</v>
      </c>
      <c r="J1266" s="157">
        <v>0</v>
      </c>
    </row>
    <row r="1267" spans="1:10">
      <c r="A1267" s="133"/>
      <c r="C1267" s="134" t="s">
        <v>449</v>
      </c>
      <c r="D1267" s="154"/>
      <c r="E1267" s="155" t="s">
        <v>196</v>
      </c>
      <c r="F1267" s="156" t="s">
        <v>196</v>
      </c>
      <c r="G1267" s="156" t="s">
        <v>196</v>
      </c>
      <c r="H1267" s="156" t="s">
        <v>196</v>
      </c>
      <c r="I1267" s="156" t="s">
        <v>196</v>
      </c>
      <c r="J1267" s="157" t="s">
        <v>196</v>
      </c>
    </row>
    <row r="1268" spans="1:10">
      <c r="A1268" s="133"/>
      <c r="D1268" s="154" t="s">
        <v>556</v>
      </c>
      <c r="E1268" s="155">
        <v>136</v>
      </c>
      <c r="F1268" s="156">
        <v>3708.7396000000008</v>
      </c>
      <c r="G1268" s="156">
        <v>22</v>
      </c>
      <c r="H1268" s="156">
        <v>292.28000000000003</v>
      </c>
      <c r="I1268" s="156">
        <v>0</v>
      </c>
      <c r="J1268" s="157">
        <v>0</v>
      </c>
    </row>
    <row r="1269" spans="1:10">
      <c r="A1269" s="133"/>
      <c r="D1269" s="154" t="s">
        <v>562</v>
      </c>
      <c r="E1269" s="155">
        <v>44</v>
      </c>
      <c r="F1269" s="156">
        <v>2122.3794399999997</v>
      </c>
      <c r="G1269" s="156">
        <v>0</v>
      </c>
      <c r="H1269" s="156">
        <v>0</v>
      </c>
      <c r="I1269" s="156">
        <v>0</v>
      </c>
      <c r="J1269" s="157">
        <v>0</v>
      </c>
    </row>
    <row r="1270" spans="1:10">
      <c r="A1270" s="133"/>
      <c r="D1270" s="154" t="s">
        <v>553</v>
      </c>
      <c r="E1270" s="155">
        <v>55</v>
      </c>
      <c r="F1270" s="156">
        <v>1824.575</v>
      </c>
      <c r="G1270" s="156">
        <v>2</v>
      </c>
      <c r="H1270" s="156">
        <v>40</v>
      </c>
      <c r="I1270" s="156">
        <v>0</v>
      </c>
      <c r="J1270" s="157">
        <v>0</v>
      </c>
    </row>
    <row r="1271" spans="1:10">
      <c r="A1271" s="133"/>
      <c r="D1271" s="154" t="s">
        <v>576</v>
      </c>
      <c r="E1271" s="155">
        <v>52</v>
      </c>
      <c r="F1271" s="156">
        <v>1222.76</v>
      </c>
      <c r="G1271" s="156">
        <v>1</v>
      </c>
      <c r="H1271" s="156">
        <v>8.1</v>
      </c>
      <c r="I1271" s="156">
        <v>0</v>
      </c>
      <c r="J1271" s="157">
        <v>0</v>
      </c>
    </row>
    <row r="1272" spans="1:10">
      <c r="A1272" s="133"/>
      <c r="D1272" s="154" t="s">
        <v>560</v>
      </c>
      <c r="E1272" s="155">
        <v>82</v>
      </c>
      <c r="F1272" s="156">
        <v>367.11995999999999</v>
      </c>
      <c r="G1272" s="156">
        <v>4</v>
      </c>
      <c r="H1272" s="156">
        <v>24.792000000000002</v>
      </c>
      <c r="I1272" s="156">
        <v>0</v>
      </c>
      <c r="J1272" s="157">
        <v>0</v>
      </c>
    </row>
    <row r="1273" spans="1:10">
      <c r="A1273" s="133"/>
      <c r="C1273" s="134" t="s">
        <v>450</v>
      </c>
      <c r="D1273" s="154"/>
      <c r="E1273" s="155" t="s">
        <v>196</v>
      </c>
      <c r="F1273" s="156" t="s">
        <v>196</v>
      </c>
      <c r="G1273" s="156" t="s">
        <v>196</v>
      </c>
      <c r="H1273" s="156" t="s">
        <v>196</v>
      </c>
      <c r="I1273" s="156" t="s">
        <v>196</v>
      </c>
      <c r="J1273" s="157" t="s">
        <v>196</v>
      </c>
    </row>
    <row r="1274" spans="1:10">
      <c r="A1274" s="133"/>
      <c r="D1274" s="154" t="s">
        <v>547</v>
      </c>
      <c r="E1274" s="155">
        <v>352</v>
      </c>
      <c r="F1274" s="156">
        <v>1102147.9309800002</v>
      </c>
      <c r="G1274" s="156">
        <v>6</v>
      </c>
      <c r="H1274" s="156">
        <v>6000.0387000000001</v>
      </c>
      <c r="I1274" s="156">
        <v>0</v>
      </c>
      <c r="J1274" s="157">
        <v>0</v>
      </c>
    </row>
    <row r="1275" spans="1:10">
      <c r="A1275" s="133"/>
      <c r="D1275" s="154" t="s">
        <v>571</v>
      </c>
      <c r="E1275" s="155">
        <v>2732</v>
      </c>
      <c r="F1275" s="156">
        <v>99083.548490000059</v>
      </c>
      <c r="G1275" s="156">
        <v>58</v>
      </c>
      <c r="H1275" s="156">
        <v>1182.8936000000001</v>
      </c>
      <c r="I1275" s="156">
        <v>0</v>
      </c>
      <c r="J1275" s="157">
        <v>0</v>
      </c>
    </row>
    <row r="1276" spans="1:10">
      <c r="A1276" s="133"/>
      <c r="D1276" s="154" t="s">
        <v>562</v>
      </c>
      <c r="E1276" s="155">
        <v>1382</v>
      </c>
      <c r="F1276" s="156">
        <v>62262.382599999997</v>
      </c>
      <c r="G1276" s="156">
        <v>39</v>
      </c>
      <c r="H1276" s="156">
        <v>933.79600000000016</v>
      </c>
      <c r="I1276" s="156">
        <v>0</v>
      </c>
      <c r="J1276" s="157">
        <v>0</v>
      </c>
    </row>
    <row r="1277" spans="1:10">
      <c r="A1277" s="133"/>
      <c r="D1277" s="154" t="s">
        <v>548</v>
      </c>
      <c r="E1277" s="155">
        <v>2385</v>
      </c>
      <c r="F1277" s="156">
        <v>57256.216809999984</v>
      </c>
      <c r="G1277" s="156">
        <v>154</v>
      </c>
      <c r="H1277" s="156">
        <v>1078.6047699999999</v>
      </c>
      <c r="I1277" s="156">
        <v>0</v>
      </c>
      <c r="J1277" s="157">
        <v>0</v>
      </c>
    </row>
    <row r="1278" spans="1:10">
      <c r="A1278" s="133"/>
      <c r="D1278" s="154" t="s">
        <v>564</v>
      </c>
      <c r="E1278" s="155">
        <v>3742</v>
      </c>
      <c r="F1278" s="156">
        <v>29939.06035000004</v>
      </c>
      <c r="G1278" s="156">
        <v>339</v>
      </c>
      <c r="H1278" s="156">
        <v>1680.3072399999999</v>
      </c>
      <c r="I1278" s="156">
        <v>1</v>
      </c>
      <c r="J1278" s="157">
        <v>0.108</v>
      </c>
    </row>
    <row r="1279" spans="1:10">
      <c r="A1279" s="133"/>
      <c r="C1279" s="134" t="s">
        <v>451</v>
      </c>
      <c r="D1279" s="154"/>
      <c r="E1279" s="155" t="s">
        <v>196</v>
      </c>
      <c r="F1279" s="156" t="s">
        <v>196</v>
      </c>
      <c r="G1279" s="156" t="s">
        <v>196</v>
      </c>
      <c r="H1279" s="156" t="s">
        <v>196</v>
      </c>
      <c r="I1279" s="156" t="s">
        <v>196</v>
      </c>
      <c r="J1279" s="157" t="s">
        <v>196</v>
      </c>
    </row>
    <row r="1280" spans="1:10">
      <c r="A1280" s="133"/>
      <c r="D1280" s="154" t="s">
        <v>551</v>
      </c>
      <c r="E1280" s="155">
        <v>109</v>
      </c>
      <c r="F1280" s="156">
        <v>272599.62</v>
      </c>
      <c r="G1280" s="156">
        <v>0</v>
      </c>
      <c r="H1280" s="156">
        <v>0</v>
      </c>
      <c r="I1280" s="156">
        <v>0</v>
      </c>
      <c r="J1280" s="157">
        <v>0</v>
      </c>
    </row>
    <row r="1281" spans="1:10">
      <c r="A1281" s="133"/>
      <c r="D1281" s="154" t="s">
        <v>547</v>
      </c>
      <c r="E1281" s="155">
        <v>235</v>
      </c>
      <c r="F1281" s="156">
        <v>164241.27244000003</v>
      </c>
      <c r="G1281" s="156">
        <v>14</v>
      </c>
      <c r="H1281" s="156">
        <v>133.51535999999999</v>
      </c>
      <c r="I1281" s="156">
        <v>0</v>
      </c>
      <c r="J1281" s="157">
        <v>0</v>
      </c>
    </row>
    <row r="1282" spans="1:10">
      <c r="A1282" s="133"/>
      <c r="D1282" s="154" t="s">
        <v>556</v>
      </c>
      <c r="E1282" s="155">
        <v>234</v>
      </c>
      <c r="F1282" s="156">
        <v>6202.8383599999997</v>
      </c>
      <c r="G1282" s="156">
        <v>28</v>
      </c>
      <c r="H1282" s="156">
        <v>551.25423999999987</v>
      </c>
      <c r="I1282" s="156">
        <v>0</v>
      </c>
      <c r="J1282" s="157">
        <v>0</v>
      </c>
    </row>
    <row r="1283" spans="1:10">
      <c r="A1283" s="133"/>
      <c r="D1283" s="154" t="s">
        <v>572</v>
      </c>
      <c r="E1283" s="155">
        <v>372</v>
      </c>
      <c r="F1283" s="156">
        <v>1939.9175200000002</v>
      </c>
      <c r="G1283" s="156">
        <v>4</v>
      </c>
      <c r="H1283" s="156">
        <v>25</v>
      </c>
      <c r="I1283" s="156">
        <v>0</v>
      </c>
      <c r="J1283" s="157">
        <v>0</v>
      </c>
    </row>
    <row r="1284" spans="1:10">
      <c r="A1284" s="133"/>
      <c r="D1284" s="154" t="s">
        <v>574</v>
      </c>
      <c r="E1284" s="155">
        <v>40</v>
      </c>
      <c r="F1284" s="156">
        <v>1523.0029300000001</v>
      </c>
      <c r="G1284" s="156">
        <v>4</v>
      </c>
      <c r="H1284" s="156">
        <v>52.68</v>
      </c>
      <c r="I1284" s="156">
        <v>0</v>
      </c>
      <c r="J1284" s="157">
        <v>0</v>
      </c>
    </row>
    <row r="1285" spans="1:10">
      <c r="A1285" s="133"/>
      <c r="C1285" s="134" t="s">
        <v>452</v>
      </c>
      <c r="D1285" s="154"/>
      <c r="E1285" s="155" t="s">
        <v>196</v>
      </c>
      <c r="F1285" s="156" t="s">
        <v>196</v>
      </c>
      <c r="G1285" s="156" t="s">
        <v>196</v>
      </c>
      <c r="H1285" s="156" t="s">
        <v>196</v>
      </c>
      <c r="I1285" s="156" t="s">
        <v>196</v>
      </c>
      <c r="J1285" s="157" t="s">
        <v>196</v>
      </c>
    </row>
    <row r="1286" spans="1:10">
      <c r="A1286" s="133"/>
      <c r="D1286" s="154" t="s">
        <v>556</v>
      </c>
      <c r="E1286" s="155">
        <v>2984</v>
      </c>
      <c r="F1286" s="156">
        <v>12792.658259999995</v>
      </c>
      <c r="G1286" s="156">
        <v>576</v>
      </c>
      <c r="H1286" s="156">
        <v>1438.9025799999999</v>
      </c>
      <c r="I1286" s="156">
        <v>1</v>
      </c>
      <c r="J1286" s="157">
        <v>1.2E-2</v>
      </c>
    </row>
    <row r="1287" spans="1:10">
      <c r="A1287" s="133"/>
      <c r="D1287" s="154" t="s">
        <v>571</v>
      </c>
      <c r="E1287" s="155">
        <v>3604</v>
      </c>
      <c r="F1287" s="156">
        <v>6862.5704699999978</v>
      </c>
      <c r="G1287" s="156">
        <v>120</v>
      </c>
      <c r="H1287" s="156">
        <v>83.60432999999999</v>
      </c>
      <c r="I1287" s="156">
        <v>0</v>
      </c>
      <c r="J1287" s="157">
        <v>0</v>
      </c>
    </row>
    <row r="1288" spans="1:10">
      <c r="A1288" s="133"/>
      <c r="D1288" s="154" t="s">
        <v>562</v>
      </c>
      <c r="E1288" s="155">
        <v>2324</v>
      </c>
      <c r="F1288" s="156">
        <v>5985.8005699999985</v>
      </c>
      <c r="G1288" s="156">
        <v>144</v>
      </c>
      <c r="H1288" s="156">
        <v>166.20800999999997</v>
      </c>
      <c r="I1288" s="156">
        <v>0</v>
      </c>
      <c r="J1288" s="157">
        <v>0</v>
      </c>
    </row>
    <row r="1289" spans="1:10">
      <c r="A1289" s="133"/>
      <c r="D1289" s="154" t="s">
        <v>572</v>
      </c>
      <c r="E1289" s="155">
        <v>1239</v>
      </c>
      <c r="F1289" s="156">
        <v>4925.4136399999961</v>
      </c>
      <c r="G1289" s="156">
        <v>170</v>
      </c>
      <c r="H1289" s="156">
        <v>226.45526999999996</v>
      </c>
      <c r="I1289" s="156">
        <v>2</v>
      </c>
      <c r="J1289" s="157">
        <v>4.8399999999999999E-2</v>
      </c>
    </row>
    <row r="1290" spans="1:10">
      <c r="A1290" s="133"/>
      <c r="D1290" s="154" t="s">
        <v>567</v>
      </c>
      <c r="E1290" s="155">
        <v>318</v>
      </c>
      <c r="F1290" s="156">
        <v>3796.6247200000053</v>
      </c>
      <c r="G1290" s="156">
        <v>36</v>
      </c>
      <c r="H1290" s="156">
        <v>253.99409000000003</v>
      </c>
      <c r="I1290" s="156">
        <v>0</v>
      </c>
      <c r="J1290" s="157">
        <v>0</v>
      </c>
    </row>
    <row r="1291" spans="1:10">
      <c r="A1291" s="133"/>
      <c r="B1291" s="134" t="s">
        <v>453</v>
      </c>
      <c r="D1291" s="154"/>
      <c r="E1291" s="155" t="s">
        <v>196</v>
      </c>
      <c r="F1291" s="156" t="s">
        <v>196</v>
      </c>
      <c r="G1291" s="156" t="s">
        <v>196</v>
      </c>
      <c r="H1291" s="156" t="s">
        <v>196</v>
      </c>
      <c r="I1291" s="156" t="s">
        <v>196</v>
      </c>
      <c r="J1291" s="157" t="s">
        <v>196</v>
      </c>
    </row>
    <row r="1292" spans="1:10">
      <c r="A1292" s="133"/>
      <c r="C1292" s="134" t="s">
        <v>454</v>
      </c>
      <c r="D1292" s="154"/>
      <c r="E1292" s="155" t="s">
        <v>196</v>
      </c>
      <c r="F1292" s="156" t="s">
        <v>196</v>
      </c>
      <c r="G1292" s="156" t="s">
        <v>196</v>
      </c>
      <c r="H1292" s="156" t="s">
        <v>196</v>
      </c>
      <c r="I1292" s="156" t="s">
        <v>196</v>
      </c>
      <c r="J1292" s="157" t="s">
        <v>196</v>
      </c>
    </row>
    <row r="1293" spans="1:10">
      <c r="A1293" s="133"/>
      <c r="D1293" s="154" t="s">
        <v>560</v>
      </c>
      <c r="E1293" s="155">
        <v>53</v>
      </c>
      <c r="F1293" s="156">
        <v>720.82703999999967</v>
      </c>
      <c r="G1293" s="156">
        <v>1</v>
      </c>
      <c r="H1293" s="156">
        <v>11.345000000000001</v>
      </c>
      <c r="I1293" s="156">
        <v>0</v>
      </c>
      <c r="J1293" s="157">
        <v>0</v>
      </c>
    </row>
    <row r="1294" spans="1:10">
      <c r="A1294" s="133"/>
      <c r="D1294" s="154" t="s">
        <v>556</v>
      </c>
      <c r="E1294" s="155">
        <v>50</v>
      </c>
      <c r="F1294" s="156">
        <v>625.81029999999998</v>
      </c>
      <c r="G1294" s="156">
        <v>7</v>
      </c>
      <c r="H1294" s="156">
        <v>34.222200000000001</v>
      </c>
      <c r="I1294" s="156">
        <v>0</v>
      </c>
      <c r="J1294" s="157">
        <v>0</v>
      </c>
    </row>
    <row r="1295" spans="1:10">
      <c r="A1295" s="133"/>
      <c r="D1295" s="154" t="s">
        <v>573</v>
      </c>
      <c r="E1295" s="155">
        <v>25</v>
      </c>
      <c r="F1295" s="156">
        <v>485.77499999999998</v>
      </c>
      <c r="G1295" s="156">
        <v>1</v>
      </c>
      <c r="H1295" s="156">
        <v>1.4999999999999999E-2</v>
      </c>
      <c r="I1295" s="156">
        <v>0</v>
      </c>
      <c r="J1295" s="157">
        <v>0</v>
      </c>
    </row>
    <row r="1296" spans="1:10">
      <c r="A1296" s="133"/>
      <c r="D1296" s="154" t="s">
        <v>579</v>
      </c>
      <c r="E1296" s="155">
        <v>47</v>
      </c>
      <c r="F1296" s="156">
        <v>155.12575999999999</v>
      </c>
      <c r="G1296" s="156">
        <v>1</v>
      </c>
      <c r="H1296" s="156">
        <v>4.2</v>
      </c>
      <c r="I1296" s="156">
        <v>0</v>
      </c>
      <c r="J1296" s="157">
        <v>0</v>
      </c>
    </row>
    <row r="1297" spans="1:10">
      <c r="A1297" s="133"/>
      <c r="D1297" s="154" t="s">
        <v>576</v>
      </c>
      <c r="E1297" s="155">
        <v>39</v>
      </c>
      <c r="F1297" s="156">
        <v>150.322</v>
      </c>
      <c r="G1297" s="156">
        <v>0</v>
      </c>
      <c r="H1297" s="156">
        <v>0</v>
      </c>
      <c r="I1297" s="156">
        <v>0</v>
      </c>
      <c r="J1297" s="157">
        <v>0</v>
      </c>
    </row>
    <row r="1298" spans="1:10">
      <c r="A1298" s="133"/>
      <c r="C1298" s="134" t="s">
        <v>455</v>
      </c>
      <c r="D1298" s="154"/>
      <c r="E1298" s="155" t="s">
        <v>196</v>
      </c>
      <c r="F1298" s="156" t="s">
        <v>196</v>
      </c>
      <c r="G1298" s="156" t="s">
        <v>196</v>
      </c>
      <c r="H1298" s="156" t="s">
        <v>196</v>
      </c>
      <c r="I1298" s="156" t="s">
        <v>196</v>
      </c>
      <c r="J1298" s="157" t="s">
        <v>196</v>
      </c>
    </row>
    <row r="1299" spans="1:10">
      <c r="A1299" s="133"/>
      <c r="D1299" s="154" t="s">
        <v>562</v>
      </c>
      <c r="E1299" s="155">
        <v>7</v>
      </c>
      <c r="F1299" s="156">
        <v>212.8</v>
      </c>
      <c r="G1299" s="156">
        <v>0</v>
      </c>
      <c r="H1299" s="156">
        <v>0</v>
      </c>
      <c r="I1299" s="156">
        <v>0</v>
      </c>
      <c r="J1299" s="157">
        <v>0</v>
      </c>
    </row>
    <row r="1300" spans="1:10">
      <c r="A1300" s="133"/>
      <c r="D1300" s="154" t="s">
        <v>556</v>
      </c>
      <c r="E1300" s="155">
        <v>22</v>
      </c>
      <c r="F1300" s="156">
        <v>185.76200000000003</v>
      </c>
      <c r="G1300" s="156">
        <v>3</v>
      </c>
      <c r="H1300" s="156">
        <v>5.282</v>
      </c>
      <c r="I1300" s="156">
        <v>0</v>
      </c>
      <c r="J1300" s="157">
        <v>0</v>
      </c>
    </row>
    <row r="1301" spans="1:10">
      <c r="A1301" s="133"/>
      <c r="D1301" s="154" t="s">
        <v>572</v>
      </c>
      <c r="E1301" s="155">
        <v>11</v>
      </c>
      <c r="F1301" s="156">
        <v>131.41899999999998</v>
      </c>
      <c r="G1301" s="156">
        <v>1</v>
      </c>
      <c r="H1301" s="156">
        <v>8.9999999999999993E-3</v>
      </c>
      <c r="I1301" s="156">
        <v>0</v>
      </c>
      <c r="J1301" s="157">
        <v>0</v>
      </c>
    </row>
    <row r="1302" spans="1:10">
      <c r="A1302" s="133"/>
      <c r="D1302" s="154" t="s">
        <v>558</v>
      </c>
      <c r="E1302" s="155">
        <v>10</v>
      </c>
      <c r="F1302" s="156">
        <v>114.38</v>
      </c>
      <c r="G1302" s="156">
        <v>0</v>
      </c>
      <c r="H1302" s="156">
        <v>0</v>
      </c>
      <c r="I1302" s="156">
        <v>0</v>
      </c>
      <c r="J1302" s="157">
        <v>0</v>
      </c>
    </row>
    <row r="1303" spans="1:10">
      <c r="A1303" s="133"/>
      <c r="D1303" s="154" t="s">
        <v>632</v>
      </c>
      <c r="E1303" s="155">
        <v>4</v>
      </c>
      <c r="F1303" s="156">
        <v>86.4</v>
      </c>
      <c r="G1303" s="156">
        <v>0</v>
      </c>
      <c r="H1303" s="156">
        <v>0</v>
      </c>
      <c r="I1303" s="156">
        <v>0</v>
      </c>
      <c r="J1303" s="157">
        <v>0</v>
      </c>
    </row>
    <row r="1304" spans="1:10">
      <c r="A1304" s="133"/>
      <c r="C1304" s="134" t="s">
        <v>456</v>
      </c>
      <c r="D1304" s="154"/>
      <c r="E1304" s="155" t="s">
        <v>196</v>
      </c>
      <c r="F1304" s="156" t="s">
        <v>196</v>
      </c>
      <c r="G1304" s="156" t="s">
        <v>196</v>
      </c>
      <c r="H1304" s="156" t="s">
        <v>196</v>
      </c>
      <c r="I1304" s="156" t="s">
        <v>196</v>
      </c>
      <c r="J1304" s="157" t="s">
        <v>196</v>
      </c>
    </row>
    <row r="1305" spans="1:10">
      <c r="A1305" s="133"/>
      <c r="D1305" s="154" t="s">
        <v>552</v>
      </c>
      <c r="E1305" s="155">
        <v>2157</v>
      </c>
      <c r="F1305" s="156">
        <v>30575.540039999996</v>
      </c>
      <c r="G1305" s="156">
        <v>85</v>
      </c>
      <c r="H1305" s="156">
        <v>525.07270999999992</v>
      </c>
      <c r="I1305" s="156">
        <v>0</v>
      </c>
      <c r="J1305" s="157">
        <v>0</v>
      </c>
    </row>
    <row r="1306" spans="1:10">
      <c r="A1306" s="133"/>
      <c r="D1306" s="154" t="s">
        <v>561</v>
      </c>
      <c r="E1306" s="155">
        <v>4096</v>
      </c>
      <c r="F1306" s="156">
        <v>19373.921720000013</v>
      </c>
      <c r="G1306" s="156">
        <v>241</v>
      </c>
      <c r="H1306" s="156">
        <v>728.74126999999987</v>
      </c>
      <c r="I1306" s="156">
        <v>0</v>
      </c>
      <c r="J1306" s="157">
        <v>0</v>
      </c>
    </row>
    <row r="1307" spans="1:10">
      <c r="A1307" s="133"/>
      <c r="D1307" s="154" t="s">
        <v>633</v>
      </c>
      <c r="E1307" s="155">
        <v>40</v>
      </c>
      <c r="F1307" s="156">
        <v>11904.10894</v>
      </c>
      <c r="G1307" s="156">
        <v>0</v>
      </c>
      <c r="H1307" s="156">
        <v>0</v>
      </c>
      <c r="I1307" s="156">
        <v>0</v>
      </c>
      <c r="J1307" s="157">
        <v>0</v>
      </c>
    </row>
    <row r="1308" spans="1:10">
      <c r="A1308" s="133"/>
      <c r="D1308" s="154" t="s">
        <v>563</v>
      </c>
      <c r="E1308" s="155">
        <v>381</v>
      </c>
      <c r="F1308" s="156">
        <v>7027.9550900000013</v>
      </c>
      <c r="G1308" s="156">
        <v>24</v>
      </c>
      <c r="H1308" s="156">
        <v>152.75824</v>
      </c>
      <c r="I1308" s="156">
        <v>0</v>
      </c>
      <c r="J1308" s="157">
        <v>0</v>
      </c>
    </row>
    <row r="1309" spans="1:10">
      <c r="A1309" s="133"/>
      <c r="D1309" s="154" t="s">
        <v>572</v>
      </c>
      <c r="E1309" s="155">
        <v>158</v>
      </c>
      <c r="F1309" s="156">
        <v>5719.6126699999995</v>
      </c>
      <c r="G1309" s="156">
        <v>12</v>
      </c>
      <c r="H1309" s="156">
        <v>150.08138</v>
      </c>
      <c r="I1309" s="156">
        <v>0</v>
      </c>
      <c r="J1309" s="157">
        <v>0</v>
      </c>
    </row>
    <row r="1310" spans="1:10">
      <c r="A1310" s="133"/>
      <c r="C1310" s="134" t="s">
        <v>457</v>
      </c>
      <c r="D1310" s="154"/>
      <c r="E1310" s="155" t="s">
        <v>196</v>
      </c>
      <c r="F1310" s="156" t="s">
        <v>196</v>
      </c>
      <c r="G1310" s="156" t="s">
        <v>196</v>
      </c>
      <c r="H1310" s="156" t="s">
        <v>196</v>
      </c>
      <c r="I1310" s="156" t="s">
        <v>196</v>
      </c>
      <c r="J1310" s="157" t="s">
        <v>196</v>
      </c>
    </row>
    <row r="1311" spans="1:10">
      <c r="A1311" s="133"/>
      <c r="D1311" s="154" t="s">
        <v>564</v>
      </c>
      <c r="E1311" s="155">
        <v>272</v>
      </c>
      <c r="F1311" s="156">
        <v>4895.4929999999995</v>
      </c>
      <c r="G1311" s="156">
        <v>3</v>
      </c>
      <c r="H1311" s="156">
        <v>2.6239999999999997</v>
      </c>
      <c r="I1311" s="156">
        <v>0</v>
      </c>
      <c r="J1311" s="157">
        <v>0</v>
      </c>
    </row>
    <row r="1312" spans="1:10">
      <c r="A1312" s="133"/>
      <c r="D1312" s="154" t="s">
        <v>550</v>
      </c>
      <c r="E1312" s="155">
        <v>109</v>
      </c>
      <c r="F1312" s="156">
        <v>3914.47</v>
      </c>
      <c r="G1312" s="156">
        <v>2</v>
      </c>
      <c r="H1312" s="156">
        <v>25.94</v>
      </c>
      <c r="I1312" s="156">
        <v>0</v>
      </c>
      <c r="J1312" s="157">
        <v>0</v>
      </c>
    </row>
    <row r="1313" spans="1:10">
      <c r="A1313" s="133"/>
      <c r="D1313" s="154" t="s">
        <v>573</v>
      </c>
      <c r="E1313" s="155">
        <v>60</v>
      </c>
      <c r="F1313" s="156">
        <v>2806.8620000000001</v>
      </c>
      <c r="G1313" s="156">
        <v>0</v>
      </c>
      <c r="H1313" s="156">
        <v>0</v>
      </c>
      <c r="I1313" s="156">
        <v>0</v>
      </c>
      <c r="J1313" s="157">
        <v>0</v>
      </c>
    </row>
    <row r="1314" spans="1:10">
      <c r="A1314" s="133"/>
      <c r="D1314" s="154" t="s">
        <v>582</v>
      </c>
      <c r="E1314" s="155">
        <v>144</v>
      </c>
      <c r="F1314" s="156">
        <v>2052.4280000000003</v>
      </c>
      <c r="G1314" s="156">
        <v>0</v>
      </c>
      <c r="H1314" s="156">
        <v>0</v>
      </c>
      <c r="I1314" s="156">
        <v>0</v>
      </c>
      <c r="J1314" s="157">
        <v>0</v>
      </c>
    </row>
    <row r="1315" spans="1:10">
      <c r="A1315" s="133"/>
      <c r="D1315" s="154" t="s">
        <v>577</v>
      </c>
      <c r="E1315" s="155">
        <v>215</v>
      </c>
      <c r="F1315" s="156">
        <v>1918.9499999999996</v>
      </c>
      <c r="G1315" s="156">
        <v>18</v>
      </c>
      <c r="H1315" s="156">
        <v>165.51</v>
      </c>
      <c r="I1315" s="156">
        <v>0</v>
      </c>
      <c r="J1315" s="157">
        <v>0</v>
      </c>
    </row>
    <row r="1316" spans="1:10">
      <c r="A1316" s="133"/>
      <c r="B1316" s="134" t="s">
        <v>458</v>
      </c>
      <c r="D1316" s="154"/>
      <c r="E1316" s="155" t="s">
        <v>196</v>
      </c>
      <c r="F1316" s="156" t="s">
        <v>196</v>
      </c>
      <c r="G1316" s="156" t="s">
        <v>196</v>
      </c>
      <c r="H1316" s="156" t="s">
        <v>196</v>
      </c>
      <c r="I1316" s="156" t="s">
        <v>196</v>
      </c>
      <c r="J1316" s="157" t="s">
        <v>196</v>
      </c>
    </row>
    <row r="1317" spans="1:10">
      <c r="A1317" s="133"/>
      <c r="C1317" s="134" t="s">
        <v>459</v>
      </c>
      <c r="D1317" s="154"/>
      <c r="E1317" s="155" t="s">
        <v>196</v>
      </c>
      <c r="F1317" s="156" t="s">
        <v>196</v>
      </c>
      <c r="G1317" s="156" t="s">
        <v>196</v>
      </c>
      <c r="H1317" s="156" t="s">
        <v>196</v>
      </c>
      <c r="I1317" s="156" t="s">
        <v>196</v>
      </c>
      <c r="J1317" s="157" t="s">
        <v>196</v>
      </c>
    </row>
    <row r="1318" spans="1:10">
      <c r="A1318" s="133"/>
      <c r="D1318" s="154" t="s">
        <v>556</v>
      </c>
      <c r="E1318" s="155">
        <v>7781</v>
      </c>
      <c r="F1318" s="156">
        <v>31289.432710000005</v>
      </c>
      <c r="G1318" s="156">
        <v>1325</v>
      </c>
      <c r="H1318" s="156">
        <v>2734.066530000001</v>
      </c>
      <c r="I1318" s="156">
        <v>1</v>
      </c>
      <c r="J1318" s="157">
        <v>1.65E-3</v>
      </c>
    </row>
    <row r="1319" spans="1:10">
      <c r="A1319" s="133"/>
      <c r="D1319" s="154" t="s">
        <v>564</v>
      </c>
      <c r="E1319" s="155">
        <v>3539</v>
      </c>
      <c r="F1319" s="156">
        <v>17766.498000000003</v>
      </c>
      <c r="G1319" s="156">
        <v>383</v>
      </c>
      <c r="H1319" s="156">
        <v>945.18088000000012</v>
      </c>
      <c r="I1319" s="156">
        <v>0</v>
      </c>
      <c r="J1319" s="157">
        <v>0</v>
      </c>
    </row>
    <row r="1320" spans="1:10">
      <c r="A1320" s="133"/>
      <c r="D1320" s="154" t="s">
        <v>576</v>
      </c>
      <c r="E1320" s="155">
        <v>7532</v>
      </c>
      <c r="F1320" s="156">
        <v>10329.509459999997</v>
      </c>
      <c r="G1320" s="156">
        <v>735</v>
      </c>
      <c r="H1320" s="156">
        <v>520.59181000000012</v>
      </c>
      <c r="I1320" s="156">
        <v>0</v>
      </c>
      <c r="J1320" s="157">
        <v>0</v>
      </c>
    </row>
    <row r="1321" spans="1:10">
      <c r="A1321" s="133"/>
      <c r="D1321" s="154" t="s">
        <v>561</v>
      </c>
      <c r="E1321" s="155">
        <v>6230</v>
      </c>
      <c r="F1321" s="156">
        <v>7984.619230000003</v>
      </c>
      <c r="G1321" s="156">
        <v>739</v>
      </c>
      <c r="H1321" s="156">
        <v>179.14058</v>
      </c>
      <c r="I1321" s="156">
        <v>0</v>
      </c>
      <c r="J1321" s="157">
        <v>0</v>
      </c>
    </row>
    <row r="1322" spans="1:10">
      <c r="A1322" s="133"/>
      <c r="D1322" s="154" t="s">
        <v>582</v>
      </c>
      <c r="E1322" s="155">
        <v>1438</v>
      </c>
      <c r="F1322" s="156">
        <v>7077.4820999999956</v>
      </c>
      <c r="G1322" s="156">
        <v>98</v>
      </c>
      <c r="H1322" s="156">
        <v>110.55204000000002</v>
      </c>
      <c r="I1322" s="156">
        <v>0</v>
      </c>
      <c r="J1322" s="157">
        <v>0</v>
      </c>
    </row>
    <row r="1323" spans="1:10">
      <c r="A1323" s="133"/>
      <c r="C1323" s="134" t="s">
        <v>460</v>
      </c>
      <c r="D1323" s="154"/>
      <c r="E1323" s="155" t="s">
        <v>196</v>
      </c>
      <c r="F1323" s="156" t="s">
        <v>196</v>
      </c>
      <c r="G1323" s="156" t="s">
        <v>196</v>
      </c>
      <c r="H1323" s="156" t="s">
        <v>196</v>
      </c>
      <c r="I1323" s="156" t="s">
        <v>196</v>
      </c>
      <c r="J1323" s="157" t="s">
        <v>196</v>
      </c>
    </row>
    <row r="1324" spans="1:10">
      <c r="A1324" s="133"/>
      <c r="D1324" s="154" t="s">
        <v>556</v>
      </c>
      <c r="E1324" s="155">
        <v>981</v>
      </c>
      <c r="F1324" s="156">
        <v>5263.3585700000031</v>
      </c>
      <c r="G1324" s="156">
        <v>124</v>
      </c>
      <c r="H1324" s="156">
        <v>284.75657000000001</v>
      </c>
      <c r="I1324" s="156">
        <v>0</v>
      </c>
      <c r="J1324" s="157">
        <v>0</v>
      </c>
    </row>
    <row r="1325" spans="1:10">
      <c r="A1325" s="133"/>
      <c r="D1325" s="154" t="s">
        <v>562</v>
      </c>
      <c r="E1325" s="155">
        <v>281</v>
      </c>
      <c r="F1325" s="156">
        <v>1022.5931999999998</v>
      </c>
      <c r="G1325" s="156">
        <v>17</v>
      </c>
      <c r="H1325" s="156">
        <v>34.680499999999995</v>
      </c>
      <c r="I1325" s="156">
        <v>0</v>
      </c>
      <c r="J1325" s="157">
        <v>0</v>
      </c>
    </row>
    <row r="1326" spans="1:10">
      <c r="A1326" s="133"/>
      <c r="D1326" s="154" t="s">
        <v>579</v>
      </c>
      <c r="E1326" s="155">
        <v>102</v>
      </c>
      <c r="F1326" s="156">
        <v>401.60861</v>
      </c>
      <c r="G1326" s="156">
        <v>7</v>
      </c>
      <c r="H1326" s="156">
        <v>0.54910000000000014</v>
      </c>
      <c r="I1326" s="156">
        <v>0</v>
      </c>
      <c r="J1326" s="157">
        <v>0</v>
      </c>
    </row>
    <row r="1327" spans="1:10">
      <c r="A1327" s="133"/>
      <c r="D1327" s="154" t="s">
        <v>580</v>
      </c>
      <c r="E1327" s="155">
        <v>22</v>
      </c>
      <c r="F1327" s="156">
        <v>145.69400000000002</v>
      </c>
      <c r="G1327" s="156">
        <v>1</v>
      </c>
      <c r="H1327" s="156">
        <v>20.48</v>
      </c>
      <c r="I1327" s="156">
        <v>0</v>
      </c>
      <c r="J1327" s="157">
        <v>0</v>
      </c>
    </row>
    <row r="1328" spans="1:10">
      <c r="A1328" s="133"/>
      <c r="D1328" s="154" t="s">
        <v>571</v>
      </c>
      <c r="E1328" s="155">
        <v>287</v>
      </c>
      <c r="F1328" s="156">
        <v>69.244380000000007</v>
      </c>
      <c r="G1328" s="156">
        <v>25</v>
      </c>
      <c r="H1328" s="156">
        <v>2.4972599999999998</v>
      </c>
      <c r="I1328" s="156">
        <v>0</v>
      </c>
      <c r="J1328" s="157">
        <v>0</v>
      </c>
    </row>
    <row r="1329" spans="1:10">
      <c r="A1329" s="133"/>
      <c r="C1329" s="134" t="s">
        <v>461</v>
      </c>
      <c r="D1329" s="154"/>
      <c r="E1329" s="155" t="s">
        <v>196</v>
      </c>
      <c r="F1329" s="156" t="s">
        <v>196</v>
      </c>
      <c r="G1329" s="156" t="s">
        <v>196</v>
      </c>
      <c r="H1329" s="156" t="s">
        <v>196</v>
      </c>
      <c r="I1329" s="156" t="s">
        <v>196</v>
      </c>
      <c r="J1329" s="157" t="s">
        <v>196</v>
      </c>
    </row>
    <row r="1330" spans="1:10">
      <c r="A1330" s="133"/>
      <c r="D1330" s="154" t="s">
        <v>556</v>
      </c>
      <c r="E1330" s="155">
        <v>1397</v>
      </c>
      <c r="F1330" s="156">
        <v>4213.7441499999986</v>
      </c>
      <c r="G1330" s="156">
        <v>541</v>
      </c>
      <c r="H1330" s="156">
        <v>1361.9840000000002</v>
      </c>
      <c r="I1330" s="156">
        <v>3</v>
      </c>
      <c r="J1330" s="157">
        <v>9.8546200000000006</v>
      </c>
    </row>
    <row r="1331" spans="1:10">
      <c r="A1331" s="133"/>
      <c r="D1331" s="154" t="s">
        <v>553</v>
      </c>
      <c r="E1331" s="155">
        <v>178</v>
      </c>
      <c r="F1331" s="156">
        <v>1392.0042199999993</v>
      </c>
      <c r="G1331" s="156">
        <v>74</v>
      </c>
      <c r="H1331" s="156">
        <v>213.80381999999997</v>
      </c>
      <c r="I1331" s="156">
        <v>0</v>
      </c>
      <c r="J1331" s="157">
        <v>0</v>
      </c>
    </row>
    <row r="1332" spans="1:10">
      <c r="A1332" s="133"/>
      <c r="D1332" s="154" t="s">
        <v>573</v>
      </c>
      <c r="E1332" s="155">
        <v>177</v>
      </c>
      <c r="F1332" s="156">
        <v>1228.93929</v>
      </c>
      <c r="G1332" s="156">
        <v>14</v>
      </c>
      <c r="H1332" s="156">
        <v>8.2706</v>
      </c>
      <c r="I1332" s="156">
        <v>0</v>
      </c>
      <c r="J1332" s="157">
        <v>0</v>
      </c>
    </row>
    <row r="1333" spans="1:10">
      <c r="A1333" s="133"/>
      <c r="D1333" s="154" t="s">
        <v>577</v>
      </c>
      <c r="E1333" s="155">
        <v>106</v>
      </c>
      <c r="F1333" s="156">
        <v>987.14207999999985</v>
      </c>
      <c r="G1333" s="156">
        <v>2</v>
      </c>
      <c r="H1333" s="156">
        <v>2.6040000000000001</v>
      </c>
      <c r="I1333" s="156">
        <v>0</v>
      </c>
      <c r="J1333" s="157">
        <v>0</v>
      </c>
    </row>
    <row r="1334" spans="1:10">
      <c r="A1334" s="133"/>
      <c r="D1334" s="154" t="s">
        <v>580</v>
      </c>
      <c r="E1334" s="155">
        <v>185</v>
      </c>
      <c r="F1334" s="156">
        <v>649.51648000000012</v>
      </c>
      <c r="G1334" s="156">
        <v>10</v>
      </c>
      <c r="H1334" s="156">
        <v>2.5939999999999998E-2</v>
      </c>
      <c r="I1334" s="156">
        <v>0</v>
      </c>
      <c r="J1334" s="157">
        <v>0</v>
      </c>
    </row>
    <row r="1335" spans="1:10">
      <c r="A1335" s="133"/>
      <c r="B1335" s="134" t="s">
        <v>462</v>
      </c>
      <c r="D1335" s="154"/>
      <c r="E1335" s="155" t="s">
        <v>196</v>
      </c>
      <c r="F1335" s="156" t="s">
        <v>196</v>
      </c>
      <c r="G1335" s="156" t="s">
        <v>196</v>
      </c>
      <c r="H1335" s="156" t="s">
        <v>196</v>
      </c>
      <c r="I1335" s="156" t="s">
        <v>196</v>
      </c>
      <c r="J1335" s="157" t="s">
        <v>196</v>
      </c>
    </row>
    <row r="1336" spans="1:10">
      <c r="A1336" s="133"/>
      <c r="D1336" s="154" t="s">
        <v>556</v>
      </c>
      <c r="E1336" s="155">
        <v>18486</v>
      </c>
      <c r="F1336" s="156">
        <v>81464.359949999896</v>
      </c>
      <c r="G1336" s="156">
        <v>2717</v>
      </c>
      <c r="H1336" s="156">
        <v>9804.8347100000137</v>
      </c>
      <c r="I1336" s="156">
        <v>5</v>
      </c>
      <c r="J1336" s="157">
        <v>9.0299999999999994</v>
      </c>
    </row>
    <row r="1337" spans="1:10">
      <c r="A1337" s="133"/>
      <c r="D1337" s="154" t="s">
        <v>547</v>
      </c>
      <c r="E1337" s="155">
        <v>328</v>
      </c>
      <c r="F1337" s="156">
        <v>8995.282729999999</v>
      </c>
      <c r="G1337" s="156">
        <v>34</v>
      </c>
      <c r="H1337" s="156">
        <v>291.09697</v>
      </c>
      <c r="I1337" s="156">
        <v>0</v>
      </c>
      <c r="J1337" s="157">
        <v>0</v>
      </c>
    </row>
    <row r="1338" spans="1:10">
      <c r="A1338" s="133"/>
      <c r="D1338" s="154" t="s">
        <v>562</v>
      </c>
      <c r="E1338" s="155">
        <v>1973</v>
      </c>
      <c r="F1338" s="156">
        <v>8525.3234800000046</v>
      </c>
      <c r="G1338" s="156">
        <v>224</v>
      </c>
      <c r="H1338" s="156">
        <v>640.05995000000007</v>
      </c>
      <c r="I1338" s="156">
        <v>0</v>
      </c>
      <c r="J1338" s="157">
        <v>0</v>
      </c>
    </row>
    <row r="1339" spans="1:10">
      <c r="A1339" s="133"/>
      <c r="D1339" s="154" t="s">
        <v>572</v>
      </c>
      <c r="E1339" s="155">
        <v>2251</v>
      </c>
      <c r="F1339" s="156">
        <v>8125.2570500000011</v>
      </c>
      <c r="G1339" s="156">
        <v>651</v>
      </c>
      <c r="H1339" s="156">
        <v>1970.8487400000004</v>
      </c>
      <c r="I1339" s="156">
        <v>3</v>
      </c>
      <c r="J1339" s="157">
        <v>1.3313999999999999</v>
      </c>
    </row>
    <row r="1340" spans="1:10">
      <c r="A1340" s="133"/>
      <c r="D1340" s="154" t="s">
        <v>571</v>
      </c>
      <c r="E1340" s="155">
        <v>1233</v>
      </c>
      <c r="F1340" s="156">
        <v>6631.5135899999996</v>
      </c>
      <c r="G1340" s="156">
        <v>201</v>
      </c>
      <c r="H1340" s="156">
        <v>451.58663999999993</v>
      </c>
      <c r="I1340" s="156">
        <v>4</v>
      </c>
      <c r="J1340" s="157">
        <v>3.2951999999999999</v>
      </c>
    </row>
    <row r="1341" spans="1:10">
      <c r="A1341" s="133"/>
      <c r="B1341" s="134" t="s">
        <v>241</v>
      </c>
      <c r="D1341" s="154"/>
      <c r="E1341" s="155" t="s">
        <v>196</v>
      </c>
      <c r="F1341" s="156" t="s">
        <v>196</v>
      </c>
      <c r="G1341" s="156" t="s">
        <v>196</v>
      </c>
      <c r="H1341" s="156" t="s">
        <v>196</v>
      </c>
      <c r="I1341" s="156" t="s">
        <v>196</v>
      </c>
      <c r="J1341" s="157" t="s">
        <v>196</v>
      </c>
    </row>
    <row r="1342" spans="1:10">
      <c r="A1342" s="133"/>
      <c r="D1342" s="154" t="s">
        <v>562</v>
      </c>
      <c r="E1342" s="155">
        <v>1067</v>
      </c>
      <c r="F1342" s="156">
        <v>7360.7213700000002</v>
      </c>
      <c r="G1342" s="156">
        <v>142</v>
      </c>
      <c r="H1342" s="156">
        <v>185.57333999999997</v>
      </c>
      <c r="I1342" s="156">
        <v>0</v>
      </c>
      <c r="J1342" s="157">
        <v>0</v>
      </c>
    </row>
    <row r="1343" spans="1:10">
      <c r="A1343" s="133"/>
      <c r="D1343" s="154" t="s">
        <v>556</v>
      </c>
      <c r="E1343" s="155">
        <v>322</v>
      </c>
      <c r="F1343" s="156">
        <v>3426.7487199999955</v>
      </c>
      <c r="G1343" s="156">
        <v>61</v>
      </c>
      <c r="H1343" s="156">
        <v>162.20292000000003</v>
      </c>
      <c r="I1343" s="156">
        <v>0</v>
      </c>
      <c r="J1343" s="157">
        <v>0</v>
      </c>
    </row>
    <row r="1344" spans="1:10">
      <c r="A1344" s="133"/>
      <c r="D1344" s="154" t="s">
        <v>571</v>
      </c>
      <c r="E1344" s="155">
        <v>633</v>
      </c>
      <c r="F1344" s="156">
        <v>1119.6297799999995</v>
      </c>
      <c r="G1344" s="156">
        <v>155</v>
      </c>
      <c r="H1344" s="156">
        <v>122.52799999999999</v>
      </c>
      <c r="I1344" s="156">
        <v>1</v>
      </c>
      <c r="J1344" s="157">
        <v>2.7199999999999998E-2</v>
      </c>
    </row>
    <row r="1345" spans="1:10">
      <c r="A1345" s="133"/>
      <c r="D1345" s="154" t="s">
        <v>572</v>
      </c>
      <c r="E1345" s="155">
        <v>53</v>
      </c>
      <c r="F1345" s="156">
        <v>761.16354000000001</v>
      </c>
      <c r="G1345" s="156">
        <v>5</v>
      </c>
      <c r="H1345" s="156">
        <v>9.2100000000000001E-2</v>
      </c>
      <c r="I1345" s="156">
        <v>3</v>
      </c>
      <c r="J1345" s="157">
        <v>5.8499999999999996E-2</v>
      </c>
    </row>
    <row r="1346" spans="1:10">
      <c r="A1346" s="133"/>
      <c r="D1346" s="154" t="s">
        <v>582</v>
      </c>
      <c r="E1346" s="155">
        <v>21</v>
      </c>
      <c r="F1346" s="156">
        <v>488.54231999999996</v>
      </c>
      <c r="G1346" s="156">
        <v>3</v>
      </c>
      <c r="H1346" s="156">
        <v>36.542319999999997</v>
      </c>
      <c r="I1346" s="156">
        <v>0</v>
      </c>
      <c r="J1346" s="157">
        <v>0</v>
      </c>
    </row>
    <row r="1347" spans="1:10">
      <c r="A1347" s="133"/>
      <c r="B1347" s="134" t="s">
        <v>463</v>
      </c>
      <c r="D1347" s="154"/>
      <c r="E1347" s="155" t="s">
        <v>196</v>
      </c>
      <c r="F1347" s="156" t="s">
        <v>196</v>
      </c>
      <c r="G1347" s="156" t="s">
        <v>196</v>
      </c>
      <c r="H1347" s="156" t="s">
        <v>196</v>
      </c>
      <c r="I1347" s="156" t="s">
        <v>196</v>
      </c>
      <c r="J1347" s="157" t="s">
        <v>196</v>
      </c>
    </row>
    <row r="1348" spans="1:10">
      <c r="A1348" s="133"/>
      <c r="C1348" s="134" t="s">
        <v>464</v>
      </c>
      <c r="D1348" s="154"/>
      <c r="E1348" s="155" t="s">
        <v>196</v>
      </c>
      <c r="F1348" s="156" t="s">
        <v>196</v>
      </c>
      <c r="G1348" s="156" t="s">
        <v>196</v>
      </c>
      <c r="H1348" s="156" t="s">
        <v>196</v>
      </c>
      <c r="I1348" s="156" t="s">
        <v>196</v>
      </c>
      <c r="J1348" s="157" t="s">
        <v>196</v>
      </c>
    </row>
    <row r="1349" spans="1:10">
      <c r="A1349" s="133"/>
      <c r="D1349" s="154" t="s">
        <v>556</v>
      </c>
      <c r="E1349" s="155">
        <v>1267</v>
      </c>
      <c r="F1349" s="156">
        <v>2333.3270299999995</v>
      </c>
      <c r="G1349" s="156">
        <v>472</v>
      </c>
      <c r="H1349" s="156">
        <v>203.16980000000001</v>
      </c>
      <c r="I1349" s="156">
        <v>0</v>
      </c>
      <c r="J1349" s="157">
        <v>0</v>
      </c>
    </row>
    <row r="1350" spans="1:10">
      <c r="A1350" s="133"/>
      <c r="D1350" s="154" t="s">
        <v>577</v>
      </c>
      <c r="E1350" s="155">
        <v>40</v>
      </c>
      <c r="F1350" s="156">
        <v>1843.2</v>
      </c>
      <c r="G1350" s="156">
        <v>0</v>
      </c>
      <c r="H1350" s="156">
        <v>0</v>
      </c>
      <c r="I1350" s="156">
        <v>0</v>
      </c>
      <c r="J1350" s="157">
        <v>0</v>
      </c>
    </row>
    <row r="1351" spans="1:10">
      <c r="A1351" s="133"/>
      <c r="D1351" s="154" t="s">
        <v>548</v>
      </c>
      <c r="E1351" s="155">
        <v>1412</v>
      </c>
      <c r="F1351" s="156">
        <v>1599.9488300000003</v>
      </c>
      <c r="G1351" s="156">
        <v>167</v>
      </c>
      <c r="H1351" s="156">
        <v>338.52290000000005</v>
      </c>
      <c r="I1351" s="156">
        <v>0</v>
      </c>
      <c r="J1351" s="157">
        <v>0</v>
      </c>
    </row>
    <row r="1352" spans="1:10">
      <c r="A1352" s="133"/>
      <c r="D1352" s="154" t="s">
        <v>578</v>
      </c>
      <c r="E1352" s="155">
        <v>531</v>
      </c>
      <c r="F1352" s="156">
        <v>435.17347999999998</v>
      </c>
      <c r="G1352" s="156">
        <v>25</v>
      </c>
      <c r="H1352" s="156">
        <v>5.7305200000000003</v>
      </c>
      <c r="I1352" s="156">
        <v>1</v>
      </c>
      <c r="J1352" s="157">
        <v>2.5000000000000001E-2</v>
      </c>
    </row>
    <row r="1353" spans="1:10">
      <c r="A1353" s="133"/>
      <c r="D1353" s="154" t="s">
        <v>561</v>
      </c>
      <c r="E1353" s="155">
        <v>82</v>
      </c>
      <c r="F1353" s="156">
        <v>282.82652000000002</v>
      </c>
      <c r="G1353" s="156">
        <v>20</v>
      </c>
      <c r="H1353" s="156">
        <v>11.750500000000001</v>
      </c>
      <c r="I1353" s="156">
        <v>0</v>
      </c>
      <c r="J1353" s="157">
        <v>0</v>
      </c>
    </row>
    <row r="1354" spans="1:10">
      <c r="A1354" s="133"/>
      <c r="C1354" s="134" t="s">
        <v>465</v>
      </c>
      <c r="D1354" s="154"/>
      <c r="E1354" s="155" t="s">
        <v>196</v>
      </c>
      <c r="F1354" s="156" t="s">
        <v>196</v>
      </c>
      <c r="G1354" s="156" t="s">
        <v>196</v>
      </c>
      <c r="H1354" s="156" t="s">
        <v>196</v>
      </c>
      <c r="I1354" s="156" t="s">
        <v>196</v>
      </c>
      <c r="J1354" s="157" t="s">
        <v>196</v>
      </c>
    </row>
    <row r="1355" spans="1:10">
      <c r="A1355" s="133"/>
      <c r="D1355" s="154" t="s">
        <v>578</v>
      </c>
      <c r="E1355" s="155">
        <v>25</v>
      </c>
      <c r="F1355" s="156">
        <v>403.77499999999986</v>
      </c>
      <c r="G1355" s="156">
        <v>0</v>
      </c>
      <c r="H1355" s="156">
        <v>0</v>
      </c>
      <c r="I1355" s="156">
        <v>0</v>
      </c>
      <c r="J1355" s="157">
        <v>0</v>
      </c>
    </row>
    <row r="1356" spans="1:10">
      <c r="A1356" s="133"/>
      <c r="D1356" s="154" t="s">
        <v>556</v>
      </c>
      <c r="E1356" s="155">
        <v>183</v>
      </c>
      <c r="F1356" s="156">
        <v>387.56310000000002</v>
      </c>
      <c r="G1356" s="156">
        <v>53</v>
      </c>
      <c r="H1356" s="156">
        <v>61.835840000000005</v>
      </c>
      <c r="I1356" s="156">
        <v>0</v>
      </c>
      <c r="J1356" s="157">
        <v>0</v>
      </c>
    </row>
    <row r="1357" spans="1:10">
      <c r="A1357" s="133"/>
      <c r="D1357" s="154" t="s">
        <v>548</v>
      </c>
      <c r="E1357" s="155">
        <v>219</v>
      </c>
      <c r="F1357" s="156">
        <v>343.86964</v>
      </c>
      <c r="G1357" s="156">
        <v>11</v>
      </c>
      <c r="H1357" s="156">
        <v>2.0756600000000001</v>
      </c>
      <c r="I1357" s="156">
        <v>0</v>
      </c>
      <c r="J1357" s="157">
        <v>0</v>
      </c>
    </row>
    <row r="1358" spans="1:10">
      <c r="A1358" s="133"/>
      <c r="D1358" s="154" t="s">
        <v>560</v>
      </c>
      <c r="E1358" s="155">
        <v>31</v>
      </c>
      <c r="F1358" s="156">
        <v>292.13200000000006</v>
      </c>
      <c r="G1358" s="156">
        <v>0</v>
      </c>
      <c r="H1358" s="156">
        <v>0</v>
      </c>
      <c r="I1358" s="156">
        <v>0</v>
      </c>
      <c r="J1358" s="157">
        <v>0</v>
      </c>
    </row>
    <row r="1359" spans="1:10">
      <c r="A1359" s="133"/>
      <c r="D1359" s="154" t="s">
        <v>562</v>
      </c>
      <c r="E1359" s="155">
        <v>51</v>
      </c>
      <c r="F1359" s="156">
        <v>191.62700000000001</v>
      </c>
      <c r="G1359" s="156">
        <v>0</v>
      </c>
      <c r="H1359" s="156">
        <v>0</v>
      </c>
      <c r="I1359" s="156">
        <v>0</v>
      </c>
      <c r="J1359" s="157">
        <v>0</v>
      </c>
    </row>
    <row r="1360" spans="1:10">
      <c r="A1360" s="133"/>
      <c r="C1360" s="134" t="s">
        <v>466</v>
      </c>
      <c r="D1360" s="154"/>
      <c r="E1360" s="155" t="s">
        <v>196</v>
      </c>
      <c r="F1360" s="156" t="s">
        <v>196</v>
      </c>
      <c r="G1360" s="156" t="s">
        <v>196</v>
      </c>
      <c r="H1360" s="156" t="s">
        <v>196</v>
      </c>
      <c r="I1360" s="156" t="s">
        <v>196</v>
      </c>
      <c r="J1360" s="157" t="s">
        <v>196</v>
      </c>
    </row>
    <row r="1361" spans="1:10">
      <c r="A1361" s="133"/>
      <c r="D1361" s="154" t="s">
        <v>556</v>
      </c>
      <c r="E1361" s="155">
        <v>190</v>
      </c>
      <c r="F1361" s="156">
        <v>959.40029000000015</v>
      </c>
      <c r="G1361" s="156">
        <v>67</v>
      </c>
      <c r="H1361" s="156">
        <v>93.818150000000003</v>
      </c>
      <c r="I1361" s="156">
        <v>1</v>
      </c>
      <c r="J1361" s="157">
        <v>1.5E-3</v>
      </c>
    </row>
    <row r="1362" spans="1:10">
      <c r="A1362" s="133"/>
      <c r="D1362" s="154" t="s">
        <v>548</v>
      </c>
      <c r="E1362" s="155">
        <v>301</v>
      </c>
      <c r="F1362" s="156">
        <v>113.23719000000004</v>
      </c>
      <c r="G1362" s="156">
        <v>19</v>
      </c>
      <c r="H1362" s="156">
        <v>1.00874</v>
      </c>
      <c r="I1362" s="156">
        <v>0</v>
      </c>
      <c r="J1362" s="157">
        <v>0</v>
      </c>
    </row>
    <row r="1363" spans="1:10">
      <c r="A1363" s="133"/>
      <c r="D1363" s="154" t="s">
        <v>551</v>
      </c>
      <c r="E1363" s="155">
        <v>21</v>
      </c>
      <c r="F1363" s="156">
        <v>84.224999999999994</v>
      </c>
      <c r="G1363" s="156">
        <v>0</v>
      </c>
      <c r="H1363" s="156">
        <v>0</v>
      </c>
      <c r="I1363" s="156">
        <v>0</v>
      </c>
      <c r="J1363" s="157">
        <v>0</v>
      </c>
    </row>
    <row r="1364" spans="1:10">
      <c r="A1364" s="133"/>
      <c r="D1364" s="154" t="s">
        <v>634</v>
      </c>
      <c r="E1364" s="155">
        <v>33</v>
      </c>
      <c r="F1364" s="156">
        <v>70.355000000000004</v>
      </c>
      <c r="G1364" s="156">
        <v>2</v>
      </c>
      <c r="H1364" s="156">
        <v>0.125</v>
      </c>
      <c r="I1364" s="156">
        <v>0</v>
      </c>
      <c r="J1364" s="157">
        <v>0</v>
      </c>
    </row>
    <row r="1365" spans="1:10">
      <c r="A1365" s="133"/>
      <c r="D1365" s="154" t="s">
        <v>579</v>
      </c>
      <c r="E1365" s="155">
        <v>98</v>
      </c>
      <c r="F1365" s="156">
        <v>23.814619999999998</v>
      </c>
      <c r="G1365" s="156">
        <v>9</v>
      </c>
      <c r="H1365" s="156">
        <v>0.83574000000000004</v>
      </c>
      <c r="I1365" s="156">
        <v>0</v>
      </c>
      <c r="J1365" s="157">
        <v>0</v>
      </c>
    </row>
    <row r="1366" spans="1:10">
      <c r="A1366" s="133"/>
      <c r="C1366" s="134" t="s">
        <v>467</v>
      </c>
      <c r="D1366" s="154"/>
      <c r="E1366" s="155" t="s">
        <v>196</v>
      </c>
      <c r="F1366" s="156" t="s">
        <v>196</v>
      </c>
      <c r="G1366" s="156" t="s">
        <v>196</v>
      </c>
      <c r="H1366" s="156" t="s">
        <v>196</v>
      </c>
      <c r="I1366" s="156" t="s">
        <v>196</v>
      </c>
      <c r="J1366" s="157" t="s">
        <v>196</v>
      </c>
    </row>
    <row r="1367" spans="1:10">
      <c r="A1367" s="133"/>
      <c r="D1367" s="154" t="s">
        <v>548</v>
      </c>
      <c r="E1367" s="155">
        <v>1597</v>
      </c>
      <c r="F1367" s="156">
        <v>1642.9045599999999</v>
      </c>
      <c r="G1367" s="156">
        <v>64</v>
      </c>
      <c r="H1367" s="156">
        <v>26.793079999999996</v>
      </c>
      <c r="I1367" s="156">
        <v>0</v>
      </c>
      <c r="J1367" s="157">
        <v>0</v>
      </c>
    </row>
    <row r="1368" spans="1:10">
      <c r="A1368" s="133"/>
      <c r="D1368" s="154" t="s">
        <v>556</v>
      </c>
      <c r="E1368" s="155">
        <v>657</v>
      </c>
      <c r="F1368" s="156">
        <v>1019.2463300000001</v>
      </c>
      <c r="G1368" s="156">
        <v>208</v>
      </c>
      <c r="H1368" s="156">
        <v>163.68191000000002</v>
      </c>
      <c r="I1368" s="156">
        <v>2</v>
      </c>
      <c r="J1368" s="157">
        <v>4.0000000000000001E-3</v>
      </c>
    </row>
    <row r="1369" spans="1:10">
      <c r="A1369" s="133"/>
      <c r="D1369" s="154" t="s">
        <v>574</v>
      </c>
      <c r="E1369" s="155">
        <v>137</v>
      </c>
      <c r="F1369" s="156">
        <v>255.12582</v>
      </c>
      <c r="G1369" s="156">
        <v>4</v>
      </c>
      <c r="H1369" s="156">
        <v>1.1380400000000002</v>
      </c>
      <c r="I1369" s="156">
        <v>0</v>
      </c>
      <c r="J1369" s="157">
        <v>0</v>
      </c>
    </row>
    <row r="1370" spans="1:10">
      <c r="A1370" s="133"/>
      <c r="D1370" s="154" t="s">
        <v>571</v>
      </c>
      <c r="E1370" s="155">
        <v>160</v>
      </c>
      <c r="F1370" s="156">
        <v>212.33203999999998</v>
      </c>
      <c r="G1370" s="156">
        <v>19</v>
      </c>
      <c r="H1370" s="156">
        <v>3.9317299999999999</v>
      </c>
      <c r="I1370" s="156">
        <v>1</v>
      </c>
      <c r="J1370" s="157">
        <v>1.7900000000000001E-3</v>
      </c>
    </row>
    <row r="1371" spans="1:10">
      <c r="A1371" s="133"/>
      <c r="D1371" s="154" t="s">
        <v>549</v>
      </c>
      <c r="E1371" s="155">
        <v>45</v>
      </c>
      <c r="F1371" s="156">
        <v>77.766079999999988</v>
      </c>
      <c r="G1371" s="156">
        <v>3</v>
      </c>
      <c r="H1371" s="156">
        <v>5.4132600000000002</v>
      </c>
      <c r="I1371" s="156">
        <v>0</v>
      </c>
      <c r="J1371" s="157">
        <v>0</v>
      </c>
    </row>
    <row r="1372" spans="1:10">
      <c r="A1372" s="133"/>
      <c r="B1372" s="134" t="s">
        <v>468</v>
      </c>
      <c r="D1372" s="154"/>
      <c r="E1372" s="155" t="s">
        <v>196</v>
      </c>
      <c r="F1372" s="156" t="s">
        <v>196</v>
      </c>
      <c r="G1372" s="156" t="s">
        <v>196</v>
      </c>
      <c r="H1372" s="156" t="s">
        <v>196</v>
      </c>
      <c r="I1372" s="156" t="s">
        <v>196</v>
      </c>
      <c r="J1372" s="157" t="s">
        <v>196</v>
      </c>
    </row>
    <row r="1373" spans="1:10">
      <c r="A1373" s="133"/>
      <c r="D1373" s="154" t="s">
        <v>548</v>
      </c>
      <c r="E1373" s="155">
        <v>1126</v>
      </c>
      <c r="F1373" s="156">
        <v>9144.9638799999975</v>
      </c>
      <c r="G1373" s="156">
        <v>8</v>
      </c>
      <c r="H1373" s="156">
        <v>95.627859999999998</v>
      </c>
      <c r="I1373" s="156">
        <v>0</v>
      </c>
      <c r="J1373" s="157">
        <v>0</v>
      </c>
    </row>
    <row r="1374" spans="1:10">
      <c r="A1374" s="133"/>
      <c r="D1374" s="154" t="s">
        <v>571</v>
      </c>
      <c r="E1374" s="155">
        <v>378</v>
      </c>
      <c r="F1374" s="156">
        <v>6712.172010000002</v>
      </c>
      <c r="G1374" s="156">
        <v>16</v>
      </c>
      <c r="H1374" s="156">
        <v>264.97309000000001</v>
      </c>
      <c r="I1374" s="156">
        <v>1</v>
      </c>
      <c r="J1374" s="157">
        <v>4.4999999999999999E-4</v>
      </c>
    </row>
    <row r="1375" spans="1:10">
      <c r="A1375" s="133"/>
      <c r="D1375" s="154" t="s">
        <v>556</v>
      </c>
      <c r="E1375" s="155">
        <v>823</v>
      </c>
      <c r="F1375" s="156">
        <v>5818.9185199999993</v>
      </c>
      <c r="G1375" s="156">
        <v>190</v>
      </c>
      <c r="H1375" s="156">
        <v>1322.7731800000004</v>
      </c>
      <c r="I1375" s="156">
        <v>2</v>
      </c>
      <c r="J1375" s="157">
        <v>7.5200000000000005</v>
      </c>
    </row>
    <row r="1376" spans="1:10">
      <c r="A1376" s="133"/>
      <c r="D1376" s="154" t="s">
        <v>560</v>
      </c>
      <c r="E1376" s="155">
        <v>966</v>
      </c>
      <c r="F1376" s="156">
        <v>4495.5367699999988</v>
      </c>
      <c r="G1376" s="156">
        <v>24</v>
      </c>
      <c r="H1376" s="156">
        <v>24.611999999999998</v>
      </c>
      <c r="I1376" s="156">
        <v>0</v>
      </c>
      <c r="J1376" s="157">
        <v>0</v>
      </c>
    </row>
    <row r="1377" spans="1:10">
      <c r="A1377" s="133"/>
      <c r="D1377" s="154" t="s">
        <v>562</v>
      </c>
      <c r="E1377" s="155">
        <v>277</v>
      </c>
      <c r="F1377" s="156">
        <v>4308.8321800000003</v>
      </c>
      <c r="G1377" s="156">
        <v>13</v>
      </c>
      <c r="H1377" s="156">
        <v>59.485120000000002</v>
      </c>
      <c r="I1377" s="156">
        <v>0</v>
      </c>
      <c r="J1377" s="157">
        <v>0</v>
      </c>
    </row>
    <row r="1378" spans="1:10">
      <c r="A1378" s="133" t="s">
        <v>166</v>
      </c>
      <c r="D1378" s="154"/>
      <c r="E1378" s="155" t="s">
        <v>196</v>
      </c>
      <c r="F1378" s="156" t="s">
        <v>196</v>
      </c>
      <c r="G1378" s="156" t="s">
        <v>196</v>
      </c>
      <c r="H1378" s="156" t="s">
        <v>196</v>
      </c>
      <c r="I1378" s="156" t="s">
        <v>196</v>
      </c>
      <c r="J1378" s="157" t="s">
        <v>196</v>
      </c>
    </row>
    <row r="1379" spans="1:10">
      <c r="A1379" s="133"/>
      <c r="B1379" s="134" t="s">
        <v>469</v>
      </c>
      <c r="D1379" s="154"/>
      <c r="E1379" s="155" t="s">
        <v>196</v>
      </c>
      <c r="F1379" s="156" t="s">
        <v>196</v>
      </c>
      <c r="G1379" s="156" t="s">
        <v>196</v>
      </c>
      <c r="H1379" s="156" t="s">
        <v>196</v>
      </c>
      <c r="I1379" s="156" t="s">
        <v>196</v>
      </c>
      <c r="J1379" s="157" t="s">
        <v>196</v>
      </c>
    </row>
    <row r="1380" spans="1:10">
      <c r="A1380" s="133"/>
      <c r="C1380" s="134" t="s">
        <v>470</v>
      </c>
      <c r="D1380" s="154"/>
      <c r="E1380" s="155" t="s">
        <v>196</v>
      </c>
      <c r="F1380" s="156" t="s">
        <v>196</v>
      </c>
      <c r="G1380" s="156" t="s">
        <v>196</v>
      </c>
      <c r="H1380" s="156" t="s">
        <v>196</v>
      </c>
      <c r="I1380" s="156" t="s">
        <v>196</v>
      </c>
      <c r="J1380" s="157" t="s">
        <v>196</v>
      </c>
    </row>
    <row r="1381" spans="1:10">
      <c r="A1381" s="133"/>
      <c r="D1381" s="154" t="s">
        <v>548</v>
      </c>
      <c r="E1381" s="155">
        <v>823</v>
      </c>
      <c r="F1381" s="156">
        <v>63170.988090000006</v>
      </c>
      <c r="G1381" s="156">
        <v>53</v>
      </c>
      <c r="H1381" s="156">
        <v>2660.3365899999999</v>
      </c>
      <c r="I1381" s="156">
        <v>0</v>
      </c>
      <c r="J1381" s="157">
        <v>0</v>
      </c>
    </row>
    <row r="1382" spans="1:10">
      <c r="A1382" s="133"/>
      <c r="D1382" s="154" t="s">
        <v>560</v>
      </c>
      <c r="E1382" s="155">
        <v>1550</v>
      </c>
      <c r="F1382" s="156">
        <v>60479.576220000046</v>
      </c>
      <c r="G1382" s="156">
        <v>99</v>
      </c>
      <c r="H1382" s="156">
        <v>3138.9158999999995</v>
      </c>
      <c r="I1382" s="156">
        <v>0</v>
      </c>
      <c r="J1382" s="157">
        <v>0</v>
      </c>
    </row>
    <row r="1383" spans="1:10">
      <c r="A1383" s="133"/>
      <c r="D1383" s="154" t="s">
        <v>561</v>
      </c>
      <c r="E1383" s="155">
        <v>517</v>
      </c>
      <c r="F1383" s="156">
        <v>10211.237839999994</v>
      </c>
      <c r="G1383" s="156">
        <v>52</v>
      </c>
      <c r="H1383" s="156">
        <v>762.9411600000002</v>
      </c>
      <c r="I1383" s="156">
        <v>0</v>
      </c>
      <c r="J1383" s="157">
        <v>0</v>
      </c>
    </row>
    <row r="1384" spans="1:10">
      <c r="A1384" s="133"/>
      <c r="D1384" s="154" t="s">
        <v>547</v>
      </c>
      <c r="E1384" s="155">
        <v>197</v>
      </c>
      <c r="F1384" s="156">
        <v>3756.1110000000072</v>
      </c>
      <c r="G1384" s="156">
        <v>7</v>
      </c>
      <c r="H1384" s="156">
        <v>81.224999999999994</v>
      </c>
      <c r="I1384" s="156">
        <v>0</v>
      </c>
      <c r="J1384" s="157">
        <v>0</v>
      </c>
    </row>
    <row r="1385" spans="1:10">
      <c r="A1385" s="133"/>
      <c r="D1385" s="154" t="s">
        <v>552</v>
      </c>
      <c r="E1385" s="155">
        <v>93</v>
      </c>
      <c r="F1385" s="156">
        <v>1276.1840400000001</v>
      </c>
      <c r="G1385" s="156">
        <v>16</v>
      </c>
      <c r="H1385" s="156">
        <v>131.47731999999999</v>
      </c>
      <c r="I1385" s="156">
        <v>1</v>
      </c>
      <c r="J1385" s="157">
        <v>0.01</v>
      </c>
    </row>
    <row r="1386" spans="1:10">
      <c r="A1386" s="133"/>
      <c r="C1386" s="134" t="s">
        <v>471</v>
      </c>
      <c r="D1386" s="154"/>
      <c r="E1386" s="155" t="s">
        <v>196</v>
      </c>
      <c r="F1386" s="156" t="s">
        <v>196</v>
      </c>
      <c r="G1386" s="156" t="s">
        <v>196</v>
      </c>
      <c r="H1386" s="156" t="s">
        <v>196</v>
      </c>
      <c r="I1386" s="156" t="s">
        <v>196</v>
      </c>
      <c r="J1386" s="157" t="s">
        <v>196</v>
      </c>
    </row>
    <row r="1387" spans="1:10">
      <c r="A1387" s="133"/>
      <c r="D1387" s="154" t="s">
        <v>561</v>
      </c>
      <c r="E1387" s="155">
        <v>134</v>
      </c>
      <c r="F1387" s="156">
        <v>2094.3728800000008</v>
      </c>
      <c r="G1387" s="156">
        <v>14</v>
      </c>
      <c r="H1387" s="156">
        <v>151.90690999999998</v>
      </c>
      <c r="I1387" s="156">
        <v>0</v>
      </c>
      <c r="J1387" s="157">
        <v>0</v>
      </c>
    </row>
    <row r="1388" spans="1:10">
      <c r="A1388" s="133"/>
      <c r="D1388" s="154" t="s">
        <v>548</v>
      </c>
      <c r="E1388" s="155">
        <v>23</v>
      </c>
      <c r="F1388" s="156">
        <v>345.41167000000002</v>
      </c>
      <c r="G1388" s="156">
        <v>5</v>
      </c>
      <c r="H1388" s="156">
        <v>64.638040000000004</v>
      </c>
      <c r="I1388" s="156">
        <v>0</v>
      </c>
      <c r="J1388" s="157">
        <v>0</v>
      </c>
    </row>
    <row r="1389" spans="1:10">
      <c r="A1389" s="133"/>
      <c r="D1389" s="154" t="s">
        <v>563</v>
      </c>
      <c r="E1389" s="155">
        <v>8</v>
      </c>
      <c r="F1389" s="156">
        <v>19.15692</v>
      </c>
      <c r="G1389" s="156">
        <v>6</v>
      </c>
      <c r="H1389" s="156">
        <v>0.11435999999999999</v>
      </c>
      <c r="I1389" s="156">
        <v>0</v>
      </c>
      <c r="J1389" s="157">
        <v>0</v>
      </c>
    </row>
    <row r="1390" spans="1:10">
      <c r="A1390" s="133"/>
      <c r="D1390" s="154" t="s">
        <v>579</v>
      </c>
      <c r="E1390" s="155">
        <v>7</v>
      </c>
      <c r="F1390" s="156">
        <v>3.6111999999999993</v>
      </c>
      <c r="G1390" s="156">
        <v>4</v>
      </c>
      <c r="H1390" s="156">
        <v>2.3011999999999997</v>
      </c>
      <c r="I1390" s="156">
        <v>0</v>
      </c>
      <c r="J1390" s="157">
        <v>0</v>
      </c>
    </row>
    <row r="1391" spans="1:10">
      <c r="A1391" s="133"/>
      <c r="D1391" s="154" t="s">
        <v>580</v>
      </c>
      <c r="E1391" s="155">
        <v>1</v>
      </c>
      <c r="F1391" s="156">
        <v>3</v>
      </c>
      <c r="G1391" s="156">
        <v>1</v>
      </c>
      <c r="H1391" s="156">
        <v>3</v>
      </c>
      <c r="I1391" s="156">
        <v>0</v>
      </c>
      <c r="J1391" s="157">
        <v>0</v>
      </c>
    </row>
    <row r="1392" spans="1:10">
      <c r="A1392" s="133"/>
      <c r="C1392" s="134" t="s">
        <v>472</v>
      </c>
      <c r="D1392" s="154"/>
      <c r="E1392" s="155" t="s">
        <v>196</v>
      </c>
      <c r="F1392" s="156" t="s">
        <v>196</v>
      </c>
      <c r="G1392" s="156" t="s">
        <v>196</v>
      </c>
      <c r="H1392" s="156" t="s">
        <v>196</v>
      </c>
      <c r="I1392" s="156" t="s">
        <v>196</v>
      </c>
      <c r="J1392" s="157" t="s">
        <v>196</v>
      </c>
    </row>
    <row r="1393" spans="1:10">
      <c r="A1393" s="133"/>
      <c r="D1393" s="154" t="s">
        <v>556</v>
      </c>
      <c r="E1393" s="155">
        <v>1075</v>
      </c>
      <c r="F1393" s="156">
        <v>43881.140670000015</v>
      </c>
      <c r="G1393" s="156">
        <v>134</v>
      </c>
      <c r="H1393" s="156">
        <v>4711.8708700000007</v>
      </c>
      <c r="I1393" s="156">
        <v>0</v>
      </c>
      <c r="J1393" s="157">
        <v>0</v>
      </c>
    </row>
    <row r="1394" spans="1:10">
      <c r="A1394" s="133"/>
      <c r="D1394" s="154" t="s">
        <v>635</v>
      </c>
      <c r="E1394" s="155">
        <v>788</v>
      </c>
      <c r="F1394" s="156">
        <v>32429.135999999995</v>
      </c>
      <c r="G1394" s="156">
        <v>82</v>
      </c>
      <c r="H1394" s="156">
        <v>2429.413</v>
      </c>
      <c r="I1394" s="156">
        <v>0</v>
      </c>
      <c r="J1394" s="157">
        <v>0</v>
      </c>
    </row>
    <row r="1395" spans="1:10">
      <c r="A1395" s="133"/>
      <c r="D1395" s="154" t="s">
        <v>553</v>
      </c>
      <c r="E1395" s="155">
        <v>470</v>
      </c>
      <c r="F1395" s="156">
        <v>28238.677050000006</v>
      </c>
      <c r="G1395" s="156">
        <v>47</v>
      </c>
      <c r="H1395" s="156">
        <v>1837.1260499999999</v>
      </c>
      <c r="I1395" s="156">
        <v>0</v>
      </c>
      <c r="J1395" s="157">
        <v>0</v>
      </c>
    </row>
    <row r="1396" spans="1:10">
      <c r="A1396" s="133"/>
      <c r="D1396" s="154" t="s">
        <v>555</v>
      </c>
      <c r="E1396" s="155">
        <v>371</v>
      </c>
      <c r="F1396" s="156">
        <v>16029.860190000003</v>
      </c>
      <c r="G1396" s="156">
        <v>39</v>
      </c>
      <c r="H1396" s="156">
        <v>1314.14302</v>
      </c>
      <c r="I1396" s="156">
        <v>0</v>
      </c>
      <c r="J1396" s="157">
        <v>0</v>
      </c>
    </row>
    <row r="1397" spans="1:10">
      <c r="A1397" s="133"/>
      <c r="D1397" s="154" t="s">
        <v>558</v>
      </c>
      <c r="E1397" s="155">
        <v>385</v>
      </c>
      <c r="F1397" s="156">
        <v>15348.394599999998</v>
      </c>
      <c r="G1397" s="156">
        <v>51</v>
      </c>
      <c r="H1397" s="156">
        <v>1525.0056000000002</v>
      </c>
      <c r="I1397" s="156">
        <v>0</v>
      </c>
      <c r="J1397" s="157">
        <v>0</v>
      </c>
    </row>
    <row r="1398" spans="1:10">
      <c r="A1398" s="133"/>
      <c r="C1398" s="134" t="s">
        <v>473</v>
      </c>
      <c r="D1398" s="154"/>
      <c r="E1398" s="155" t="s">
        <v>196</v>
      </c>
      <c r="F1398" s="156" t="s">
        <v>196</v>
      </c>
      <c r="G1398" s="156" t="s">
        <v>196</v>
      </c>
      <c r="H1398" s="156" t="s">
        <v>196</v>
      </c>
      <c r="I1398" s="156" t="s">
        <v>196</v>
      </c>
      <c r="J1398" s="157" t="s">
        <v>196</v>
      </c>
    </row>
    <row r="1399" spans="1:10">
      <c r="A1399" s="133"/>
      <c r="D1399" s="154" t="s">
        <v>622</v>
      </c>
      <c r="E1399" s="155">
        <v>1044</v>
      </c>
      <c r="F1399" s="156">
        <v>82041.717209999741</v>
      </c>
      <c r="G1399" s="156">
        <v>20</v>
      </c>
      <c r="H1399" s="156">
        <v>1553.92148</v>
      </c>
      <c r="I1399" s="156">
        <v>0</v>
      </c>
      <c r="J1399" s="157">
        <v>0</v>
      </c>
    </row>
    <row r="1400" spans="1:10">
      <c r="A1400" s="133"/>
      <c r="D1400" s="154" t="s">
        <v>571</v>
      </c>
      <c r="E1400" s="155">
        <v>4637</v>
      </c>
      <c r="F1400" s="156">
        <v>35915.261750000063</v>
      </c>
      <c r="G1400" s="156">
        <v>467</v>
      </c>
      <c r="H1400" s="156">
        <v>1428.9341799999995</v>
      </c>
      <c r="I1400" s="156">
        <v>1</v>
      </c>
      <c r="J1400" s="157">
        <v>0.15</v>
      </c>
    </row>
    <row r="1401" spans="1:10">
      <c r="A1401" s="133"/>
      <c r="D1401" s="154" t="s">
        <v>562</v>
      </c>
      <c r="E1401" s="155">
        <v>1489</v>
      </c>
      <c r="F1401" s="156">
        <v>15507.969329999996</v>
      </c>
      <c r="G1401" s="156">
        <v>272</v>
      </c>
      <c r="H1401" s="156">
        <v>869.44138000000009</v>
      </c>
      <c r="I1401" s="156">
        <v>1</v>
      </c>
      <c r="J1401" s="157">
        <v>2.96</v>
      </c>
    </row>
    <row r="1402" spans="1:10">
      <c r="A1402" s="133"/>
      <c r="D1402" s="154" t="s">
        <v>548</v>
      </c>
      <c r="E1402" s="155">
        <v>951</v>
      </c>
      <c r="F1402" s="156">
        <v>10170.011519999998</v>
      </c>
      <c r="G1402" s="156">
        <v>125</v>
      </c>
      <c r="H1402" s="156">
        <v>742.96735999999999</v>
      </c>
      <c r="I1402" s="156">
        <v>3</v>
      </c>
      <c r="J1402" s="157">
        <v>5.8266</v>
      </c>
    </row>
    <row r="1403" spans="1:10">
      <c r="A1403" s="133"/>
      <c r="D1403" s="154" t="s">
        <v>556</v>
      </c>
      <c r="E1403" s="155">
        <v>1160</v>
      </c>
      <c r="F1403" s="156">
        <v>9097.7286299999978</v>
      </c>
      <c r="G1403" s="156">
        <v>241</v>
      </c>
      <c r="H1403" s="156">
        <v>439.30745999999994</v>
      </c>
      <c r="I1403" s="156">
        <v>2</v>
      </c>
      <c r="J1403" s="157">
        <v>1.1904000000000001</v>
      </c>
    </row>
    <row r="1404" spans="1:10">
      <c r="A1404" s="133"/>
      <c r="B1404" s="134" t="s">
        <v>474</v>
      </c>
      <c r="D1404" s="154"/>
      <c r="E1404" s="155" t="s">
        <v>196</v>
      </c>
      <c r="F1404" s="156" t="s">
        <v>196</v>
      </c>
      <c r="G1404" s="156" t="s">
        <v>196</v>
      </c>
      <c r="H1404" s="156" t="s">
        <v>196</v>
      </c>
      <c r="I1404" s="156" t="s">
        <v>196</v>
      </c>
      <c r="J1404" s="157" t="s">
        <v>196</v>
      </c>
    </row>
    <row r="1405" spans="1:10">
      <c r="A1405" s="133"/>
      <c r="D1405" s="154" t="s">
        <v>572</v>
      </c>
      <c r="E1405" s="155">
        <v>792</v>
      </c>
      <c r="F1405" s="156">
        <v>7049.05458</v>
      </c>
      <c r="G1405" s="156">
        <v>125</v>
      </c>
      <c r="H1405" s="156">
        <v>750.94727</v>
      </c>
      <c r="I1405" s="156">
        <v>1</v>
      </c>
      <c r="J1405" s="157">
        <v>4.2288000000000006</v>
      </c>
    </row>
    <row r="1406" spans="1:10">
      <c r="A1406" s="133"/>
      <c r="D1406" s="154" t="s">
        <v>553</v>
      </c>
      <c r="E1406" s="155">
        <v>184</v>
      </c>
      <c r="F1406" s="156">
        <v>2334.0568800000001</v>
      </c>
      <c r="G1406" s="156">
        <v>53</v>
      </c>
      <c r="H1406" s="156">
        <v>370.80308000000008</v>
      </c>
      <c r="I1406" s="156">
        <v>0</v>
      </c>
      <c r="J1406" s="157">
        <v>0</v>
      </c>
    </row>
    <row r="1407" spans="1:10">
      <c r="A1407" s="133"/>
      <c r="D1407" s="154" t="s">
        <v>548</v>
      </c>
      <c r="E1407" s="155">
        <v>703</v>
      </c>
      <c r="F1407" s="156">
        <v>1808.6949799999995</v>
      </c>
      <c r="G1407" s="156">
        <v>125</v>
      </c>
      <c r="H1407" s="156">
        <v>165.15583999999998</v>
      </c>
      <c r="I1407" s="156">
        <v>2</v>
      </c>
      <c r="J1407" s="157">
        <v>0.33360000000000001</v>
      </c>
    </row>
    <row r="1408" spans="1:10">
      <c r="A1408" s="133"/>
      <c r="D1408" s="154" t="s">
        <v>564</v>
      </c>
      <c r="E1408" s="155">
        <v>229</v>
      </c>
      <c r="F1408" s="156">
        <v>704.10557000000017</v>
      </c>
      <c r="G1408" s="156">
        <v>23</v>
      </c>
      <c r="H1408" s="156">
        <v>39.98715</v>
      </c>
      <c r="I1408" s="156">
        <v>0</v>
      </c>
      <c r="J1408" s="157">
        <v>0</v>
      </c>
    </row>
    <row r="1409" spans="1:10">
      <c r="A1409" s="133"/>
      <c r="D1409" s="154" t="s">
        <v>574</v>
      </c>
      <c r="E1409" s="155">
        <v>404</v>
      </c>
      <c r="F1409" s="156">
        <v>596.74450999999988</v>
      </c>
      <c r="G1409" s="156">
        <v>80</v>
      </c>
      <c r="H1409" s="156">
        <v>66.886949999999985</v>
      </c>
      <c r="I1409" s="156">
        <v>0</v>
      </c>
      <c r="J1409" s="157">
        <v>0</v>
      </c>
    </row>
    <row r="1410" spans="1:10">
      <c r="A1410" s="133"/>
      <c r="B1410" s="134" t="s">
        <v>475</v>
      </c>
      <c r="D1410" s="154"/>
      <c r="E1410" s="155" t="s">
        <v>196</v>
      </c>
      <c r="F1410" s="156" t="s">
        <v>196</v>
      </c>
      <c r="G1410" s="156" t="s">
        <v>196</v>
      </c>
      <c r="H1410" s="156" t="s">
        <v>196</v>
      </c>
      <c r="I1410" s="156" t="s">
        <v>196</v>
      </c>
      <c r="J1410" s="157" t="s">
        <v>196</v>
      </c>
    </row>
    <row r="1411" spans="1:10">
      <c r="A1411" s="133"/>
      <c r="C1411" s="134" t="s">
        <v>476</v>
      </c>
      <c r="D1411" s="154"/>
      <c r="E1411" s="155" t="s">
        <v>196</v>
      </c>
      <c r="F1411" s="156" t="s">
        <v>196</v>
      </c>
      <c r="G1411" s="156" t="s">
        <v>196</v>
      </c>
      <c r="H1411" s="156" t="s">
        <v>196</v>
      </c>
      <c r="I1411" s="156" t="s">
        <v>196</v>
      </c>
      <c r="J1411" s="157" t="s">
        <v>196</v>
      </c>
    </row>
    <row r="1412" spans="1:10">
      <c r="A1412" s="133"/>
      <c r="D1412" s="154" t="s">
        <v>584</v>
      </c>
      <c r="E1412" s="155">
        <v>490</v>
      </c>
      <c r="F1412" s="156">
        <v>13986.797099999996</v>
      </c>
      <c r="G1412" s="156">
        <v>5</v>
      </c>
      <c r="H1412" s="156">
        <v>41.853000000000002</v>
      </c>
      <c r="I1412" s="156">
        <v>0</v>
      </c>
      <c r="J1412" s="157">
        <v>0</v>
      </c>
    </row>
    <row r="1413" spans="1:10">
      <c r="A1413" s="133"/>
      <c r="D1413" s="154" t="s">
        <v>548</v>
      </c>
      <c r="E1413" s="155">
        <v>154</v>
      </c>
      <c r="F1413" s="156">
        <v>12647.684389999997</v>
      </c>
      <c r="G1413" s="156">
        <v>1</v>
      </c>
      <c r="H1413" s="156">
        <v>80.207899999999995</v>
      </c>
      <c r="I1413" s="156">
        <v>0</v>
      </c>
      <c r="J1413" s="157">
        <v>0</v>
      </c>
    </row>
    <row r="1414" spans="1:10">
      <c r="A1414" s="133"/>
      <c r="D1414" s="154" t="s">
        <v>558</v>
      </c>
      <c r="E1414" s="155">
        <v>321</v>
      </c>
      <c r="F1414" s="156">
        <v>11976.716870000002</v>
      </c>
      <c r="G1414" s="156">
        <v>0</v>
      </c>
      <c r="H1414" s="156">
        <v>0</v>
      </c>
      <c r="I1414" s="156">
        <v>0</v>
      </c>
      <c r="J1414" s="157">
        <v>0</v>
      </c>
    </row>
    <row r="1415" spans="1:10">
      <c r="A1415" s="133"/>
      <c r="D1415" s="154" t="s">
        <v>549</v>
      </c>
      <c r="E1415" s="155">
        <v>80</v>
      </c>
      <c r="F1415" s="156">
        <v>6768.6119999999974</v>
      </c>
      <c r="G1415" s="156">
        <v>0</v>
      </c>
      <c r="H1415" s="156">
        <v>0</v>
      </c>
      <c r="I1415" s="156">
        <v>0</v>
      </c>
      <c r="J1415" s="157">
        <v>0</v>
      </c>
    </row>
    <row r="1416" spans="1:10">
      <c r="A1416" s="133"/>
      <c r="D1416" s="154" t="s">
        <v>547</v>
      </c>
      <c r="E1416" s="155">
        <v>101</v>
      </c>
      <c r="F1416" s="156">
        <v>4350.3444899999995</v>
      </c>
      <c r="G1416" s="156">
        <v>0</v>
      </c>
      <c r="H1416" s="156">
        <v>0</v>
      </c>
      <c r="I1416" s="156">
        <v>0</v>
      </c>
      <c r="J1416" s="157">
        <v>0</v>
      </c>
    </row>
    <row r="1417" spans="1:10">
      <c r="A1417" s="133"/>
      <c r="C1417" s="134" t="s">
        <v>477</v>
      </c>
      <c r="D1417" s="154"/>
      <c r="E1417" s="155" t="s">
        <v>196</v>
      </c>
      <c r="F1417" s="156" t="s">
        <v>196</v>
      </c>
      <c r="G1417" s="156" t="s">
        <v>196</v>
      </c>
      <c r="H1417" s="156" t="s">
        <v>196</v>
      </c>
      <c r="I1417" s="156" t="s">
        <v>196</v>
      </c>
      <c r="J1417" s="157" t="s">
        <v>196</v>
      </c>
    </row>
    <row r="1418" spans="1:10">
      <c r="A1418" s="133"/>
      <c r="D1418" s="154" t="s">
        <v>571</v>
      </c>
      <c r="E1418" s="155">
        <v>260</v>
      </c>
      <c r="F1418" s="156">
        <v>29372.305579999964</v>
      </c>
      <c r="G1418" s="156">
        <v>26</v>
      </c>
      <c r="H1418" s="156">
        <v>84.825800000000001</v>
      </c>
      <c r="I1418" s="156">
        <v>0</v>
      </c>
      <c r="J1418" s="157">
        <v>0</v>
      </c>
    </row>
    <row r="1419" spans="1:10">
      <c r="A1419" s="133"/>
      <c r="D1419" s="154" t="s">
        <v>584</v>
      </c>
      <c r="E1419" s="155">
        <v>11188</v>
      </c>
      <c r="F1419" s="156">
        <v>27341.346740000052</v>
      </c>
      <c r="G1419" s="156">
        <v>160</v>
      </c>
      <c r="H1419" s="156">
        <v>235.39422000000008</v>
      </c>
      <c r="I1419" s="156">
        <v>0</v>
      </c>
      <c r="J1419" s="157">
        <v>0</v>
      </c>
    </row>
    <row r="1420" spans="1:10">
      <c r="A1420" s="133"/>
      <c r="D1420" s="154" t="s">
        <v>548</v>
      </c>
      <c r="E1420" s="155">
        <v>1648</v>
      </c>
      <c r="F1420" s="156">
        <v>11134.111120000005</v>
      </c>
      <c r="G1420" s="156">
        <v>44</v>
      </c>
      <c r="H1420" s="156">
        <v>98.120200000000025</v>
      </c>
      <c r="I1420" s="156">
        <v>0</v>
      </c>
      <c r="J1420" s="157">
        <v>0</v>
      </c>
    </row>
    <row r="1421" spans="1:10">
      <c r="A1421" s="133"/>
      <c r="D1421" s="154" t="s">
        <v>551</v>
      </c>
      <c r="E1421" s="155">
        <v>1004</v>
      </c>
      <c r="F1421" s="156">
        <v>3406.8900700000004</v>
      </c>
      <c r="G1421" s="156">
        <v>53</v>
      </c>
      <c r="H1421" s="156">
        <v>68.944199999999995</v>
      </c>
      <c r="I1421" s="156">
        <v>1</v>
      </c>
      <c r="J1421" s="157">
        <v>9.240000000000001E-2</v>
      </c>
    </row>
    <row r="1422" spans="1:10">
      <c r="A1422" s="133"/>
      <c r="D1422" s="154" t="s">
        <v>560</v>
      </c>
      <c r="E1422" s="155">
        <v>2021</v>
      </c>
      <c r="F1422" s="156">
        <v>2141.8696399999994</v>
      </c>
      <c r="G1422" s="156">
        <v>233</v>
      </c>
      <c r="H1422" s="156">
        <v>65.370680000000007</v>
      </c>
      <c r="I1422" s="156">
        <v>0</v>
      </c>
      <c r="J1422" s="157">
        <v>0</v>
      </c>
    </row>
    <row r="1423" spans="1:10">
      <c r="A1423" s="133"/>
      <c r="C1423" s="134" t="s">
        <v>478</v>
      </c>
      <c r="D1423" s="154"/>
      <c r="E1423" s="155" t="s">
        <v>196</v>
      </c>
      <c r="F1423" s="156" t="s">
        <v>196</v>
      </c>
      <c r="G1423" s="156" t="s">
        <v>196</v>
      </c>
      <c r="H1423" s="156" t="s">
        <v>196</v>
      </c>
      <c r="I1423" s="156" t="s">
        <v>196</v>
      </c>
      <c r="J1423" s="157" t="s">
        <v>196</v>
      </c>
    </row>
    <row r="1424" spans="1:10">
      <c r="A1424" s="133"/>
      <c r="D1424" s="154" t="s">
        <v>558</v>
      </c>
      <c r="E1424" s="155">
        <v>6880</v>
      </c>
      <c r="F1424" s="156">
        <v>56439.583910000052</v>
      </c>
      <c r="G1424" s="156">
        <v>74</v>
      </c>
      <c r="H1424" s="156">
        <v>352.49040000000002</v>
      </c>
      <c r="I1424" s="156">
        <v>0</v>
      </c>
      <c r="J1424" s="157">
        <v>0</v>
      </c>
    </row>
    <row r="1425" spans="1:10">
      <c r="A1425" s="133"/>
      <c r="D1425" s="154" t="s">
        <v>560</v>
      </c>
      <c r="E1425" s="155">
        <v>86603</v>
      </c>
      <c r="F1425" s="156">
        <v>55316.334209997949</v>
      </c>
      <c r="G1425" s="156">
        <v>788</v>
      </c>
      <c r="H1425" s="156">
        <v>881.02544999999975</v>
      </c>
      <c r="I1425" s="156">
        <v>0</v>
      </c>
      <c r="J1425" s="157">
        <v>0</v>
      </c>
    </row>
    <row r="1426" spans="1:10">
      <c r="A1426" s="133"/>
      <c r="D1426" s="154" t="s">
        <v>552</v>
      </c>
      <c r="E1426" s="155">
        <v>11661</v>
      </c>
      <c r="F1426" s="156">
        <v>47605.659300000058</v>
      </c>
      <c r="G1426" s="156">
        <v>139</v>
      </c>
      <c r="H1426" s="156">
        <v>306.63999000000007</v>
      </c>
      <c r="I1426" s="156">
        <v>0</v>
      </c>
      <c r="J1426" s="157">
        <v>0</v>
      </c>
    </row>
    <row r="1427" spans="1:10">
      <c r="A1427" s="133"/>
      <c r="D1427" s="154" t="s">
        <v>561</v>
      </c>
      <c r="E1427" s="155">
        <v>31825</v>
      </c>
      <c r="F1427" s="156">
        <v>44622.821180000326</v>
      </c>
      <c r="G1427" s="156">
        <v>441</v>
      </c>
      <c r="H1427" s="156">
        <v>601.12733000000003</v>
      </c>
      <c r="I1427" s="156">
        <v>1</v>
      </c>
      <c r="J1427" s="157">
        <v>0.252</v>
      </c>
    </row>
    <row r="1428" spans="1:10">
      <c r="A1428" s="133"/>
      <c r="D1428" s="154" t="s">
        <v>553</v>
      </c>
      <c r="E1428" s="155">
        <v>67</v>
      </c>
      <c r="F1428" s="156">
        <v>12187.635579999995</v>
      </c>
      <c r="G1428" s="156">
        <v>12</v>
      </c>
      <c r="H1428" s="156">
        <v>2.5716800000000006</v>
      </c>
      <c r="I1428" s="156">
        <v>0</v>
      </c>
      <c r="J1428" s="157">
        <v>0</v>
      </c>
    </row>
    <row r="1429" spans="1:10">
      <c r="A1429" s="133"/>
      <c r="C1429" s="134" t="s">
        <v>479</v>
      </c>
      <c r="D1429" s="154"/>
      <c r="E1429" s="155" t="s">
        <v>196</v>
      </c>
      <c r="F1429" s="156" t="s">
        <v>196</v>
      </c>
      <c r="G1429" s="156" t="s">
        <v>196</v>
      </c>
      <c r="H1429" s="156" t="s">
        <v>196</v>
      </c>
      <c r="I1429" s="156" t="s">
        <v>196</v>
      </c>
      <c r="J1429" s="157" t="s">
        <v>196</v>
      </c>
    </row>
    <row r="1430" spans="1:10">
      <c r="A1430" s="133"/>
      <c r="D1430" s="154" t="s">
        <v>556</v>
      </c>
      <c r="E1430" s="155">
        <v>358</v>
      </c>
      <c r="F1430" s="156">
        <v>11287.646209999994</v>
      </c>
      <c r="G1430" s="156">
        <v>28</v>
      </c>
      <c r="H1430" s="156">
        <v>267.77536000000003</v>
      </c>
      <c r="I1430" s="156">
        <v>0</v>
      </c>
      <c r="J1430" s="157">
        <v>0</v>
      </c>
    </row>
    <row r="1431" spans="1:10">
      <c r="A1431" s="133"/>
      <c r="D1431" s="154" t="s">
        <v>571</v>
      </c>
      <c r="E1431" s="155">
        <v>404</v>
      </c>
      <c r="F1431" s="156">
        <v>9322.3577700000005</v>
      </c>
      <c r="G1431" s="156">
        <v>9</v>
      </c>
      <c r="H1431" s="156">
        <v>5.22</v>
      </c>
      <c r="I1431" s="156">
        <v>0</v>
      </c>
      <c r="J1431" s="157">
        <v>0</v>
      </c>
    </row>
    <row r="1432" spans="1:10">
      <c r="A1432" s="133"/>
      <c r="D1432" s="154" t="s">
        <v>574</v>
      </c>
      <c r="E1432" s="155">
        <v>1447</v>
      </c>
      <c r="F1432" s="156">
        <v>5014.8707899999972</v>
      </c>
      <c r="G1432" s="156">
        <v>36</v>
      </c>
      <c r="H1432" s="156">
        <v>89.023200000000017</v>
      </c>
      <c r="I1432" s="156">
        <v>0</v>
      </c>
      <c r="J1432" s="157">
        <v>0</v>
      </c>
    </row>
    <row r="1433" spans="1:10">
      <c r="A1433" s="133"/>
      <c r="D1433" s="154" t="s">
        <v>573</v>
      </c>
      <c r="E1433" s="155">
        <v>116</v>
      </c>
      <c r="F1433" s="156">
        <v>4003.9465800000003</v>
      </c>
      <c r="G1433" s="156">
        <v>3</v>
      </c>
      <c r="H1433" s="156">
        <v>0.70440000000000003</v>
      </c>
      <c r="I1433" s="156">
        <v>0</v>
      </c>
      <c r="J1433" s="157">
        <v>0</v>
      </c>
    </row>
    <row r="1434" spans="1:10">
      <c r="A1434" s="133"/>
      <c r="D1434" s="154" t="s">
        <v>572</v>
      </c>
      <c r="E1434" s="155">
        <v>260</v>
      </c>
      <c r="F1434" s="156">
        <v>2286.4579599999993</v>
      </c>
      <c r="G1434" s="156">
        <v>46</v>
      </c>
      <c r="H1434" s="156">
        <v>101.64212000000001</v>
      </c>
      <c r="I1434" s="156">
        <v>0</v>
      </c>
      <c r="J1434" s="157">
        <v>0</v>
      </c>
    </row>
    <row r="1435" spans="1:10">
      <c r="A1435" s="133"/>
      <c r="C1435" s="134" t="s">
        <v>480</v>
      </c>
      <c r="D1435" s="154"/>
      <c r="E1435" s="155" t="s">
        <v>196</v>
      </c>
      <c r="F1435" s="156" t="s">
        <v>196</v>
      </c>
      <c r="G1435" s="156" t="s">
        <v>196</v>
      </c>
      <c r="H1435" s="156" t="s">
        <v>196</v>
      </c>
      <c r="I1435" s="156" t="s">
        <v>196</v>
      </c>
      <c r="J1435" s="157" t="s">
        <v>196</v>
      </c>
    </row>
    <row r="1436" spans="1:10">
      <c r="A1436" s="133"/>
      <c r="D1436" s="154" t="s">
        <v>571</v>
      </c>
      <c r="E1436" s="155">
        <v>2462</v>
      </c>
      <c r="F1436" s="156">
        <v>43618.738550000009</v>
      </c>
      <c r="G1436" s="156">
        <v>60</v>
      </c>
      <c r="H1436" s="156">
        <v>672.40257000000008</v>
      </c>
      <c r="I1436" s="156">
        <v>0</v>
      </c>
      <c r="J1436" s="157">
        <v>0</v>
      </c>
    </row>
    <row r="1437" spans="1:10">
      <c r="A1437" s="133"/>
      <c r="D1437" s="154" t="s">
        <v>572</v>
      </c>
      <c r="E1437" s="155">
        <v>1372</v>
      </c>
      <c r="F1437" s="156">
        <v>16078.837389999988</v>
      </c>
      <c r="G1437" s="156">
        <v>60</v>
      </c>
      <c r="H1437" s="156">
        <v>495.16378999999995</v>
      </c>
      <c r="I1437" s="156">
        <v>0</v>
      </c>
      <c r="J1437" s="157">
        <v>0</v>
      </c>
    </row>
    <row r="1438" spans="1:10">
      <c r="A1438" s="133"/>
      <c r="D1438" s="154" t="s">
        <v>562</v>
      </c>
      <c r="E1438" s="155">
        <v>207</v>
      </c>
      <c r="F1438" s="156">
        <v>8953.4226400000007</v>
      </c>
      <c r="G1438" s="156">
        <v>1</v>
      </c>
      <c r="H1438" s="156">
        <v>0.57023999999999997</v>
      </c>
      <c r="I1438" s="156">
        <v>0</v>
      </c>
      <c r="J1438" s="157">
        <v>0</v>
      </c>
    </row>
    <row r="1439" spans="1:10">
      <c r="A1439" s="133"/>
      <c r="D1439" s="154" t="s">
        <v>556</v>
      </c>
      <c r="E1439" s="155">
        <v>1125</v>
      </c>
      <c r="F1439" s="156">
        <v>8219.3793800000021</v>
      </c>
      <c r="G1439" s="156">
        <v>213</v>
      </c>
      <c r="H1439" s="156">
        <v>665.7988499999999</v>
      </c>
      <c r="I1439" s="156">
        <v>0</v>
      </c>
      <c r="J1439" s="157">
        <v>0</v>
      </c>
    </row>
    <row r="1440" spans="1:10">
      <c r="A1440" s="133"/>
      <c r="D1440" s="154" t="s">
        <v>573</v>
      </c>
      <c r="E1440" s="155">
        <v>650</v>
      </c>
      <c r="F1440" s="156">
        <v>4483.2286099999965</v>
      </c>
      <c r="G1440" s="156">
        <v>80</v>
      </c>
      <c r="H1440" s="156">
        <v>225.42580000000001</v>
      </c>
      <c r="I1440" s="156">
        <v>0</v>
      </c>
      <c r="J1440" s="157">
        <v>0</v>
      </c>
    </row>
    <row r="1441" spans="1:10">
      <c r="A1441" s="133" t="s">
        <v>168</v>
      </c>
      <c r="D1441" s="154"/>
      <c r="E1441" s="155" t="s">
        <v>196</v>
      </c>
      <c r="F1441" s="156" t="s">
        <v>196</v>
      </c>
      <c r="G1441" s="156" t="s">
        <v>196</v>
      </c>
      <c r="H1441" s="156" t="s">
        <v>196</v>
      </c>
      <c r="I1441" s="156" t="s">
        <v>196</v>
      </c>
      <c r="J1441" s="157" t="s">
        <v>196</v>
      </c>
    </row>
    <row r="1442" spans="1:10">
      <c r="A1442" s="133"/>
      <c r="B1442" s="134" t="s">
        <v>481</v>
      </c>
      <c r="D1442" s="154"/>
      <c r="E1442" s="155" t="s">
        <v>196</v>
      </c>
      <c r="F1442" s="156" t="s">
        <v>196</v>
      </c>
      <c r="G1442" s="156" t="s">
        <v>196</v>
      </c>
      <c r="H1442" s="156" t="s">
        <v>196</v>
      </c>
      <c r="I1442" s="156" t="s">
        <v>196</v>
      </c>
      <c r="J1442" s="157" t="s">
        <v>196</v>
      </c>
    </row>
    <row r="1443" spans="1:10">
      <c r="A1443" s="133"/>
      <c r="D1443" s="154" t="s">
        <v>562</v>
      </c>
      <c r="E1443" s="155">
        <v>637</v>
      </c>
      <c r="F1443" s="156">
        <v>52856.377</v>
      </c>
      <c r="G1443" s="156">
        <v>4</v>
      </c>
      <c r="H1443" s="156">
        <v>45.56</v>
      </c>
      <c r="I1443" s="156">
        <v>0</v>
      </c>
      <c r="J1443" s="157">
        <v>0</v>
      </c>
    </row>
    <row r="1444" spans="1:10">
      <c r="A1444" s="133"/>
      <c r="D1444" s="154" t="s">
        <v>556</v>
      </c>
      <c r="E1444" s="155">
        <v>568</v>
      </c>
      <c r="F1444" s="156">
        <v>4196.072439999999</v>
      </c>
      <c r="G1444" s="156">
        <v>100</v>
      </c>
      <c r="H1444" s="156">
        <v>650.84794999999986</v>
      </c>
      <c r="I1444" s="156">
        <v>0</v>
      </c>
      <c r="J1444" s="157">
        <v>0</v>
      </c>
    </row>
    <row r="1445" spans="1:10">
      <c r="A1445" s="133"/>
      <c r="D1445" s="154" t="s">
        <v>598</v>
      </c>
      <c r="E1445" s="155">
        <v>22</v>
      </c>
      <c r="F1445" s="156">
        <v>1344.0250000000001</v>
      </c>
      <c r="G1445" s="156">
        <v>4</v>
      </c>
      <c r="H1445" s="156">
        <v>189.02500000000001</v>
      </c>
      <c r="I1445" s="156">
        <v>0</v>
      </c>
      <c r="J1445" s="157">
        <v>0</v>
      </c>
    </row>
    <row r="1446" spans="1:10">
      <c r="A1446" s="133"/>
      <c r="D1446" s="154" t="s">
        <v>560</v>
      </c>
      <c r="E1446" s="155">
        <v>23</v>
      </c>
      <c r="F1446" s="156">
        <v>864.07500000000005</v>
      </c>
      <c r="G1446" s="156">
        <v>3</v>
      </c>
      <c r="H1446" s="156">
        <v>105.075</v>
      </c>
      <c r="I1446" s="156">
        <v>0</v>
      </c>
      <c r="J1446" s="157">
        <v>0</v>
      </c>
    </row>
    <row r="1447" spans="1:10">
      <c r="A1447" s="133"/>
      <c r="D1447" s="154" t="s">
        <v>574</v>
      </c>
      <c r="E1447" s="155">
        <v>34</v>
      </c>
      <c r="F1447" s="156">
        <v>261.38200000000006</v>
      </c>
      <c r="G1447" s="156">
        <v>2</v>
      </c>
      <c r="H1447" s="156">
        <v>13.951000000000001</v>
      </c>
      <c r="I1447" s="156">
        <v>0</v>
      </c>
      <c r="J1447" s="157">
        <v>0</v>
      </c>
    </row>
    <row r="1448" spans="1:10">
      <c r="A1448" s="133"/>
      <c r="B1448" s="134" t="s">
        <v>482</v>
      </c>
      <c r="D1448" s="154"/>
      <c r="E1448" s="155" t="s">
        <v>196</v>
      </c>
      <c r="F1448" s="156" t="s">
        <v>196</v>
      </c>
      <c r="G1448" s="156" t="s">
        <v>196</v>
      </c>
      <c r="H1448" s="156" t="s">
        <v>196</v>
      </c>
      <c r="I1448" s="156" t="s">
        <v>196</v>
      </c>
      <c r="J1448" s="157" t="s">
        <v>196</v>
      </c>
    </row>
    <row r="1449" spans="1:10">
      <c r="A1449" s="133"/>
      <c r="D1449" s="154" t="s">
        <v>556</v>
      </c>
      <c r="E1449" s="155">
        <v>281</v>
      </c>
      <c r="F1449" s="156">
        <v>292.37045999999998</v>
      </c>
      <c r="G1449" s="156">
        <v>50</v>
      </c>
      <c r="H1449" s="156">
        <v>13.521929999999999</v>
      </c>
      <c r="I1449" s="156">
        <v>1</v>
      </c>
      <c r="J1449" s="157">
        <v>0.1</v>
      </c>
    </row>
    <row r="1450" spans="1:10">
      <c r="A1450" s="133"/>
      <c r="D1450" s="154" t="s">
        <v>572</v>
      </c>
      <c r="E1450" s="155">
        <v>10</v>
      </c>
      <c r="F1450" s="156">
        <v>232.001</v>
      </c>
      <c r="G1450" s="156">
        <v>2</v>
      </c>
      <c r="H1450" s="156">
        <v>1E-3</v>
      </c>
      <c r="I1450" s="156">
        <v>0</v>
      </c>
      <c r="J1450" s="157">
        <v>0</v>
      </c>
    </row>
    <row r="1451" spans="1:10">
      <c r="A1451" s="133"/>
      <c r="D1451" s="154" t="s">
        <v>564</v>
      </c>
      <c r="E1451" s="155">
        <v>35</v>
      </c>
      <c r="F1451" s="156">
        <v>88.224000000000004</v>
      </c>
      <c r="G1451" s="156">
        <v>0</v>
      </c>
      <c r="H1451" s="156">
        <v>0</v>
      </c>
      <c r="I1451" s="156">
        <v>0</v>
      </c>
      <c r="J1451" s="157">
        <v>0</v>
      </c>
    </row>
    <row r="1452" spans="1:10">
      <c r="A1452" s="133"/>
      <c r="D1452" s="154" t="s">
        <v>548</v>
      </c>
      <c r="E1452" s="155">
        <v>347</v>
      </c>
      <c r="F1452" s="156">
        <v>76.725320000000011</v>
      </c>
      <c r="G1452" s="156">
        <v>41</v>
      </c>
      <c r="H1452" s="156">
        <v>2.6130499999999999</v>
      </c>
      <c r="I1452" s="156">
        <v>1</v>
      </c>
      <c r="J1452" s="157">
        <v>1E-3</v>
      </c>
    </row>
    <row r="1453" spans="1:10">
      <c r="A1453" s="133"/>
      <c r="D1453" s="154" t="s">
        <v>577</v>
      </c>
      <c r="E1453" s="155">
        <v>51</v>
      </c>
      <c r="F1453" s="156">
        <v>70.758070000000004</v>
      </c>
      <c r="G1453" s="156">
        <v>0</v>
      </c>
      <c r="H1453" s="156">
        <v>0</v>
      </c>
      <c r="I1453" s="156">
        <v>0</v>
      </c>
      <c r="J1453" s="157">
        <v>0</v>
      </c>
    </row>
    <row r="1454" spans="1:10">
      <c r="A1454" s="133"/>
      <c r="B1454" s="134" t="s">
        <v>483</v>
      </c>
      <c r="D1454" s="154"/>
      <c r="E1454" s="155" t="s">
        <v>196</v>
      </c>
      <c r="F1454" s="156" t="s">
        <v>196</v>
      </c>
      <c r="G1454" s="156" t="s">
        <v>196</v>
      </c>
      <c r="H1454" s="156" t="s">
        <v>196</v>
      </c>
      <c r="I1454" s="156" t="s">
        <v>196</v>
      </c>
      <c r="J1454" s="157" t="s">
        <v>196</v>
      </c>
    </row>
    <row r="1455" spans="1:10">
      <c r="A1455" s="133"/>
      <c r="D1455" s="154" t="s">
        <v>556</v>
      </c>
      <c r="E1455" s="155">
        <v>119</v>
      </c>
      <c r="F1455" s="156">
        <v>842.28099999999995</v>
      </c>
      <c r="G1455" s="156">
        <v>16</v>
      </c>
      <c r="H1455" s="156">
        <v>125.28499999999998</v>
      </c>
      <c r="I1455" s="156">
        <v>1</v>
      </c>
      <c r="J1455" s="157">
        <v>2E-3</v>
      </c>
    </row>
    <row r="1456" spans="1:10">
      <c r="A1456" s="133"/>
      <c r="D1456" s="154" t="s">
        <v>574</v>
      </c>
      <c r="E1456" s="155">
        <v>8</v>
      </c>
      <c r="F1456" s="156">
        <v>152</v>
      </c>
      <c r="G1456" s="156">
        <v>3</v>
      </c>
      <c r="H1456" s="156">
        <v>58</v>
      </c>
      <c r="I1456" s="156">
        <v>0</v>
      </c>
      <c r="J1456" s="157">
        <v>0</v>
      </c>
    </row>
    <row r="1457" spans="1:10">
      <c r="A1457" s="133"/>
      <c r="D1457" s="154" t="s">
        <v>571</v>
      </c>
      <c r="E1457" s="155">
        <v>12</v>
      </c>
      <c r="F1457" s="156">
        <v>108</v>
      </c>
      <c r="G1457" s="156">
        <v>0</v>
      </c>
      <c r="H1457" s="156">
        <v>0</v>
      </c>
      <c r="I1457" s="156">
        <v>0</v>
      </c>
      <c r="J1457" s="157">
        <v>0</v>
      </c>
    </row>
    <row r="1458" spans="1:10">
      <c r="A1458" s="133"/>
      <c r="D1458" s="154" t="s">
        <v>549</v>
      </c>
      <c r="E1458" s="155">
        <v>3</v>
      </c>
      <c r="F1458" s="156">
        <v>64.343999999999994</v>
      </c>
      <c r="G1458" s="156">
        <v>0</v>
      </c>
      <c r="H1458" s="156">
        <v>0</v>
      </c>
      <c r="I1458" s="156">
        <v>0</v>
      </c>
      <c r="J1458" s="157">
        <v>0</v>
      </c>
    </row>
    <row r="1459" spans="1:10">
      <c r="A1459" s="133"/>
      <c r="D1459" s="154" t="s">
        <v>573</v>
      </c>
      <c r="E1459" s="155">
        <v>7</v>
      </c>
      <c r="F1459" s="156">
        <v>14.621</v>
      </c>
      <c r="G1459" s="156">
        <v>1</v>
      </c>
      <c r="H1459" s="156">
        <v>1</v>
      </c>
      <c r="I1459" s="156">
        <v>0</v>
      </c>
      <c r="J1459" s="157">
        <v>0</v>
      </c>
    </row>
    <row r="1460" spans="1:10">
      <c r="A1460" s="133"/>
      <c r="B1460" s="134" t="s">
        <v>484</v>
      </c>
      <c r="D1460" s="154"/>
      <c r="E1460" s="155" t="s">
        <v>196</v>
      </c>
      <c r="F1460" s="156" t="s">
        <v>196</v>
      </c>
      <c r="G1460" s="156" t="s">
        <v>196</v>
      </c>
      <c r="H1460" s="156" t="s">
        <v>196</v>
      </c>
      <c r="I1460" s="156" t="s">
        <v>196</v>
      </c>
      <c r="J1460" s="157" t="s">
        <v>196</v>
      </c>
    </row>
    <row r="1461" spans="1:10">
      <c r="A1461" s="133"/>
      <c r="D1461" s="154" t="s">
        <v>562</v>
      </c>
      <c r="E1461" s="155">
        <v>4559</v>
      </c>
      <c r="F1461" s="156">
        <v>188503.92279999997</v>
      </c>
      <c r="G1461" s="156">
        <v>140</v>
      </c>
      <c r="H1461" s="156">
        <v>6549.1081999999997</v>
      </c>
      <c r="I1461" s="156">
        <v>1</v>
      </c>
      <c r="J1461" s="157">
        <v>5.0000000000000001E-3</v>
      </c>
    </row>
    <row r="1462" spans="1:10">
      <c r="A1462" s="133"/>
      <c r="D1462" s="154" t="s">
        <v>570</v>
      </c>
      <c r="E1462" s="155">
        <v>549</v>
      </c>
      <c r="F1462" s="156">
        <v>21830.569</v>
      </c>
      <c r="G1462" s="156">
        <v>43</v>
      </c>
      <c r="H1462" s="156">
        <v>911.31600000000003</v>
      </c>
      <c r="I1462" s="156">
        <v>0</v>
      </c>
      <c r="J1462" s="157">
        <v>0</v>
      </c>
    </row>
    <row r="1463" spans="1:10">
      <c r="A1463" s="133"/>
      <c r="D1463" s="154" t="s">
        <v>572</v>
      </c>
      <c r="E1463" s="155">
        <v>610</v>
      </c>
      <c r="F1463" s="156">
        <v>21261.545500000004</v>
      </c>
      <c r="G1463" s="156">
        <v>36</v>
      </c>
      <c r="H1463" s="156">
        <v>841.75299999999993</v>
      </c>
      <c r="I1463" s="156">
        <v>0</v>
      </c>
      <c r="J1463" s="157">
        <v>0</v>
      </c>
    </row>
    <row r="1464" spans="1:10">
      <c r="A1464" s="133"/>
      <c r="D1464" s="154" t="s">
        <v>560</v>
      </c>
      <c r="E1464" s="155">
        <v>696</v>
      </c>
      <c r="F1464" s="156">
        <v>15387.561000000003</v>
      </c>
      <c r="G1464" s="156">
        <v>42</v>
      </c>
      <c r="H1464" s="156">
        <v>229.02200000000002</v>
      </c>
      <c r="I1464" s="156">
        <v>0</v>
      </c>
      <c r="J1464" s="157">
        <v>0</v>
      </c>
    </row>
    <row r="1465" spans="1:10">
      <c r="A1465" s="133"/>
      <c r="D1465" s="154" t="s">
        <v>548</v>
      </c>
      <c r="E1465" s="155">
        <v>698</v>
      </c>
      <c r="F1465" s="156">
        <v>8554.5762000000013</v>
      </c>
      <c r="G1465" s="156">
        <v>46</v>
      </c>
      <c r="H1465" s="156">
        <v>399.73700999999994</v>
      </c>
      <c r="I1465" s="156">
        <v>0</v>
      </c>
      <c r="J1465" s="157">
        <v>0</v>
      </c>
    </row>
    <row r="1466" spans="1:10">
      <c r="A1466" s="133"/>
      <c r="B1466" s="134" t="s">
        <v>485</v>
      </c>
      <c r="D1466" s="154"/>
      <c r="E1466" s="155" t="s">
        <v>196</v>
      </c>
      <c r="F1466" s="156" t="s">
        <v>196</v>
      </c>
      <c r="G1466" s="156" t="s">
        <v>196</v>
      </c>
      <c r="H1466" s="156" t="s">
        <v>196</v>
      </c>
      <c r="I1466" s="156" t="s">
        <v>196</v>
      </c>
      <c r="J1466" s="157" t="s">
        <v>196</v>
      </c>
    </row>
    <row r="1467" spans="1:10">
      <c r="A1467" s="133"/>
      <c r="D1467" s="154" t="s">
        <v>556</v>
      </c>
      <c r="E1467" s="155">
        <v>954</v>
      </c>
      <c r="F1467" s="156">
        <v>12910.052000000001</v>
      </c>
      <c r="G1467" s="156">
        <v>102</v>
      </c>
      <c r="H1467" s="156">
        <v>1090.3580000000004</v>
      </c>
      <c r="I1467" s="156">
        <v>1</v>
      </c>
      <c r="J1467" s="157">
        <v>2.5000000000000001E-2</v>
      </c>
    </row>
    <row r="1468" spans="1:10">
      <c r="A1468" s="133"/>
      <c r="D1468" s="154" t="s">
        <v>584</v>
      </c>
      <c r="E1468" s="155">
        <v>57</v>
      </c>
      <c r="F1468" s="156">
        <v>505.15999999999997</v>
      </c>
      <c r="G1468" s="156">
        <v>4</v>
      </c>
      <c r="H1468" s="156">
        <v>27.68</v>
      </c>
      <c r="I1468" s="156">
        <v>0</v>
      </c>
      <c r="J1468" s="157">
        <v>0</v>
      </c>
    </row>
    <row r="1469" spans="1:10">
      <c r="A1469" s="133"/>
      <c r="D1469" s="154" t="s">
        <v>548</v>
      </c>
      <c r="E1469" s="155">
        <v>85</v>
      </c>
      <c r="F1469" s="156">
        <v>91.77145999999999</v>
      </c>
      <c r="G1469" s="156">
        <v>6</v>
      </c>
      <c r="H1469" s="156">
        <v>9.4487100000000002</v>
      </c>
      <c r="I1469" s="156">
        <v>0</v>
      </c>
      <c r="J1469" s="157">
        <v>0</v>
      </c>
    </row>
    <row r="1470" spans="1:10">
      <c r="A1470" s="133"/>
      <c r="D1470" s="154" t="s">
        <v>562</v>
      </c>
      <c r="E1470" s="155">
        <v>23</v>
      </c>
      <c r="F1470" s="156">
        <v>29.440000000000005</v>
      </c>
      <c r="G1470" s="156">
        <v>0</v>
      </c>
      <c r="H1470" s="156">
        <v>0</v>
      </c>
      <c r="I1470" s="156">
        <v>0</v>
      </c>
      <c r="J1470" s="157">
        <v>0</v>
      </c>
    </row>
    <row r="1471" spans="1:10">
      <c r="A1471" s="133"/>
      <c r="D1471" s="154" t="s">
        <v>622</v>
      </c>
      <c r="E1471" s="155">
        <v>18</v>
      </c>
      <c r="F1471" s="156">
        <v>23.680400000000002</v>
      </c>
      <c r="G1471" s="156">
        <v>1</v>
      </c>
      <c r="H1471" s="156">
        <v>1</v>
      </c>
      <c r="I1471" s="156">
        <v>0</v>
      </c>
      <c r="J1471" s="157">
        <v>0</v>
      </c>
    </row>
    <row r="1472" spans="1:10">
      <c r="A1472" s="133"/>
      <c r="B1472" s="134" t="s">
        <v>486</v>
      </c>
      <c r="D1472" s="154"/>
      <c r="E1472" s="155" t="s">
        <v>196</v>
      </c>
      <c r="F1472" s="156" t="s">
        <v>196</v>
      </c>
      <c r="G1472" s="156" t="s">
        <v>196</v>
      </c>
      <c r="H1472" s="156" t="s">
        <v>196</v>
      </c>
      <c r="I1472" s="156" t="s">
        <v>196</v>
      </c>
      <c r="J1472" s="157" t="s">
        <v>196</v>
      </c>
    </row>
    <row r="1473" spans="1:10">
      <c r="A1473" s="133"/>
      <c r="D1473" s="154" t="s">
        <v>562</v>
      </c>
      <c r="E1473" s="155">
        <v>15</v>
      </c>
      <c r="F1473" s="156">
        <v>4.1889999999999992</v>
      </c>
      <c r="G1473" s="156">
        <v>0</v>
      </c>
      <c r="H1473" s="156">
        <v>0</v>
      </c>
      <c r="I1473" s="156">
        <v>0</v>
      </c>
      <c r="J1473" s="157">
        <v>0</v>
      </c>
    </row>
    <row r="1474" spans="1:10">
      <c r="A1474" s="133"/>
      <c r="D1474" s="154" t="s">
        <v>556</v>
      </c>
      <c r="E1474" s="155">
        <v>3</v>
      </c>
      <c r="F1474" s="156">
        <v>3</v>
      </c>
      <c r="G1474" s="156">
        <v>0</v>
      </c>
      <c r="H1474" s="156">
        <v>0</v>
      </c>
      <c r="I1474" s="156">
        <v>0</v>
      </c>
      <c r="J1474" s="157">
        <v>0</v>
      </c>
    </row>
    <row r="1475" spans="1:10">
      <c r="A1475" s="133"/>
      <c r="D1475" s="154" t="s">
        <v>561</v>
      </c>
      <c r="E1475" s="155">
        <v>2</v>
      </c>
      <c r="F1475" s="156">
        <v>2E-3</v>
      </c>
      <c r="G1475" s="156">
        <v>0</v>
      </c>
      <c r="H1475" s="156">
        <v>0</v>
      </c>
      <c r="I1475" s="156">
        <v>0</v>
      </c>
      <c r="J1475" s="157">
        <v>0</v>
      </c>
    </row>
    <row r="1476" spans="1:10">
      <c r="A1476" s="133"/>
      <c r="B1476" s="134" t="s">
        <v>489</v>
      </c>
      <c r="D1476" s="154"/>
      <c r="E1476" s="155" t="s">
        <v>196</v>
      </c>
      <c r="F1476" s="156" t="s">
        <v>196</v>
      </c>
      <c r="G1476" s="156" t="s">
        <v>196</v>
      </c>
      <c r="H1476" s="156" t="s">
        <v>196</v>
      </c>
      <c r="I1476" s="156" t="s">
        <v>196</v>
      </c>
      <c r="J1476" s="157" t="s">
        <v>196</v>
      </c>
    </row>
    <row r="1477" spans="1:10">
      <c r="A1477" s="133"/>
      <c r="D1477" s="154" t="s">
        <v>556</v>
      </c>
      <c r="E1477" s="155">
        <v>92</v>
      </c>
      <c r="F1477" s="156">
        <v>1731.8610000000001</v>
      </c>
      <c r="G1477" s="156">
        <v>8</v>
      </c>
      <c r="H1477" s="156">
        <v>26.221</v>
      </c>
      <c r="I1477" s="156">
        <v>0</v>
      </c>
      <c r="J1477" s="157">
        <v>0</v>
      </c>
    </row>
    <row r="1478" spans="1:10">
      <c r="A1478" s="133"/>
      <c r="D1478" s="154" t="s">
        <v>574</v>
      </c>
      <c r="E1478" s="155">
        <v>37</v>
      </c>
      <c r="F1478" s="156">
        <v>472.8</v>
      </c>
      <c r="G1478" s="156">
        <v>3</v>
      </c>
      <c r="H1478" s="156">
        <v>3</v>
      </c>
      <c r="I1478" s="156">
        <v>0</v>
      </c>
      <c r="J1478" s="157">
        <v>0</v>
      </c>
    </row>
    <row r="1479" spans="1:10">
      <c r="A1479" s="133"/>
      <c r="D1479" s="154" t="s">
        <v>582</v>
      </c>
      <c r="E1479" s="155">
        <v>17</v>
      </c>
      <c r="F1479" s="156">
        <v>120.56</v>
      </c>
      <c r="G1479" s="156">
        <v>0</v>
      </c>
      <c r="H1479" s="156">
        <v>0</v>
      </c>
      <c r="I1479" s="156">
        <v>0</v>
      </c>
      <c r="J1479" s="157">
        <v>0</v>
      </c>
    </row>
    <row r="1480" spans="1:10">
      <c r="A1480" s="133"/>
      <c r="D1480" s="154" t="s">
        <v>549</v>
      </c>
      <c r="E1480" s="155">
        <v>13</v>
      </c>
      <c r="F1480" s="156">
        <v>112.32</v>
      </c>
      <c r="G1480" s="156">
        <v>1</v>
      </c>
      <c r="H1480" s="156">
        <v>0.96</v>
      </c>
      <c r="I1480" s="156">
        <v>0</v>
      </c>
      <c r="J1480" s="157">
        <v>0</v>
      </c>
    </row>
    <row r="1481" spans="1:10">
      <c r="A1481" s="133"/>
      <c r="D1481" s="154" t="s">
        <v>578</v>
      </c>
      <c r="E1481" s="155">
        <v>7</v>
      </c>
      <c r="F1481" s="156">
        <v>74</v>
      </c>
      <c r="G1481" s="156">
        <v>2</v>
      </c>
      <c r="H1481" s="156">
        <v>18</v>
      </c>
      <c r="I1481" s="156">
        <v>0</v>
      </c>
      <c r="J1481" s="157">
        <v>0</v>
      </c>
    </row>
    <row r="1482" spans="1:10">
      <c r="A1482" s="133"/>
      <c r="B1482" s="134" t="s">
        <v>490</v>
      </c>
      <c r="D1482" s="154"/>
      <c r="E1482" s="155" t="s">
        <v>196</v>
      </c>
      <c r="F1482" s="156" t="s">
        <v>196</v>
      </c>
      <c r="G1482" s="156" t="s">
        <v>196</v>
      </c>
      <c r="H1482" s="156" t="s">
        <v>196</v>
      </c>
      <c r="I1482" s="156" t="s">
        <v>196</v>
      </c>
      <c r="J1482" s="157" t="s">
        <v>196</v>
      </c>
    </row>
    <row r="1483" spans="1:10">
      <c r="A1483" s="133"/>
      <c r="D1483" s="154" t="s">
        <v>556</v>
      </c>
      <c r="E1483" s="155">
        <v>1220</v>
      </c>
      <c r="F1483" s="156">
        <v>41122.540499999981</v>
      </c>
      <c r="G1483" s="156">
        <v>85</v>
      </c>
      <c r="H1483" s="156">
        <v>1719.713</v>
      </c>
      <c r="I1483" s="156">
        <v>1</v>
      </c>
      <c r="J1483" s="157">
        <v>5.0000000000000001E-3</v>
      </c>
    </row>
    <row r="1484" spans="1:10">
      <c r="A1484" s="133"/>
      <c r="D1484" s="154" t="s">
        <v>562</v>
      </c>
      <c r="E1484" s="155">
        <v>419</v>
      </c>
      <c r="F1484" s="156">
        <v>5029.1949999999988</v>
      </c>
      <c r="G1484" s="156">
        <v>21</v>
      </c>
      <c r="H1484" s="156">
        <v>259.05</v>
      </c>
      <c r="I1484" s="156">
        <v>0</v>
      </c>
      <c r="J1484" s="157">
        <v>0</v>
      </c>
    </row>
    <row r="1485" spans="1:10">
      <c r="A1485" s="133"/>
      <c r="D1485" s="154" t="s">
        <v>569</v>
      </c>
      <c r="E1485" s="155">
        <v>74</v>
      </c>
      <c r="F1485" s="156">
        <v>4171.9749999999995</v>
      </c>
      <c r="G1485" s="156">
        <v>4</v>
      </c>
      <c r="H1485" s="156">
        <v>126.02500000000001</v>
      </c>
      <c r="I1485" s="156">
        <v>0</v>
      </c>
      <c r="J1485" s="157">
        <v>0</v>
      </c>
    </row>
    <row r="1486" spans="1:10">
      <c r="A1486" s="133"/>
      <c r="D1486" s="154" t="s">
        <v>561</v>
      </c>
      <c r="E1486" s="155">
        <v>81</v>
      </c>
      <c r="F1486" s="156">
        <v>2213.8520399999998</v>
      </c>
      <c r="G1486" s="156">
        <v>5</v>
      </c>
      <c r="H1486" s="156">
        <v>20.101999999999997</v>
      </c>
      <c r="I1486" s="156">
        <v>0</v>
      </c>
      <c r="J1486" s="157">
        <v>0</v>
      </c>
    </row>
    <row r="1487" spans="1:10">
      <c r="A1487" s="133"/>
      <c r="D1487" s="154" t="s">
        <v>571</v>
      </c>
      <c r="E1487" s="155">
        <v>47</v>
      </c>
      <c r="F1487" s="156">
        <v>2163.3900000000003</v>
      </c>
      <c r="G1487" s="156">
        <v>2</v>
      </c>
      <c r="H1487" s="156">
        <v>19.04</v>
      </c>
      <c r="I1487" s="156">
        <v>0</v>
      </c>
      <c r="J1487" s="157">
        <v>0</v>
      </c>
    </row>
    <row r="1488" spans="1:10">
      <c r="A1488" s="133"/>
      <c r="B1488" s="134" t="s">
        <v>491</v>
      </c>
      <c r="D1488" s="154"/>
      <c r="E1488" s="155" t="s">
        <v>196</v>
      </c>
      <c r="F1488" s="156" t="s">
        <v>196</v>
      </c>
      <c r="G1488" s="156" t="s">
        <v>196</v>
      </c>
      <c r="H1488" s="156" t="s">
        <v>196</v>
      </c>
      <c r="I1488" s="156" t="s">
        <v>196</v>
      </c>
      <c r="J1488" s="157" t="s">
        <v>196</v>
      </c>
    </row>
    <row r="1489" spans="1:10">
      <c r="A1489" s="133"/>
      <c r="D1489" s="154" t="s">
        <v>556</v>
      </c>
      <c r="E1489" s="155">
        <v>2216</v>
      </c>
      <c r="F1489" s="156">
        <v>49438.829900000012</v>
      </c>
      <c r="G1489" s="156">
        <v>190</v>
      </c>
      <c r="H1489" s="156">
        <v>2535.1850000000013</v>
      </c>
      <c r="I1489" s="156">
        <v>1</v>
      </c>
      <c r="J1489" s="157">
        <v>22</v>
      </c>
    </row>
    <row r="1490" spans="1:10">
      <c r="A1490" s="133"/>
      <c r="D1490" s="154" t="s">
        <v>582</v>
      </c>
      <c r="E1490" s="155">
        <v>982</v>
      </c>
      <c r="F1490" s="156">
        <v>30409.191000000003</v>
      </c>
      <c r="G1490" s="156">
        <v>35</v>
      </c>
      <c r="H1490" s="156">
        <v>765.90999999999985</v>
      </c>
      <c r="I1490" s="156">
        <v>0</v>
      </c>
      <c r="J1490" s="157">
        <v>0</v>
      </c>
    </row>
    <row r="1491" spans="1:10">
      <c r="A1491" s="133"/>
      <c r="D1491" s="154" t="s">
        <v>553</v>
      </c>
      <c r="E1491" s="155">
        <v>439</v>
      </c>
      <c r="F1491" s="156">
        <v>26247.937379999996</v>
      </c>
      <c r="G1491" s="156">
        <v>7</v>
      </c>
      <c r="H1491" s="156">
        <v>334.5</v>
      </c>
      <c r="I1491" s="156">
        <v>0</v>
      </c>
      <c r="J1491" s="157">
        <v>0</v>
      </c>
    </row>
    <row r="1492" spans="1:10">
      <c r="A1492" s="133"/>
      <c r="D1492" s="154" t="s">
        <v>572</v>
      </c>
      <c r="E1492" s="155">
        <v>1085</v>
      </c>
      <c r="F1492" s="156">
        <v>25287.435999999991</v>
      </c>
      <c r="G1492" s="156">
        <v>29</v>
      </c>
      <c r="H1492" s="156">
        <v>547.33600000000001</v>
      </c>
      <c r="I1492" s="156">
        <v>0</v>
      </c>
      <c r="J1492" s="157">
        <v>0</v>
      </c>
    </row>
    <row r="1493" spans="1:10">
      <c r="A1493" s="133"/>
      <c r="D1493" s="154" t="s">
        <v>562</v>
      </c>
      <c r="E1493" s="155">
        <v>368</v>
      </c>
      <c r="F1493" s="156">
        <v>5233.3600000000015</v>
      </c>
      <c r="G1493" s="156">
        <v>11</v>
      </c>
      <c r="H1493" s="156">
        <v>87.219999999999985</v>
      </c>
      <c r="I1493" s="156">
        <v>0</v>
      </c>
      <c r="J1493" s="157">
        <v>0</v>
      </c>
    </row>
    <row r="1494" spans="1:10">
      <c r="A1494" s="133"/>
      <c r="B1494" s="134" t="s">
        <v>492</v>
      </c>
      <c r="D1494" s="154"/>
      <c r="E1494" s="155" t="s">
        <v>196</v>
      </c>
      <c r="F1494" s="156" t="s">
        <v>196</v>
      </c>
      <c r="G1494" s="156" t="s">
        <v>196</v>
      </c>
      <c r="H1494" s="156" t="s">
        <v>196</v>
      </c>
      <c r="I1494" s="156" t="s">
        <v>196</v>
      </c>
      <c r="J1494" s="157" t="s">
        <v>196</v>
      </c>
    </row>
    <row r="1495" spans="1:10">
      <c r="A1495" s="133"/>
      <c r="D1495" s="154" t="s">
        <v>548</v>
      </c>
      <c r="E1495" s="155">
        <v>155</v>
      </c>
      <c r="F1495" s="156">
        <v>2941.8592799999997</v>
      </c>
      <c r="G1495" s="156">
        <v>11</v>
      </c>
      <c r="H1495" s="156">
        <v>78.416879999999992</v>
      </c>
      <c r="I1495" s="156">
        <v>0</v>
      </c>
      <c r="J1495" s="157">
        <v>0</v>
      </c>
    </row>
    <row r="1496" spans="1:10">
      <c r="A1496" s="133"/>
      <c r="D1496" s="154" t="s">
        <v>564</v>
      </c>
      <c r="E1496" s="155">
        <v>296</v>
      </c>
      <c r="F1496" s="156">
        <v>1623.1944000000001</v>
      </c>
      <c r="G1496" s="156">
        <v>25</v>
      </c>
      <c r="H1496" s="156">
        <v>111.9485</v>
      </c>
      <c r="I1496" s="156">
        <v>0</v>
      </c>
      <c r="J1496" s="157">
        <v>0</v>
      </c>
    </row>
    <row r="1497" spans="1:10">
      <c r="A1497" s="133"/>
      <c r="D1497" s="154" t="s">
        <v>574</v>
      </c>
      <c r="E1497" s="155">
        <v>217</v>
      </c>
      <c r="F1497" s="156">
        <v>982.90899999999999</v>
      </c>
      <c r="G1497" s="156">
        <v>2</v>
      </c>
      <c r="H1497" s="156">
        <v>25.15</v>
      </c>
      <c r="I1497" s="156">
        <v>0</v>
      </c>
      <c r="J1497" s="157">
        <v>0</v>
      </c>
    </row>
    <row r="1498" spans="1:10">
      <c r="A1498" s="133"/>
      <c r="D1498" s="154" t="s">
        <v>573</v>
      </c>
      <c r="E1498" s="155">
        <v>54</v>
      </c>
      <c r="F1498" s="156">
        <v>637.34500000000003</v>
      </c>
      <c r="G1498" s="156">
        <v>7</v>
      </c>
      <c r="H1498" s="156">
        <v>53.92</v>
      </c>
      <c r="I1498" s="156">
        <v>0</v>
      </c>
      <c r="J1498" s="157">
        <v>0</v>
      </c>
    </row>
    <row r="1499" spans="1:10">
      <c r="A1499" s="133"/>
      <c r="D1499" s="154" t="s">
        <v>556</v>
      </c>
      <c r="E1499" s="155">
        <v>84</v>
      </c>
      <c r="F1499" s="156">
        <v>538.12300000000005</v>
      </c>
      <c r="G1499" s="156">
        <v>15</v>
      </c>
      <c r="H1499" s="156">
        <v>49.199999999999989</v>
      </c>
      <c r="I1499" s="156">
        <v>0</v>
      </c>
      <c r="J1499" s="157">
        <v>0</v>
      </c>
    </row>
    <row r="1500" spans="1:10">
      <c r="A1500" s="133"/>
      <c r="B1500" s="134" t="s">
        <v>493</v>
      </c>
      <c r="D1500" s="154"/>
      <c r="E1500" s="155" t="s">
        <v>196</v>
      </c>
      <c r="F1500" s="156" t="s">
        <v>196</v>
      </c>
      <c r="G1500" s="156" t="s">
        <v>196</v>
      </c>
      <c r="H1500" s="156" t="s">
        <v>196</v>
      </c>
      <c r="I1500" s="156" t="s">
        <v>196</v>
      </c>
      <c r="J1500" s="157" t="s">
        <v>196</v>
      </c>
    </row>
    <row r="1501" spans="1:10">
      <c r="A1501" s="133"/>
      <c r="D1501" s="154" t="s">
        <v>556</v>
      </c>
      <c r="E1501" s="155">
        <v>565</v>
      </c>
      <c r="F1501" s="156">
        <v>1920.8764200000005</v>
      </c>
      <c r="G1501" s="156">
        <v>87</v>
      </c>
      <c r="H1501" s="156">
        <v>111.12247000000002</v>
      </c>
      <c r="I1501" s="156">
        <v>1</v>
      </c>
      <c r="J1501" s="157">
        <v>1E-3</v>
      </c>
    </row>
    <row r="1502" spans="1:10">
      <c r="A1502" s="133"/>
      <c r="D1502" s="154" t="s">
        <v>573</v>
      </c>
      <c r="E1502" s="155">
        <v>71</v>
      </c>
      <c r="F1502" s="156">
        <v>1018.9999999999997</v>
      </c>
      <c r="G1502" s="156">
        <v>2</v>
      </c>
      <c r="H1502" s="156">
        <v>21.4</v>
      </c>
      <c r="I1502" s="156">
        <v>0</v>
      </c>
      <c r="J1502" s="157">
        <v>0</v>
      </c>
    </row>
    <row r="1503" spans="1:10">
      <c r="A1503" s="133"/>
      <c r="D1503" s="154" t="s">
        <v>576</v>
      </c>
      <c r="E1503" s="155">
        <v>7</v>
      </c>
      <c r="F1503" s="156">
        <v>135.19999999999999</v>
      </c>
      <c r="G1503" s="156">
        <v>0</v>
      </c>
      <c r="H1503" s="156">
        <v>0</v>
      </c>
      <c r="I1503" s="156">
        <v>0</v>
      </c>
      <c r="J1503" s="157">
        <v>0</v>
      </c>
    </row>
    <row r="1504" spans="1:10">
      <c r="A1504" s="133"/>
      <c r="D1504" s="154" t="s">
        <v>553</v>
      </c>
      <c r="E1504" s="155">
        <v>19</v>
      </c>
      <c r="F1504" s="156">
        <v>130.5</v>
      </c>
      <c r="G1504" s="156">
        <v>2</v>
      </c>
      <c r="H1504" s="156">
        <v>9.9</v>
      </c>
      <c r="I1504" s="156">
        <v>0</v>
      </c>
      <c r="J1504" s="157">
        <v>0</v>
      </c>
    </row>
    <row r="1505" spans="1:10">
      <c r="A1505" s="133"/>
      <c r="D1505" s="154" t="s">
        <v>574</v>
      </c>
      <c r="E1505" s="155">
        <v>63</v>
      </c>
      <c r="F1505" s="156">
        <v>119.08070000000001</v>
      </c>
      <c r="G1505" s="156">
        <v>10</v>
      </c>
      <c r="H1505" s="156">
        <v>5.0582000000000003</v>
      </c>
      <c r="I1505" s="156">
        <v>0</v>
      </c>
      <c r="J1505" s="157">
        <v>0</v>
      </c>
    </row>
    <row r="1506" spans="1:10">
      <c r="A1506" s="133"/>
      <c r="B1506" s="134" t="s">
        <v>494</v>
      </c>
      <c r="D1506" s="154"/>
      <c r="E1506" s="155" t="s">
        <v>196</v>
      </c>
      <c r="F1506" s="156" t="s">
        <v>196</v>
      </c>
      <c r="G1506" s="156" t="s">
        <v>196</v>
      </c>
      <c r="H1506" s="156" t="s">
        <v>196</v>
      </c>
      <c r="I1506" s="156" t="s">
        <v>196</v>
      </c>
      <c r="J1506" s="157" t="s">
        <v>196</v>
      </c>
    </row>
    <row r="1507" spans="1:10">
      <c r="A1507" s="133"/>
      <c r="D1507" s="154" t="s">
        <v>548</v>
      </c>
      <c r="E1507" s="155">
        <v>6685</v>
      </c>
      <c r="F1507" s="156">
        <v>1927.0950099999995</v>
      </c>
      <c r="G1507" s="156">
        <v>118</v>
      </c>
      <c r="H1507" s="156">
        <v>20.074829999999992</v>
      </c>
      <c r="I1507" s="156">
        <v>0</v>
      </c>
      <c r="J1507" s="157">
        <v>0</v>
      </c>
    </row>
    <row r="1508" spans="1:10">
      <c r="A1508" s="133"/>
      <c r="D1508" s="154" t="s">
        <v>636</v>
      </c>
      <c r="E1508" s="155">
        <v>131</v>
      </c>
      <c r="F1508" s="156">
        <v>1854.5971199999999</v>
      </c>
      <c r="G1508" s="156">
        <v>0</v>
      </c>
      <c r="H1508" s="156">
        <v>0</v>
      </c>
      <c r="I1508" s="156">
        <v>0</v>
      </c>
      <c r="J1508" s="157">
        <v>0</v>
      </c>
    </row>
    <row r="1509" spans="1:10">
      <c r="A1509" s="133"/>
      <c r="D1509" s="154" t="s">
        <v>577</v>
      </c>
      <c r="E1509" s="155">
        <v>994</v>
      </c>
      <c r="F1509" s="156">
        <v>935.45186999999919</v>
      </c>
      <c r="G1509" s="156">
        <v>0</v>
      </c>
      <c r="H1509" s="156">
        <v>0</v>
      </c>
      <c r="I1509" s="156">
        <v>0</v>
      </c>
      <c r="J1509" s="157">
        <v>0</v>
      </c>
    </row>
    <row r="1510" spans="1:10">
      <c r="A1510" s="133"/>
      <c r="D1510" s="154" t="s">
        <v>556</v>
      </c>
      <c r="E1510" s="155">
        <v>1656</v>
      </c>
      <c r="F1510" s="156">
        <v>871.70483999999954</v>
      </c>
      <c r="G1510" s="156">
        <v>137</v>
      </c>
      <c r="H1510" s="156">
        <v>111.20567999999999</v>
      </c>
      <c r="I1510" s="156">
        <v>1</v>
      </c>
      <c r="J1510" s="157">
        <v>2.5000000000000001E-2</v>
      </c>
    </row>
    <row r="1511" spans="1:10">
      <c r="A1511" s="133"/>
      <c r="D1511" s="154" t="s">
        <v>574</v>
      </c>
      <c r="E1511" s="155">
        <v>1460</v>
      </c>
      <c r="F1511" s="156">
        <v>702.25496999999996</v>
      </c>
      <c r="G1511" s="156">
        <v>23</v>
      </c>
      <c r="H1511" s="156">
        <v>2.7543599999999997</v>
      </c>
      <c r="I1511" s="156">
        <v>0</v>
      </c>
      <c r="J1511" s="157">
        <v>0</v>
      </c>
    </row>
    <row r="1512" spans="1:10">
      <c r="A1512" s="133"/>
      <c r="B1512" s="134" t="s">
        <v>495</v>
      </c>
      <c r="D1512" s="154"/>
      <c r="E1512" s="155" t="s">
        <v>196</v>
      </c>
      <c r="F1512" s="156" t="s">
        <v>196</v>
      </c>
      <c r="G1512" s="156" t="s">
        <v>196</v>
      </c>
      <c r="H1512" s="156" t="s">
        <v>196</v>
      </c>
      <c r="I1512" s="156" t="s">
        <v>196</v>
      </c>
      <c r="J1512" s="157" t="s">
        <v>196</v>
      </c>
    </row>
    <row r="1513" spans="1:10">
      <c r="A1513" s="133"/>
      <c r="D1513" s="154" t="s">
        <v>556</v>
      </c>
      <c r="E1513" s="155">
        <v>1423</v>
      </c>
      <c r="F1513" s="156">
        <v>34457.187149999983</v>
      </c>
      <c r="G1513" s="156">
        <v>157</v>
      </c>
      <c r="H1513" s="156">
        <v>8179.4934599999979</v>
      </c>
      <c r="I1513" s="156">
        <v>4</v>
      </c>
      <c r="J1513" s="157">
        <v>0.4194</v>
      </c>
    </row>
    <row r="1514" spans="1:10">
      <c r="A1514" s="133"/>
      <c r="D1514" s="154" t="s">
        <v>582</v>
      </c>
      <c r="E1514" s="155">
        <v>483</v>
      </c>
      <c r="F1514" s="156">
        <v>29491.916499999999</v>
      </c>
      <c r="G1514" s="156">
        <v>11</v>
      </c>
      <c r="H1514" s="156">
        <v>61.314499999999995</v>
      </c>
      <c r="I1514" s="156">
        <v>0</v>
      </c>
      <c r="J1514" s="157">
        <v>0</v>
      </c>
    </row>
    <row r="1515" spans="1:10">
      <c r="A1515" s="133"/>
      <c r="D1515" s="154" t="s">
        <v>562</v>
      </c>
      <c r="E1515" s="155">
        <v>314</v>
      </c>
      <c r="F1515" s="156">
        <v>23146.894999999997</v>
      </c>
      <c r="G1515" s="156">
        <v>20</v>
      </c>
      <c r="H1515" s="156">
        <v>1199.846</v>
      </c>
      <c r="I1515" s="156">
        <v>0</v>
      </c>
      <c r="J1515" s="157">
        <v>0</v>
      </c>
    </row>
    <row r="1516" spans="1:10">
      <c r="A1516" s="133"/>
      <c r="D1516" s="154" t="s">
        <v>564</v>
      </c>
      <c r="E1516" s="155">
        <v>305</v>
      </c>
      <c r="F1516" s="156">
        <v>12111.3601</v>
      </c>
      <c r="G1516" s="156">
        <v>17</v>
      </c>
      <c r="H1516" s="156">
        <v>509.3211</v>
      </c>
      <c r="I1516" s="156">
        <v>0</v>
      </c>
      <c r="J1516" s="157">
        <v>0</v>
      </c>
    </row>
    <row r="1517" spans="1:10">
      <c r="A1517" s="133"/>
      <c r="D1517" s="154" t="s">
        <v>571</v>
      </c>
      <c r="E1517" s="155">
        <v>192</v>
      </c>
      <c r="F1517" s="156">
        <v>12027.564920000001</v>
      </c>
      <c r="G1517" s="156">
        <v>27</v>
      </c>
      <c r="H1517" s="156">
        <v>1158.0029199999999</v>
      </c>
      <c r="I1517" s="156">
        <v>0</v>
      </c>
      <c r="J1517" s="157">
        <v>0</v>
      </c>
    </row>
    <row r="1518" spans="1:10">
      <c r="A1518" s="133"/>
      <c r="B1518" s="134" t="s">
        <v>496</v>
      </c>
      <c r="D1518" s="154"/>
      <c r="E1518" s="155" t="s">
        <v>196</v>
      </c>
      <c r="F1518" s="156" t="s">
        <v>196</v>
      </c>
      <c r="G1518" s="156" t="s">
        <v>196</v>
      </c>
      <c r="H1518" s="156" t="s">
        <v>196</v>
      </c>
      <c r="I1518" s="156" t="s">
        <v>196</v>
      </c>
      <c r="J1518" s="157" t="s">
        <v>196</v>
      </c>
    </row>
    <row r="1519" spans="1:10">
      <c r="A1519" s="133"/>
      <c r="D1519" s="154" t="s">
        <v>574</v>
      </c>
      <c r="E1519" s="155">
        <v>181</v>
      </c>
      <c r="F1519" s="156">
        <v>203.45529999999997</v>
      </c>
      <c r="G1519" s="156">
        <v>3</v>
      </c>
      <c r="H1519" s="156">
        <v>13.280000000000001</v>
      </c>
      <c r="I1519" s="156">
        <v>0</v>
      </c>
      <c r="J1519" s="157">
        <v>0</v>
      </c>
    </row>
    <row r="1520" spans="1:10">
      <c r="A1520" s="133"/>
      <c r="D1520" s="154" t="s">
        <v>561</v>
      </c>
      <c r="E1520" s="155">
        <v>24</v>
      </c>
      <c r="F1520" s="156">
        <v>41.649599999999992</v>
      </c>
      <c r="G1520" s="156">
        <v>3</v>
      </c>
      <c r="H1520" s="156">
        <v>0.14500000000000002</v>
      </c>
      <c r="I1520" s="156">
        <v>0</v>
      </c>
      <c r="J1520" s="157">
        <v>0</v>
      </c>
    </row>
    <row r="1521" spans="1:10">
      <c r="A1521" s="133"/>
      <c r="D1521" s="154" t="s">
        <v>577</v>
      </c>
      <c r="E1521" s="155">
        <v>63</v>
      </c>
      <c r="F1521" s="156">
        <v>34.836970000000001</v>
      </c>
      <c r="G1521" s="156">
        <v>0</v>
      </c>
      <c r="H1521" s="156">
        <v>0</v>
      </c>
      <c r="I1521" s="156">
        <v>0</v>
      </c>
      <c r="J1521" s="157">
        <v>0</v>
      </c>
    </row>
    <row r="1522" spans="1:10">
      <c r="A1522" s="133"/>
      <c r="D1522" s="154" t="s">
        <v>578</v>
      </c>
      <c r="E1522" s="155">
        <v>157</v>
      </c>
      <c r="F1522" s="156">
        <v>29.43713</v>
      </c>
      <c r="G1522" s="156">
        <v>8</v>
      </c>
      <c r="H1522" s="156">
        <v>1.7384999999999997</v>
      </c>
      <c r="I1522" s="156">
        <v>1</v>
      </c>
      <c r="J1522" s="157">
        <v>0.02</v>
      </c>
    </row>
    <row r="1523" spans="1:10">
      <c r="A1523" s="133"/>
      <c r="D1523" s="154" t="s">
        <v>548</v>
      </c>
      <c r="E1523" s="155">
        <v>201</v>
      </c>
      <c r="F1523" s="156">
        <v>17.858930000000001</v>
      </c>
      <c r="G1523" s="156">
        <v>1</v>
      </c>
      <c r="H1523" s="156">
        <v>1E-3</v>
      </c>
      <c r="I1523" s="156">
        <v>0</v>
      </c>
      <c r="J1523" s="157">
        <v>0</v>
      </c>
    </row>
    <row r="1524" spans="1:10">
      <c r="A1524" s="133"/>
      <c r="B1524" s="134" t="s">
        <v>497</v>
      </c>
      <c r="D1524" s="154"/>
      <c r="E1524" s="155" t="s">
        <v>196</v>
      </c>
      <c r="F1524" s="156" t="s">
        <v>196</v>
      </c>
      <c r="G1524" s="156" t="s">
        <v>196</v>
      </c>
      <c r="H1524" s="156" t="s">
        <v>196</v>
      </c>
      <c r="I1524" s="156" t="s">
        <v>196</v>
      </c>
      <c r="J1524" s="157" t="s">
        <v>196</v>
      </c>
    </row>
    <row r="1525" spans="1:10">
      <c r="A1525" s="133"/>
      <c r="D1525" s="154" t="s">
        <v>556</v>
      </c>
      <c r="E1525" s="155">
        <v>320</v>
      </c>
      <c r="F1525" s="156">
        <v>1279.8817799999999</v>
      </c>
      <c r="G1525" s="156">
        <v>15</v>
      </c>
      <c r="H1525" s="156">
        <v>15.713529999999999</v>
      </c>
      <c r="I1525" s="156">
        <v>0</v>
      </c>
      <c r="J1525" s="157">
        <v>0</v>
      </c>
    </row>
    <row r="1526" spans="1:10">
      <c r="A1526" s="133"/>
      <c r="D1526" s="154" t="s">
        <v>570</v>
      </c>
      <c r="E1526" s="155">
        <v>408</v>
      </c>
      <c r="F1526" s="156">
        <v>417.98820000000001</v>
      </c>
      <c r="G1526" s="156">
        <v>8</v>
      </c>
      <c r="H1526" s="156">
        <v>4.4699</v>
      </c>
      <c r="I1526" s="156">
        <v>0</v>
      </c>
      <c r="J1526" s="157">
        <v>0</v>
      </c>
    </row>
    <row r="1527" spans="1:10">
      <c r="A1527" s="133"/>
      <c r="D1527" s="154" t="s">
        <v>560</v>
      </c>
      <c r="E1527" s="155">
        <v>270</v>
      </c>
      <c r="F1527" s="156">
        <v>293.79144000000002</v>
      </c>
      <c r="G1527" s="156">
        <v>4</v>
      </c>
      <c r="H1527" s="156">
        <v>1.52684</v>
      </c>
      <c r="I1527" s="156">
        <v>0</v>
      </c>
      <c r="J1527" s="157">
        <v>0</v>
      </c>
    </row>
    <row r="1528" spans="1:10">
      <c r="A1528" s="133"/>
      <c r="D1528" s="154" t="s">
        <v>576</v>
      </c>
      <c r="E1528" s="155">
        <v>128</v>
      </c>
      <c r="F1528" s="156">
        <v>124.94500000000001</v>
      </c>
      <c r="G1528" s="156">
        <v>9</v>
      </c>
      <c r="H1528" s="156">
        <v>0.82799999999999996</v>
      </c>
      <c r="I1528" s="156">
        <v>0</v>
      </c>
      <c r="J1528" s="157">
        <v>0</v>
      </c>
    </row>
    <row r="1529" spans="1:10">
      <c r="A1529" s="133"/>
      <c r="D1529" s="154" t="s">
        <v>574</v>
      </c>
      <c r="E1529" s="155">
        <v>17</v>
      </c>
      <c r="F1529" s="156">
        <v>101.80420000000001</v>
      </c>
      <c r="G1529" s="156">
        <v>1</v>
      </c>
      <c r="H1529" s="156">
        <v>9.1999999999999998E-3</v>
      </c>
      <c r="I1529" s="156">
        <v>0</v>
      </c>
      <c r="J1529" s="157">
        <v>0</v>
      </c>
    </row>
    <row r="1530" spans="1:10">
      <c r="A1530" s="133"/>
      <c r="B1530" s="134" t="s">
        <v>498</v>
      </c>
      <c r="D1530" s="154"/>
      <c r="E1530" s="155" t="s">
        <v>196</v>
      </c>
      <c r="F1530" s="156" t="s">
        <v>196</v>
      </c>
      <c r="G1530" s="156" t="s">
        <v>196</v>
      </c>
      <c r="H1530" s="156" t="s">
        <v>196</v>
      </c>
      <c r="I1530" s="156" t="s">
        <v>196</v>
      </c>
      <c r="J1530" s="157" t="s">
        <v>196</v>
      </c>
    </row>
    <row r="1531" spans="1:10">
      <c r="A1531" s="133"/>
      <c r="D1531" s="154" t="s">
        <v>548</v>
      </c>
      <c r="E1531" s="155">
        <v>7</v>
      </c>
      <c r="F1531" s="156">
        <v>233</v>
      </c>
      <c r="G1531" s="156">
        <v>1</v>
      </c>
      <c r="H1531" s="156">
        <v>36</v>
      </c>
      <c r="I1531" s="156">
        <v>0</v>
      </c>
      <c r="J1531" s="157">
        <v>0</v>
      </c>
    </row>
    <row r="1532" spans="1:10">
      <c r="A1532" s="133"/>
      <c r="D1532" s="154" t="s">
        <v>574</v>
      </c>
      <c r="E1532" s="155">
        <v>32</v>
      </c>
      <c r="F1532" s="156">
        <v>60.859000000000002</v>
      </c>
      <c r="G1532" s="156">
        <v>1</v>
      </c>
      <c r="H1532" s="156">
        <v>10.4</v>
      </c>
      <c r="I1532" s="156">
        <v>0</v>
      </c>
      <c r="J1532" s="157">
        <v>0</v>
      </c>
    </row>
    <row r="1533" spans="1:10">
      <c r="A1533" s="133"/>
      <c r="D1533" s="154" t="s">
        <v>553</v>
      </c>
      <c r="E1533" s="155">
        <v>3</v>
      </c>
      <c r="F1533" s="156">
        <v>47.018000000000001</v>
      </c>
      <c r="G1533" s="156">
        <v>2</v>
      </c>
      <c r="H1533" s="156">
        <v>35.012</v>
      </c>
      <c r="I1533" s="156">
        <v>0</v>
      </c>
      <c r="J1533" s="157">
        <v>0</v>
      </c>
    </row>
    <row r="1534" spans="1:10">
      <c r="A1534" s="133"/>
      <c r="D1534" s="154" t="s">
        <v>552</v>
      </c>
      <c r="E1534" s="155">
        <v>2</v>
      </c>
      <c r="F1534" s="156">
        <v>24.2</v>
      </c>
      <c r="G1534" s="156">
        <v>1</v>
      </c>
      <c r="H1534" s="156">
        <v>11</v>
      </c>
      <c r="I1534" s="156">
        <v>0</v>
      </c>
      <c r="J1534" s="157">
        <v>0</v>
      </c>
    </row>
    <row r="1535" spans="1:10">
      <c r="A1535" s="133"/>
      <c r="D1535" s="154" t="s">
        <v>560</v>
      </c>
      <c r="E1535" s="155">
        <v>1</v>
      </c>
      <c r="F1535" s="156">
        <v>1</v>
      </c>
      <c r="G1535" s="156">
        <v>1</v>
      </c>
      <c r="H1535" s="156">
        <v>1</v>
      </c>
      <c r="I1535" s="156">
        <v>0</v>
      </c>
      <c r="J1535" s="157">
        <v>0</v>
      </c>
    </row>
    <row r="1536" spans="1:10">
      <c r="A1536" s="133"/>
      <c r="B1536" s="134" t="s">
        <v>499</v>
      </c>
      <c r="D1536" s="154"/>
      <c r="E1536" s="155" t="s">
        <v>196</v>
      </c>
      <c r="F1536" s="156" t="s">
        <v>196</v>
      </c>
      <c r="G1536" s="156" t="s">
        <v>196</v>
      </c>
      <c r="H1536" s="156" t="s">
        <v>196</v>
      </c>
      <c r="I1536" s="156" t="s">
        <v>196</v>
      </c>
      <c r="J1536" s="157" t="s">
        <v>196</v>
      </c>
    </row>
    <row r="1537" spans="1:10">
      <c r="A1537" s="133"/>
      <c r="D1537" s="154" t="s">
        <v>574</v>
      </c>
      <c r="E1537" s="155">
        <v>207</v>
      </c>
      <c r="F1537" s="156">
        <v>3969.1202399999997</v>
      </c>
      <c r="G1537" s="156">
        <v>2</v>
      </c>
      <c r="H1537" s="156">
        <v>29.8</v>
      </c>
      <c r="I1537" s="156">
        <v>0</v>
      </c>
      <c r="J1537" s="157">
        <v>0</v>
      </c>
    </row>
    <row r="1538" spans="1:10">
      <c r="A1538" s="133"/>
      <c r="D1538" s="154" t="s">
        <v>550</v>
      </c>
      <c r="E1538" s="155">
        <v>116</v>
      </c>
      <c r="F1538" s="156">
        <v>2400.9150000000009</v>
      </c>
      <c r="G1538" s="156">
        <v>11</v>
      </c>
      <c r="H1538" s="156">
        <v>148.76499999999999</v>
      </c>
      <c r="I1538" s="156">
        <v>0</v>
      </c>
      <c r="J1538" s="157">
        <v>0</v>
      </c>
    </row>
    <row r="1539" spans="1:10">
      <c r="A1539" s="133"/>
      <c r="D1539" s="154" t="s">
        <v>547</v>
      </c>
      <c r="E1539" s="155">
        <v>119</v>
      </c>
      <c r="F1539" s="156">
        <v>2082.4739600000003</v>
      </c>
      <c r="G1539" s="156">
        <v>0</v>
      </c>
      <c r="H1539" s="156">
        <v>0</v>
      </c>
      <c r="I1539" s="156">
        <v>0</v>
      </c>
      <c r="J1539" s="157">
        <v>0</v>
      </c>
    </row>
    <row r="1540" spans="1:10">
      <c r="A1540" s="133"/>
      <c r="D1540" s="154" t="s">
        <v>588</v>
      </c>
      <c r="E1540" s="155">
        <v>53</v>
      </c>
      <c r="F1540" s="156">
        <v>1079.6599999999999</v>
      </c>
      <c r="G1540" s="156">
        <v>0</v>
      </c>
      <c r="H1540" s="156">
        <v>0</v>
      </c>
      <c r="I1540" s="156">
        <v>0</v>
      </c>
      <c r="J1540" s="157">
        <v>0</v>
      </c>
    </row>
    <row r="1541" spans="1:10">
      <c r="A1541" s="133"/>
      <c r="D1541" s="154" t="s">
        <v>573</v>
      </c>
      <c r="E1541" s="155">
        <v>27</v>
      </c>
      <c r="F1541" s="156">
        <v>403.52549999999997</v>
      </c>
      <c r="G1541" s="156">
        <v>0</v>
      </c>
      <c r="H1541" s="156">
        <v>0</v>
      </c>
      <c r="I1541" s="156">
        <v>0</v>
      </c>
      <c r="J1541" s="157">
        <v>0</v>
      </c>
    </row>
    <row r="1542" spans="1:10">
      <c r="A1542" s="133" t="s">
        <v>170</v>
      </c>
      <c r="D1542" s="154"/>
      <c r="E1542" s="155" t="s">
        <v>196</v>
      </c>
      <c r="F1542" s="156" t="s">
        <v>196</v>
      </c>
      <c r="G1542" s="156" t="s">
        <v>196</v>
      </c>
      <c r="H1542" s="156" t="s">
        <v>196</v>
      </c>
      <c r="I1542" s="156" t="s">
        <v>196</v>
      </c>
      <c r="J1542" s="157" t="s">
        <v>196</v>
      </c>
    </row>
    <row r="1543" spans="1:10">
      <c r="A1543" s="133"/>
      <c r="B1543" s="134" t="s">
        <v>500</v>
      </c>
      <c r="D1543" s="154"/>
      <c r="E1543" s="155" t="s">
        <v>196</v>
      </c>
      <c r="F1543" s="156" t="s">
        <v>196</v>
      </c>
      <c r="G1543" s="156" t="s">
        <v>196</v>
      </c>
      <c r="H1543" s="156" t="s">
        <v>196</v>
      </c>
      <c r="I1543" s="156" t="s">
        <v>196</v>
      </c>
      <c r="J1543" s="157" t="s">
        <v>196</v>
      </c>
    </row>
    <row r="1544" spans="1:10">
      <c r="A1544" s="133"/>
      <c r="C1544" s="134" t="s">
        <v>501</v>
      </c>
      <c r="D1544" s="154"/>
      <c r="E1544" s="155" t="s">
        <v>196</v>
      </c>
      <c r="F1544" s="156" t="s">
        <v>196</v>
      </c>
      <c r="G1544" s="156" t="s">
        <v>196</v>
      </c>
      <c r="H1544" s="156" t="s">
        <v>196</v>
      </c>
      <c r="I1544" s="156" t="s">
        <v>196</v>
      </c>
      <c r="J1544" s="157" t="s">
        <v>196</v>
      </c>
    </row>
    <row r="1545" spans="1:10">
      <c r="A1545" s="133"/>
      <c r="D1545" s="154" t="s">
        <v>556</v>
      </c>
      <c r="E1545" s="155">
        <v>71021</v>
      </c>
      <c r="F1545" s="156">
        <v>33347.070749999999</v>
      </c>
      <c r="G1545" s="156">
        <v>1774</v>
      </c>
      <c r="H1545" s="156">
        <v>167.74501000000004</v>
      </c>
      <c r="I1545" s="156">
        <v>0</v>
      </c>
      <c r="J1545" s="157">
        <v>0</v>
      </c>
    </row>
    <row r="1546" spans="1:10">
      <c r="A1546" s="133"/>
      <c r="D1546" s="154" t="s">
        <v>560</v>
      </c>
      <c r="E1546" s="155">
        <v>14678</v>
      </c>
      <c r="F1546" s="156">
        <v>3597.7228300000002</v>
      </c>
      <c r="G1546" s="156">
        <v>299</v>
      </c>
      <c r="H1546" s="156">
        <v>48.99053</v>
      </c>
      <c r="I1546" s="156">
        <v>0</v>
      </c>
      <c r="J1546" s="157">
        <v>0</v>
      </c>
    </row>
    <row r="1547" spans="1:10">
      <c r="A1547" s="133"/>
      <c r="D1547" s="154" t="s">
        <v>562</v>
      </c>
      <c r="E1547" s="155">
        <v>17765</v>
      </c>
      <c r="F1547" s="156">
        <v>3250.4821400000051</v>
      </c>
      <c r="G1547" s="156">
        <v>493</v>
      </c>
      <c r="H1547" s="156">
        <v>6.6612699999999991</v>
      </c>
      <c r="I1547" s="156">
        <v>0</v>
      </c>
      <c r="J1547" s="157">
        <v>0</v>
      </c>
    </row>
    <row r="1548" spans="1:10">
      <c r="A1548" s="133"/>
      <c r="D1548" s="154" t="s">
        <v>561</v>
      </c>
      <c r="E1548" s="155">
        <v>3063</v>
      </c>
      <c r="F1548" s="156">
        <v>423.77672000000007</v>
      </c>
      <c r="G1548" s="156">
        <v>114</v>
      </c>
      <c r="H1548" s="156">
        <v>10.610260000000002</v>
      </c>
      <c r="I1548" s="156">
        <v>0</v>
      </c>
      <c r="J1548" s="157">
        <v>0</v>
      </c>
    </row>
    <row r="1549" spans="1:10">
      <c r="A1549" s="133"/>
      <c r="D1549" s="154" t="s">
        <v>574</v>
      </c>
      <c r="E1549" s="155">
        <v>3420</v>
      </c>
      <c r="F1549" s="156">
        <v>379.75365000000005</v>
      </c>
      <c r="G1549" s="156">
        <v>203</v>
      </c>
      <c r="H1549" s="156">
        <v>7.7596299999999996</v>
      </c>
      <c r="I1549" s="156">
        <v>0</v>
      </c>
      <c r="J1549" s="157">
        <v>0</v>
      </c>
    </row>
    <row r="1550" spans="1:10">
      <c r="A1550" s="133"/>
      <c r="C1550" s="134" t="s">
        <v>502</v>
      </c>
      <c r="D1550" s="154"/>
      <c r="E1550" s="155" t="s">
        <v>196</v>
      </c>
      <c r="F1550" s="156" t="s">
        <v>196</v>
      </c>
      <c r="G1550" s="156" t="s">
        <v>196</v>
      </c>
      <c r="H1550" s="156" t="s">
        <v>196</v>
      </c>
      <c r="I1550" s="156" t="s">
        <v>196</v>
      </c>
      <c r="J1550" s="157" t="s">
        <v>196</v>
      </c>
    </row>
    <row r="1551" spans="1:10">
      <c r="A1551" s="133"/>
      <c r="D1551" s="154" t="s">
        <v>556</v>
      </c>
      <c r="E1551" s="155">
        <v>34188</v>
      </c>
      <c r="F1551" s="156">
        <v>36867.110100000042</v>
      </c>
      <c r="G1551" s="156">
        <v>687</v>
      </c>
      <c r="H1551" s="156">
        <v>183.18926999999999</v>
      </c>
      <c r="I1551" s="156">
        <v>6</v>
      </c>
      <c r="J1551" s="157">
        <v>0.21229999999999999</v>
      </c>
    </row>
    <row r="1552" spans="1:10">
      <c r="A1552" s="133"/>
      <c r="D1552" s="154" t="s">
        <v>572</v>
      </c>
      <c r="E1552" s="155">
        <v>3183</v>
      </c>
      <c r="F1552" s="156">
        <v>8321.6288200000072</v>
      </c>
      <c r="G1552" s="156">
        <v>41</v>
      </c>
      <c r="H1552" s="156">
        <v>1.77397</v>
      </c>
      <c r="I1552" s="156">
        <v>0</v>
      </c>
      <c r="J1552" s="157">
        <v>0</v>
      </c>
    </row>
    <row r="1553" spans="1:10">
      <c r="A1553" s="133"/>
      <c r="D1553" s="154" t="s">
        <v>579</v>
      </c>
      <c r="E1553" s="155">
        <v>2585</v>
      </c>
      <c r="F1553" s="156">
        <v>3981.4682000000007</v>
      </c>
      <c r="G1553" s="156">
        <v>78</v>
      </c>
      <c r="H1553" s="156">
        <v>32.131150000000005</v>
      </c>
      <c r="I1553" s="156">
        <v>0</v>
      </c>
      <c r="J1553" s="157">
        <v>0</v>
      </c>
    </row>
    <row r="1554" spans="1:10">
      <c r="A1554" s="133"/>
      <c r="D1554" s="154" t="s">
        <v>582</v>
      </c>
      <c r="E1554" s="155">
        <v>2893</v>
      </c>
      <c r="F1554" s="156">
        <v>3128.5533099999998</v>
      </c>
      <c r="G1554" s="156">
        <v>38</v>
      </c>
      <c r="H1554" s="156">
        <v>2.0210000000000004</v>
      </c>
      <c r="I1554" s="156">
        <v>2</v>
      </c>
      <c r="J1554" s="157">
        <v>4.4399999999999995E-2</v>
      </c>
    </row>
    <row r="1555" spans="1:10">
      <c r="A1555" s="133"/>
      <c r="D1555" s="154" t="s">
        <v>571</v>
      </c>
      <c r="E1555" s="155">
        <v>2657</v>
      </c>
      <c r="F1555" s="156">
        <v>3071.4294399999994</v>
      </c>
      <c r="G1555" s="156">
        <v>50</v>
      </c>
      <c r="H1555" s="156">
        <v>1.4115599999999999</v>
      </c>
      <c r="I1555" s="156">
        <v>0</v>
      </c>
      <c r="J1555" s="157">
        <v>0</v>
      </c>
    </row>
    <row r="1556" spans="1:10">
      <c r="A1556" s="133"/>
      <c r="C1556" s="134" t="s">
        <v>503</v>
      </c>
      <c r="D1556" s="154"/>
      <c r="E1556" s="155" t="s">
        <v>196</v>
      </c>
      <c r="F1556" s="156" t="s">
        <v>196</v>
      </c>
      <c r="G1556" s="156" t="s">
        <v>196</v>
      </c>
      <c r="H1556" s="156" t="s">
        <v>196</v>
      </c>
      <c r="I1556" s="156" t="s">
        <v>196</v>
      </c>
      <c r="J1556" s="157" t="s">
        <v>196</v>
      </c>
    </row>
    <row r="1557" spans="1:10">
      <c r="A1557" s="133"/>
      <c r="D1557" s="154" t="s">
        <v>556</v>
      </c>
      <c r="E1557" s="155">
        <v>3085</v>
      </c>
      <c r="F1557" s="156">
        <v>254.10922000000036</v>
      </c>
      <c r="G1557" s="156">
        <v>90</v>
      </c>
      <c r="H1557" s="156">
        <v>2.3815299999999997</v>
      </c>
      <c r="I1557" s="156">
        <v>0</v>
      </c>
      <c r="J1557" s="157">
        <v>0</v>
      </c>
    </row>
    <row r="1558" spans="1:10">
      <c r="A1558" s="133"/>
      <c r="D1558" s="154" t="s">
        <v>562</v>
      </c>
      <c r="E1558" s="155">
        <v>109</v>
      </c>
      <c r="F1558" s="156">
        <v>112.46289000000003</v>
      </c>
      <c r="G1558" s="156">
        <v>1</v>
      </c>
      <c r="H1558" s="156">
        <v>2E-3</v>
      </c>
      <c r="I1558" s="156">
        <v>0</v>
      </c>
      <c r="J1558" s="157">
        <v>0</v>
      </c>
    </row>
    <row r="1559" spans="1:10">
      <c r="A1559" s="133"/>
      <c r="D1559" s="154" t="s">
        <v>578</v>
      </c>
      <c r="E1559" s="155">
        <v>99</v>
      </c>
      <c r="F1559" s="156">
        <v>6.7971599999999972</v>
      </c>
      <c r="G1559" s="156">
        <v>0</v>
      </c>
      <c r="H1559" s="156">
        <v>0</v>
      </c>
      <c r="I1559" s="156">
        <v>0</v>
      </c>
      <c r="J1559" s="157">
        <v>0</v>
      </c>
    </row>
    <row r="1560" spans="1:10">
      <c r="A1560" s="133"/>
      <c r="D1560" s="154" t="s">
        <v>622</v>
      </c>
      <c r="E1560" s="155">
        <v>19</v>
      </c>
      <c r="F1560" s="156">
        <v>3.3587700000000003</v>
      </c>
      <c r="G1560" s="156">
        <v>1</v>
      </c>
      <c r="H1560" s="156">
        <v>8.320000000000001E-3</v>
      </c>
      <c r="I1560" s="156">
        <v>0</v>
      </c>
      <c r="J1560" s="157">
        <v>0</v>
      </c>
    </row>
    <row r="1561" spans="1:10">
      <c r="A1561" s="133"/>
      <c r="D1561" s="154" t="s">
        <v>571</v>
      </c>
      <c r="E1561" s="155">
        <v>62</v>
      </c>
      <c r="F1561" s="156">
        <v>2.6503200000000002</v>
      </c>
      <c r="G1561" s="156">
        <v>15</v>
      </c>
      <c r="H1561" s="156">
        <v>3.8789999999999998E-2</v>
      </c>
      <c r="I1561" s="156">
        <v>0</v>
      </c>
      <c r="J1561" s="157">
        <v>0</v>
      </c>
    </row>
    <row r="1562" spans="1:10">
      <c r="A1562" s="133"/>
      <c r="C1562" s="134" t="s">
        <v>504</v>
      </c>
      <c r="D1562" s="154"/>
      <c r="E1562" s="155" t="s">
        <v>196</v>
      </c>
      <c r="F1562" s="156" t="s">
        <v>196</v>
      </c>
      <c r="G1562" s="156" t="s">
        <v>196</v>
      </c>
      <c r="H1562" s="156" t="s">
        <v>196</v>
      </c>
      <c r="I1562" s="156" t="s">
        <v>196</v>
      </c>
      <c r="J1562" s="157" t="s">
        <v>196</v>
      </c>
    </row>
    <row r="1563" spans="1:10">
      <c r="A1563" s="133"/>
      <c r="D1563" s="154" t="s">
        <v>556</v>
      </c>
      <c r="E1563" s="155">
        <v>20847</v>
      </c>
      <c r="F1563" s="156">
        <v>5327.2328600000055</v>
      </c>
      <c r="G1563" s="156">
        <v>81</v>
      </c>
      <c r="H1563" s="156">
        <v>8.307400000000003</v>
      </c>
      <c r="I1563" s="156">
        <v>0</v>
      </c>
      <c r="J1563" s="157">
        <v>0</v>
      </c>
    </row>
    <row r="1564" spans="1:10">
      <c r="A1564" s="133"/>
      <c r="D1564" s="154" t="s">
        <v>572</v>
      </c>
      <c r="E1564" s="155">
        <v>909</v>
      </c>
      <c r="F1564" s="156">
        <v>214.82259999999997</v>
      </c>
      <c r="G1564" s="156">
        <v>1</v>
      </c>
      <c r="H1564" s="156">
        <v>7.1300000000000001E-3</v>
      </c>
      <c r="I1564" s="156">
        <v>0</v>
      </c>
      <c r="J1564" s="157">
        <v>0</v>
      </c>
    </row>
    <row r="1565" spans="1:10">
      <c r="A1565" s="133"/>
      <c r="D1565" s="154" t="s">
        <v>578</v>
      </c>
      <c r="E1565" s="155">
        <v>778</v>
      </c>
      <c r="F1565" s="156">
        <v>79.226799999999983</v>
      </c>
      <c r="G1565" s="156">
        <v>5</v>
      </c>
      <c r="H1565" s="156">
        <v>3.1050000000000005E-2</v>
      </c>
      <c r="I1565" s="156">
        <v>0</v>
      </c>
      <c r="J1565" s="157">
        <v>0</v>
      </c>
    </row>
    <row r="1566" spans="1:10">
      <c r="A1566" s="133"/>
      <c r="D1566" s="154" t="s">
        <v>564</v>
      </c>
      <c r="E1566" s="155">
        <v>171</v>
      </c>
      <c r="F1566" s="156">
        <v>62.381020000000007</v>
      </c>
      <c r="G1566" s="156">
        <v>0</v>
      </c>
      <c r="H1566" s="156">
        <v>0</v>
      </c>
      <c r="I1566" s="156">
        <v>0</v>
      </c>
      <c r="J1566" s="157">
        <v>0</v>
      </c>
    </row>
    <row r="1567" spans="1:10">
      <c r="A1567" s="133"/>
      <c r="D1567" s="154" t="s">
        <v>571</v>
      </c>
      <c r="E1567" s="155">
        <v>613</v>
      </c>
      <c r="F1567" s="156">
        <v>44.816519999999976</v>
      </c>
      <c r="G1567" s="156">
        <v>4</v>
      </c>
      <c r="H1567" s="156">
        <v>5.8900000000000001E-2</v>
      </c>
      <c r="I1567" s="156">
        <v>0</v>
      </c>
      <c r="J1567" s="157">
        <v>0</v>
      </c>
    </row>
    <row r="1568" spans="1:10">
      <c r="A1568" s="133"/>
      <c r="C1568" s="134" t="s">
        <v>505</v>
      </c>
      <c r="D1568" s="154"/>
      <c r="E1568" s="155" t="s">
        <v>196</v>
      </c>
      <c r="F1568" s="156" t="s">
        <v>196</v>
      </c>
      <c r="G1568" s="156" t="s">
        <v>196</v>
      </c>
      <c r="H1568" s="156" t="s">
        <v>196</v>
      </c>
      <c r="I1568" s="156" t="s">
        <v>196</v>
      </c>
      <c r="J1568" s="157" t="s">
        <v>196</v>
      </c>
    </row>
    <row r="1569" spans="1:10">
      <c r="A1569" s="133"/>
      <c r="D1569" s="154" t="s">
        <v>556</v>
      </c>
      <c r="E1569" s="155">
        <v>14421</v>
      </c>
      <c r="F1569" s="156">
        <v>90050.958060000048</v>
      </c>
      <c r="G1569" s="156">
        <v>8</v>
      </c>
      <c r="H1569" s="156">
        <v>0.19434999999999999</v>
      </c>
      <c r="I1569" s="156">
        <v>0</v>
      </c>
      <c r="J1569" s="157">
        <v>0</v>
      </c>
    </row>
    <row r="1570" spans="1:10">
      <c r="A1570" s="133"/>
      <c r="D1570" s="154" t="s">
        <v>572</v>
      </c>
      <c r="E1570" s="155">
        <v>1661</v>
      </c>
      <c r="F1570" s="156">
        <v>13719.133600000001</v>
      </c>
      <c r="G1570" s="156">
        <v>3</v>
      </c>
      <c r="H1570" s="156">
        <v>17.25264</v>
      </c>
      <c r="I1570" s="156">
        <v>0</v>
      </c>
      <c r="J1570" s="157">
        <v>0</v>
      </c>
    </row>
    <row r="1571" spans="1:10">
      <c r="A1571" s="133"/>
      <c r="D1571" s="154" t="s">
        <v>582</v>
      </c>
      <c r="E1571" s="155">
        <v>193</v>
      </c>
      <c r="F1571" s="156">
        <v>283.22611000000006</v>
      </c>
      <c r="G1571" s="156">
        <v>0</v>
      </c>
      <c r="H1571" s="156">
        <v>0</v>
      </c>
      <c r="I1571" s="156">
        <v>0</v>
      </c>
      <c r="J1571" s="157">
        <v>0</v>
      </c>
    </row>
    <row r="1572" spans="1:10">
      <c r="A1572" s="133"/>
      <c r="D1572" s="154" t="s">
        <v>586</v>
      </c>
      <c r="E1572" s="155">
        <v>16</v>
      </c>
      <c r="F1572" s="156">
        <v>213.26791999999998</v>
      </c>
      <c r="G1572" s="156">
        <v>0</v>
      </c>
      <c r="H1572" s="156">
        <v>0</v>
      </c>
      <c r="I1572" s="156">
        <v>0</v>
      </c>
      <c r="J1572" s="157">
        <v>0</v>
      </c>
    </row>
    <row r="1573" spans="1:10">
      <c r="A1573" s="133"/>
      <c r="D1573" s="154" t="s">
        <v>567</v>
      </c>
      <c r="E1573" s="155">
        <v>18</v>
      </c>
      <c r="F1573" s="156">
        <v>101.81095000000001</v>
      </c>
      <c r="G1573" s="156">
        <v>0</v>
      </c>
      <c r="H1573" s="156">
        <v>0</v>
      </c>
      <c r="I1573" s="156">
        <v>0</v>
      </c>
      <c r="J1573" s="157">
        <v>0</v>
      </c>
    </row>
    <row r="1574" spans="1:10">
      <c r="A1574" s="133"/>
      <c r="C1574" s="134" t="s">
        <v>506</v>
      </c>
      <c r="D1574" s="154"/>
      <c r="E1574" s="155" t="s">
        <v>196</v>
      </c>
      <c r="F1574" s="156" t="s">
        <v>196</v>
      </c>
      <c r="G1574" s="156" t="s">
        <v>196</v>
      </c>
      <c r="H1574" s="156" t="s">
        <v>196</v>
      </c>
      <c r="I1574" s="156" t="s">
        <v>196</v>
      </c>
      <c r="J1574" s="157" t="s">
        <v>196</v>
      </c>
    </row>
    <row r="1575" spans="1:10">
      <c r="A1575" s="133"/>
      <c r="D1575" s="154" t="s">
        <v>556</v>
      </c>
      <c r="E1575" s="155">
        <v>2042</v>
      </c>
      <c r="F1575" s="156">
        <v>6498.1433599999973</v>
      </c>
      <c r="G1575" s="156">
        <v>1</v>
      </c>
      <c r="H1575" s="156">
        <v>2.2628900000000001</v>
      </c>
      <c r="I1575" s="156">
        <v>0</v>
      </c>
      <c r="J1575" s="157">
        <v>0</v>
      </c>
    </row>
    <row r="1576" spans="1:10">
      <c r="A1576" s="133"/>
      <c r="D1576" s="154" t="s">
        <v>572</v>
      </c>
      <c r="E1576" s="155">
        <v>164</v>
      </c>
      <c r="F1576" s="156">
        <v>365.13671999999997</v>
      </c>
      <c r="G1576" s="156">
        <v>0</v>
      </c>
      <c r="H1576" s="156">
        <v>0</v>
      </c>
      <c r="I1576" s="156">
        <v>0</v>
      </c>
      <c r="J1576" s="157">
        <v>0</v>
      </c>
    </row>
    <row r="1577" spans="1:10">
      <c r="A1577" s="133"/>
      <c r="D1577" s="154" t="s">
        <v>582</v>
      </c>
      <c r="E1577" s="155">
        <v>159</v>
      </c>
      <c r="F1577" s="156">
        <v>114.34747000000004</v>
      </c>
      <c r="G1577" s="156">
        <v>1</v>
      </c>
      <c r="H1577" s="156">
        <v>1.788E-2</v>
      </c>
      <c r="I1577" s="156">
        <v>0</v>
      </c>
      <c r="J1577" s="157">
        <v>0</v>
      </c>
    </row>
    <row r="1578" spans="1:10">
      <c r="A1578" s="133"/>
      <c r="D1578" s="154" t="s">
        <v>562</v>
      </c>
      <c r="E1578" s="155">
        <v>26</v>
      </c>
      <c r="F1578" s="156">
        <v>83.103800000000007</v>
      </c>
      <c r="G1578" s="156">
        <v>0</v>
      </c>
      <c r="H1578" s="156">
        <v>0</v>
      </c>
      <c r="I1578" s="156">
        <v>0</v>
      </c>
      <c r="J1578" s="157">
        <v>0</v>
      </c>
    </row>
    <row r="1579" spans="1:10">
      <c r="A1579" s="133"/>
      <c r="D1579" s="154" t="s">
        <v>579</v>
      </c>
      <c r="E1579" s="155">
        <v>59</v>
      </c>
      <c r="F1579" s="156">
        <v>45.795070000000003</v>
      </c>
      <c r="G1579" s="156">
        <v>0</v>
      </c>
      <c r="H1579" s="156">
        <v>0</v>
      </c>
      <c r="I1579" s="156">
        <v>0</v>
      </c>
      <c r="J1579" s="157">
        <v>0</v>
      </c>
    </row>
    <row r="1580" spans="1:10">
      <c r="A1580" s="133"/>
      <c r="C1580" s="134" t="s">
        <v>507</v>
      </c>
      <c r="D1580" s="154"/>
      <c r="E1580" s="155" t="s">
        <v>196</v>
      </c>
      <c r="F1580" s="156" t="s">
        <v>196</v>
      </c>
      <c r="G1580" s="156" t="s">
        <v>196</v>
      </c>
      <c r="H1580" s="156" t="s">
        <v>196</v>
      </c>
      <c r="I1580" s="156" t="s">
        <v>196</v>
      </c>
      <c r="J1580" s="157" t="s">
        <v>196</v>
      </c>
    </row>
    <row r="1581" spans="1:10">
      <c r="A1581" s="133"/>
      <c r="D1581" s="154" t="s">
        <v>556</v>
      </c>
      <c r="E1581" s="155">
        <v>170</v>
      </c>
      <c r="F1581" s="156">
        <v>206.14373000000001</v>
      </c>
      <c r="G1581" s="156">
        <v>0</v>
      </c>
      <c r="H1581" s="156">
        <v>0</v>
      </c>
      <c r="I1581" s="156">
        <v>0</v>
      </c>
      <c r="J1581" s="157">
        <v>0</v>
      </c>
    </row>
    <row r="1582" spans="1:10">
      <c r="A1582" s="133"/>
      <c r="D1582" s="154" t="s">
        <v>571</v>
      </c>
      <c r="E1582" s="155">
        <v>155</v>
      </c>
      <c r="F1582" s="156">
        <v>41.973399999999991</v>
      </c>
      <c r="G1582" s="156">
        <v>1</v>
      </c>
      <c r="H1582" s="156">
        <v>5.0000000000000001E-3</v>
      </c>
      <c r="I1582" s="156">
        <v>0</v>
      </c>
      <c r="J1582" s="157">
        <v>0</v>
      </c>
    </row>
    <row r="1583" spans="1:10">
      <c r="A1583" s="133"/>
      <c r="D1583" s="154" t="s">
        <v>578</v>
      </c>
      <c r="E1583" s="155">
        <v>5</v>
      </c>
      <c r="F1583" s="156">
        <v>2.4791599999999998</v>
      </c>
      <c r="G1583" s="156">
        <v>0</v>
      </c>
      <c r="H1583" s="156">
        <v>0</v>
      </c>
      <c r="I1583" s="156">
        <v>0</v>
      </c>
      <c r="J1583" s="157">
        <v>0</v>
      </c>
    </row>
    <row r="1584" spans="1:10">
      <c r="A1584" s="133"/>
      <c r="D1584" s="154" t="s">
        <v>562</v>
      </c>
      <c r="E1584" s="155">
        <v>1</v>
      </c>
      <c r="F1584" s="156">
        <v>0.66674999999999995</v>
      </c>
      <c r="G1584" s="156">
        <v>0</v>
      </c>
      <c r="H1584" s="156">
        <v>0</v>
      </c>
      <c r="I1584" s="156">
        <v>0</v>
      </c>
      <c r="J1584" s="157">
        <v>0</v>
      </c>
    </row>
    <row r="1585" spans="1:10">
      <c r="A1585" s="133"/>
      <c r="D1585" s="154" t="s">
        <v>588</v>
      </c>
      <c r="E1585" s="155">
        <v>6</v>
      </c>
      <c r="F1585" s="156">
        <v>0.41910000000000003</v>
      </c>
      <c r="G1585" s="156">
        <v>0</v>
      </c>
      <c r="H1585" s="156">
        <v>0</v>
      </c>
      <c r="I1585" s="156">
        <v>0</v>
      </c>
      <c r="J1585" s="157">
        <v>0</v>
      </c>
    </row>
    <row r="1586" spans="1:10">
      <c r="A1586" s="133"/>
      <c r="C1586" s="134" t="s">
        <v>508</v>
      </c>
      <c r="D1586" s="154"/>
      <c r="E1586" s="155" t="s">
        <v>196</v>
      </c>
      <c r="F1586" s="156" t="s">
        <v>196</v>
      </c>
      <c r="G1586" s="156" t="s">
        <v>196</v>
      </c>
      <c r="H1586" s="156" t="s">
        <v>196</v>
      </c>
      <c r="I1586" s="156" t="s">
        <v>196</v>
      </c>
      <c r="J1586" s="157" t="s">
        <v>196</v>
      </c>
    </row>
    <row r="1587" spans="1:10">
      <c r="A1587" s="133"/>
      <c r="D1587" s="154" t="s">
        <v>556</v>
      </c>
      <c r="E1587" s="155">
        <v>28357</v>
      </c>
      <c r="F1587" s="156">
        <v>13048.437750000012</v>
      </c>
      <c r="G1587" s="156">
        <v>503</v>
      </c>
      <c r="H1587" s="156">
        <v>52.720000000000006</v>
      </c>
      <c r="I1587" s="156">
        <v>1</v>
      </c>
      <c r="J1587" s="157">
        <v>6.5700000000000003E-3</v>
      </c>
    </row>
    <row r="1588" spans="1:10">
      <c r="A1588" s="133"/>
      <c r="D1588" s="154" t="s">
        <v>562</v>
      </c>
      <c r="E1588" s="155">
        <v>2332</v>
      </c>
      <c r="F1588" s="156">
        <v>916.93317999999977</v>
      </c>
      <c r="G1588" s="156">
        <v>9</v>
      </c>
      <c r="H1588" s="156">
        <v>3.5744900000000004</v>
      </c>
      <c r="I1588" s="156">
        <v>0</v>
      </c>
      <c r="J1588" s="157">
        <v>0</v>
      </c>
    </row>
    <row r="1589" spans="1:10">
      <c r="A1589" s="133"/>
      <c r="D1589" s="154" t="s">
        <v>564</v>
      </c>
      <c r="E1589" s="155">
        <v>1394</v>
      </c>
      <c r="F1589" s="156">
        <v>810.01485000000025</v>
      </c>
      <c r="G1589" s="156">
        <v>4</v>
      </c>
      <c r="H1589" s="156">
        <v>5.11E-3</v>
      </c>
      <c r="I1589" s="156">
        <v>0</v>
      </c>
      <c r="J1589" s="157">
        <v>0</v>
      </c>
    </row>
    <row r="1590" spans="1:10">
      <c r="A1590" s="133"/>
      <c r="D1590" s="154" t="s">
        <v>580</v>
      </c>
      <c r="E1590" s="155">
        <v>1226</v>
      </c>
      <c r="F1590" s="156">
        <v>473.82644000000005</v>
      </c>
      <c r="G1590" s="156">
        <v>0</v>
      </c>
      <c r="H1590" s="156">
        <v>0</v>
      </c>
      <c r="I1590" s="156">
        <v>0</v>
      </c>
      <c r="J1590" s="157">
        <v>0</v>
      </c>
    </row>
    <row r="1591" spans="1:10">
      <c r="A1591" s="133"/>
      <c r="D1591" s="154" t="s">
        <v>572</v>
      </c>
      <c r="E1591" s="155">
        <v>1201</v>
      </c>
      <c r="F1591" s="156">
        <v>329.1021199999999</v>
      </c>
      <c r="G1591" s="156">
        <v>29</v>
      </c>
      <c r="H1591" s="156">
        <v>0.48160999999999998</v>
      </c>
      <c r="I1591" s="156">
        <v>0</v>
      </c>
      <c r="J1591" s="157">
        <v>0</v>
      </c>
    </row>
    <row r="1592" spans="1:10">
      <c r="A1592" s="133"/>
      <c r="B1592" s="134" t="s">
        <v>509</v>
      </c>
      <c r="D1592" s="154"/>
      <c r="E1592" s="155" t="s">
        <v>196</v>
      </c>
      <c r="F1592" s="156" t="s">
        <v>196</v>
      </c>
      <c r="G1592" s="156" t="s">
        <v>196</v>
      </c>
      <c r="H1592" s="156" t="s">
        <v>196</v>
      </c>
      <c r="I1592" s="156" t="s">
        <v>196</v>
      </c>
      <c r="J1592" s="157" t="s">
        <v>196</v>
      </c>
    </row>
    <row r="1593" spans="1:10">
      <c r="A1593" s="133"/>
      <c r="C1593" s="134" t="s">
        <v>510</v>
      </c>
      <c r="D1593" s="154"/>
      <c r="E1593" s="155" t="s">
        <v>196</v>
      </c>
      <c r="F1593" s="156" t="s">
        <v>196</v>
      </c>
      <c r="G1593" s="156" t="s">
        <v>196</v>
      </c>
      <c r="H1593" s="156" t="s">
        <v>196</v>
      </c>
      <c r="I1593" s="156" t="s">
        <v>196</v>
      </c>
      <c r="J1593" s="157" t="s">
        <v>196</v>
      </c>
    </row>
    <row r="1594" spans="1:10">
      <c r="A1594" s="133"/>
      <c r="D1594" s="154" t="s">
        <v>556</v>
      </c>
      <c r="E1594" s="155">
        <v>5392</v>
      </c>
      <c r="F1594" s="156">
        <v>5028.6657900000009</v>
      </c>
      <c r="G1594" s="156">
        <v>76</v>
      </c>
      <c r="H1594" s="156">
        <v>30.380300000000002</v>
      </c>
      <c r="I1594" s="156">
        <v>0</v>
      </c>
      <c r="J1594" s="157">
        <v>0</v>
      </c>
    </row>
    <row r="1595" spans="1:10">
      <c r="A1595" s="133"/>
      <c r="D1595" s="154" t="s">
        <v>560</v>
      </c>
      <c r="E1595" s="155">
        <v>309</v>
      </c>
      <c r="F1595" s="156">
        <v>797.57046000000003</v>
      </c>
      <c r="G1595" s="156">
        <v>3</v>
      </c>
      <c r="H1595" s="156">
        <v>5.1769999999999997E-2</v>
      </c>
      <c r="I1595" s="156">
        <v>0</v>
      </c>
      <c r="J1595" s="157">
        <v>0</v>
      </c>
    </row>
    <row r="1596" spans="1:10">
      <c r="A1596" s="133"/>
      <c r="D1596" s="154" t="s">
        <v>562</v>
      </c>
      <c r="E1596" s="155">
        <v>649</v>
      </c>
      <c r="F1596" s="156">
        <v>433.69107000000002</v>
      </c>
      <c r="G1596" s="156">
        <v>3</v>
      </c>
      <c r="H1596" s="156">
        <v>0.13232000000000002</v>
      </c>
      <c r="I1596" s="156">
        <v>0</v>
      </c>
      <c r="J1596" s="157">
        <v>0</v>
      </c>
    </row>
    <row r="1597" spans="1:10">
      <c r="A1597" s="133"/>
      <c r="D1597" s="154" t="s">
        <v>572</v>
      </c>
      <c r="E1597" s="155">
        <v>424</v>
      </c>
      <c r="F1597" s="156">
        <v>309.99758000000014</v>
      </c>
      <c r="G1597" s="156">
        <v>3</v>
      </c>
      <c r="H1597" s="156">
        <v>2.086E-2</v>
      </c>
      <c r="I1597" s="156">
        <v>0</v>
      </c>
      <c r="J1597" s="157">
        <v>0</v>
      </c>
    </row>
    <row r="1598" spans="1:10">
      <c r="A1598" s="133"/>
      <c r="D1598" s="154" t="s">
        <v>564</v>
      </c>
      <c r="E1598" s="155">
        <v>150</v>
      </c>
      <c r="F1598" s="156">
        <v>98.766960000000026</v>
      </c>
      <c r="G1598" s="156">
        <v>6</v>
      </c>
      <c r="H1598" s="156">
        <v>0.22969999999999996</v>
      </c>
      <c r="I1598" s="156">
        <v>0</v>
      </c>
      <c r="J1598" s="157">
        <v>0</v>
      </c>
    </row>
    <row r="1599" spans="1:10">
      <c r="A1599" s="133"/>
      <c r="C1599" s="134" t="s">
        <v>511</v>
      </c>
      <c r="D1599" s="154"/>
      <c r="E1599" s="155" t="s">
        <v>196</v>
      </c>
      <c r="F1599" s="156" t="s">
        <v>196</v>
      </c>
      <c r="G1599" s="156" t="s">
        <v>196</v>
      </c>
      <c r="H1599" s="156" t="s">
        <v>196</v>
      </c>
      <c r="I1599" s="156" t="s">
        <v>196</v>
      </c>
      <c r="J1599" s="157" t="s">
        <v>196</v>
      </c>
    </row>
    <row r="1600" spans="1:10">
      <c r="A1600" s="133"/>
      <c r="D1600" s="154" t="s">
        <v>556</v>
      </c>
      <c r="E1600" s="155">
        <v>30871</v>
      </c>
      <c r="F1600" s="156">
        <v>22708.986900000033</v>
      </c>
      <c r="G1600" s="156">
        <v>193</v>
      </c>
      <c r="H1600" s="156">
        <v>61.319330000000008</v>
      </c>
      <c r="I1600" s="156">
        <v>3</v>
      </c>
      <c r="J1600" s="157">
        <v>2.15E-3</v>
      </c>
    </row>
    <row r="1601" spans="1:10">
      <c r="A1601" s="133"/>
      <c r="D1601" s="154" t="s">
        <v>560</v>
      </c>
      <c r="E1601" s="155">
        <v>1234</v>
      </c>
      <c r="F1601" s="156">
        <v>3679.6417799999954</v>
      </c>
      <c r="G1601" s="156">
        <v>3</v>
      </c>
      <c r="H1601" s="156">
        <v>1.7599999999999998E-3</v>
      </c>
      <c r="I1601" s="156">
        <v>0</v>
      </c>
      <c r="J1601" s="157">
        <v>0</v>
      </c>
    </row>
    <row r="1602" spans="1:10">
      <c r="A1602" s="133"/>
      <c r="D1602" s="154" t="s">
        <v>571</v>
      </c>
      <c r="E1602" s="155">
        <v>1473</v>
      </c>
      <c r="F1602" s="156">
        <v>1828.0646299999999</v>
      </c>
      <c r="G1602" s="156">
        <v>10</v>
      </c>
      <c r="H1602" s="156">
        <v>2.9399799999999998</v>
      </c>
      <c r="I1602" s="156">
        <v>0</v>
      </c>
      <c r="J1602" s="157">
        <v>0</v>
      </c>
    </row>
    <row r="1603" spans="1:10">
      <c r="A1603" s="133"/>
      <c r="D1603" s="154" t="s">
        <v>579</v>
      </c>
      <c r="E1603" s="155">
        <v>436</v>
      </c>
      <c r="F1603" s="156">
        <v>886.23135000000025</v>
      </c>
      <c r="G1603" s="156">
        <v>18</v>
      </c>
      <c r="H1603" s="156">
        <v>12.8353</v>
      </c>
      <c r="I1603" s="156">
        <v>0</v>
      </c>
      <c r="J1603" s="157">
        <v>0</v>
      </c>
    </row>
    <row r="1604" spans="1:10">
      <c r="A1604" s="133"/>
      <c r="D1604" s="154" t="s">
        <v>572</v>
      </c>
      <c r="E1604" s="155">
        <v>601</v>
      </c>
      <c r="F1604" s="156">
        <v>434.90434000000005</v>
      </c>
      <c r="G1604" s="156">
        <v>3</v>
      </c>
      <c r="H1604" s="156">
        <v>0.13663999999999998</v>
      </c>
      <c r="I1604" s="156">
        <v>0</v>
      </c>
      <c r="J1604" s="157">
        <v>0</v>
      </c>
    </row>
    <row r="1605" spans="1:10">
      <c r="A1605" s="133"/>
      <c r="C1605" s="134" t="s">
        <v>512</v>
      </c>
      <c r="D1605" s="154"/>
      <c r="E1605" s="155" t="s">
        <v>196</v>
      </c>
      <c r="F1605" s="156" t="s">
        <v>196</v>
      </c>
      <c r="G1605" s="156" t="s">
        <v>196</v>
      </c>
      <c r="H1605" s="156" t="s">
        <v>196</v>
      </c>
      <c r="I1605" s="156" t="s">
        <v>196</v>
      </c>
      <c r="J1605" s="157" t="s">
        <v>196</v>
      </c>
    </row>
    <row r="1606" spans="1:10">
      <c r="A1606" s="133"/>
      <c r="D1606" s="154" t="s">
        <v>556</v>
      </c>
      <c r="E1606" s="155">
        <v>8242</v>
      </c>
      <c r="F1606" s="156">
        <v>1652.3193600000002</v>
      </c>
      <c r="G1606" s="156">
        <v>101</v>
      </c>
      <c r="H1606" s="156">
        <v>9.9621500000000012</v>
      </c>
      <c r="I1606" s="156">
        <v>0</v>
      </c>
      <c r="J1606" s="157">
        <v>0</v>
      </c>
    </row>
    <row r="1607" spans="1:10">
      <c r="A1607" s="133"/>
      <c r="D1607" s="154" t="s">
        <v>564</v>
      </c>
      <c r="E1607" s="155">
        <v>6</v>
      </c>
      <c r="F1607" s="156">
        <v>15.28364</v>
      </c>
      <c r="G1607" s="156">
        <v>0</v>
      </c>
      <c r="H1607" s="156">
        <v>0</v>
      </c>
      <c r="I1607" s="156">
        <v>0</v>
      </c>
      <c r="J1607" s="157">
        <v>0</v>
      </c>
    </row>
    <row r="1608" spans="1:10">
      <c r="A1608" s="133"/>
      <c r="D1608" s="154" t="s">
        <v>571</v>
      </c>
      <c r="E1608" s="155">
        <v>55</v>
      </c>
      <c r="F1608" s="156">
        <v>10.872929999999998</v>
      </c>
      <c r="G1608" s="156">
        <v>2</v>
      </c>
      <c r="H1608" s="156">
        <v>0.17199999999999999</v>
      </c>
      <c r="I1608" s="156">
        <v>0</v>
      </c>
      <c r="J1608" s="157">
        <v>0</v>
      </c>
    </row>
    <row r="1609" spans="1:10">
      <c r="A1609" s="133"/>
      <c r="D1609" s="154" t="s">
        <v>560</v>
      </c>
      <c r="E1609" s="155">
        <v>73</v>
      </c>
      <c r="F1609" s="156">
        <v>6.7319300000000002</v>
      </c>
      <c r="G1609" s="156">
        <v>3</v>
      </c>
      <c r="H1609" s="156">
        <v>0.14350000000000002</v>
      </c>
      <c r="I1609" s="156">
        <v>0</v>
      </c>
      <c r="J1609" s="157">
        <v>0</v>
      </c>
    </row>
    <row r="1610" spans="1:10">
      <c r="A1610" s="133"/>
      <c r="D1610" s="154" t="s">
        <v>561</v>
      </c>
      <c r="E1610" s="155">
        <v>75</v>
      </c>
      <c r="F1610" s="156">
        <v>3.44001</v>
      </c>
      <c r="G1610" s="156">
        <v>2</v>
      </c>
      <c r="H1610" s="156">
        <v>1.7700000000000001E-3</v>
      </c>
      <c r="I1610" s="156">
        <v>0</v>
      </c>
      <c r="J1610" s="157">
        <v>0</v>
      </c>
    </row>
    <row r="1611" spans="1:10">
      <c r="A1611" s="133"/>
      <c r="C1611" s="134" t="s">
        <v>513</v>
      </c>
      <c r="D1611" s="154"/>
      <c r="E1611" s="155" t="s">
        <v>196</v>
      </c>
      <c r="F1611" s="156" t="s">
        <v>196</v>
      </c>
      <c r="G1611" s="156" t="s">
        <v>196</v>
      </c>
      <c r="H1611" s="156" t="s">
        <v>196</v>
      </c>
      <c r="I1611" s="156" t="s">
        <v>196</v>
      </c>
      <c r="J1611" s="157" t="s">
        <v>196</v>
      </c>
    </row>
    <row r="1612" spans="1:10">
      <c r="A1612" s="133"/>
      <c r="D1612" s="154" t="s">
        <v>556</v>
      </c>
      <c r="E1612" s="155">
        <v>35140</v>
      </c>
      <c r="F1612" s="156">
        <v>18007.106750000014</v>
      </c>
      <c r="G1612" s="156">
        <v>22</v>
      </c>
      <c r="H1612" s="156">
        <v>2.8924199999999995</v>
      </c>
      <c r="I1612" s="156">
        <v>0</v>
      </c>
      <c r="J1612" s="157">
        <v>0</v>
      </c>
    </row>
    <row r="1613" spans="1:10">
      <c r="A1613" s="133"/>
      <c r="D1613" s="154" t="s">
        <v>572</v>
      </c>
      <c r="E1613" s="155">
        <v>571</v>
      </c>
      <c r="F1613" s="156">
        <v>1113.2820499999998</v>
      </c>
      <c r="G1613" s="156">
        <v>0</v>
      </c>
      <c r="H1613" s="156">
        <v>0</v>
      </c>
      <c r="I1613" s="156">
        <v>0</v>
      </c>
      <c r="J1613" s="157">
        <v>0</v>
      </c>
    </row>
    <row r="1614" spans="1:10">
      <c r="A1614" s="133"/>
      <c r="D1614" s="154" t="s">
        <v>579</v>
      </c>
      <c r="E1614" s="155">
        <v>428</v>
      </c>
      <c r="F1614" s="156">
        <v>369.23156999999998</v>
      </c>
      <c r="G1614" s="156">
        <v>0</v>
      </c>
      <c r="H1614" s="156">
        <v>0</v>
      </c>
      <c r="I1614" s="156">
        <v>0</v>
      </c>
      <c r="J1614" s="157">
        <v>0</v>
      </c>
    </row>
    <row r="1615" spans="1:10">
      <c r="A1615" s="133"/>
      <c r="D1615" s="154" t="s">
        <v>578</v>
      </c>
      <c r="E1615" s="155">
        <v>359</v>
      </c>
      <c r="F1615" s="156">
        <v>304.99468999999993</v>
      </c>
      <c r="G1615" s="156">
        <v>0</v>
      </c>
      <c r="H1615" s="156">
        <v>0</v>
      </c>
      <c r="I1615" s="156">
        <v>0</v>
      </c>
      <c r="J1615" s="157">
        <v>0</v>
      </c>
    </row>
    <row r="1616" spans="1:10">
      <c r="A1616" s="133"/>
      <c r="D1616" s="154" t="s">
        <v>571</v>
      </c>
      <c r="E1616" s="155">
        <v>608</v>
      </c>
      <c r="F1616" s="156">
        <v>214.16856000000004</v>
      </c>
      <c r="G1616" s="156">
        <v>3</v>
      </c>
      <c r="H1616" s="156">
        <v>2.8999999999999998E-2</v>
      </c>
      <c r="I1616" s="156">
        <v>0</v>
      </c>
      <c r="J1616" s="157">
        <v>0</v>
      </c>
    </row>
    <row r="1617" spans="1:10">
      <c r="A1617" s="133"/>
      <c r="C1617" s="134" t="s">
        <v>514</v>
      </c>
      <c r="D1617" s="154"/>
      <c r="E1617" s="155" t="s">
        <v>196</v>
      </c>
      <c r="F1617" s="156" t="s">
        <v>196</v>
      </c>
      <c r="G1617" s="156" t="s">
        <v>196</v>
      </c>
      <c r="H1617" s="156" t="s">
        <v>196</v>
      </c>
      <c r="I1617" s="156" t="s">
        <v>196</v>
      </c>
      <c r="J1617" s="157" t="s">
        <v>196</v>
      </c>
    </row>
    <row r="1618" spans="1:10">
      <c r="A1618" s="133"/>
      <c r="D1618" s="154" t="s">
        <v>556</v>
      </c>
      <c r="E1618" s="155">
        <v>4126</v>
      </c>
      <c r="F1618" s="156">
        <v>3902.6984100000013</v>
      </c>
      <c r="G1618" s="156">
        <v>0</v>
      </c>
      <c r="H1618" s="156">
        <v>0</v>
      </c>
      <c r="I1618" s="156">
        <v>0</v>
      </c>
      <c r="J1618" s="157">
        <v>0</v>
      </c>
    </row>
    <row r="1619" spans="1:10">
      <c r="A1619" s="133"/>
      <c r="D1619" s="154" t="s">
        <v>572</v>
      </c>
      <c r="E1619" s="155">
        <v>504</v>
      </c>
      <c r="F1619" s="156">
        <v>55.521629999999988</v>
      </c>
      <c r="G1619" s="156">
        <v>0</v>
      </c>
      <c r="H1619" s="156">
        <v>0</v>
      </c>
      <c r="I1619" s="156">
        <v>0</v>
      </c>
      <c r="J1619" s="157">
        <v>0</v>
      </c>
    </row>
    <row r="1620" spans="1:10">
      <c r="A1620" s="133"/>
      <c r="D1620" s="154" t="s">
        <v>562</v>
      </c>
      <c r="E1620" s="155">
        <v>69</v>
      </c>
      <c r="F1620" s="156">
        <v>17.372139999999998</v>
      </c>
      <c r="G1620" s="156">
        <v>0</v>
      </c>
      <c r="H1620" s="156">
        <v>0</v>
      </c>
      <c r="I1620" s="156">
        <v>0</v>
      </c>
      <c r="J1620" s="157">
        <v>0</v>
      </c>
    </row>
    <row r="1621" spans="1:10">
      <c r="A1621" s="133"/>
      <c r="D1621" s="154" t="s">
        <v>560</v>
      </c>
      <c r="E1621" s="155">
        <v>36</v>
      </c>
      <c r="F1621" s="156">
        <v>9.6724800000000037</v>
      </c>
      <c r="G1621" s="156">
        <v>0</v>
      </c>
      <c r="H1621" s="156">
        <v>0</v>
      </c>
      <c r="I1621" s="156">
        <v>0</v>
      </c>
      <c r="J1621" s="157">
        <v>0</v>
      </c>
    </row>
    <row r="1622" spans="1:10">
      <c r="A1622" s="133"/>
      <c r="D1622" s="154" t="s">
        <v>553</v>
      </c>
      <c r="E1622" s="155">
        <v>67</v>
      </c>
      <c r="F1622" s="156">
        <v>8.121360000000001</v>
      </c>
      <c r="G1622" s="156">
        <v>0</v>
      </c>
      <c r="H1622" s="156">
        <v>0</v>
      </c>
      <c r="I1622" s="156">
        <v>0</v>
      </c>
      <c r="J1622" s="157">
        <v>0</v>
      </c>
    </row>
    <row r="1623" spans="1:10">
      <c r="A1623" s="133"/>
      <c r="C1623" s="134" t="s">
        <v>515</v>
      </c>
      <c r="D1623" s="154"/>
      <c r="E1623" s="155" t="s">
        <v>196</v>
      </c>
      <c r="F1623" s="156" t="s">
        <v>196</v>
      </c>
      <c r="G1623" s="156" t="s">
        <v>196</v>
      </c>
      <c r="H1623" s="156" t="s">
        <v>196</v>
      </c>
      <c r="I1623" s="156" t="s">
        <v>196</v>
      </c>
      <c r="J1623" s="157" t="s">
        <v>196</v>
      </c>
    </row>
    <row r="1624" spans="1:10">
      <c r="A1624" s="133"/>
      <c r="D1624" s="154" t="s">
        <v>556</v>
      </c>
      <c r="E1624" s="155">
        <v>403</v>
      </c>
      <c r="F1624" s="156">
        <v>1689.2741200000003</v>
      </c>
      <c r="G1624" s="156">
        <v>0</v>
      </c>
      <c r="H1624" s="156">
        <v>0</v>
      </c>
      <c r="I1624" s="156">
        <v>0</v>
      </c>
      <c r="J1624" s="157">
        <v>0</v>
      </c>
    </row>
    <row r="1625" spans="1:10">
      <c r="A1625" s="133"/>
      <c r="D1625" s="154" t="s">
        <v>548</v>
      </c>
      <c r="E1625" s="155">
        <v>41</v>
      </c>
      <c r="F1625" s="156">
        <v>39.590230000000005</v>
      </c>
      <c r="G1625" s="156">
        <v>0</v>
      </c>
      <c r="H1625" s="156">
        <v>0</v>
      </c>
      <c r="I1625" s="156">
        <v>0</v>
      </c>
      <c r="J1625" s="157">
        <v>0</v>
      </c>
    </row>
    <row r="1626" spans="1:10">
      <c r="A1626" s="133"/>
      <c r="D1626" s="154" t="s">
        <v>561</v>
      </c>
      <c r="E1626" s="155">
        <v>10</v>
      </c>
      <c r="F1626" s="156">
        <v>4.3235299999999999</v>
      </c>
      <c r="G1626" s="156">
        <v>0</v>
      </c>
      <c r="H1626" s="156">
        <v>0</v>
      </c>
      <c r="I1626" s="156">
        <v>0</v>
      </c>
      <c r="J1626" s="157">
        <v>0</v>
      </c>
    </row>
    <row r="1627" spans="1:10">
      <c r="A1627" s="133"/>
      <c r="D1627" s="154" t="s">
        <v>574</v>
      </c>
      <c r="E1627" s="155">
        <v>4</v>
      </c>
      <c r="F1627" s="156">
        <v>2.0582100000000003</v>
      </c>
      <c r="G1627" s="156">
        <v>0</v>
      </c>
      <c r="H1627" s="156">
        <v>0</v>
      </c>
      <c r="I1627" s="156">
        <v>0</v>
      </c>
      <c r="J1627" s="157">
        <v>0</v>
      </c>
    </row>
    <row r="1628" spans="1:10">
      <c r="A1628" s="133"/>
      <c r="D1628" s="154" t="s">
        <v>578</v>
      </c>
      <c r="E1628" s="155">
        <v>8</v>
      </c>
      <c r="F1628" s="156">
        <v>0.22509000000000001</v>
      </c>
      <c r="G1628" s="156">
        <v>0</v>
      </c>
      <c r="H1628" s="156">
        <v>0</v>
      </c>
      <c r="I1628" s="156">
        <v>0</v>
      </c>
      <c r="J1628" s="157">
        <v>0</v>
      </c>
    </row>
    <row r="1629" spans="1:10">
      <c r="A1629" s="133"/>
      <c r="C1629" s="134" t="s">
        <v>516</v>
      </c>
      <c r="D1629" s="154"/>
      <c r="E1629" s="155" t="s">
        <v>196</v>
      </c>
      <c r="F1629" s="156" t="s">
        <v>196</v>
      </c>
      <c r="G1629" s="156" t="s">
        <v>196</v>
      </c>
      <c r="H1629" s="156" t="s">
        <v>196</v>
      </c>
      <c r="I1629" s="156" t="s">
        <v>196</v>
      </c>
      <c r="J1629" s="157" t="s">
        <v>196</v>
      </c>
    </row>
    <row r="1630" spans="1:10">
      <c r="A1630" s="133"/>
      <c r="D1630" s="154" t="s">
        <v>556</v>
      </c>
      <c r="E1630" s="155">
        <v>52</v>
      </c>
      <c r="F1630" s="156">
        <v>115.47242</v>
      </c>
      <c r="G1630" s="156">
        <v>0</v>
      </c>
      <c r="H1630" s="156">
        <v>0</v>
      </c>
      <c r="I1630" s="156">
        <v>0</v>
      </c>
      <c r="J1630" s="157">
        <v>0</v>
      </c>
    </row>
    <row r="1631" spans="1:10">
      <c r="A1631" s="133"/>
      <c r="D1631" s="154" t="s">
        <v>571</v>
      </c>
      <c r="E1631" s="155">
        <v>17</v>
      </c>
      <c r="F1631" s="156">
        <v>17.071959999999997</v>
      </c>
      <c r="G1631" s="156">
        <v>0</v>
      </c>
      <c r="H1631" s="156">
        <v>0</v>
      </c>
      <c r="I1631" s="156">
        <v>0</v>
      </c>
      <c r="J1631" s="157">
        <v>0</v>
      </c>
    </row>
    <row r="1632" spans="1:10">
      <c r="A1632" s="133"/>
      <c r="D1632" s="154" t="s">
        <v>582</v>
      </c>
      <c r="E1632" s="155">
        <v>19</v>
      </c>
      <c r="F1632" s="156">
        <v>13.49555</v>
      </c>
      <c r="G1632" s="156">
        <v>0</v>
      </c>
      <c r="H1632" s="156">
        <v>0</v>
      </c>
      <c r="I1632" s="156">
        <v>0</v>
      </c>
      <c r="J1632" s="157">
        <v>0</v>
      </c>
    </row>
    <row r="1633" spans="1:10">
      <c r="A1633" s="133"/>
      <c r="D1633" s="154" t="s">
        <v>562</v>
      </c>
      <c r="E1633" s="155">
        <v>17</v>
      </c>
      <c r="F1633" s="156">
        <v>7.7482999999999995</v>
      </c>
      <c r="G1633" s="156">
        <v>0</v>
      </c>
      <c r="H1633" s="156">
        <v>0</v>
      </c>
      <c r="I1633" s="156">
        <v>0</v>
      </c>
      <c r="J1633" s="157">
        <v>0</v>
      </c>
    </row>
    <row r="1634" spans="1:10">
      <c r="A1634" s="133"/>
      <c r="D1634" s="154" t="s">
        <v>579</v>
      </c>
      <c r="E1634" s="155">
        <v>35</v>
      </c>
      <c r="F1634" s="156">
        <v>5.6117999999999997</v>
      </c>
      <c r="G1634" s="156">
        <v>0</v>
      </c>
      <c r="H1634" s="156">
        <v>0</v>
      </c>
      <c r="I1634" s="156">
        <v>0</v>
      </c>
      <c r="J1634" s="157">
        <v>0</v>
      </c>
    </row>
    <row r="1635" spans="1:10">
      <c r="A1635" s="133"/>
      <c r="C1635" s="134" t="s">
        <v>517</v>
      </c>
      <c r="D1635" s="154"/>
      <c r="E1635" s="155" t="s">
        <v>196</v>
      </c>
      <c r="F1635" s="156" t="s">
        <v>196</v>
      </c>
      <c r="G1635" s="156" t="s">
        <v>196</v>
      </c>
      <c r="H1635" s="156" t="s">
        <v>196</v>
      </c>
      <c r="I1635" s="156" t="s">
        <v>196</v>
      </c>
      <c r="J1635" s="157" t="s">
        <v>196</v>
      </c>
    </row>
    <row r="1636" spans="1:10">
      <c r="A1636" s="133"/>
      <c r="D1636" s="154" t="s">
        <v>556</v>
      </c>
      <c r="E1636" s="155">
        <v>43087</v>
      </c>
      <c r="F1636" s="156">
        <v>48643.661629999944</v>
      </c>
      <c r="G1636" s="156">
        <v>124</v>
      </c>
      <c r="H1636" s="156">
        <v>60.183240000000005</v>
      </c>
      <c r="I1636" s="156">
        <v>0</v>
      </c>
      <c r="J1636" s="157">
        <v>0</v>
      </c>
    </row>
    <row r="1637" spans="1:10">
      <c r="A1637" s="133"/>
      <c r="D1637" s="154" t="s">
        <v>571</v>
      </c>
      <c r="E1637" s="155">
        <v>842</v>
      </c>
      <c r="F1637" s="156">
        <v>2464.2770200000004</v>
      </c>
      <c r="G1637" s="156">
        <v>9</v>
      </c>
      <c r="H1637" s="156">
        <v>3.7559999999999996E-2</v>
      </c>
      <c r="I1637" s="156">
        <v>0</v>
      </c>
      <c r="J1637" s="157">
        <v>0</v>
      </c>
    </row>
    <row r="1638" spans="1:10">
      <c r="A1638" s="133"/>
      <c r="D1638" s="154" t="s">
        <v>572</v>
      </c>
      <c r="E1638" s="155">
        <v>885</v>
      </c>
      <c r="F1638" s="156">
        <v>676.02692999999999</v>
      </c>
      <c r="G1638" s="156">
        <v>10</v>
      </c>
      <c r="H1638" s="156">
        <v>15.019</v>
      </c>
      <c r="I1638" s="156">
        <v>0</v>
      </c>
      <c r="J1638" s="157">
        <v>0</v>
      </c>
    </row>
    <row r="1639" spans="1:10">
      <c r="A1639" s="133"/>
      <c r="D1639" s="154" t="s">
        <v>579</v>
      </c>
      <c r="E1639" s="155">
        <v>290</v>
      </c>
      <c r="F1639" s="156">
        <v>568.11965999999995</v>
      </c>
      <c r="G1639" s="156">
        <v>5</v>
      </c>
      <c r="H1639" s="156">
        <v>0.23287000000000002</v>
      </c>
      <c r="I1639" s="156">
        <v>0</v>
      </c>
      <c r="J1639" s="157">
        <v>0</v>
      </c>
    </row>
    <row r="1640" spans="1:10">
      <c r="A1640" s="133"/>
      <c r="D1640" s="154" t="s">
        <v>560</v>
      </c>
      <c r="E1640" s="155">
        <v>923</v>
      </c>
      <c r="F1640" s="156">
        <v>478.34110999999996</v>
      </c>
      <c r="G1640" s="156">
        <v>4</v>
      </c>
      <c r="H1640" s="156">
        <v>0.12988</v>
      </c>
      <c r="I1640" s="156">
        <v>0</v>
      </c>
      <c r="J1640" s="157">
        <v>0</v>
      </c>
    </row>
    <row r="1641" spans="1:10">
      <c r="A1641" s="133"/>
      <c r="B1641" s="134" t="s">
        <v>518</v>
      </c>
      <c r="D1641" s="154"/>
      <c r="E1641" s="155" t="s">
        <v>196</v>
      </c>
      <c r="F1641" s="156" t="s">
        <v>196</v>
      </c>
      <c r="G1641" s="156" t="s">
        <v>196</v>
      </c>
      <c r="H1641" s="156" t="s">
        <v>196</v>
      </c>
      <c r="I1641" s="156" t="s">
        <v>196</v>
      </c>
      <c r="J1641" s="157" t="s">
        <v>196</v>
      </c>
    </row>
    <row r="1642" spans="1:10">
      <c r="A1642" s="133"/>
      <c r="C1642" s="134" t="s">
        <v>519</v>
      </c>
      <c r="D1642" s="154"/>
      <c r="E1642" s="155" t="s">
        <v>196</v>
      </c>
      <c r="F1642" s="156" t="s">
        <v>196</v>
      </c>
      <c r="G1642" s="156" t="s">
        <v>196</v>
      </c>
      <c r="H1642" s="156" t="s">
        <v>196</v>
      </c>
      <c r="I1642" s="156" t="s">
        <v>196</v>
      </c>
      <c r="J1642" s="157" t="s">
        <v>196</v>
      </c>
    </row>
    <row r="1643" spans="1:10">
      <c r="A1643" s="133"/>
      <c r="D1643" s="154" t="s">
        <v>556</v>
      </c>
      <c r="E1643" s="155">
        <v>70</v>
      </c>
      <c r="F1643" s="156">
        <v>334.41523000000024</v>
      </c>
      <c r="G1643" s="156">
        <v>4</v>
      </c>
      <c r="H1643" s="156">
        <v>2.4840000000000001E-2</v>
      </c>
      <c r="I1643" s="156">
        <v>0</v>
      </c>
      <c r="J1643" s="157">
        <v>0</v>
      </c>
    </row>
    <row r="1644" spans="1:10">
      <c r="A1644" s="133"/>
      <c r="D1644" s="154" t="s">
        <v>578</v>
      </c>
      <c r="E1644" s="155">
        <v>1</v>
      </c>
      <c r="F1644" s="156">
        <v>5.25</v>
      </c>
      <c r="G1644" s="156">
        <v>0</v>
      </c>
      <c r="H1644" s="156">
        <v>0</v>
      </c>
      <c r="I1644" s="156">
        <v>0</v>
      </c>
      <c r="J1644" s="157">
        <v>0</v>
      </c>
    </row>
    <row r="1645" spans="1:10">
      <c r="A1645" s="133"/>
      <c r="D1645" s="154" t="s">
        <v>561</v>
      </c>
      <c r="E1645" s="155">
        <v>2</v>
      </c>
      <c r="F1645" s="156">
        <v>0.15881999999999999</v>
      </c>
      <c r="G1645" s="156">
        <v>0</v>
      </c>
      <c r="H1645" s="156">
        <v>0</v>
      </c>
      <c r="I1645" s="156">
        <v>0</v>
      </c>
      <c r="J1645" s="157">
        <v>0</v>
      </c>
    </row>
    <row r="1646" spans="1:10">
      <c r="A1646" s="133"/>
      <c r="D1646" s="154" t="s">
        <v>560</v>
      </c>
      <c r="E1646" s="155">
        <v>7</v>
      </c>
      <c r="F1646" s="156">
        <v>6.2829999999999997E-2</v>
      </c>
      <c r="G1646" s="156">
        <v>1</v>
      </c>
      <c r="H1646" s="156">
        <v>1.66E-2</v>
      </c>
      <c r="I1646" s="156">
        <v>0</v>
      </c>
      <c r="J1646" s="157">
        <v>0</v>
      </c>
    </row>
    <row r="1647" spans="1:10">
      <c r="A1647" s="133"/>
      <c r="D1647" s="154" t="s">
        <v>574</v>
      </c>
      <c r="E1647" s="155">
        <v>6</v>
      </c>
      <c r="F1647" s="156">
        <v>2.7999999999999997E-2</v>
      </c>
      <c r="G1647" s="156">
        <v>2</v>
      </c>
      <c r="H1647" s="156">
        <v>6.9999999999999999E-4</v>
      </c>
      <c r="I1647" s="156">
        <v>0</v>
      </c>
      <c r="J1647" s="157">
        <v>0</v>
      </c>
    </row>
    <row r="1648" spans="1:10">
      <c r="A1648" s="133"/>
      <c r="C1648" s="134" t="s">
        <v>520</v>
      </c>
      <c r="D1648" s="154"/>
      <c r="E1648" s="155" t="s">
        <v>196</v>
      </c>
      <c r="F1648" s="156" t="s">
        <v>196</v>
      </c>
      <c r="G1648" s="156" t="s">
        <v>196</v>
      </c>
      <c r="H1648" s="156" t="s">
        <v>196</v>
      </c>
      <c r="I1648" s="156" t="s">
        <v>196</v>
      </c>
      <c r="J1648" s="157" t="s">
        <v>196</v>
      </c>
    </row>
    <row r="1649" spans="1:10">
      <c r="A1649" s="133"/>
      <c r="D1649" s="154" t="s">
        <v>556</v>
      </c>
      <c r="E1649" s="155">
        <v>190</v>
      </c>
      <c r="F1649" s="156">
        <v>66.343900000000005</v>
      </c>
      <c r="G1649" s="156">
        <v>22</v>
      </c>
      <c r="H1649" s="156">
        <v>0.29981000000000002</v>
      </c>
      <c r="I1649" s="156">
        <v>0</v>
      </c>
      <c r="J1649" s="157">
        <v>0</v>
      </c>
    </row>
    <row r="1650" spans="1:10">
      <c r="A1650" s="133"/>
      <c r="D1650" s="154" t="s">
        <v>547</v>
      </c>
      <c r="E1650" s="155">
        <v>17</v>
      </c>
      <c r="F1650" s="156">
        <v>64.023579999999995</v>
      </c>
      <c r="G1650" s="156">
        <v>0</v>
      </c>
      <c r="H1650" s="156">
        <v>0</v>
      </c>
      <c r="I1650" s="156">
        <v>0</v>
      </c>
      <c r="J1650" s="157">
        <v>0</v>
      </c>
    </row>
    <row r="1651" spans="1:10">
      <c r="A1651" s="133"/>
      <c r="D1651" s="154" t="s">
        <v>574</v>
      </c>
      <c r="E1651" s="155">
        <v>149</v>
      </c>
      <c r="F1651" s="156">
        <v>58.328160000000004</v>
      </c>
      <c r="G1651" s="156">
        <v>10</v>
      </c>
      <c r="H1651" s="156">
        <v>0.19092000000000001</v>
      </c>
      <c r="I1651" s="156">
        <v>0</v>
      </c>
      <c r="J1651" s="157">
        <v>0</v>
      </c>
    </row>
    <row r="1652" spans="1:10">
      <c r="A1652" s="133"/>
      <c r="D1652" s="154" t="s">
        <v>548</v>
      </c>
      <c r="E1652" s="155">
        <v>139</v>
      </c>
      <c r="F1652" s="156">
        <v>15.328789999999998</v>
      </c>
      <c r="G1652" s="156">
        <v>1</v>
      </c>
      <c r="H1652" s="156">
        <v>1.9199999999999998E-3</v>
      </c>
      <c r="I1652" s="156">
        <v>0</v>
      </c>
      <c r="J1652" s="157">
        <v>0</v>
      </c>
    </row>
    <row r="1653" spans="1:10">
      <c r="A1653" s="133"/>
      <c r="D1653" s="154" t="s">
        <v>561</v>
      </c>
      <c r="E1653" s="155">
        <v>113</v>
      </c>
      <c r="F1653" s="156">
        <v>9.4725300000000008</v>
      </c>
      <c r="G1653" s="156">
        <v>4</v>
      </c>
      <c r="H1653" s="156">
        <v>2.2199999999999998E-2</v>
      </c>
      <c r="I1653" s="156">
        <v>1</v>
      </c>
      <c r="J1653" s="157">
        <v>3.7000000000000002E-3</v>
      </c>
    </row>
    <row r="1654" spans="1:10">
      <c r="A1654" s="133"/>
      <c r="C1654" s="134" t="s">
        <v>521</v>
      </c>
      <c r="D1654" s="154"/>
      <c r="E1654" s="155" t="s">
        <v>196</v>
      </c>
      <c r="F1654" s="156" t="s">
        <v>196</v>
      </c>
      <c r="G1654" s="156" t="s">
        <v>196</v>
      </c>
      <c r="H1654" s="156" t="s">
        <v>196</v>
      </c>
      <c r="I1654" s="156" t="s">
        <v>196</v>
      </c>
      <c r="J1654" s="157" t="s">
        <v>196</v>
      </c>
    </row>
    <row r="1655" spans="1:10">
      <c r="A1655" s="133"/>
      <c r="D1655" s="154" t="s">
        <v>548</v>
      </c>
      <c r="E1655" s="155">
        <v>106</v>
      </c>
      <c r="F1655" s="156">
        <v>6.2567400000000006</v>
      </c>
      <c r="G1655" s="156">
        <v>1</v>
      </c>
      <c r="H1655" s="156">
        <v>4.0000000000000001E-3</v>
      </c>
      <c r="I1655" s="156">
        <v>0</v>
      </c>
      <c r="J1655" s="157">
        <v>0</v>
      </c>
    </row>
    <row r="1656" spans="1:10">
      <c r="A1656" s="133"/>
      <c r="D1656" s="154" t="s">
        <v>556</v>
      </c>
      <c r="E1656" s="155">
        <v>87</v>
      </c>
      <c r="F1656" s="156">
        <v>5.6152900000000008</v>
      </c>
      <c r="G1656" s="156">
        <v>12</v>
      </c>
      <c r="H1656" s="156">
        <v>1.4330000000000002E-2</v>
      </c>
      <c r="I1656" s="156">
        <v>1</v>
      </c>
      <c r="J1656" s="157">
        <v>2.7000000000000001E-3</v>
      </c>
    </row>
    <row r="1657" spans="1:10">
      <c r="A1657" s="133"/>
      <c r="D1657" s="154" t="s">
        <v>620</v>
      </c>
      <c r="E1657" s="155">
        <v>101</v>
      </c>
      <c r="F1657" s="156">
        <v>2.5577700000000005</v>
      </c>
      <c r="G1657" s="156">
        <v>2</v>
      </c>
      <c r="H1657" s="156">
        <v>0.14050000000000001</v>
      </c>
      <c r="I1657" s="156">
        <v>0</v>
      </c>
      <c r="J1657" s="157">
        <v>0</v>
      </c>
    </row>
    <row r="1658" spans="1:10">
      <c r="A1658" s="133"/>
      <c r="D1658" s="154" t="s">
        <v>630</v>
      </c>
      <c r="E1658" s="155">
        <v>172</v>
      </c>
      <c r="F1658" s="156">
        <v>2.4563299999999999</v>
      </c>
      <c r="G1658" s="156">
        <v>3</v>
      </c>
      <c r="H1658" s="156">
        <v>7.3780000000000012E-2</v>
      </c>
      <c r="I1658" s="156">
        <v>0</v>
      </c>
      <c r="J1658" s="157">
        <v>0</v>
      </c>
    </row>
    <row r="1659" spans="1:10">
      <c r="A1659" s="133"/>
      <c r="D1659" s="154" t="s">
        <v>584</v>
      </c>
      <c r="E1659" s="155">
        <v>90</v>
      </c>
      <c r="F1659" s="156">
        <v>1.7299300000000004</v>
      </c>
      <c r="G1659" s="156">
        <v>2</v>
      </c>
      <c r="H1659" s="156">
        <v>1.35E-2</v>
      </c>
      <c r="I1659" s="156">
        <v>0</v>
      </c>
      <c r="J1659" s="157">
        <v>0</v>
      </c>
    </row>
    <row r="1660" spans="1:10">
      <c r="A1660" s="133"/>
      <c r="C1660" s="134" t="s">
        <v>522</v>
      </c>
      <c r="D1660" s="154"/>
      <c r="E1660" s="155" t="s">
        <v>196</v>
      </c>
      <c r="F1660" s="156" t="s">
        <v>196</v>
      </c>
      <c r="G1660" s="156" t="s">
        <v>196</v>
      </c>
      <c r="H1660" s="156" t="s">
        <v>196</v>
      </c>
      <c r="I1660" s="156" t="s">
        <v>196</v>
      </c>
      <c r="J1660" s="157" t="s">
        <v>196</v>
      </c>
    </row>
    <row r="1661" spans="1:10">
      <c r="A1661" s="133"/>
      <c r="D1661" s="154" t="s">
        <v>556</v>
      </c>
      <c r="E1661" s="155">
        <v>1811</v>
      </c>
      <c r="F1661" s="156">
        <v>1436.3199700000002</v>
      </c>
      <c r="G1661" s="156">
        <v>19</v>
      </c>
      <c r="H1661" s="156">
        <v>11.007840000000002</v>
      </c>
      <c r="I1661" s="156">
        <v>0</v>
      </c>
      <c r="J1661" s="157">
        <v>0</v>
      </c>
    </row>
    <row r="1662" spans="1:10">
      <c r="A1662" s="133"/>
      <c r="D1662" s="154" t="s">
        <v>574</v>
      </c>
      <c r="E1662" s="155">
        <v>848</v>
      </c>
      <c r="F1662" s="156">
        <v>783.27130000000011</v>
      </c>
      <c r="G1662" s="156">
        <v>1</v>
      </c>
      <c r="H1662" s="156">
        <v>4.4999999999999999E-4</v>
      </c>
      <c r="I1662" s="156">
        <v>0</v>
      </c>
      <c r="J1662" s="157">
        <v>0</v>
      </c>
    </row>
    <row r="1663" spans="1:10">
      <c r="A1663" s="133"/>
      <c r="D1663" s="154" t="s">
        <v>561</v>
      </c>
      <c r="E1663" s="155">
        <v>622</v>
      </c>
      <c r="F1663" s="156">
        <v>367.73432999999994</v>
      </c>
      <c r="G1663" s="156">
        <v>1</v>
      </c>
      <c r="H1663" s="156">
        <v>0.1</v>
      </c>
      <c r="I1663" s="156">
        <v>0</v>
      </c>
      <c r="J1663" s="157">
        <v>0</v>
      </c>
    </row>
    <row r="1664" spans="1:10">
      <c r="A1664" s="133"/>
      <c r="D1664" s="154" t="s">
        <v>548</v>
      </c>
      <c r="E1664" s="155">
        <v>1051</v>
      </c>
      <c r="F1664" s="156">
        <v>312.31659999999988</v>
      </c>
      <c r="G1664" s="156">
        <v>0</v>
      </c>
      <c r="H1664" s="156">
        <v>0</v>
      </c>
      <c r="I1664" s="156">
        <v>0</v>
      </c>
      <c r="J1664" s="157">
        <v>0</v>
      </c>
    </row>
    <row r="1665" spans="1:10">
      <c r="A1665" s="133"/>
      <c r="D1665" s="154" t="s">
        <v>560</v>
      </c>
      <c r="E1665" s="155">
        <v>189</v>
      </c>
      <c r="F1665" s="156">
        <v>178.88599999999997</v>
      </c>
      <c r="G1665" s="156">
        <v>1</v>
      </c>
      <c r="H1665" s="156">
        <v>1E-3</v>
      </c>
      <c r="I1665" s="156">
        <v>0</v>
      </c>
      <c r="J1665" s="157">
        <v>0</v>
      </c>
    </row>
    <row r="1666" spans="1:10">
      <c r="A1666" s="133"/>
      <c r="C1666" s="134" t="s">
        <v>523</v>
      </c>
      <c r="D1666" s="154"/>
      <c r="E1666" s="155" t="s">
        <v>196</v>
      </c>
      <c r="F1666" s="156" t="s">
        <v>196</v>
      </c>
      <c r="G1666" s="156" t="s">
        <v>196</v>
      </c>
      <c r="H1666" s="156" t="s">
        <v>196</v>
      </c>
      <c r="I1666" s="156" t="s">
        <v>196</v>
      </c>
      <c r="J1666" s="157" t="s">
        <v>196</v>
      </c>
    </row>
    <row r="1667" spans="1:10">
      <c r="A1667" s="133"/>
      <c r="D1667" s="154" t="s">
        <v>548</v>
      </c>
      <c r="E1667" s="155">
        <v>18</v>
      </c>
      <c r="F1667" s="156">
        <v>241.61064000000002</v>
      </c>
      <c r="G1667" s="156">
        <v>0</v>
      </c>
      <c r="H1667" s="156">
        <v>0</v>
      </c>
      <c r="I1667" s="156">
        <v>0</v>
      </c>
      <c r="J1667" s="157">
        <v>0</v>
      </c>
    </row>
    <row r="1668" spans="1:10">
      <c r="A1668" s="133"/>
      <c r="D1668" s="154" t="s">
        <v>584</v>
      </c>
      <c r="E1668" s="155">
        <v>4</v>
      </c>
      <c r="F1668" s="156">
        <v>32.099999999999994</v>
      </c>
      <c r="G1668" s="156">
        <v>0</v>
      </c>
      <c r="H1668" s="156">
        <v>0</v>
      </c>
      <c r="I1668" s="156">
        <v>0</v>
      </c>
      <c r="J1668" s="157">
        <v>0</v>
      </c>
    </row>
    <row r="1669" spans="1:10">
      <c r="A1669" s="133"/>
      <c r="D1669" s="154" t="s">
        <v>561</v>
      </c>
      <c r="E1669" s="155">
        <v>1</v>
      </c>
      <c r="F1669" s="156">
        <v>0.7</v>
      </c>
      <c r="G1669" s="156">
        <v>0</v>
      </c>
      <c r="H1669" s="156">
        <v>0</v>
      </c>
      <c r="I1669" s="156">
        <v>0</v>
      </c>
      <c r="J1669" s="157">
        <v>0</v>
      </c>
    </row>
    <row r="1670" spans="1:10">
      <c r="A1670" s="133"/>
      <c r="C1670" s="134" t="s">
        <v>524</v>
      </c>
      <c r="D1670" s="154"/>
      <c r="E1670" s="155" t="s">
        <v>196</v>
      </c>
      <c r="F1670" s="156" t="s">
        <v>196</v>
      </c>
      <c r="G1670" s="156" t="s">
        <v>196</v>
      </c>
      <c r="H1670" s="156" t="s">
        <v>196</v>
      </c>
      <c r="I1670" s="156" t="s">
        <v>196</v>
      </c>
      <c r="J1670" s="157" t="s">
        <v>196</v>
      </c>
    </row>
    <row r="1671" spans="1:10">
      <c r="A1671" s="133"/>
      <c r="D1671" s="154" t="s">
        <v>556</v>
      </c>
      <c r="E1671" s="155">
        <v>10</v>
      </c>
      <c r="F1671" s="156">
        <v>11.328650000000001</v>
      </c>
      <c r="G1671" s="156">
        <v>0</v>
      </c>
      <c r="H1671" s="156">
        <v>0</v>
      </c>
      <c r="I1671" s="156">
        <v>0</v>
      </c>
      <c r="J1671" s="157">
        <v>0</v>
      </c>
    </row>
    <row r="1672" spans="1:10">
      <c r="A1672" s="133"/>
      <c r="D1672" s="154" t="s">
        <v>548</v>
      </c>
      <c r="E1672" s="155">
        <v>8</v>
      </c>
      <c r="F1672" s="156">
        <v>1.5528800000000003</v>
      </c>
      <c r="G1672" s="156">
        <v>0</v>
      </c>
      <c r="H1672" s="156">
        <v>0</v>
      </c>
      <c r="I1672" s="156">
        <v>0</v>
      </c>
      <c r="J1672" s="157">
        <v>0</v>
      </c>
    </row>
    <row r="1673" spans="1:10">
      <c r="A1673" s="133"/>
      <c r="D1673" s="154" t="s">
        <v>560</v>
      </c>
      <c r="E1673" s="155">
        <v>14</v>
      </c>
      <c r="F1673" s="156">
        <v>1.5189999999999999</v>
      </c>
      <c r="G1673" s="156">
        <v>0</v>
      </c>
      <c r="H1673" s="156">
        <v>0</v>
      </c>
      <c r="I1673" s="156">
        <v>0</v>
      </c>
      <c r="J1673" s="157">
        <v>0</v>
      </c>
    </row>
    <row r="1674" spans="1:10">
      <c r="A1674" s="133"/>
      <c r="D1674" s="154" t="s">
        <v>625</v>
      </c>
      <c r="E1674" s="155">
        <v>1</v>
      </c>
      <c r="F1674" s="156">
        <v>0.28000000000000003</v>
      </c>
      <c r="G1674" s="156">
        <v>0</v>
      </c>
      <c r="H1674" s="156">
        <v>0</v>
      </c>
      <c r="I1674" s="156">
        <v>0</v>
      </c>
      <c r="J1674" s="157">
        <v>0</v>
      </c>
    </row>
    <row r="1675" spans="1:10">
      <c r="A1675" s="133"/>
      <c r="D1675" s="154" t="s">
        <v>577</v>
      </c>
      <c r="E1675" s="155">
        <v>7</v>
      </c>
      <c r="F1675" s="156">
        <v>0.12999999999999998</v>
      </c>
      <c r="G1675" s="156">
        <v>0</v>
      </c>
      <c r="H1675" s="156">
        <v>0</v>
      </c>
      <c r="I1675" s="156">
        <v>0</v>
      </c>
      <c r="J1675" s="157">
        <v>0</v>
      </c>
    </row>
    <row r="1676" spans="1:10">
      <c r="A1676" s="133"/>
      <c r="C1676" s="134" t="s">
        <v>525</v>
      </c>
      <c r="D1676" s="154"/>
      <c r="E1676" s="155" t="s">
        <v>196</v>
      </c>
      <c r="F1676" s="156" t="s">
        <v>196</v>
      </c>
      <c r="G1676" s="156" t="s">
        <v>196</v>
      </c>
      <c r="H1676" s="156" t="s">
        <v>196</v>
      </c>
      <c r="I1676" s="156" t="s">
        <v>196</v>
      </c>
      <c r="J1676" s="157" t="s">
        <v>196</v>
      </c>
    </row>
    <row r="1677" spans="1:10">
      <c r="A1677" s="133"/>
      <c r="D1677" s="154" t="s">
        <v>560</v>
      </c>
      <c r="E1677" s="155">
        <v>17</v>
      </c>
      <c r="F1677" s="156">
        <v>29.934000000000001</v>
      </c>
      <c r="G1677" s="156">
        <v>0</v>
      </c>
      <c r="H1677" s="156">
        <v>0</v>
      </c>
      <c r="I1677" s="156">
        <v>0</v>
      </c>
      <c r="J1677" s="157">
        <v>0</v>
      </c>
    </row>
    <row r="1678" spans="1:10">
      <c r="A1678" s="133"/>
      <c r="D1678" s="154" t="s">
        <v>561</v>
      </c>
      <c r="E1678" s="155">
        <v>7</v>
      </c>
      <c r="F1678" s="156">
        <v>25.200000000000003</v>
      </c>
      <c r="G1678" s="156">
        <v>0</v>
      </c>
      <c r="H1678" s="156">
        <v>0</v>
      </c>
      <c r="I1678" s="156">
        <v>0</v>
      </c>
      <c r="J1678" s="157">
        <v>0</v>
      </c>
    </row>
    <row r="1679" spans="1:10">
      <c r="A1679" s="133"/>
      <c r="D1679" s="154" t="s">
        <v>556</v>
      </c>
      <c r="E1679" s="155">
        <v>3</v>
      </c>
      <c r="F1679" s="156">
        <v>1.3640000000000001</v>
      </c>
      <c r="G1679" s="156">
        <v>0</v>
      </c>
      <c r="H1679" s="156">
        <v>0</v>
      </c>
      <c r="I1679" s="156">
        <v>0</v>
      </c>
      <c r="J1679" s="157">
        <v>0</v>
      </c>
    </row>
    <row r="1680" spans="1:10">
      <c r="A1680" s="133"/>
      <c r="D1680" s="154" t="s">
        <v>573</v>
      </c>
      <c r="E1680" s="155">
        <v>2</v>
      </c>
      <c r="F1680" s="156">
        <v>0.71399999999999997</v>
      </c>
      <c r="G1680" s="156">
        <v>0</v>
      </c>
      <c r="H1680" s="156">
        <v>0</v>
      </c>
      <c r="I1680" s="156">
        <v>0</v>
      </c>
      <c r="J1680" s="157">
        <v>0</v>
      </c>
    </row>
    <row r="1681" spans="1:10">
      <c r="A1681" s="133"/>
      <c r="D1681" s="154" t="s">
        <v>571</v>
      </c>
      <c r="E1681" s="155">
        <v>1</v>
      </c>
      <c r="F1681" s="156">
        <v>0.3</v>
      </c>
      <c r="G1681" s="156">
        <v>0</v>
      </c>
      <c r="H1681" s="156">
        <v>0</v>
      </c>
      <c r="I1681" s="156">
        <v>0</v>
      </c>
      <c r="J1681" s="157">
        <v>0</v>
      </c>
    </row>
    <row r="1682" spans="1:10">
      <c r="A1682" s="133"/>
      <c r="C1682" s="134" t="s">
        <v>526</v>
      </c>
      <c r="D1682" s="154"/>
      <c r="E1682" s="155" t="s">
        <v>196</v>
      </c>
      <c r="F1682" s="156" t="s">
        <v>196</v>
      </c>
      <c r="G1682" s="156" t="s">
        <v>196</v>
      </c>
      <c r="H1682" s="156" t="s">
        <v>196</v>
      </c>
      <c r="I1682" s="156" t="s">
        <v>196</v>
      </c>
      <c r="J1682" s="157" t="s">
        <v>196</v>
      </c>
    </row>
    <row r="1683" spans="1:10">
      <c r="A1683" s="133"/>
      <c r="D1683" s="154" t="s">
        <v>556</v>
      </c>
      <c r="E1683" s="155">
        <v>1129</v>
      </c>
      <c r="F1683" s="156">
        <v>3250.2500199999981</v>
      </c>
      <c r="G1683" s="156">
        <v>10</v>
      </c>
      <c r="H1683" s="156">
        <v>2.0347399999999998</v>
      </c>
      <c r="I1683" s="156">
        <v>0</v>
      </c>
      <c r="J1683" s="157">
        <v>0</v>
      </c>
    </row>
    <row r="1684" spans="1:10">
      <c r="A1684" s="133"/>
      <c r="D1684" s="154" t="s">
        <v>562</v>
      </c>
      <c r="E1684" s="155">
        <v>258</v>
      </c>
      <c r="F1684" s="156">
        <v>3240.6545399999927</v>
      </c>
      <c r="G1684" s="156">
        <v>0</v>
      </c>
      <c r="H1684" s="156">
        <v>0</v>
      </c>
      <c r="I1684" s="156">
        <v>0</v>
      </c>
      <c r="J1684" s="157">
        <v>0</v>
      </c>
    </row>
    <row r="1685" spans="1:10">
      <c r="A1685" s="133"/>
      <c r="D1685" s="154" t="s">
        <v>571</v>
      </c>
      <c r="E1685" s="155">
        <v>177</v>
      </c>
      <c r="F1685" s="156">
        <v>515.37090000000012</v>
      </c>
      <c r="G1685" s="156">
        <v>0</v>
      </c>
      <c r="H1685" s="156">
        <v>0</v>
      </c>
      <c r="I1685" s="156">
        <v>0</v>
      </c>
      <c r="J1685" s="157">
        <v>0</v>
      </c>
    </row>
    <row r="1686" spans="1:10">
      <c r="A1686" s="133"/>
      <c r="D1686" s="154" t="s">
        <v>561</v>
      </c>
      <c r="E1686" s="155">
        <v>688</v>
      </c>
      <c r="F1686" s="156">
        <v>412.97676999999993</v>
      </c>
      <c r="G1686" s="156">
        <v>3</v>
      </c>
      <c r="H1686" s="156">
        <v>2.5603099999999999</v>
      </c>
      <c r="I1686" s="156">
        <v>0</v>
      </c>
      <c r="J1686" s="157">
        <v>0</v>
      </c>
    </row>
    <row r="1687" spans="1:10">
      <c r="A1687" s="133"/>
      <c r="D1687" s="154" t="s">
        <v>573</v>
      </c>
      <c r="E1687" s="155">
        <v>43</v>
      </c>
      <c r="F1687" s="156">
        <v>187.94884999999999</v>
      </c>
      <c r="G1687" s="156">
        <v>0</v>
      </c>
      <c r="H1687" s="156">
        <v>0</v>
      </c>
      <c r="I1687" s="156">
        <v>0</v>
      </c>
      <c r="J1687" s="157">
        <v>0</v>
      </c>
    </row>
    <row r="1688" spans="1:10">
      <c r="A1688" s="133"/>
      <c r="B1688" s="134" t="s">
        <v>527</v>
      </c>
      <c r="D1688" s="154"/>
      <c r="E1688" s="155" t="s">
        <v>196</v>
      </c>
      <c r="F1688" s="156" t="s">
        <v>196</v>
      </c>
      <c r="G1688" s="156" t="s">
        <v>196</v>
      </c>
      <c r="H1688" s="156" t="s">
        <v>196</v>
      </c>
      <c r="I1688" s="156" t="s">
        <v>196</v>
      </c>
      <c r="J1688" s="157" t="s">
        <v>196</v>
      </c>
    </row>
    <row r="1689" spans="1:10">
      <c r="A1689" s="133"/>
      <c r="C1689" s="134" t="s">
        <v>528</v>
      </c>
      <c r="D1689" s="154"/>
      <c r="E1689" s="155" t="s">
        <v>196</v>
      </c>
      <c r="F1689" s="156" t="s">
        <v>196</v>
      </c>
      <c r="G1689" s="156" t="s">
        <v>196</v>
      </c>
      <c r="H1689" s="156" t="s">
        <v>196</v>
      </c>
      <c r="I1689" s="156" t="s">
        <v>196</v>
      </c>
      <c r="J1689" s="157" t="s">
        <v>196</v>
      </c>
    </row>
    <row r="1690" spans="1:10">
      <c r="A1690" s="133"/>
      <c r="D1690" s="154" t="s">
        <v>556</v>
      </c>
      <c r="E1690" s="155">
        <v>6150</v>
      </c>
      <c r="F1690" s="156">
        <v>17249.049319999998</v>
      </c>
      <c r="G1690" s="156">
        <v>188</v>
      </c>
      <c r="H1690" s="156">
        <v>21.654389999999999</v>
      </c>
      <c r="I1690" s="156">
        <v>0</v>
      </c>
      <c r="J1690" s="157">
        <v>0</v>
      </c>
    </row>
    <row r="1691" spans="1:10">
      <c r="A1691" s="133"/>
      <c r="D1691" s="154" t="s">
        <v>562</v>
      </c>
      <c r="E1691" s="155">
        <v>1031</v>
      </c>
      <c r="F1691" s="156">
        <v>648.38807999999995</v>
      </c>
      <c r="G1691" s="156">
        <v>23</v>
      </c>
      <c r="H1691" s="156">
        <v>4.2749999999999996E-2</v>
      </c>
      <c r="I1691" s="156">
        <v>0</v>
      </c>
      <c r="J1691" s="157">
        <v>0</v>
      </c>
    </row>
    <row r="1692" spans="1:10">
      <c r="A1692" s="133"/>
      <c r="D1692" s="154" t="s">
        <v>561</v>
      </c>
      <c r="E1692" s="155">
        <v>123</v>
      </c>
      <c r="F1692" s="156">
        <v>95.724779999999967</v>
      </c>
      <c r="G1692" s="156">
        <v>11</v>
      </c>
      <c r="H1692" s="156">
        <v>60.480019999999996</v>
      </c>
      <c r="I1692" s="156">
        <v>0</v>
      </c>
      <c r="J1692" s="157">
        <v>0</v>
      </c>
    </row>
    <row r="1693" spans="1:10">
      <c r="A1693" s="133"/>
      <c r="D1693" s="154" t="s">
        <v>574</v>
      </c>
      <c r="E1693" s="155">
        <v>190</v>
      </c>
      <c r="F1693" s="156">
        <v>95.075279999999992</v>
      </c>
      <c r="G1693" s="156">
        <v>12</v>
      </c>
      <c r="H1693" s="156">
        <v>8.3729999999999999E-2</v>
      </c>
      <c r="I1693" s="156">
        <v>0</v>
      </c>
      <c r="J1693" s="157">
        <v>0</v>
      </c>
    </row>
    <row r="1694" spans="1:10">
      <c r="A1694" s="133"/>
      <c r="D1694" s="154" t="s">
        <v>572</v>
      </c>
      <c r="E1694" s="155">
        <v>55</v>
      </c>
      <c r="F1694" s="156">
        <v>62.40664000000001</v>
      </c>
      <c r="G1694" s="156">
        <v>9</v>
      </c>
      <c r="H1694" s="156">
        <v>1.8840000000000003E-2</v>
      </c>
      <c r="I1694" s="156">
        <v>0</v>
      </c>
      <c r="J1694" s="157">
        <v>0</v>
      </c>
    </row>
    <row r="1695" spans="1:10">
      <c r="A1695" s="133"/>
      <c r="C1695" s="134" t="s">
        <v>529</v>
      </c>
      <c r="D1695" s="154"/>
      <c r="E1695" s="155" t="s">
        <v>196</v>
      </c>
      <c r="F1695" s="156" t="s">
        <v>196</v>
      </c>
      <c r="G1695" s="156" t="s">
        <v>196</v>
      </c>
      <c r="H1695" s="156" t="s">
        <v>196</v>
      </c>
      <c r="I1695" s="156" t="s">
        <v>196</v>
      </c>
      <c r="J1695" s="157" t="s">
        <v>196</v>
      </c>
    </row>
    <row r="1696" spans="1:10">
      <c r="A1696" s="133"/>
      <c r="D1696" s="154" t="s">
        <v>556</v>
      </c>
      <c r="E1696" s="155">
        <v>104198</v>
      </c>
      <c r="F1696" s="156">
        <v>92672.921530000211</v>
      </c>
      <c r="G1696" s="156">
        <v>1680</v>
      </c>
      <c r="H1696" s="156">
        <v>199.84557000000001</v>
      </c>
      <c r="I1696" s="156">
        <v>1</v>
      </c>
      <c r="J1696" s="157">
        <v>1.4000000000000001E-4</v>
      </c>
    </row>
    <row r="1697" spans="1:10">
      <c r="A1697" s="133"/>
      <c r="D1697" s="154" t="s">
        <v>562</v>
      </c>
      <c r="E1697" s="155">
        <v>11766</v>
      </c>
      <c r="F1697" s="156">
        <v>28198.980769999991</v>
      </c>
      <c r="G1697" s="156">
        <v>87</v>
      </c>
      <c r="H1697" s="156">
        <v>49.97963</v>
      </c>
      <c r="I1697" s="156">
        <v>0</v>
      </c>
      <c r="J1697" s="157">
        <v>0</v>
      </c>
    </row>
    <row r="1698" spans="1:10">
      <c r="A1698" s="133"/>
      <c r="D1698" s="154" t="s">
        <v>572</v>
      </c>
      <c r="E1698" s="155">
        <v>7542</v>
      </c>
      <c r="F1698" s="156">
        <v>13722.400719999991</v>
      </c>
      <c r="G1698" s="156">
        <v>53</v>
      </c>
      <c r="H1698" s="156">
        <v>28.022289999999998</v>
      </c>
      <c r="I1698" s="156">
        <v>0</v>
      </c>
      <c r="J1698" s="157">
        <v>0</v>
      </c>
    </row>
    <row r="1699" spans="1:10">
      <c r="A1699" s="133"/>
      <c r="D1699" s="154" t="s">
        <v>582</v>
      </c>
      <c r="E1699" s="155">
        <v>1825</v>
      </c>
      <c r="F1699" s="156">
        <v>6840.2002999999986</v>
      </c>
      <c r="G1699" s="156">
        <v>22</v>
      </c>
      <c r="H1699" s="156">
        <v>2.7015899999999999</v>
      </c>
      <c r="I1699" s="156">
        <v>0</v>
      </c>
      <c r="J1699" s="157">
        <v>0</v>
      </c>
    </row>
    <row r="1700" spans="1:10">
      <c r="A1700" s="133"/>
      <c r="D1700" s="154" t="s">
        <v>564</v>
      </c>
      <c r="E1700" s="155">
        <v>1354</v>
      </c>
      <c r="F1700" s="156">
        <v>4389.6198999999979</v>
      </c>
      <c r="G1700" s="156">
        <v>34</v>
      </c>
      <c r="H1700" s="156">
        <v>2.5429999999999998E-2</v>
      </c>
      <c r="I1700" s="156">
        <v>0</v>
      </c>
      <c r="J1700" s="157">
        <v>0</v>
      </c>
    </row>
    <row r="1701" spans="1:10">
      <c r="A1701" s="133"/>
      <c r="C1701" s="134" t="s">
        <v>530</v>
      </c>
      <c r="D1701" s="154"/>
      <c r="E1701" s="155" t="s">
        <v>196</v>
      </c>
      <c r="F1701" s="156" t="s">
        <v>196</v>
      </c>
      <c r="G1701" s="156" t="s">
        <v>196</v>
      </c>
      <c r="H1701" s="156" t="s">
        <v>196</v>
      </c>
      <c r="I1701" s="156" t="s">
        <v>196</v>
      </c>
      <c r="J1701" s="157" t="s">
        <v>196</v>
      </c>
    </row>
    <row r="1702" spans="1:10">
      <c r="A1702" s="133"/>
      <c r="D1702" s="154" t="s">
        <v>564</v>
      </c>
      <c r="E1702" s="155">
        <v>4286</v>
      </c>
      <c r="F1702" s="156">
        <v>15846.376739999998</v>
      </c>
      <c r="G1702" s="156">
        <v>52</v>
      </c>
      <c r="H1702" s="156">
        <v>68.096720000000005</v>
      </c>
      <c r="I1702" s="156">
        <v>0</v>
      </c>
      <c r="J1702" s="157">
        <v>0</v>
      </c>
    </row>
    <row r="1703" spans="1:10">
      <c r="A1703" s="133"/>
      <c r="D1703" s="154" t="s">
        <v>556</v>
      </c>
      <c r="E1703" s="155">
        <v>17257</v>
      </c>
      <c r="F1703" s="156">
        <v>15312.427120000017</v>
      </c>
      <c r="G1703" s="156">
        <v>603</v>
      </c>
      <c r="H1703" s="156">
        <v>24.48066</v>
      </c>
      <c r="I1703" s="156">
        <v>1</v>
      </c>
      <c r="J1703" s="157">
        <v>8.8000000000000003E-4</v>
      </c>
    </row>
    <row r="1704" spans="1:10">
      <c r="A1704" s="133"/>
      <c r="D1704" s="154" t="s">
        <v>572</v>
      </c>
      <c r="E1704" s="155">
        <v>2467</v>
      </c>
      <c r="F1704" s="156">
        <v>7153.3089499999996</v>
      </c>
      <c r="G1704" s="156">
        <v>12</v>
      </c>
      <c r="H1704" s="156">
        <v>4.7389799999999997</v>
      </c>
      <c r="I1704" s="156">
        <v>0</v>
      </c>
      <c r="J1704" s="157">
        <v>0</v>
      </c>
    </row>
    <row r="1705" spans="1:10">
      <c r="A1705" s="133"/>
      <c r="D1705" s="154" t="s">
        <v>562</v>
      </c>
      <c r="E1705" s="155">
        <v>2489</v>
      </c>
      <c r="F1705" s="156">
        <v>6438.5050099999971</v>
      </c>
      <c r="G1705" s="156">
        <v>25</v>
      </c>
      <c r="H1705" s="156">
        <v>19.92437</v>
      </c>
      <c r="I1705" s="156">
        <v>0</v>
      </c>
      <c r="J1705" s="157">
        <v>0</v>
      </c>
    </row>
    <row r="1706" spans="1:10">
      <c r="A1706" s="133"/>
      <c r="D1706" s="154" t="s">
        <v>582</v>
      </c>
      <c r="E1706" s="155">
        <v>225</v>
      </c>
      <c r="F1706" s="156">
        <v>2573.98855</v>
      </c>
      <c r="G1706" s="156">
        <v>1</v>
      </c>
      <c r="H1706" s="156">
        <v>1.3680000000000001</v>
      </c>
      <c r="I1706" s="156">
        <v>0</v>
      </c>
      <c r="J1706" s="157">
        <v>0</v>
      </c>
    </row>
    <row r="1707" spans="1:10">
      <c r="A1707" s="133"/>
      <c r="C1707" s="134" t="s">
        <v>531</v>
      </c>
      <c r="D1707" s="154"/>
      <c r="E1707" s="155" t="s">
        <v>196</v>
      </c>
      <c r="F1707" s="156" t="s">
        <v>196</v>
      </c>
      <c r="G1707" s="156" t="s">
        <v>196</v>
      </c>
      <c r="H1707" s="156" t="s">
        <v>196</v>
      </c>
      <c r="I1707" s="156" t="s">
        <v>196</v>
      </c>
      <c r="J1707" s="157" t="s">
        <v>196</v>
      </c>
    </row>
    <row r="1708" spans="1:10">
      <c r="A1708" s="133"/>
      <c r="D1708" s="154" t="s">
        <v>556</v>
      </c>
      <c r="E1708" s="155">
        <v>15361</v>
      </c>
      <c r="F1708" s="156">
        <v>12300.496710000003</v>
      </c>
      <c r="G1708" s="156">
        <v>11</v>
      </c>
      <c r="H1708" s="156">
        <v>1.1860999999999999</v>
      </c>
      <c r="I1708" s="156">
        <v>0</v>
      </c>
      <c r="J1708" s="157">
        <v>0</v>
      </c>
    </row>
    <row r="1709" spans="1:10">
      <c r="A1709" s="133"/>
      <c r="D1709" s="154" t="s">
        <v>589</v>
      </c>
      <c r="E1709" s="155">
        <v>128</v>
      </c>
      <c r="F1709" s="156">
        <v>2001.2577400000011</v>
      </c>
      <c r="G1709" s="156">
        <v>0</v>
      </c>
      <c r="H1709" s="156">
        <v>0</v>
      </c>
      <c r="I1709" s="156">
        <v>0</v>
      </c>
      <c r="J1709" s="157">
        <v>0</v>
      </c>
    </row>
    <row r="1710" spans="1:10">
      <c r="A1710" s="133"/>
      <c r="D1710" s="154" t="s">
        <v>635</v>
      </c>
      <c r="E1710" s="155">
        <v>52</v>
      </c>
      <c r="F1710" s="156">
        <v>1067.1909999999998</v>
      </c>
      <c r="G1710" s="156">
        <v>0</v>
      </c>
      <c r="H1710" s="156">
        <v>0</v>
      </c>
      <c r="I1710" s="156">
        <v>0</v>
      </c>
      <c r="J1710" s="157">
        <v>0</v>
      </c>
    </row>
    <row r="1711" spans="1:10">
      <c r="A1711" s="133"/>
      <c r="D1711" s="154" t="s">
        <v>562</v>
      </c>
      <c r="E1711" s="155">
        <v>169</v>
      </c>
      <c r="F1711" s="156">
        <v>307.42290999999989</v>
      </c>
      <c r="G1711" s="156">
        <v>0</v>
      </c>
      <c r="H1711" s="156">
        <v>0</v>
      </c>
      <c r="I1711" s="156">
        <v>0</v>
      </c>
      <c r="J1711" s="157">
        <v>0</v>
      </c>
    </row>
    <row r="1712" spans="1:10">
      <c r="A1712" s="133"/>
      <c r="D1712" s="154" t="s">
        <v>572</v>
      </c>
      <c r="E1712" s="155">
        <v>338</v>
      </c>
      <c r="F1712" s="156">
        <v>240.22561999999999</v>
      </c>
      <c r="G1712" s="156">
        <v>3</v>
      </c>
      <c r="H1712" s="156">
        <v>2.7901600000000002</v>
      </c>
      <c r="I1712" s="156">
        <v>0</v>
      </c>
      <c r="J1712" s="157">
        <v>0</v>
      </c>
    </row>
    <row r="1713" spans="1:10">
      <c r="A1713" s="133"/>
      <c r="C1713" s="134" t="s">
        <v>532</v>
      </c>
      <c r="D1713" s="154"/>
      <c r="E1713" s="155" t="s">
        <v>196</v>
      </c>
      <c r="F1713" s="156" t="s">
        <v>196</v>
      </c>
      <c r="G1713" s="156" t="s">
        <v>196</v>
      </c>
      <c r="H1713" s="156" t="s">
        <v>196</v>
      </c>
      <c r="I1713" s="156" t="s">
        <v>196</v>
      </c>
      <c r="J1713" s="157" t="s">
        <v>196</v>
      </c>
    </row>
    <row r="1714" spans="1:10">
      <c r="A1714" s="133"/>
      <c r="D1714" s="154" t="s">
        <v>556</v>
      </c>
      <c r="E1714" s="155">
        <v>2184</v>
      </c>
      <c r="F1714" s="156">
        <v>5609.3900400000011</v>
      </c>
      <c r="G1714" s="156">
        <v>3</v>
      </c>
      <c r="H1714" s="156">
        <v>3.6172</v>
      </c>
      <c r="I1714" s="156">
        <v>0</v>
      </c>
      <c r="J1714" s="157">
        <v>0</v>
      </c>
    </row>
    <row r="1715" spans="1:10">
      <c r="A1715" s="133"/>
      <c r="D1715" s="154" t="s">
        <v>548</v>
      </c>
      <c r="E1715" s="155">
        <v>251</v>
      </c>
      <c r="F1715" s="156">
        <v>5465.6669899999979</v>
      </c>
      <c r="G1715" s="156">
        <v>1</v>
      </c>
      <c r="H1715" s="156">
        <v>0.05</v>
      </c>
      <c r="I1715" s="156">
        <v>0</v>
      </c>
      <c r="J1715" s="157">
        <v>0</v>
      </c>
    </row>
    <row r="1716" spans="1:10">
      <c r="A1716" s="133"/>
      <c r="D1716" s="154" t="s">
        <v>552</v>
      </c>
      <c r="E1716" s="155">
        <v>148</v>
      </c>
      <c r="F1716" s="156">
        <v>1341.2122800000002</v>
      </c>
      <c r="G1716" s="156">
        <v>0</v>
      </c>
      <c r="H1716" s="156">
        <v>0</v>
      </c>
      <c r="I1716" s="156">
        <v>0</v>
      </c>
      <c r="J1716" s="157">
        <v>0</v>
      </c>
    </row>
    <row r="1717" spans="1:10">
      <c r="A1717" s="133"/>
      <c r="D1717" s="154" t="s">
        <v>584</v>
      </c>
      <c r="E1717" s="155">
        <v>90</v>
      </c>
      <c r="F1717" s="156">
        <v>931.49239999999975</v>
      </c>
      <c r="G1717" s="156">
        <v>0</v>
      </c>
      <c r="H1717" s="156">
        <v>0</v>
      </c>
      <c r="I1717" s="156">
        <v>0</v>
      </c>
      <c r="J1717" s="157">
        <v>0</v>
      </c>
    </row>
    <row r="1718" spans="1:10">
      <c r="A1718" s="133"/>
      <c r="D1718" s="154" t="s">
        <v>560</v>
      </c>
      <c r="E1718" s="155">
        <v>164</v>
      </c>
      <c r="F1718" s="156">
        <v>414.46654000000007</v>
      </c>
      <c r="G1718" s="156">
        <v>1</v>
      </c>
      <c r="H1718" s="156">
        <v>0.1</v>
      </c>
      <c r="I1718" s="156">
        <v>0</v>
      </c>
      <c r="J1718" s="157">
        <v>0</v>
      </c>
    </row>
    <row r="1719" spans="1:10">
      <c r="A1719" s="133"/>
      <c r="C1719" s="134" t="s">
        <v>533</v>
      </c>
      <c r="D1719" s="154"/>
      <c r="E1719" s="155" t="s">
        <v>196</v>
      </c>
      <c r="F1719" s="156" t="s">
        <v>196</v>
      </c>
      <c r="G1719" s="156" t="s">
        <v>196</v>
      </c>
      <c r="H1719" s="156" t="s">
        <v>196</v>
      </c>
      <c r="I1719" s="156" t="s">
        <v>196</v>
      </c>
      <c r="J1719" s="157" t="s">
        <v>196</v>
      </c>
    </row>
    <row r="1720" spans="1:10">
      <c r="A1720" s="133"/>
      <c r="D1720" s="154" t="s">
        <v>556</v>
      </c>
      <c r="E1720" s="155">
        <v>4325</v>
      </c>
      <c r="F1720" s="156">
        <v>14535.010819999998</v>
      </c>
      <c r="G1720" s="156">
        <v>4</v>
      </c>
      <c r="H1720" s="156">
        <v>0.39488999999999996</v>
      </c>
      <c r="I1720" s="156">
        <v>0</v>
      </c>
      <c r="J1720" s="157">
        <v>0</v>
      </c>
    </row>
    <row r="1721" spans="1:10">
      <c r="A1721" s="133"/>
      <c r="D1721" s="154" t="s">
        <v>582</v>
      </c>
      <c r="E1721" s="155">
        <v>326</v>
      </c>
      <c r="F1721" s="156">
        <v>3607.4016900000001</v>
      </c>
      <c r="G1721" s="156">
        <v>0</v>
      </c>
      <c r="H1721" s="156">
        <v>0</v>
      </c>
      <c r="I1721" s="156">
        <v>0</v>
      </c>
      <c r="J1721" s="157">
        <v>0</v>
      </c>
    </row>
    <row r="1722" spans="1:10">
      <c r="A1722" s="133"/>
      <c r="D1722" s="154" t="s">
        <v>579</v>
      </c>
      <c r="E1722" s="155">
        <v>39</v>
      </c>
      <c r="F1722" s="156">
        <v>564.74259999999992</v>
      </c>
      <c r="G1722" s="156">
        <v>0</v>
      </c>
      <c r="H1722" s="156">
        <v>0</v>
      </c>
      <c r="I1722" s="156">
        <v>0</v>
      </c>
      <c r="J1722" s="157">
        <v>0</v>
      </c>
    </row>
    <row r="1723" spans="1:10">
      <c r="A1723" s="133"/>
      <c r="D1723" s="154" t="s">
        <v>574</v>
      </c>
      <c r="E1723" s="155">
        <v>74</v>
      </c>
      <c r="F1723" s="156">
        <v>386.19986999999998</v>
      </c>
      <c r="G1723" s="156">
        <v>0</v>
      </c>
      <c r="H1723" s="156">
        <v>0</v>
      </c>
      <c r="I1723" s="156">
        <v>0</v>
      </c>
      <c r="J1723" s="157">
        <v>0</v>
      </c>
    </row>
    <row r="1724" spans="1:10">
      <c r="A1724" s="133"/>
      <c r="D1724" s="154" t="s">
        <v>548</v>
      </c>
      <c r="E1724" s="155">
        <v>222</v>
      </c>
      <c r="F1724" s="156">
        <v>229.63614999999999</v>
      </c>
      <c r="G1724" s="156">
        <v>0</v>
      </c>
      <c r="H1724" s="156">
        <v>0</v>
      </c>
      <c r="I1724" s="156">
        <v>0</v>
      </c>
      <c r="J1724" s="157">
        <v>0</v>
      </c>
    </row>
    <row r="1725" spans="1:10">
      <c r="A1725" s="133"/>
      <c r="C1725" s="134" t="s">
        <v>534</v>
      </c>
      <c r="D1725" s="154"/>
      <c r="E1725" s="155" t="s">
        <v>196</v>
      </c>
      <c r="F1725" s="156" t="s">
        <v>196</v>
      </c>
      <c r="G1725" s="156" t="s">
        <v>196</v>
      </c>
      <c r="H1725" s="156" t="s">
        <v>196</v>
      </c>
      <c r="I1725" s="156" t="s">
        <v>196</v>
      </c>
      <c r="J1725" s="157" t="s">
        <v>196</v>
      </c>
    </row>
    <row r="1726" spans="1:10">
      <c r="A1726" s="133"/>
      <c r="D1726" s="154" t="s">
        <v>556</v>
      </c>
      <c r="E1726" s="155">
        <v>252</v>
      </c>
      <c r="F1726" s="156">
        <v>84.777929999999998</v>
      </c>
      <c r="G1726" s="156">
        <v>0</v>
      </c>
      <c r="H1726" s="156">
        <v>0</v>
      </c>
      <c r="I1726" s="156">
        <v>0</v>
      </c>
      <c r="J1726" s="157">
        <v>0</v>
      </c>
    </row>
    <row r="1727" spans="1:10">
      <c r="A1727" s="133"/>
      <c r="D1727" s="154" t="s">
        <v>578</v>
      </c>
      <c r="E1727" s="155">
        <v>9</v>
      </c>
      <c r="F1727" s="156">
        <v>0.89715</v>
      </c>
      <c r="G1727" s="156">
        <v>0</v>
      </c>
      <c r="H1727" s="156">
        <v>0</v>
      </c>
      <c r="I1727" s="156">
        <v>0</v>
      </c>
      <c r="J1727" s="157">
        <v>0</v>
      </c>
    </row>
    <row r="1728" spans="1:10">
      <c r="A1728" s="133"/>
      <c r="D1728" s="154" t="s">
        <v>562</v>
      </c>
      <c r="E1728" s="155">
        <v>6</v>
      </c>
      <c r="F1728" s="156">
        <v>0.78099999999999992</v>
      </c>
      <c r="G1728" s="156">
        <v>0</v>
      </c>
      <c r="H1728" s="156">
        <v>0</v>
      </c>
      <c r="I1728" s="156">
        <v>0</v>
      </c>
      <c r="J1728" s="157">
        <v>0</v>
      </c>
    </row>
    <row r="1729" spans="1:10">
      <c r="A1729" s="133"/>
      <c r="D1729" s="154" t="s">
        <v>619</v>
      </c>
      <c r="E1729" s="155">
        <v>3</v>
      </c>
      <c r="F1729" s="156">
        <v>0.29500000000000004</v>
      </c>
      <c r="G1729" s="156">
        <v>0</v>
      </c>
      <c r="H1729" s="156">
        <v>0</v>
      </c>
      <c r="I1729" s="156">
        <v>0</v>
      </c>
      <c r="J1729" s="157">
        <v>0</v>
      </c>
    </row>
    <row r="1730" spans="1:10">
      <c r="A1730" s="133"/>
      <c r="D1730" s="154" t="s">
        <v>620</v>
      </c>
      <c r="E1730" s="155">
        <v>1</v>
      </c>
      <c r="F1730" s="156">
        <v>0.21299999999999999</v>
      </c>
      <c r="G1730" s="156">
        <v>0</v>
      </c>
      <c r="H1730" s="156">
        <v>0</v>
      </c>
      <c r="I1730" s="156">
        <v>0</v>
      </c>
      <c r="J1730" s="157">
        <v>0</v>
      </c>
    </row>
    <row r="1731" spans="1:10">
      <c r="A1731" s="133"/>
      <c r="C1731" s="134" t="s">
        <v>535</v>
      </c>
      <c r="D1731" s="154"/>
      <c r="E1731" s="155" t="s">
        <v>196</v>
      </c>
      <c r="F1731" s="156" t="s">
        <v>196</v>
      </c>
      <c r="G1731" s="156" t="s">
        <v>196</v>
      </c>
      <c r="H1731" s="156" t="s">
        <v>196</v>
      </c>
      <c r="I1731" s="156" t="s">
        <v>196</v>
      </c>
      <c r="J1731" s="157" t="s">
        <v>196</v>
      </c>
    </row>
    <row r="1732" spans="1:10">
      <c r="A1732" s="133"/>
      <c r="D1732" s="154" t="s">
        <v>556</v>
      </c>
      <c r="E1732" s="155">
        <v>76896</v>
      </c>
      <c r="F1732" s="156">
        <v>177505.41639999961</v>
      </c>
      <c r="G1732" s="156">
        <v>403</v>
      </c>
      <c r="H1732" s="156">
        <v>41.376079999999995</v>
      </c>
      <c r="I1732" s="156">
        <v>0</v>
      </c>
      <c r="J1732" s="157">
        <v>0</v>
      </c>
    </row>
    <row r="1733" spans="1:10">
      <c r="A1733" s="133"/>
      <c r="D1733" s="154" t="s">
        <v>562</v>
      </c>
      <c r="E1733" s="155">
        <v>8368</v>
      </c>
      <c r="F1733" s="156">
        <v>45479.096140000074</v>
      </c>
      <c r="G1733" s="156">
        <v>7</v>
      </c>
      <c r="H1733" s="156">
        <v>0.43409999999999999</v>
      </c>
      <c r="I1733" s="156">
        <v>0</v>
      </c>
      <c r="J1733" s="157">
        <v>0</v>
      </c>
    </row>
    <row r="1734" spans="1:10">
      <c r="A1734" s="133"/>
      <c r="D1734" s="154" t="s">
        <v>571</v>
      </c>
      <c r="E1734" s="155">
        <v>5451</v>
      </c>
      <c r="F1734" s="156">
        <v>17181.912369999987</v>
      </c>
      <c r="G1734" s="156">
        <v>54</v>
      </c>
      <c r="H1734" s="156">
        <v>8.1075600000000012</v>
      </c>
      <c r="I1734" s="156">
        <v>0</v>
      </c>
      <c r="J1734" s="157">
        <v>0</v>
      </c>
    </row>
    <row r="1735" spans="1:10">
      <c r="A1735" s="133"/>
      <c r="D1735" s="154" t="s">
        <v>572</v>
      </c>
      <c r="E1735" s="155">
        <v>2740</v>
      </c>
      <c r="F1735" s="156">
        <v>8219.8150100000021</v>
      </c>
      <c r="G1735" s="156">
        <v>10</v>
      </c>
      <c r="H1735" s="156">
        <v>1.9913099999999999</v>
      </c>
      <c r="I1735" s="156">
        <v>0</v>
      </c>
      <c r="J1735" s="157">
        <v>0</v>
      </c>
    </row>
    <row r="1736" spans="1:10">
      <c r="A1736" s="133"/>
      <c r="D1736" s="154" t="s">
        <v>598</v>
      </c>
      <c r="E1736" s="155">
        <v>49</v>
      </c>
      <c r="F1736" s="156">
        <v>3495.1239</v>
      </c>
      <c r="G1736" s="156">
        <v>5</v>
      </c>
      <c r="H1736" s="156">
        <v>176.40299999999999</v>
      </c>
      <c r="I1736" s="156">
        <v>0</v>
      </c>
      <c r="J1736" s="157">
        <v>0</v>
      </c>
    </row>
    <row r="1737" spans="1:10">
      <c r="A1737" s="133" t="s">
        <v>171</v>
      </c>
      <c r="D1737" s="154"/>
      <c r="E1737" s="155" t="s">
        <v>196</v>
      </c>
      <c r="F1737" s="156" t="s">
        <v>196</v>
      </c>
      <c r="G1737" s="156" t="s">
        <v>196</v>
      </c>
      <c r="H1737" s="156" t="s">
        <v>196</v>
      </c>
      <c r="I1737" s="156" t="s">
        <v>196</v>
      </c>
      <c r="J1737" s="157" t="s">
        <v>196</v>
      </c>
    </row>
    <row r="1738" spans="1:10">
      <c r="A1738" s="133"/>
      <c r="B1738" s="134" t="s">
        <v>536</v>
      </c>
      <c r="D1738" s="154"/>
      <c r="E1738" s="155" t="s">
        <v>196</v>
      </c>
      <c r="F1738" s="156" t="s">
        <v>196</v>
      </c>
      <c r="G1738" s="156" t="s">
        <v>196</v>
      </c>
      <c r="H1738" s="156" t="s">
        <v>196</v>
      </c>
      <c r="I1738" s="156" t="s">
        <v>196</v>
      </c>
      <c r="J1738" s="157" t="s">
        <v>196</v>
      </c>
    </row>
    <row r="1739" spans="1:10">
      <c r="A1739" s="133"/>
      <c r="D1739" s="154" t="s">
        <v>556</v>
      </c>
      <c r="E1739" s="155">
        <v>164</v>
      </c>
      <c r="F1739" s="156">
        <v>977.08550999999989</v>
      </c>
      <c r="G1739" s="156">
        <v>29</v>
      </c>
      <c r="H1739" s="156">
        <v>121.43882000000001</v>
      </c>
      <c r="I1739" s="156">
        <v>0</v>
      </c>
      <c r="J1739" s="157">
        <v>0</v>
      </c>
    </row>
    <row r="1740" spans="1:10">
      <c r="A1740" s="133"/>
      <c r="D1740" s="154" t="s">
        <v>560</v>
      </c>
      <c r="E1740" s="155">
        <v>61</v>
      </c>
      <c r="F1740" s="156">
        <v>604.54257999999993</v>
      </c>
      <c r="G1740" s="156">
        <v>4</v>
      </c>
      <c r="H1740" s="156">
        <v>46.491439999999997</v>
      </c>
      <c r="I1740" s="156">
        <v>0</v>
      </c>
      <c r="J1740" s="157">
        <v>0</v>
      </c>
    </row>
    <row r="1741" spans="1:10">
      <c r="A1741" s="133"/>
      <c r="D1741" s="154" t="s">
        <v>579</v>
      </c>
      <c r="E1741" s="155">
        <v>17</v>
      </c>
      <c r="F1741" s="156">
        <v>547.55851999999993</v>
      </c>
      <c r="G1741" s="156">
        <v>3</v>
      </c>
      <c r="H1741" s="156">
        <v>137.47103999999999</v>
      </c>
      <c r="I1741" s="156">
        <v>0</v>
      </c>
      <c r="J1741" s="157">
        <v>0</v>
      </c>
    </row>
    <row r="1742" spans="1:10">
      <c r="A1742" s="133"/>
      <c r="D1742" s="154" t="s">
        <v>637</v>
      </c>
      <c r="E1742" s="155">
        <v>15</v>
      </c>
      <c r="F1742" s="156">
        <v>252.25299999999999</v>
      </c>
      <c r="G1742" s="156">
        <v>3</v>
      </c>
      <c r="H1742" s="156">
        <v>46.438000000000002</v>
      </c>
      <c r="I1742" s="156">
        <v>0</v>
      </c>
      <c r="J1742" s="157">
        <v>0</v>
      </c>
    </row>
    <row r="1743" spans="1:10">
      <c r="A1743" s="133"/>
      <c r="D1743" s="154" t="s">
        <v>571</v>
      </c>
      <c r="E1743" s="155">
        <v>11</v>
      </c>
      <c r="F1743" s="156">
        <v>221.89146</v>
      </c>
      <c r="G1743" s="156">
        <v>2</v>
      </c>
      <c r="H1743" s="156">
        <v>68.375230000000002</v>
      </c>
      <c r="I1743" s="156">
        <v>0</v>
      </c>
      <c r="J1743" s="157">
        <v>0</v>
      </c>
    </row>
    <row r="1744" spans="1:10">
      <c r="A1744" s="133"/>
      <c r="B1744" s="134" t="s">
        <v>537</v>
      </c>
      <c r="D1744" s="154"/>
      <c r="E1744" s="155" t="s">
        <v>196</v>
      </c>
      <c r="F1744" s="156" t="s">
        <v>196</v>
      </c>
      <c r="G1744" s="156" t="s">
        <v>196</v>
      </c>
      <c r="H1744" s="156" t="s">
        <v>196</v>
      </c>
      <c r="I1744" s="156" t="s">
        <v>196</v>
      </c>
      <c r="J1744" s="157" t="s">
        <v>196</v>
      </c>
    </row>
    <row r="1745" spans="1:10">
      <c r="A1745" s="133"/>
      <c r="D1745" s="154" t="s">
        <v>556</v>
      </c>
      <c r="E1745" s="155">
        <v>11408</v>
      </c>
      <c r="F1745" s="156">
        <v>31401.627439999997</v>
      </c>
      <c r="G1745" s="156">
        <v>275</v>
      </c>
      <c r="H1745" s="156">
        <v>156.23362000000003</v>
      </c>
      <c r="I1745" s="156">
        <v>0</v>
      </c>
      <c r="J1745" s="157">
        <v>0</v>
      </c>
    </row>
    <row r="1746" spans="1:10">
      <c r="A1746" s="133"/>
      <c r="D1746" s="154" t="s">
        <v>562</v>
      </c>
      <c r="E1746" s="155">
        <v>1267</v>
      </c>
      <c r="F1746" s="156">
        <v>10572.280749999994</v>
      </c>
      <c r="G1746" s="156">
        <v>14</v>
      </c>
      <c r="H1746" s="156">
        <v>12.52501</v>
      </c>
      <c r="I1746" s="156">
        <v>0</v>
      </c>
      <c r="J1746" s="157">
        <v>0</v>
      </c>
    </row>
    <row r="1747" spans="1:10">
      <c r="A1747" s="133"/>
      <c r="D1747" s="154" t="s">
        <v>579</v>
      </c>
      <c r="E1747" s="155">
        <v>2954</v>
      </c>
      <c r="F1747" s="156">
        <v>5870.6804499999998</v>
      </c>
      <c r="G1747" s="156">
        <v>42</v>
      </c>
      <c r="H1747" s="156">
        <v>20.294070000000005</v>
      </c>
      <c r="I1747" s="156">
        <v>0</v>
      </c>
      <c r="J1747" s="157">
        <v>0</v>
      </c>
    </row>
    <row r="1748" spans="1:10">
      <c r="A1748" s="133"/>
      <c r="D1748" s="154" t="s">
        <v>571</v>
      </c>
      <c r="E1748" s="155">
        <v>1400</v>
      </c>
      <c r="F1748" s="156">
        <v>4330.7702600000011</v>
      </c>
      <c r="G1748" s="156">
        <v>35</v>
      </c>
      <c r="H1748" s="156">
        <v>28.718139999999995</v>
      </c>
      <c r="I1748" s="156">
        <v>0</v>
      </c>
      <c r="J1748" s="157">
        <v>0</v>
      </c>
    </row>
    <row r="1749" spans="1:10">
      <c r="A1749" s="133"/>
      <c r="D1749" s="154" t="s">
        <v>572</v>
      </c>
      <c r="E1749" s="155">
        <v>1444</v>
      </c>
      <c r="F1749" s="156">
        <v>3201.2599599999999</v>
      </c>
      <c r="G1749" s="156">
        <v>33</v>
      </c>
      <c r="H1749" s="156">
        <v>24.378149999999998</v>
      </c>
      <c r="I1749" s="156">
        <v>0</v>
      </c>
      <c r="J1749" s="157">
        <v>0</v>
      </c>
    </row>
    <row r="1750" spans="1:10">
      <c r="A1750" s="133"/>
      <c r="B1750" s="134" t="s">
        <v>538</v>
      </c>
      <c r="D1750" s="154"/>
      <c r="E1750" s="155" t="s">
        <v>196</v>
      </c>
      <c r="F1750" s="156" t="s">
        <v>196</v>
      </c>
      <c r="G1750" s="156" t="s">
        <v>196</v>
      </c>
      <c r="H1750" s="156" t="s">
        <v>196</v>
      </c>
      <c r="I1750" s="156" t="s">
        <v>196</v>
      </c>
      <c r="J1750" s="157" t="s">
        <v>196</v>
      </c>
    </row>
    <row r="1751" spans="1:10">
      <c r="A1751" s="133"/>
      <c r="D1751" s="154" t="s">
        <v>560</v>
      </c>
      <c r="E1751" s="155">
        <v>19</v>
      </c>
      <c r="F1751" s="156">
        <v>5.5009800000000011</v>
      </c>
      <c r="G1751" s="156">
        <v>1</v>
      </c>
      <c r="H1751" s="156">
        <v>0.30599999999999999</v>
      </c>
      <c r="I1751" s="156">
        <v>0</v>
      </c>
      <c r="J1751" s="157">
        <v>0</v>
      </c>
    </row>
    <row r="1752" spans="1:10">
      <c r="A1752" s="133"/>
      <c r="D1752" s="154" t="s">
        <v>571</v>
      </c>
      <c r="E1752" s="155">
        <v>5</v>
      </c>
      <c r="F1752" s="156">
        <v>1.61</v>
      </c>
      <c r="G1752" s="156">
        <v>0</v>
      </c>
      <c r="H1752" s="156">
        <v>0</v>
      </c>
      <c r="I1752" s="156">
        <v>0</v>
      </c>
      <c r="J1752" s="157">
        <v>0</v>
      </c>
    </row>
    <row r="1753" spans="1:10">
      <c r="A1753" s="133"/>
      <c r="D1753" s="154" t="s">
        <v>556</v>
      </c>
      <c r="E1753" s="155">
        <v>12</v>
      </c>
      <c r="F1753" s="156">
        <v>0.99251</v>
      </c>
      <c r="G1753" s="156">
        <v>2</v>
      </c>
      <c r="H1753" s="156">
        <v>3.1000000000000005E-4</v>
      </c>
      <c r="I1753" s="156">
        <v>0</v>
      </c>
      <c r="J1753" s="157">
        <v>0</v>
      </c>
    </row>
    <row r="1754" spans="1:10">
      <c r="A1754" s="133"/>
      <c r="D1754" s="154" t="s">
        <v>579</v>
      </c>
      <c r="E1754" s="155">
        <v>1</v>
      </c>
      <c r="F1754" s="156">
        <v>0.5</v>
      </c>
      <c r="G1754" s="156">
        <v>0</v>
      </c>
      <c r="H1754" s="156">
        <v>0</v>
      </c>
      <c r="I1754" s="156">
        <v>0</v>
      </c>
      <c r="J1754" s="157">
        <v>0</v>
      </c>
    </row>
    <row r="1755" spans="1:10">
      <c r="A1755" s="133"/>
      <c r="D1755" s="154" t="s">
        <v>552</v>
      </c>
      <c r="E1755" s="155">
        <v>1</v>
      </c>
      <c r="F1755" s="156">
        <v>8.0600000000000012E-3</v>
      </c>
      <c r="G1755" s="156">
        <v>0</v>
      </c>
      <c r="H1755" s="156">
        <v>0</v>
      </c>
      <c r="I1755" s="156">
        <v>0</v>
      </c>
      <c r="J1755" s="157">
        <v>0</v>
      </c>
    </row>
    <row r="1756" spans="1:10">
      <c r="A1756" s="133"/>
      <c r="B1756" s="134" t="s">
        <v>539</v>
      </c>
      <c r="D1756" s="154"/>
      <c r="E1756" s="155" t="s">
        <v>196</v>
      </c>
      <c r="F1756" s="156" t="s">
        <v>196</v>
      </c>
      <c r="G1756" s="156" t="s">
        <v>196</v>
      </c>
      <c r="H1756" s="156" t="s">
        <v>196</v>
      </c>
      <c r="I1756" s="156" t="s">
        <v>196</v>
      </c>
      <c r="J1756" s="157" t="s">
        <v>196</v>
      </c>
    </row>
    <row r="1757" spans="1:10">
      <c r="A1757" s="133"/>
      <c r="D1757" s="154" t="s">
        <v>589</v>
      </c>
      <c r="E1757" s="155">
        <v>501</v>
      </c>
      <c r="F1757" s="156">
        <v>5511.0529600000027</v>
      </c>
      <c r="G1757" s="156">
        <v>0</v>
      </c>
      <c r="H1757" s="156">
        <v>0</v>
      </c>
      <c r="I1757" s="156">
        <v>0</v>
      </c>
      <c r="J1757" s="157">
        <v>0</v>
      </c>
    </row>
    <row r="1758" spans="1:10">
      <c r="A1758" s="133"/>
      <c r="D1758" s="154" t="s">
        <v>556</v>
      </c>
      <c r="E1758" s="155">
        <v>230</v>
      </c>
      <c r="F1758" s="156">
        <v>597.37838999999997</v>
      </c>
      <c r="G1758" s="156">
        <v>6</v>
      </c>
      <c r="H1758" s="156">
        <v>5.774799999999999</v>
      </c>
      <c r="I1758" s="156">
        <v>0</v>
      </c>
      <c r="J1758" s="157">
        <v>0</v>
      </c>
    </row>
    <row r="1759" spans="1:10">
      <c r="A1759" s="133"/>
      <c r="D1759" s="154" t="s">
        <v>562</v>
      </c>
      <c r="E1759" s="155">
        <v>100</v>
      </c>
      <c r="F1759" s="156">
        <v>525.00739999999996</v>
      </c>
      <c r="G1759" s="156">
        <v>0</v>
      </c>
      <c r="H1759" s="156">
        <v>0</v>
      </c>
      <c r="I1759" s="156">
        <v>0</v>
      </c>
      <c r="J1759" s="157">
        <v>0</v>
      </c>
    </row>
    <row r="1760" spans="1:10">
      <c r="A1760" s="133"/>
      <c r="D1760" s="154" t="s">
        <v>579</v>
      </c>
      <c r="E1760" s="155">
        <v>94</v>
      </c>
      <c r="F1760" s="156">
        <v>403.58408999999989</v>
      </c>
      <c r="G1760" s="156">
        <v>0</v>
      </c>
      <c r="H1760" s="156">
        <v>0</v>
      </c>
      <c r="I1760" s="156">
        <v>0</v>
      </c>
      <c r="J1760" s="157">
        <v>0</v>
      </c>
    </row>
    <row r="1761" spans="1:10">
      <c r="A1761" s="133"/>
      <c r="D1761" s="154" t="s">
        <v>564</v>
      </c>
      <c r="E1761" s="155">
        <v>15</v>
      </c>
      <c r="F1761" s="156">
        <v>189.38500000000002</v>
      </c>
      <c r="G1761" s="156">
        <v>0</v>
      </c>
      <c r="H1761" s="156">
        <v>0</v>
      </c>
      <c r="I1761" s="156">
        <v>0</v>
      </c>
      <c r="J1761" s="157">
        <v>0</v>
      </c>
    </row>
    <row r="1762" spans="1:10">
      <c r="A1762" s="133"/>
      <c r="B1762" s="134" t="s">
        <v>540</v>
      </c>
      <c r="D1762" s="154"/>
      <c r="E1762" s="155" t="s">
        <v>196</v>
      </c>
      <c r="F1762" s="156" t="s">
        <v>196</v>
      </c>
      <c r="G1762" s="156" t="s">
        <v>196</v>
      </c>
      <c r="H1762" s="156" t="s">
        <v>196</v>
      </c>
      <c r="I1762" s="156" t="s">
        <v>196</v>
      </c>
      <c r="J1762" s="157" t="s">
        <v>196</v>
      </c>
    </row>
    <row r="1763" spans="1:10">
      <c r="A1763" s="133"/>
      <c r="D1763" s="154" t="s">
        <v>582</v>
      </c>
      <c r="E1763" s="155">
        <v>25</v>
      </c>
      <c r="F1763" s="156">
        <v>1251.6469900000002</v>
      </c>
      <c r="G1763" s="156">
        <v>3</v>
      </c>
      <c r="H1763" s="156">
        <v>24.84797</v>
      </c>
      <c r="I1763" s="156">
        <v>0</v>
      </c>
      <c r="J1763" s="157">
        <v>0</v>
      </c>
    </row>
    <row r="1764" spans="1:10">
      <c r="A1764" s="133"/>
      <c r="D1764" s="154" t="s">
        <v>556</v>
      </c>
      <c r="E1764" s="155">
        <v>293</v>
      </c>
      <c r="F1764" s="156">
        <v>1080.1312800000003</v>
      </c>
      <c r="G1764" s="156">
        <v>1</v>
      </c>
      <c r="H1764" s="156">
        <v>1.2450000000000001</v>
      </c>
      <c r="I1764" s="156">
        <v>0</v>
      </c>
      <c r="J1764" s="157">
        <v>0</v>
      </c>
    </row>
    <row r="1765" spans="1:10">
      <c r="A1765" s="133"/>
      <c r="D1765" s="154" t="s">
        <v>548</v>
      </c>
      <c r="E1765" s="155">
        <v>21</v>
      </c>
      <c r="F1765" s="156">
        <v>120.63361999999999</v>
      </c>
      <c r="G1765" s="156">
        <v>0</v>
      </c>
      <c r="H1765" s="156">
        <v>0</v>
      </c>
      <c r="I1765" s="156">
        <v>0</v>
      </c>
      <c r="J1765" s="157">
        <v>0</v>
      </c>
    </row>
    <row r="1766" spans="1:10">
      <c r="A1766" s="133"/>
      <c r="D1766" s="154" t="s">
        <v>621</v>
      </c>
      <c r="E1766" s="155">
        <v>64</v>
      </c>
      <c r="F1766" s="156">
        <v>88.61</v>
      </c>
      <c r="G1766" s="156">
        <v>0</v>
      </c>
      <c r="H1766" s="156">
        <v>0</v>
      </c>
      <c r="I1766" s="156">
        <v>0</v>
      </c>
      <c r="J1766" s="157">
        <v>0</v>
      </c>
    </row>
    <row r="1767" spans="1:10">
      <c r="A1767" s="133"/>
      <c r="D1767" s="154" t="s">
        <v>552</v>
      </c>
      <c r="E1767" s="155">
        <v>15</v>
      </c>
      <c r="F1767" s="156">
        <v>54.39443</v>
      </c>
      <c r="G1767" s="156">
        <v>1</v>
      </c>
      <c r="H1767" s="156">
        <v>7.3999999999999996E-2</v>
      </c>
      <c r="I1767" s="156">
        <v>0</v>
      </c>
      <c r="J1767" s="157">
        <v>0</v>
      </c>
    </row>
    <row r="1768" spans="1:10">
      <c r="A1768" s="133"/>
      <c r="B1768" s="134" t="s">
        <v>541</v>
      </c>
      <c r="D1768" s="154"/>
      <c r="E1768" s="155" t="s">
        <v>196</v>
      </c>
      <c r="F1768" s="156" t="s">
        <v>196</v>
      </c>
      <c r="G1768" s="156" t="s">
        <v>196</v>
      </c>
      <c r="H1768" s="156" t="s">
        <v>196</v>
      </c>
      <c r="I1768" s="156" t="s">
        <v>196</v>
      </c>
      <c r="J1768" s="157" t="s">
        <v>196</v>
      </c>
    </row>
    <row r="1769" spans="1:10">
      <c r="A1769" s="133"/>
      <c r="D1769" s="154" t="s">
        <v>564</v>
      </c>
      <c r="E1769" s="155">
        <v>753</v>
      </c>
      <c r="F1769" s="156">
        <v>6896.0458900000049</v>
      </c>
      <c r="G1769" s="156">
        <v>0</v>
      </c>
      <c r="H1769" s="156">
        <v>0</v>
      </c>
      <c r="I1769" s="156">
        <v>0</v>
      </c>
      <c r="J1769" s="157">
        <v>0</v>
      </c>
    </row>
    <row r="1770" spans="1:10">
      <c r="A1770" s="133"/>
      <c r="D1770" s="154" t="s">
        <v>556</v>
      </c>
      <c r="E1770" s="155">
        <v>451</v>
      </c>
      <c r="F1770" s="156">
        <v>1231.84611</v>
      </c>
      <c r="G1770" s="156">
        <v>1</v>
      </c>
      <c r="H1770" s="156">
        <v>4.0000000000000001E-3</v>
      </c>
      <c r="I1770" s="156">
        <v>0</v>
      </c>
      <c r="J1770" s="157">
        <v>0</v>
      </c>
    </row>
    <row r="1771" spans="1:10">
      <c r="A1771" s="133"/>
      <c r="D1771" s="154" t="s">
        <v>579</v>
      </c>
      <c r="E1771" s="155">
        <v>100</v>
      </c>
      <c r="F1771" s="156">
        <v>338.38009</v>
      </c>
      <c r="G1771" s="156">
        <v>0</v>
      </c>
      <c r="H1771" s="156">
        <v>0</v>
      </c>
      <c r="I1771" s="156">
        <v>0</v>
      </c>
      <c r="J1771" s="157">
        <v>0</v>
      </c>
    </row>
    <row r="1772" spans="1:10">
      <c r="A1772" s="133"/>
      <c r="D1772" s="154" t="s">
        <v>571</v>
      </c>
      <c r="E1772" s="155">
        <v>51</v>
      </c>
      <c r="F1772" s="156">
        <v>172.95925999999994</v>
      </c>
      <c r="G1772" s="156">
        <v>1</v>
      </c>
      <c r="H1772" s="156">
        <v>0.50800000000000001</v>
      </c>
      <c r="I1772" s="156">
        <v>0</v>
      </c>
      <c r="J1772" s="157">
        <v>0</v>
      </c>
    </row>
    <row r="1773" spans="1:10">
      <c r="A1773" s="133"/>
      <c r="D1773" s="154" t="s">
        <v>548</v>
      </c>
      <c r="E1773" s="155">
        <v>63</v>
      </c>
      <c r="F1773" s="156">
        <v>112.24045000000005</v>
      </c>
      <c r="G1773" s="156">
        <v>0</v>
      </c>
      <c r="H1773" s="156">
        <v>0</v>
      </c>
      <c r="I1773" s="156">
        <v>0</v>
      </c>
      <c r="J1773" s="157">
        <v>0</v>
      </c>
    </row>
    <row r="1774" spans="1:10">
      <c r="A1774" s="133"/>
      <c r="B1774" s="134" t="s">
        <v>543</v>
      </c>
      <c r="D1774" s="154"/>
      <c r="E1774" s="155" t="s">
        <v>196</v>
      </c>
      <c r="F1774" s="156" t="s">
        <v>196</v>
      </c>
      <c r="G1774" s="156" t="s">
        <v>196</v>
      </c>
      <c r="H1774" s="156" t="s">
        <v>196</v>
      </c>
      <c r="I1774" s="156" t="s">
        <v>196</v>
      </c>
      <c r="J1774" s="157" t="s">
        <v>196</v>
      </c>
    </row>
    <row r="1775" spans="1:10">
      <c r="A1775" s="133"/>
      <c r="D1775" s="154" t="s">
        <v>571</v>
      </c>
      <c r="E1775" s="155">
        <v>1380</v>
      </c>
      <c r="F1775" s="156">
        <v>8878.5733899999959</v>
      </c>
      <c r="G1775" s="156">
        <v>5</v>
      </c>
      <c r="H1775" s="156">
        <v>10.314799999999998</v>
      </c>
      <c r="I1775" s="156">
        <v>0</v>
      </c>
      <c r="J1775" s="157">
        <v>0</v>
      </c>
    </row>
    <row r="1776" spans="1:10">
      <c r="A1776" s="133"/>
      <c r="D1776" s="154" t="s">
        <v>556</v>
      </c>
      <c r="E1776" s="155">
        <v>953</v>
      </c>
      <c r="F1776" s="156">
        <v>1940.0644700000005</v>
      </c>
      <c r="G1776" s="156">
        <v>35</v>
      </c>
      <c r="H1776" s="156">
        <v>2.22722</v>
      </c>
      <c r="I1776" s="156">
        <v>0</v>
      </c>
      <c r="J1776" s="157">
        <v>0</v>
      </c>
    </row>
    <row r="1777" spans="1:10">
      <c r="A1777" s="133"/>
      <c r="D1777" s="154" t="s">
        <v>572</v>
      </c>
      <c r="E1777" s="155">
        <v>125</v>
      </c>
      <c r="F1777" s="156">
        <v>468.15186000000006</v>
      </c>
      <c r="G1777" s="156">
        <v>0</v>
      </c>
      <c r="H1777" s="156">
        <v>0</v>
      </c>
      <c r="I1777" s="156">
        <v>0</v>
      </c>
      <c r="J1777" s="157">
        <v>0</v>
      </c>
    </row>
    <row r="1778" spans="1:10">
      <c r="A1778" s="133"/>
      <c r="D1778" s="154" t="s">
        <v>579</v>
      </c>
      <c r="E1778" s="155">
        <v>71</v>
      </c>
      <c r="F1778" s="156">
        <v>301.61750000000001</v>
      </c>
      <c r="G1778" s="156">
        <v>0</v>
      </c>
      <c r="H1778" s="156">
        <v>0</v>
      </c>
      <c r="I1778" s="156">
        <v>0</v>
      </c>
      <c r="J1778" s="157">
        <v>0</v>
      </c>
    </row>
    <row r="1779" spans="1:10">
      <c r="A1779" s="133"/>
      <c r="D1779" s="154" t="s">
        <v>552</v>
      </c>
      <c r="E1779" s="155">
        <v>71</v>
      </c>
      <c r="F1779" s="156">
        <v>237.29682000000005</v>
      </c>
      <c r="G1779" s="156">
        <v>1</v>
      </c>
      <c r="H1779" s="156">
        <v>8.9999999999999998E-4</v>
      </c>
      <c r="I1779" s="156">
        <v>0</v>
      </c>
      <c r="J1779" s="157">
        <v>0</v>
      </c>
    </row>
    <row r="1780" spans="1:10">
      <c r="A1780" s="133" t="s">
        <v>172</v>
      </c>
      <c r="D1780" s="154"/>
      <c r="E1780" s="155" t="s">
        <v>196</v>
      </c>
      <c r="F1780" s="156" t="s">
        <v>196</v>
      </c>
      <c r="G1780" s="156" t="s">
        <v>196</v>
      </c>
      <c r="H1780" s="156" t="s">
        <v>196</v>
      </c>
      <c r="I1780" s="156" t="s">
        <v>196</v>
      </c>
      <c r="J1780" s="157" t="s">
        <v>196</v>
      </c>
    </row>
    <row r="1781" spans="1:10">
      <c r="A1781" s="133"/>
      <c r="B1781" s="134" t="s">
        <v>544</v>
      </c>
      <c r="D1781" s="154"/>
      <c r="E1781" s="155" t="s">
        <v>196</v>
      </c>
      <c r="F1781" s="156" t="s">
        <v>196</v>
      </c>
      <c r="G1781" s="156" t="s">
        <v>196</v>
      </c>
      <c r="H1781" s="156" t="s">
        <v>196</v>
      </c>
      <c r="I1781" s="156" t="s">
        <v>196</v>
      </c>
      <c r="J1781" s="157" t="s">
        <v>196</v>
      </c>
    </row>
    <row r="1782" spans="1:10">
      <c r="A1782" s="133"/>
      <c r="D1782" s="154" t="s">
        <v>556</v>
      </c>
      <c r="E1782" s="155">
        <v>1124</v>
      </c>
      <c r="F1782" s="156">
        <v>105.74770999999997</v>
      </c>
      <c r="G1782" s="156">
        <v>43</v>
      </c>
      <c r="H1782" s="156">
        <v>0.57008999999999999</v>
      </c>
      <c r="I1782" s="156">
        <v>0</v>
      </c>
      <c r="J1782" s="157">
        <v>0</v>
      </c>
    </row>
    <row r="1783" spans="1:10">
      <c r="A1783" s="133"/>
      <c r="D1783" s="154" t="s">
        <v>562</v>
      </c>
      <c r="E1783" s="155">
        <v>106</v>
      </c>
      <c r="F1783" s="156">
        <v>27.494229999999998</v>
      </c>
      <c r="G1783" s="156">
        <v>0</v>
      </c>
      <c r="H1783" s="156">
        <v>0</v>
      </c>
      <c r="I1783" s="156">
        <v>0</v>
      </c>
      <c r="J1783" s="157">
        <v>0</v>
      </c>
    </row>
    <row r="1784" spans="1:10">
      <c r="A1784" s="133"/>
      <c r="D1784" s="154" t="s">
        <v>571</v>
      </c>
      <c r="E1784" s="155">
        <v>84</v>
      </c>
      <c r="F1784" s="156">
        <v>18.293919999999996</v>
      </c>
      <c r="G1784" s="156">
        <v>0</v>
      </c>
      <c r="H1784" s="156">
        <v>0</v>
      </c>
      <c r="I1784" s="156">
        <v>0</v>
      </c>
      <c r="J1784" s="157">
        <v>0</v>
      </c>
    </row>
    <row r="1785" spans="1:10">
      <c r="A1785" s="133"/>
      <c r="D1785" s="154" t="s">
        <v>574</v>
      </c>
      <c r="E1785" s="155">
        <v>98</v>
      </c>
      <c r="F1785" s="156">
        <v>8.5089900000000007</v>
      </c>
      <c r="G1785" s="156">
        <v>0</v>
      </c>
      <c r="H1785" s="156">
        <v>0</v>
      </c>
      <c r="I1785" s="156">
        <v>0</v>
      </c>
      <c r="J1785" s="157">
        <v>0</v>
      </c>
    </row>
    <row r="1786" spans="1:10">
      <c r="A1786" s="133"/>
      <c r="D1786" s="154" t="s">
        <v>572</v>
      </c>
      <c r="E1786" s="155">
        <v>57</v>
      </c>
      <c r="F1786" s="156">
        <v>7.0895400000000004</v>
      </c>
      <c r="G1786" s="156">
        <v>0</v>
      </c>
      <c r="H1786" s="156">
        <v>0</v>
      </c>
      <c r="I1786" s="156">
        <v>0</v>
      </c>
      <c r="J1786" s="157">
        <v>0</v>
      </c>
    </row>
    <row r="1787" spans="1:10">
      <c r="A1787" s="133"/>
      <c r="B1787" s="134" t="s">
        <v>545</v>
      </c>
      <c r="D1787" s="154"/>
      <c r="E1787" s="155" t="s">
        <v>196</v>
      </c>
      <c r="F1787" s="156" t="s">
        <v>196</v>
      </c>
      <c r="G1787" s="156" t="s">
        <v>196</v>
      </c>
      <c r="H1787" s="156" t="s">
        <v>196</v>
      </c>
      <c r="I1787" s="156" t="s">
        <v>196</v>
      </c>
      <c r="J1787" s="157" t="s">
        <v>196</v>
      </c>
    </row>
    <row r="1788" spans="1:10">
      <c r="A1788" s="133"/>
      <c r="D1788" s="154" t="s">
        <v>556</v>
      </c>
      <c r="E1788" s="155">
        <v>65842</v>
      </c>
      <c r="F1788" s="156">
        <v>38068.759939999967</v>
      </c>
      <c r="G1788" s="156">
        <v>764</v>
      </c>
      <c r="H1788" s="156">
        <v>89.947529999999986</v>
      </c>
      <c r="I1788" s="156">
        <v>0</v>
      </c>
      <c r="J1788" s="157">
        <v>0</v>
      </c>
    </row>
    <row r="1789" spans="1:10">
      <c r="A1789" s="133"/>
      <c r="D1789" s="154" t="s">
        <v>572</v>
      </c>
      <c r="E1789" s="155">
        <v>13927</v>
      </c>
      <c r="F1789" s="156">
        <v>6697.3065499999984</v>
      </c>
      <c r="G1789" s="156">
        <v>111</v>
      </c>
      <c r="H1789" s="156">
        <v>22.406849999999999</v>
      </c>
      <c r="I1789" s="156">
        <v>0</v>
      </c>
      <c r="J1789" s="157">
        <v>0</v>
      </c>
    </row>
    <row r="1790" spans="1:10">
      <c r="A1790" s="133"/>
      <c r="D1790" s="154" t="s">
        <v>562</v>
      </c>
      <c r="E1790" s="155">
        <v>1977</v>
      </c>
      <c r="F1790" s="156">
        <v>2431.9245000000014</v>
      </c>
      <c r="G1790" s="156">
        <v>111</v>
      </c>
      <c r="H1790" s="156">
        <v>2.2641600000000004</v>
      </c>
      <c r="I1790" s="156">
        <v>0</v>
      </c>
      <c r="J1790" s="157">
        <v>0</v>
      </c>
    </row>
    <row r="1791" spans="1:10">
      <c r="A1791" s="133"/>
      <c r="D1791" s="154" t="s">
        <v>582</v>
      </c>
      <c r="E1791" s="155">
        <v>2451</v>
      </c>
      <c r="F1791" s="156">
        <v>715.82424999999989</v>
      </c>
      <c r="G1791" s="156">
        <v>13</v>
      </c>
      <c r="H1791" s="156">
        <v>0.11681999999999999</v>
      </c>
      <c r="I1791" s="156">
        <v>0</v>
      </c>
      <c r="J1791" s="157">
        <v>0</v>
      </c>
    </row>
    <row r="1792" spans="1:10">
      <c r="A1792" s="133"/>
      <c r="D1792" s="154" t="s">
        <v>600</v>
      </c>
      <c r="E1792" s="155">
        <v>263</v>
      </c>
      <c r="F1792" s="156">
        <v>535.86811999999998</v>
      </c>
      <c r="G1792" s="156">
        <v>0</v>
      </c>
      <c r="H1792" s="156">
        <v>0</v>
      </c>
      <c r="I1792" s="156">
        <v>0</v>
      </c>
      <c r="J1792" s="157">
        <v>0</v>
      </c>
    </row>
    <row r="1793" spans="1:10">
      <c r="A1793" s="133"/>
      <c r="B1793" s="134" t="s">
        <v>546</v>
      </c>
      <c r="D1793" s="154"/>
      <c r="E1793" s="155" t="s">
        <v>196</v>
      </c>
      <c r="F1793" s="156" t="s">
        <v>196</v>
      </c>
      <c r="G1793" s="156" t="s">
        <v>196</v>
      </c>
      <c r="H1793" s="156" t="s">
        <v>196</v>
      </c>
      <c r="I1793" s="156" t="s">
        <v>196</v>
      </c>
      <c r="J1793" s="157" t="s">
        <v>196</v>
      </c>
    </row>
    <row r="1794" spans="1:10">
      <c r="A1794" s="133"/>
      <c r="D1794" s="154" t="s">
        <v>572</v>
      </c>
      <c r="E1794" s="155">
        <v>905</v>
      </c>
      <c r="F1794" s="156">
        <v>1572.6230599999992</v>
      </c>
      <c r="G1794" s="156">
        <v>0</v>
      </c>
      <c r="H1794" s="156">
        <v>0</v>
      </c>
      <c r="I1794" s="156">
        <v>0</v>
      </c>
      <c r="J1794" s="157">
        <v>0</v>
      </c>
    </row>
    <row r="1795" spans="1:10">
      <c r="A1795" s="133"/>
      <c r="D1795" s="154" t="s">
        <v>556</v>
      </c>
      <c r="E1795" s="155">
        <v>2835</v>
      </c>
      <c r="F1795" s="156">
        <v>1513.1469200000006</v>
      </c>
      <c r="G1795" s="156">
        <v>4</v>
      </c>
      <c r="H1795" s="156">
        <v>3.057E-2</v>
      </c>
      <c r="I1795" s="156">
        <v>0</v>
      </c>
      <c r="J1795" s="157">
        <v>0</v>
      </c>
    </row>
    <row r="1796" spans="1:10">
      <c r="A1796" s="133"/>
      <c r="D1796" s="154" t="s">
        <v>562</v>
      </c>
      <c r="E1796" s="155">
        <v>688</v>
      </c>
      <c r="F1796" s="156">
        <v>494.96848000000006</v>
      </c>
      <c r="G1796" s="156">
        <v>0</v>
      </c>
      <c r="H1796" s="156">
        <v>0</v>
      </c>
      <c r="I1796" s="156">
        <v>0</v>
      </c>
      <c r="J1796" s="157">
        <v>0</v>
      </c>
    </row>
    <row r="1797" spans="1:10">
      <c r="A1797" s="133"/>
      <c r="D1797" s="154" t="s">
        <v>638</v>
      </c>
      <c r="E1797" s="155">
        <v>262</v>
      </c>
      <c r="F1797" s="156">
        <v>388.64991999999995</v>
      </c>
      <c r="G1797" s="156">
        <v>1</v>
      </c>
      <c r="H1797" s="156">
        <v>0.73199999999999998</v>
      </c>
      <c r="I1797" s="156">
        <v>0</v>
      </c>
      <c r="J1797" s="157">
        <v>0</v>
      </c>
    </row>
    <row r="1798" spans="1:10">
      <c r="A1798" s="133"/>
      <c r="D1798" s="154" t="s">
        <v>600</v>
      </c>
      <c r="E1798" s="155">
        <v>64</v>
      </c>
      <c r="F1798" s="156">
        <v>130.70333999999997</v>
      </c>
      <c r="G1798" s="156">
        <v>0</v>
      </c>
      <c r="H1798" s="156">
        <v>0</v>
      </c>
      <c r="I1798" s="156">
        <v>0</v>
      </c>
      <c r="J1798" s="157">
        <v>0</v>
      </c>
    </row>
    <row r="1799" spans="1:10">
      <c r="A1799" s="139"/>
      <c r="B1799" s="139"/>
      <c r="C1799" s="139"/>
      <c r="D1799" s="139"/>
      <c r="E1799" s="152"/>
      <c r="F1799" s="152"/>
      <c r="G1799" s="152"/>
      <c r="H1799" s="152"/>
      <c r="I1799" s="152"/>
      <c r="J1799" s="152"/>
    </row>
  </sheetData>
  <autoFilter ref="A3:J1787" xr:uid="{00000000-0009-0000-0000-000009000000}">
    <filterColumn colId="0" showButton="0"/>
    <filterColumn colId="1" showButton="0"/>
  </autoFilter>
  <mergeCells count="5">
    <mergeCell ref="A2:C3"/>
    <mergeCell ref="D2:D3"/>
    <mergeCell ref="E2:F2"/>
    <mergeCell ref="G2:H2"/>
    <mergeCell ref="I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DA1F1-F33A-44C5-AB48-ACD63FCC6941}">
  <sheetPr codeName="Sheet13"/>
  <dimension ref="A2:AE61"/>
  <sheetViews>
    <sheetView zoomScaleNormal="100" workbookViewId="0">
      <selection activeCell="N19" sqref="N19"/>
    </sheetView>
  </sheetViews>
  <sheetFormatPr defaultRowHeight="13.5"/>
  <cols>
    <col min="1" max="1" width="18" style="68" customWidth="1"/>
    <col min="2" max="2" width="3.25" style="68" customWidth="1"/>
    <col min="3" max="3" width="5.5" style="68" customWidth="1"/>
    <col min="4" max="4" width="2.375" style="68" customWidth="1"/>
    <col min="5" max="5" width="10.75" style="68" customWidth="1"/>
    <col min="6" max="6" width="2.625" style="68" customWidth="1"/>
    <col min="7" max="7" width="12" style="68" customWidth="1"/>
    <col min="8" max="8" width="10.25" style="68" customWidth="1"/>
    <col min="9" max="9" width="3.25" style="68" customWidth="1"/>
    <col min="10" max="10" width="16.375" style="68" customWidth="1"/>
    <col min="11" max="11" width="9" style="67"/>
    <col min="12" max="12" width="9" style="70"/>
    <col min="13" max="13" width="21.125" style="70" bestFit="1" customWidth="1"/>
    <col min="14" max="15" width="11.375" style="70" bestFit="1" customWidth="1"/>
    <col min="16" max="16" width="9" style="70"/>
    <col min="17" max="18" width="5" style="70" customWidth="1"/>
    <col min="19" max="19" width="10.25" style="70" bestFit="1" customWidth="1"/>
    <col min="20" max="24" width="5" style="70" customWidth="1"/>
    <col min="25" max="31" width="9" style="70"/>
    <col min="32" max="16384" width="9" style="67"/>
  </cols>
  <sheetData>
    <row r="2" spans="1:31" s="71" customFormat="1" ht="14.25">
      <c r="A2" s="72"/>
      <c r="J2" s="72"/>
      <c r="L2" s="74"/>
      <c r="M2" s="74"/>
      <c r="N2" s="74" t="s">
        <v>0</v>
      </c>
      <c r="O2" s="74" t="s">
        <v>100</v>
      </c>
      <c r="P2" s="74"/>
      <c r="Q2" s="74" t="s">
        <v>138</v>
      </c>
      <c r="R2" s="74"/>
      <c r="S2" s="203" t="str">
        <f>TEXT(N11,"#,###")</f>
        <v>31,913,385</v>
      </c>
      <c r="T2" s="74" t="s">
        <v>181</v>
      </c>
      <c r="U2" s="74" t="s">
        <v>140</v>
      </c>
      <c r="V2" s="74" t="str">
        <f>Q2&amp;X4&amp;S2&amp;T2&amp;U2</f>
        <v>Weight of imports   31,913,385            tons</v>
      </c>
      <c r="W2" s="74"/>
      <c r="X2" s="74"/>
      <c r="Y2" s="74"/>
      <c r="Z2" s="74"/>
      <c r="AA2" s="74"/>
      <c r="AB2" s="74"/>
      <c r="AC2" s="74"/>
      <c r="AD2" s="74"/>
      <c r="AE2" s="74"/>
    </row>
    <row r="3" spans="1:31" s="71" customFormat="1" ht="14.25">
      <c r="A3" s="72"/>
      <c r="J3" s="72"/>
      <c r="L3" s="74"/>
      <c r="M3" s="74"/>
      <c r="N3" s="74" t="s">
        <v>141</v>
      </c>
      <c r="O3" s="74" t="s">
        <v>142</v>
      </c>
      <c r="P3" s="74"/>
      <c r="Q3" s="74" t="s">
        <v>133</v>
      </c>
      <c r="R3" s="74"/>
      <c r="S3" s="74" t="str">
        <f>TEXT(G57,"#,###")</f>
        <v/>
      </c>
      <c r="T3" s="74" t="s">
        <v>181</v>
      </c>
      <c r="U3" s="74" t="s">
        <v>182</v>
      </c>
      <c r="V3" s="74" t="str">
        <f>Q3&amp;X5&amp;S3&amp;T3&amp;U3</f>
        <v>輸入重量            トン</v>
      </c>
      <c r="W3" s="74"/>
      <c r="X3" s="74"/>
      <c r="Y3" s="74"/>
      <c r="Z3" s="74"/>
      <c r="AA3" s="74"/>
      <c r="AB3" s="74"/>
      <c r="AC3" s="74"/>
      <c r="AD3" s="74"/>
      <c r="AE3" s="74"/>
    </row>
    <row r="4" spans="1:31">
      <c r="B4" s="67"/>
      <c r="C4" s="67"/>
      <c r="D4" s="75"/>
      <c r="E4" s="75"/>
      <c r="F4" s="75"/>
      <c r="G4" s="75"/>
      <c r="H4" s="75"/>
      <c r="I4" s="75"/>
      <c r="L4" s="187" t="s">
        <v>183</v>
      </c>
      <c r="M4" s="187" t="s">
        <v>738</v>
      </c>
      <c r="N4" s="188">
        <v>9102961.4560598843</v>
      </c>
      <c r="O4" s="189">
        <v>28.523961009443443</v>
      </c>
      <c r="X4" s="70" t="s">
        <v>147</v>
      </c>
    </row>
    <row r="5" spans="1:31">
      <c r="B5" s="67"/>
      <c r="C5" s="67"/>
      <c r="D5" s="75"/>
      <c r="E5" s="75"/>
      <c r="F5" s="75"/>
      <c r="G5" s="75"/>
      <c r="H5" s="75"/>
      <c r="I5" s="75"/>
      <c r="L5" s="187" t="s">
        <v>184</v>
      </c>
      <c r="M5" s="187" t="s">
        <v>739</v>
      </c>
      <c r="N5" s="188">
        <v>2111978.1607599887</v>
      </c>
      <c r="O5" s="189">
        <v>6.6178444236090472</v>
      </c>
    </row>
    <row r="6" spans="1:31">
      <c r="A6" s="76"/>
      <c r="B6" s="67"/>
      <c r="C6" s="67"/>
      <c r="D6" s="75"/>
      <c r="E6" s="75"/>
      <c r="F6" s="75"/>
      <c r="G6" s="75"/>
      <c r="H6" s="75"/>
      <c r="I6" s="75"/>
      <c r="J6" s="76"/>
      <c r="L6" s="187" t="s">
        <v>185</v>
      </c>
      <c r="M6" s="187" t="s">
        <v>740</v>
      </c>
      <c r="N6" s="188">
        <v>13924455.964210115</v>
      </c>
      <c r="O6" s="189">
        <v>43.632024689771313</v>
      </c>
    </row>
    <row r="7" spans="1:31">
      <c r="A7" s="76"/>
      <c r="B7" s="67"/>
      <c r="C7" s="67"/>
      <c r="D7" s="75"/>
      <c r="E7" s="75"/>
      <c r="F7" s="75"/>
      <c r="G7" s="75"/>
      <c r="H7" s="75"/>
      <c r="I7" s="75"/>
      <c r="J7" s="76"/>
      <c r="L7" s="187" t="s">
        <v>186</v>
      </c>
      <c r="M7" s="187" t="s">
        <v>695</v>
      </c>
      <c r="N7" s="191">
        <v>2396755.5588800018</v>
      </c>
      <c r="O7" s="189">
        <v>7.510189122590333</v>
      </c>
    </row>
    <row r="8" spans="1:31">
      <c r="A8" s="76"/>
      <c r="B8" s="67"/>
      <c r="C8" s="67"/>
      <c r="D8" s="75"/>
      <c r="E8" s="75"/>
      <c r="F8" s="75"/>
      <c r="G8" s="75"/>
      <c r="H8" s="75"/>
      <c r="I8" s="75"/>
      <c r="J8" s="76"/>
      <c r="L8" s="187" t="s">
        <v>187</v>
      </c>
      <c r="M8" s="187" t="s">
        <v>699</v>
      </c>
      <c r="N8" s="191">
        <v>388593.7005600002</v>
      </c>
      <c r="O8" s="189">
        <v>1.2176511585589502</v>
      </c>
    </row>
    <row r="9" spans="1:31">
      <c r="A9" s="76"/>
      <c r="B9" s="67"/>
      <c r="C9" s="67"/>
      <c r="D9" s="75"/>
      <c r="E9" s="75"/>
      <c r="F9" s="75"/>
      <c r="G9" s="75"/>
      <c r="H9" s="75"/>
      <c r="I9" s="75"/>
      <c r="J9" s="76"/>
      <c r="L9" s="187" t="s">
        <v>188</v>
      </c>
      <c r="M9" s="187" t="s">
        <v>741</v>
      </c>
      <c r="N9" s="191">
        <v>3988640.0258399965</v>
      </c>
      <c r="O9" s="189">
        <v>12.498329596026919</v>
      </c>
    </row>
    <row r="10" spans="1:31">
      <c r="A10" s="76"/>
      <c r="B10" s="67"/>
      <c r="C10" s="67"/>
      <c r="D10" s="75"/>
      <c r="E10" s="75"/>
      <c r="F10" s="75"/>
      <c r="G10" s="75"/>
      <c r="H10" s="75"/>
      <c r="I10" s="75"/>
      <c r="J10" s="76"/>
      <c r="L10" s="187" t="s">
        <v>189</v>
      </c>
      <c r="M10" s="187" t="s">
        <v>742</v>
      </c>
      <c r="N10" s="186"/>
      <c r="O10" s="189">
        <v>0</v>
      </c>
    </row>
    <row r="11" spans="1:31">
      <c r="A11" s="76"/>
      <c r="B11" s="67"/>
      <c r="C11" s="67"/>
      <c r="D11" s="75"/>
      <c r="E11" s="75"/>
      <c r="F11" s="75"/>
      <c r="G11" s="75"/>
      <c r="H11" s="75"/>
      <c r="I11" s="75"/>
      <c r="J11" s="76"/>
      <c r="M11" s="70" t="s">
        <v>128</v>
      </c>
      <c r="N11" s="186">
        <v>31913384.866309986</v>
      </c>
      <c r="O11" s="189">
        <v>100</v>
      </c>
      <c r="Q11" s="204"/>
    </row>
    <row r="12" spans="1:31">
      <c r="A12" s="76"/>
      <c r="B12" s="67"/>
      <c r="C12" s="67"/>
      <c r="D12" s="75"/>
      <c r="E12" s="75"/>
      <c r="F12" s="75"/>
      <c r="G12" s="75"/>
      <c r="H12" s="75"/>
      <c r="I12" s="75"/>
      <c r="J12" s="76"/>
      <c r="N12" s="186"/>
      <c r="O12" s="192"/>
    </row>
    <row r="13" spans="1:31">
      <c r="A13" s="76"/>
      <c r="B13" s="67"/>
      <c r="C13" s="67"/>
      <c r="D13" s="75"/>
      <c r="E13" s="75"/>
      <c r="F13" s="75"/>
      <c r="G13" s="75"/>
      <c r="H13" s="75"/>
      <c r="I13" s="75"/>
      <c r="J13" s="76"/>
      <c r="O13" s="192"/>
    </row>
    <row r="14" spans="1:31">
      <c r="A14" s="76"/>
      <c r="B14" s="67"/>
      <c r="C14" s="67"/>
      <c r="D14" s="75"/>
      <c r="E14" s="75"/>
      <c r="F14" s="75"/>
      <c r="G14" s="75"/>
      <c r="H14" s="75"/>
      <c r="I14" s="75"/>
      <c r="J14" s="76"/>
    </row>
    <row r="15" spans="1:31">
      <c r="A15" s="76"/>
      <c r="B15" s="67"/>
      <c r="C15" s="67"/>
      <c r="D15" s="75"/>
      <c r="E15" s="75"/>
      <c r="F15" s="75"/>
      <c r="G15" s="75"/>
      <c r="H15" s="75"/>
      <c r="I15" s="75"/>
      <c r="J15" s="76"/>
    </row>
    <row r="16" spans="1:31">
      <c r="A16" s="76"/>
      <c r="B16" s="67"/>
      <c r="C16" s="67"/>
      <c r="D16" s="75"/>
      <c r="E16" s="75"/>
      <c r="F16" s="75"/>
      <c r="G16" s="75"/>
      <c r="H16" s="75"/>
      <c r="I16" s="75"/>
      <c r="J16" s="76"/>
    </row>
    <row r="17" spans="1:10">
      <c r="A17" s="76"/>
      <c r="B17" s="67"/>
      <c r="C17" s="67"/>
      <c r="D17" s="75"/>
      <c r="E17" s="75"/>
      <c r="F17" s="75"/>
      <c r="G17" s="75"/>
      <c r="H17" s="75"/>
      <c r="I17" s="75"/>
      <c r="J17" s="76"/>
    </row>
    <row r="18" spans="1:10">
      <c r="A18" s="76"/>
      <c r="B18" s="67"/>
      <c r="C18" s="67"/>
      <c r="D18" s="75"/>
      <c r="E18" s="75"/>
      <c r="F18" s="75"/>
      <c r="G18" s="75"/>
      <c r="H18" s="75"/>
      <c r="I18" s="75"/>
      <c r="J18" s="76"/>
    </row>
    <row r="19" spans="1:10">
      <c r="A19" s="76"/>
      <c r="B19" s="67"/>
      <c r="C19" s="67"/>
      <c r="D19" s="75"/>
      <c r="E19" s="75"/>
      <c r="F19" s="75"/>
      <c r="G19" s="75"/>
      <c r="H19" s="75"/>
      <c r="I19" s="75"/>
      <c r="J19" s="76"/>
    </row>
    <row r="20" spans="1:10">
      <c r="D20" s="77"/>
      <c r="E20" s="77"/>
      <c r="F20" s="77"/>
      <c r="G20" s="77"/>
      <c r="H20" s="77"/>
      <c r="I20" s="77"/>
    </row>
    <row r="21" spans="1:10">
      <c r="D21" s="77"/>
      <c r="E21" s="77"/>
      <c r="F21" s="77"/>
      <c r="G21" s="77"/>
      <c r="H21" s="77"/>
      <c r="I21" s="77"/>
    </row>
    <row r="22" spans="1:10">
      <c r="D22" s="77"/>
      <c r="E22" s="77"/>
      <c r="F22" s="77"/>
      <c r="G22" s="77"/>
      <c r="H22" s="77"/>
      <c r="I22" s="77"/>
    </row>
    <row r="23" spans="1:10">
      <c r="D23" s="77"/>
      <c r="E23" s="77"/>
      <c r="F23" s="77"/>
      <c r="G23" s="77"/>
      <c r="H23" s="77"/>
      <c r="I23" s="77"/>
    </row>
    <row r="24" spans="1:10">
      <c r="D24" s="77"/>
      <c r="E24" s="77"/>
      <c r="F24" s="77"/>
      <c r="G24" s="77"/>
      <c r="H24" s="77"/>
      <c r="I24" s="77"/>
    </row>
    <row r="25" spans="1:10">
      <c r="A25" s="76"/>
      <c r="D25" s="77"/>
      <c r="E25" s="77"/>
      <c r="F25" s="77"/>
      <c r="G25" s="77"/>
      <c r="H25" s="77"/>
      <c r="I25" s="77"/>
      <c r="J25" s="76"/>
    </row>
    <row r="26" spans="1:10">
      <c r="A26" s="76"/>
      <c r="D26" s="77"/>
      <c r="E26" s="77"/>
      <c r="F26" s="77"/>
      <c r="G26" s="77"/>
      <c r="H26" s="77"/>
      <c r="I26" s="77"/>
      <c r="J26" s="76"/>
    </row>
    <row r="27" spans="1:10">
      <c r="A27" s="76"/>
      <c r="D27" s="77"/>
      <c r="E27" s="77"/>
      <c r="F27" s="77"/>
      <c r="G27" s="77"/>
      <c r="H27" s="77"/>
      <c r="I27" s="77"/>
      <c r="J27" s="76"/>
    </row>
    <row r="28" spans="1:10">
      <c r="A28" s="76"/>
      <c r="D28" s="77"/>
      <c r="E28" s="77"/>
      <c r="F28" s="77"/>
      <c r="G28" s="77"/>
      <c r="H28" s="77"/>
      <c r="I28" s="77"/>
      <c r="J28" s="76"/>
    </row>
    <row r="29" spans="1:10">
      <c r="A29" s="76"/>
      <c r="D29" s="77"/>
      <c r="E29" s="77"/>
      <c r="F29" s="77"/>
      <c r="G29" s="77"/>
      <c r="H29" s="77"/>
      <c r="I29" s="77"/>
      <c r="J29" s="76"/>
    </row>
    <row r="30" spans="1:10">
      <c r="A30" s="76"/>
      <c r="D30" s="77"/>
      <c r="E30" s="77"/>
      <c r="F30" s="77"/>
      <c r="G30" s="77"/>
      <c r="H30" s="77"/>
      <c r="I30" s="77"/>
      <c r="J30" s="76"/>
    </row>
    <row r="31" spans="1:10">
      <c r="A31" s="76"/>
      <c r="D31" s="77"/>
      <c r="E31" s="77"/>
      <c r="F31" s="77"/>
      <c r="G31" s="77"/>
      <c r="H31" s="77"/>
      <c r="I31" s="77"/>
      <c r="J31" s="76"/>
    </row>
    <row r="32" spans="1:10">
      <c r="A32" s="76"/>
      <c r="D32" s="77"/>
      <c r="E32" s="77"/>
      <c r="F32" s="77"/>
      <c r="G32" s="77"/>
      <c r="H32" s="77"/>
      <c r="I32" s="77"/>
      <c r="J32" s="76"/>
    </row>
    <row r="33" spans="1:31">
      <c r="A33" s="76"/>
      <c r="D33" s="77"/>
      <c r="E33" s="77"/>
      <c r="F33" s="77"/>
      <c r="G33" s="77"/>
      <c r="H33" s="77"/>
      <c r="I33" s="77"/>
      <c r="J33" s="76"/>
    </row>
    <row r="34" spans="1:31">
      <c r="A34" s="76"/>
      <c r="D34" s="77"/>
      <c r="E34" s="77"/>
      <c r="F34" s="77"/>
      <c r="G34" s="77"/>
      <c r="H34" s="77"/>
      <c r="I34" s="77"/>
      <c r="J34" s="76"/>
    </row>
    <row r="35" spans="1:31">
      <c r="A35" s="76"/>
      <c r="D35" s="77"/>
      <c r="E35" s="77"/>
      <c r="F35" s="77"/>
      <c r="G35" s="77"/>
      <c r="H35" s="77"/>
      <c r="I35" s="77"/>
      <c r="J35" s="76"/>
    </row>
    <row r="36" spans="1:31">
      <c r="A36" s="76"/>
      <c r="D36" s="77"/>
      <c r="E36" s="77"/>
      <c r="F36" s="77"/>
      <c r="G36" s="77"/>
      <c r="H36" s="77"/>
      <c r="I36" s="77"/>
      <c r="J36" s="76"/>
    </row>
    <row r="37" spans="1:31">
      <c r="A37" s="76"/>
      <c r="D37" s="77"/>
      <c r="E37" s="77"/>
      <c r="F37" s="77"/>
      <c r="G37" s="77"/>
      <c r="H37" s="77"/>
      <c r="I37" s="77"/>
      <c r="J37" s="76"/>
    </row>
    <row r="38" spans="1:31">
      <c r="A38" s="76"/>
      <c r="D38" s="77"/>
      <c r="E38" s="77"/>
      <c r="F38" s="77"/>
      <c r="G38" s="77"/>
      <c r="H38" s="77"/>
      <c r="I38" s="77"/>
      <c r="J38" s="76"/>
    </row>
    <row r="39" spans="1:31">
      <c r="A39" s="76"/>
      <c r="D39" s="77"/>
      <c r="E39" s="77"/>
      <c r="F39" s="77"/>
      <c r="G39" s="77"/>
      <c r="H39" s="77"/>
      <c r="I39" s="77"/>
      <c r="J39" s="76"/>
    </row>
    <row r="40" spans="1:31" ht="13.5" customHeight="1">
      <c r="A40" s="76"/>
      <c r="D40" s="77"/>
      <c r="E40" s="77"/>
      <c r="F40" s="77"/>
      <c r="G40" s="77"/>
      <c r="H40" s="77"/>
      <c r="I40" s="77"/>
      <c r="J40" s="76"/>
    </row>
    <row r="41" spans="1:31" s="68" customFormat="1">
      <c r="B41" s="78"/>
      <c r="C41" s="105"/>
      <c r="D41" s="105"/>
      <c r="E41" s="105"/>
      <c r="F41" s="79"/>
      <c r="G41" s="79"/>
      <c r="H41" s="79"/>
      <c r="I41" s="158"/>
      <c r="L41" s="82"/>
      <c r="M41" s="192"/>
      <c r="N41" s="193"/>
      <c r="O41" s="70"/>
      <c r="P41" s="82"/>
      <c r="Q41" s="82"/>
      <c r="R41" s="82"/>
      <c r="S41" s="82"/>
      <c r="T41" s="82"/>
      <c r="U41" s="82"/>
      <c r="V41" s="82"/>
      <c r="W41" s="82"/>
      <c r="X41" s="82"/>
      <c r="Y41" s="82"/>
      <c r="Z41" s="82"/>
      <c r="AA41" s="82"/>
      <c r="AB41" s="82"/>
      <c r="AC41" s="82"/>
      <c r="AD41" s="82"/>
      <c r="AE41" s="82"/>
    </row>
    <row r="42" spans="1:31" s="68" customFormat="1" ht="24" customHeight="1">
      <c r="B42" s="83"/>
      <c r="C42" s="106"/>
      <c r="D42" s="106"/>
      <c r="E42" s="107" t="s">
        <v>190</v>
      </c>
      <c r="F42" s="85"/>
      <c r="G42" s="109" t="s">
        <v>174</v>
      </c>
      <c r="H42" s="87" t="s">
        <v>132</v>
      </c>
      <c r="I42" s="159"/>
      <c r="L42" s="82"/>
      <c r="M42" s="192"/>
      <c r="N42" s="193"/>
      <c r="O42" s="70"/>
      <c r="P42" s="82"/>
      <c r="Q42" s="82"/>
      <c r="R42" s="82"/>
      <c r="S42" s="82"/>
      <c r="T42" s="82"/>
      <c r="U42" s="82"/>
      <c r="V42" s="82"/>
      <c r="W42" s="82"/>
      <c r="X42" s="82"/>
      <c r="Y42" s="82"/>
      <c r="Z42" s="82"/>
      <c r="AA42" s="82"/>
      <c r="AB42" s="82"/>
      <c r="AC42" s="82"/>
      <c r="AD42" s="82"/>
      <c r="AE42" s="82"/>
    </row>
    <row r="43" spans="1:31" s="68" customFormat="1" ht="5.0999999999999996" customHeight="1">
      <c r="B43" s="83"/>
      <c r="C43" s="106"/>
      <c r="D43" s="106"/>
      <c r="E43" s="107"/>
      <c r="F43" s="85"/>
      <c r="G43" s="108"/>
      <c r="H43" s="108"/>
      <c r="I43" s="159"/>
      <c r="L43" s="82"/>
      <c r="M43" s="82"/>
      <c r="N43" s="193"/>
      <c r="O43" s="70"/>
      <c r="P43" s="82"/>
      <c r="Q43" s="82"/>
      <c r="R43" s="82"/>
      <c r="S43" s="82"/>
      <c r="T43" s="82"/>
      <c r="U43" s="82"/>
      <c r="V43" s="82"/>
      <c r="W43" s="82"/>
      <c r="X43" s="82"/>
      <c r="Y43" s="82"/>
      <c r="Z43" s="82"/>
      <c r="AA43" s="82"/>
      <c r="AB43" s="82"/>
      <c r="AC43" s="82"/>
      <c r="AD43" s="82"/>
      <c r="AE43" s="82"/>
    </row>
    <row r="44" spans="1:31" s="76" customFormat="1" ht="16.5" customHeight="1">
      <c r="B44" s="83"/>
      <c r="C44" s="111"/>
      <c r="D44" s="106"/>
      <c r="E44" s="107" t="str">
        <f>M4</f>
        <v>Asia</v>
      </c>
      <c r="F44" s="85"/>
      <c r="G44" s="113">
        <f>N4</f>
        <v>9102961.4560598843</v>
      </c>
      <c r="H44" s="125">
        <f>O4</f>
        <v>28.523961009443443</v>
      </c>
      <c r="I44" s="159"/>
      <c r="L44" s="91"/>
      <c r="M44" s="91"/>
      <c r="N44" s="193"/>
      <c r="O44" s="70"/>
      <c r="P44" s="91"/>
      <c r="Q44" s="91"/>
      <c r="R44" s="91"/>
      <c r="S44" s="91"/>
      <c r="T44" s="91"/>
      <c r="U44" s="91"/>
      <c r="V44" s="91"/>
      <c r="W44" s="91"/>
      <c r="X44" s="91"/>
      <c r="Y44" s="91"/>
      <c r="Z44" s="91"/>
      <c r="AA44" s="91"/>
      <c r="AB44" s="91"/>
      <c r="AC44" s="91"/>
      <c r="AD44" s="91"/>
      <c r="AE44" s="91"/>
    </row>
    <row r="45" spans="1:31" s="76" customFormat="1" ht="5.0999999999999996" customHeight="1">
      <c r="B45" s="83"/>
      <c r="C45" s="106"/>
      <c r="D45" s="106"/>
      <c r="E45" s="107"/>
      <c r="F45" s="85"/>
      <c r="G45" s="115"/>
      <c r="H45" s="160"/>
      <c r="I45" s="159"/>
      <c r="L45" s="91"/>
      <c r="M45" s="91"/>
      <c r="N45" s="193"/>
      <c r="O45" s="70"/>
      <c r="P45" s="91"/>
      <c r="Q45" s="91"/>
      <c r="R45" s="91"/>
      <c r="S45" s="91"/>
      <c r="T45" s="91"/>
      <c r="U45" s="91"/>
      <c r="V45" s="91"/>
      <c r="W45" s="91"/>
      <c r="X45" s="91"/>
      <c r="Y45" s="91"/>
      <c r="Z45" s="91"/>
      <c r="AA45" s="91"/>
      <c r="AB45" s="91"/>
      <c r="AC45" s="91"/>
      <c r="AD45" s="91"/>
      <c r="AE45" s="91"/>
    </row>
    <row r="46" spans="1:31" s="76" customFormat="1" ht="16.5" customHeight="1">
      <c r="B46" s="83"/>
      <c r="C46" s="117"/>
      <c r="D46" s="106"/>
      <c r="E46" s="107" t="str">
        <f>M5</f>
        <v>Europe</v>
      </c>
      <c r="F46" s="85"/>
      <c r="G46" s="115">
        <f>N5</f>
        <v>2111978.1607599887</v>
      </c>
      <c r="H46" s="125">
        <f>O5</f>
        <v>6.6178444236090472</v>
      </c>
      <c r="I46" s="159"/>
      <c r="K46" s="96"/>
      <c r="L46" s="194"/>
      <c r="M46" s="91"/>
      <c r="N46" s="193"/>
      <c r="O46" s="70"/>
      <c r="P46" s="91"/>
      <c r="Q46" s="91"/>
      <c r="R46" s="91"/>
      <c r="S46" s="91"/>
      <c r="T46" s="91"/>
      <c r="U46" s="91"/>
      <c r="V46" s="91"/>
      <c r="W46" s="91"/>
      <c r="X46" s="91"/>
      <c r="Y46" s="91"/>
      <c r="Z46" s="91"/>
      <c r="AA46" s="91"/>
      <c r="AB46" s="91"/>
      <c r="AC46" s="91"/>
      <c r="AD46" s="91"/>
      <c r="AE46" s="91"/>
    </row>
    <row r="47" spans="1:31" s="76" customFormat="1" ht="5.0999999999999996" customHeight="1">
      <c r="B47" s="83"/>
      <c r="C47" s="106"/>
      <c r="D47" s="106"/>
      <c r="E47" s="107"/>
      <c r="F47" s="85"/>
      <c r="G47" s="115"/>
      <c r="H47" s="160"/>
      <c r="I47" s="159"/>
      <c r="K47" s="96"/>
      <c r="L47" s="194"/>
      <c r="M47" s="91"/>
      <c r="N47" s="91"/>
      <c r="O47" s="70"/>
      <c r="P47" s="91"/>
      <c r="Q47" s="91"/>
      <c r="R47" s="91"/>
      <c r="S47" s="91"/>
      <c r="T47" s="91"/>
      <c r="U47" s="91"/>
      <c r="V47" s="91"/>
      <c r="W47" s="91"/>
      <c r="X47" s="91"/>
      <c r="Y47" s="91"/>
      <c r="Z47" s="91"/>
      <c r="AA47" s="91"/>
      <c r="AB47" s="91"/>
      <c r="AC47" s="91"/>
      <c r="AD47" s="91"/>
      <c r="AE47" s="91"/>
    </row>
    <row r="48" spans="1:31" s="76" customFormat="1" ht="16.5" customHeight="1">
      <c r="B48" s="83"/>
      <c r="C48" s="161"/>
      <c r="D48" s="106"/>
      <c r="E48" s="107" t="str">
        <f>M6</f>
        <v>North America</v>
      </c>
      <c r="F48" s="85"/>
      <c r="G48" s="115">
        <f>N6</f>
        <v>13924455.964210115</v>
      </c>
      <c r="H48" s="125">
        <f>O6</f>
        <v>43.632024689771313</v>
      </c>
      <c r="I48" s="159"/>
      <c r="K48" s="96"/>
      <c r="L48" s="194"/>
      <c r="M48" s="91"/>
      <c r="N48" s="91"/>
      <c r="O48" s="70"/>
      <c r="P48" s="91"/>
      <c r="Q48" s="91"/>
      <c r="R48" s="91"/>
      <c r="S48" s="91"/>
      <c r="T48" s="91"/>
      <c r="U48" s="91"/>
      <c r="V48" s="91"/>
      <c r="W48" s="91"/>
      <c r="X48" s="91"/>
      <c r="Y48" s="91"/>
      <c r="Z48" s="91"/>
      <c r="AA48" s="91"/>
      <c r="AB48" s="91"/>
      <c r="AC48" s="91"/>
      <c r="AD48" s="91"/>
      <c r="AE48" s="91"/>
    </row>
    <row r="49" spans="2:31" s="76" customFormat="1" ht="5.0999999999999996" customHeight="1">
      <c r="B49" s="83"/>
      <c r="C49" s="106"/>
      <c r="D49" s="106"/>
      <c r="E49" s="107"/>
      <c r="F49" s="85"/>
      <c r="G49" s="115"/>
      <c r="H49" s="160"/>
      <c r="I49" s="159"/>
      <c r="K49" s="96"/>
      <c r="L49" s="194"/>
      <c r="M49" s="91"/>
      <c r="N49" s="91"/>
      <c r="O49" s="70"/>
      <c r="P49" s="91"/>
      <c r="Q49" s="91"/>
      <c r="R49" s="91"/>
      <c r="S49" s="91"/>
      <c r="T49" s="91"/>
      <c r="U49" s="91"/>
      <c r="V49" s="91"/>
      <c r="W49" s="91"/>
      <c r="X49" s="91"/>
      <c r="Y49" s="91"/>
      <c r="Z49" s="91"/>
      <c r="AA49" s="91"/>
      <c r="AB49" s="91"/>
      <c r="AC49" s="91"/>
      <c r="AD49" s="91"/>
      <c r="AE49" s="91"/>
    </row>
    <row r="50" spans="2:31" s="76" customFormat="1" ht="16.5" customHeight="1">
      <c r="B50" s="83"/>
      <c r="C50" s="119"/>
      <c r="D50" s="106"/>
      <c r="E50" s="107" t="str">
        <f>M7</f>
        <v>South America</v>
      </c>
      <c r="F50" s="85"/>
      <c r="G50" s="115">
        <f>N7</f>
        <v>2396755.5588800018</v>
      </c>
      <c r="H50" s="125">
        <f>O7</f>
        <v>7.510189122590333</v>
      </c>
      <c r="I50" s="159"/>
      <c r="K50" s="96"/>
      <c r="L50" s="194"/>
      <c r="M50" s="91"/>
      <c r="N50" s="91"/>
      <c r="O50" s="70"/>
      <c r="P50" s="91"/>
      <c r="Q50" s="91"/>
      <c r="R50" s="91"/>
      <c r="S50" s="91"/>
      <c r="T50" s="91"/>
      <c r="U50" s="91"/>
      <c r="V50" s="91"/>
      <c r="W50" s="91"/>
      <c r="X50" s="91"/>
      <c r="Y50" s="91"/>
      <c r="Z50" s="91"/>
      <c r="AA50" s="91"/>
      <c r="AB50" s="91"/>
      <c r="AC50" s="91"/>
      <c r="AD50" s="91"/>
      <c r="AE50" s="91"/>
    </row>
    <row r="51" spans="2:31" s="76" customFormat="1" ht="5.0999999999999996" customHeight="1">
      <c r="B51" s="83"/>
      <c r="C51" s="106"/>
      <c r="D51" s="106"/>
      <c r="E51" s="107"/>
      <c r="F51" s="85"/>
      <c r="G51" s="115"/>
      <c r="H51" s="160"/>
      <c r="I51" s="159"/>
      <c r="K51" s="96"/>
      <c r="L51" s="194"/>
      <c r="M51" s="91"/>
      <c r="N51" s="91"/>
      <c r="O51" s="70"/>
      <c r="P51" s="91"/>
      <c r="Q51" s="91"/>
      <c r="R51" s="91"/>
      <c r="S51" s="91"/>
      <c r="T51" s="91"/>
      <c r="U51" s="91"/>
      <c r="V51" s="91"/>
      <c r="W51" s="91"/>
      <c r="X51" s="91"/>
      <c r="Y51" s="91"/>
      <c r="Z51" s="91"/>
      <c r="AA51" s="91"/>
      <c r="AB51" s="91"/>
      <c r="AC51" s="91"/>
      <c r="AD51" s="91"/>
      <c r="AE51" s="91"/>
    </row>
    <row r="52" spans="2:31" s="76" customFormat="1" ht="16.5" customHeight="1">
      <c r="B52" s="83"/>
      <c r="C52" s="162"/>
      <c r="D52" s="106"/>
      <c r="E52" s="107" t="str">
        <f>M8</f>
        <v>Africa</v>
      </c>
      <c r="F52" s="85"/>
      <c r="G52" s="115">
        <f>N8</f>
        <v>388593.7005600002</v>
      </c>
      <c r="H52" s="125">
        <f>O8</f>
        <v>1.2176511585589502</v>
      </c>
      <c r="I52" s="159"/>
      <c r="K52" s="96"/>
      <c r="L52" s="194"/>
      <c r="M52" s="91"/>
      <c r="N52" s="91"/>
      <c r="O52" s="70"/>
      <c r="P52" s="91"/>
      <c r="Q52" s="91"/>
      <c r="R52" s="91"/>
      <c r="S52" s="91"/>
      <c r="T52" s="91"/>
      <c r="U52" s="91"/>
      <c r="V52" s="91"/>
      <c r="W52" s="91"/>
      <c r="X52" s="91"/>
      <c r="Y52" s="91"/>
      <c r="Z52" s="91"/>
      <c r="AA52" s="91"/>
      <c r="AB52" s="91"/>
      <c r="AC52" s="91"/>
      <c r="AD52" s="91"/>
      <c r="AE52" s="91"/>
    </row>
    <row r="53" spans="2:31" s="76" customFormat="1" ht="5.0999999999999996" customHeight="1">
      <c r="B53" s="83"/>
      <c r="C53" s="106"/>
      <c r="D53" s="106"/>
      <c r="E53" s="107"/>
      <c r="F53" s="85"/>
      <c r="G53" s="115"/>
      <c r="H53" s="160"/>
      <c r="I53" s="159"/>
      <c r="K53" s="96"/>
      <c r="L53" s="194"/>
      <c r="M53" s="91"/>
      <c r="N53" s="91"/>
      <c r="O53" s="70"/>
      <c r="P53" s="91"/>
      <c r="Q53" s="91"/>
      <c r="R53" s="91"/>
      <c r="S53" s="91"/>
      <c r="T53" s="91"/>
      <c r="U53" s="91"/>
      <c r="V53" s="91"/>
      <c r="W53" s="91"/>
      <c r="X53" s="91"/>
      <c r="Y53" s="91"/>
      <c r="Z53" s="91"/>
      <c r="AA53" s="91"/>
      <c r="AB53" s="91"/>
      <c r="AC53" s="91"/>
      <c r="AD53" s="91"/>
      <c r="AE53" s="91"/>
    </row>
    <row r="54" spans="2:31" s="76" customFormat="1" ht="16.5" customHeight="1">
      <c r="B54" s="83"/>
      <c r="C54" s="121"/>
      <c r="D54" s="106"/>
      <c r="E54" s="107" t="str">
        <f>M9</f>
        <v>Oceania</v>
      </c>
      <c r="F54" s="85"/>
      <c r="G54" s="115">
        <f>N9</f>
        <v>3988640.0258399965</v>
      </c>
      <c r="H54" s="125">
        <f>O9</f>
        <v>12.498329596026919</v>
      </c>
      <c r="I54" s="159"/>
      <c r="K54" s="96"/>
      <c r="L54" s="194"/>
      <c r="M54" s="91"/>
      <c r="N54" s="91"/>
      <c r="O54" s="70"/>
      <c r="P54" s="91"/>
      <c r="Q54" s="91"/>
      <c r="R54" s="91"/>
      <c r="S54" s="91"/>
      <c r="T54" s="91"/>
      <c r="U54" s="91"/>
      <c r="V54" s="91"/>
      <c r="W54" s="91"/>
      <c r="X54" s="91"/>
      <c r="Y54" s="91"/>
      <c r="Z54" s="91"/>
      <c r="AA54" s="91"/>
      <c r="AB54" s="91"/>
      <c r="AC54" s="91"/>
      <c r="AD54" s="91"/>
      <c r="AE54" s="91"/>
    </row>
    <row r="55" spans="2:31" s="76" customFormat="1" ht="5.0999999999999996" customHeight="1">
      <c r="B55" s="83"/>
      <c r="C55" s="106"/>
      <c r="D55" s="106"/>
      <c r="E55" s="107"/>
      <c r="F55" s="85"/>
      <c r="G55" s="115"/>
      <c r="H55" s="160"/>
      <c r="I55" s="159"/>
      <c r="K55" s="96"/>
      <c r="L55" s="194"/>
      <c r="M55" s="91"/>
      <c r="N55" s="91"/>
      <c r="O55" s="70"/>
      <c r="P55" s="91"/>
      <c r="Q55" s="91"/>
      <c r="R55" s="91"/>
      <c r="S55" s="91"/>
      <c r="T55" s="91"/>
      <c r="U55" s="91"/>
      <c r="V55" s="91"/>
      <c r="W55" s="91"/>
      <c r="X55" s="91"/>
      <c r="Y55" s="91"/>
      <c r="Z55" s="91"/>
      <c r="AA55" s="91"/>
      <c r="AB55" s="91"/>
      <c r="AC55" s="91"/>
      <c r="AD55" s="91"/>
      <c r="AE55" s="91"/>
    </row>
    <row r="56" spans="2:31" s="76" customFormat="1" ht="14.25" customHeight="1">
      <c r="B56" s="83"/>
      <c r="C56" s="163"/>
      <c r="D56" s="106"/>
      <c r="E56" s="107" t="str">
        <f>M10</f>
        <v>Special areas</v>
      </c>
      <c r="F56" s="85"/>
      <c r="G56" s="115">
        <f>N10</f>
        <v>0</v>
      </c>
      <c r="H56" s="125">
        <f>O10</f>
        <v>0</v>
      </c>
      <c r="I56" s="159"/>
      <c r="L56" s="91"/>
      <c r="M56" s="91"/>
      <c r="N56" s="91"/>
      <c r="O56" s="70"/>
      <c r="P56" s="91"/>
      <c r="Q56" s="91"/>
      <c r="R56" s="91"/>
      <c r="S56" s="91"/>
      <c r="T56" s="91"/>
      <c r="U56" s="91"/>
      <c r="V56" s="91"/>
      <c r="W56" s="91"/>
      <c r="X56" s="91"/>
      <c r="Y56" s="91"/>
      <c r="Z56" s="91"/>
      <c r="AA56" s="91"/>
      <c r="AB56" s="91"/>
      <c r="AC56" s="91"/>
      <c r="AD56" s="91"/>
      <c r="AE56" s="91"/>
    </row>
    <row r="57" spans="2:31" s="76" customFormat="1" ht="6" customHeight="1">
      <c r="B57" s="83"/>
      <c r="D57" s="106"/>
      <c r="E57" s="107"/>
      <c r="F57" s="85"/>
      <c r="G57" s="115"/>
      <c r="H57" s="160"/>
      <c r="I57" s="159"/>
      <c r="L57" s="91"/>
      <c r="M57" s="91"/>
      <c r="N57" s="91"/>
      <c r="O57" s="70"/>
      <c r="P57" s="91"/>
      <c r="Q57" s="91"/>
      <c r="R57" s="91"/>
      <c r="S57" s="91"/>
      <c r="T57" s="91"/>
      <c r="U57" s="91"/>
      <c r="V57" s="91"/>
      <c r="W57" s="91"/>
      <c r="X57" s="91"/>
      <c r="Y57" s="91"/>
      <c r="Z57" s="91"/>
      <c r="AA57" s="91"/>
      <c r="AB57" s="91"/>
      <c r="AC57" s="91"/>
      <c r="AD57" s="91"/>
      <c r="AE57" s="91"/>
    </row>
    <row r="58" spans="2:31" s="76" customFormat="1" ht="14.1" customHeight="1">
      <c r="B58" s="83"/>
      <c r="C58" s="106"/>
      <c r="D58" s="106"/>
      <c r="E58" s="107" t="str">
        <f>M11</f>
        <v>total</v>
      </c>
      <c r="F58" s="85"/>
      <c r="G58" s="115">
        <f>N11</f>
        <v>31913384.866309986</v>
      </c>
      <c r="H58" s="125"/>
      <c r="I58" s="159"/>
      <c r="L58" s="91"/>
      <c r="M58" s="91"/>
      <c r="N58" s="91"/>
      <c r="O58" s="70"/>
      <c r="P58" s="91"/>
      <c r="Q58" s="91"/>
      <c r="R58" s="91"/>
      <c r="S58" s="91"/>
      <c r="T58" s="91"/>
      <c r="U58" s="91"/>
      <c r="V58" s="91"/>
      <c r="W58" s="91"/>
      <c r="X58" s="91"/>
      <c r="Y58" s="91"/>
      <c r="Z58" s="91"/>
      <c r="AA58" s="91"/>
      <c r="AB58" s="91"/>
      <c r="AC58" s="91"/>
      <c r="AD58" s="91"/>
      <c r="AE58" s="91"/>
    </row>
    <row r="59" spans="2:31" s="76" customFormat="1" ht="5.0999999999999996" customHeight="1">
      <c r="B59" s="101"/>
      <c r="C59" s="126"/>
      <c r="D59" s="126"/>
      <c r="E59" s="126"/>
      <c r="F59" s="102"/>
      <c r="G59" s="102"/>
      <c r="H59" s="102"/>
      <c r="I59" s="164"/>
      <c r="L59" s="91"/>
      <c r="M59" s="91"/>
      <c r="N59" s="91"/>
      <c r="O59" s="70"/>
      <c r="P59" s="91"/>
      <c r="Q59" s="91"/>
      <c r="R59" s="91"/>
      <c r="S59" s="91"/>
      <c r="T59" s="91"/>
      <c r="U59" s="91"/>
      <c r="V59" s="91"/>
      <c r="W59" s="91"/>
      <c r="X59" s="91"/>
      <c r="Y59" s="91"/>
      <c r="Z59" s="91"/>
      <c r="AA59" s="91"/>
      <c r="AB59" s="91"/>
      <c r="AC59" s="91"/>
      <c r="AD59" s="91"/>
      <c r="AE59" s="91"/>
    </row>
    <row r="60" spans="2:31" s="76" customFormat="1" ht="14.1" customHeight="1">
      <c r="B60" s="67"/>
      <c r="C60" s="67"/>
      <c r="D60" s="75"/>
      <c r="E60" s="75"/>
      <c r="F60" s="75"/>
      <c r="G60" s="75"/>
      <c r="H60" s="75"/>
      <c r="I60" s="75"/>
      <c r="L60" s="91"/>
      <c r="M60" s="91"/>
      <c r="N60" s="91"/>
      <c r="O60" s="70"/>
      <c r="P60" s="91"/>
      <c r="Q60" s="91"/>
      <c r="R60" s="91"/>
      <c r="S60" s="91"/>
      <c r="T60" s="91"/>
      <c r="U60" s="91"/>
      <c r="V60" s="91"/>
      <c r="W60" s="91"/>
      <c r="X60" s="91"/>
      <c r="Y60" s="91"/>
      <c r="Z60" s="91"/>
      <c r="AA60" s="91"/>
      <c r="AB60" s="91"/>
      <c r="AC60" s="91"/>
      <c r="AD60" s="91"/>
      <c r="AE60" s="91"/>
    </row>
    <row r="61" spans="2:31" s="76" customFormat="1" ht="5.0999999999999996" customHeight="1">
      <c r="B61" s="67"/>
      <c r="C61" s="67"/>
      <c r="D61" s="75"/>
      <c r="E61" s="75"/>
      <c r="F61" s="75"/>
      <c r="G61" s="75"/>
      <c r="H61" s="75"/>
      <c r="I61" s="75"/>
      <c r="L61" s="91"/>
      <c r="M61" s="91"/>
      <c r="N61" s="91"/>
      <c r="O61" s="70"/>
      <c r="P61" s="91"/>
      <c r="Q61" s="91"/>
      <c r="R61" s="91"/>
      <c r="S61" s="91"/>
      <c r="T61" s="91"/>
      <c r="U61" s="91"/>
      <c r="V61" s="91"/>
      <c r="W61" s="91"/>
      <c r="X61" s="91"/>
      <c r="Y61" s="91"/>
      <c r="Z61" s="91"/>
      <c r="AA61" s="91"/>
      <c r="AB61" s="91"/>
      <c r="AC61" s="91"/>
      <c r="AD61" s="91"/>
      <c r="AE61" s="91"/>
    </row>
  </sheetData>
  <phoneticPr fontId="2"/>
  <pageMargins left="0.7" right="0.7" top="0.75" bottom="0.75" header="0.3" footer="0.3"/>
  <pageSetup paperSize="9" scale="95"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FAFE79D42A04418C6D8654D6C380F7" ma:contentTypeVersion="13" ma:contentTypeDescription="新しいドキュメントを作成します。" ma:contentTypeScope="" ma:versionID="d61d717b081d47fe55dd3e45f9c39574">
  <xsd:schema xmlns:xsd="http://www.w3.org/2001/XMLSchema" xmlns:xs="http://www.w3.org/2001/XMLSchema" xmlns:p="http://schemas.microsoft.com/office/2006/metadata/properties" xmlns:ns2="b50c2ead-0ec7-4cbe-8b97-3e02f8c500c8" xmlns:ns3="85e6e18b-26c1-4122-9e79-e6c53ac26d53" targetNamespace="http://schemas.microsoft.com/office/2006/metadata/properties" ma:root="true" ma:fieldsID="9f7bd38926334c1e12399693d6acd333" ns2:_="" ns3:_="">
    <xsd:import namespace="b50c2ead-0ec7-4cbe-8b97-3e02f8c500c8"/>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0c2ead-0ec7-4cbe-8b97-3e02f8c500c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e95fbb2-a4fe-4303-8abb-236091a5d0f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50c2ead-0ec7-4cbe-8b97-3e02f8c500c8">
      <UserInfo>
        <DisplayName/>
        <AccountId xsi:nil="true"/>
        <AccountType/>
      </UserInfo>
    </Owner>
    <lcf76f155ced4ddcb4097134ff3c332f xmlns="b50c2ead-0ec7-4cbe-8b97-3e02f8c500c8">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DAEDAE5B-F3D0-4007-BB83-D78BBE73D5E8}">
  <ds:schemaRefs>
    <ds:schemaRef ds:uri="http://schemas.microsoft.com/sharepoint/v3/contenttype/forms"/>
  </ds:schemaRefs>
</ds:datastoreItem>
</file>

<file path=customXml/itemProps2.xml><?xml version="1.0" encoding="utf-8"?>
<ds:datastoreItem xmlns:ds="http://schemas.openxmlformats.org/officeDocument/2006/customXml" ds:itemID="{097DF819-0DA5-4128-BB13-045828322F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0c2ead-0ec7-4cbe-8b97-3e02f8c500c8"/>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5CDAAB-D72D-4769-B024-D5A517637452}">
  <ds:schemaRefs>
    <ds:schemaRef ds:uri="http://schemas.microsoft.com/office/2006/metadata/properties"/>
    <ds:schemaRef ds:uri="http://schemas.microsoft.com/office/infopath/2007/PartnerControls"/>
    <ds:schemaRef ds:uri="b50c2ead-0ec7-4cbe-8b97-3e02f8c500c8"/>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Table1</vt:lpstr>
      <vt:lpstr>Figure1</vt:lpstr>
      <vt:lpstr>Table2</vt:lpstr>
      <vt:lpstr>Table3</vt:lpstr>
      <vt:lpstr>Figure2</vt:lpstr>
      <vt:lpstr>Figure3</vt:lpstr>
      <vt:lpstr>Table4</vt:lpstr>
      <vt:lpstr>Table4 addition</vt:lpstr>
      <vt:lpstr>Figure4</vt:lpstr>
      <vt:lpstr>Table5</vt:lpstr>
      <vt:lpstr>Table5 addition</vt:lpstr>
      <vt:lpstr>Figure1!Print_Area</vt:lpstr>
      <vt:lpstr>Figure2!Print_Area</vt:lpstr>
      <vt:lpstr>Figure3!Print_Area</vt:lpstr>
      <vt:lpstr>Figure4!Print_Area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0x010100C7FAFE79D42A04418C6D8654D6C380F7</vt:lpwstr>
  </property>
  <property fmtid="{D5CDD505-2E9C-101B-9397-08002B2CF9AE}" pid="4" name="ComplianceAssetId">
    <vt:lpwstr/>
  </property>
  <property fmtid="{D5CDD505-2E9C-101B-9397-08002B2CF9AE}" pid="5" name="TriggerFlowInfo">
    <vt:lpwstr/>
  </property>
</Properties>
</file>