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customXmlProperties+xml" PartName="/customXml/itemProps4.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defaultThemeVersion="124226"/>
  <mc:AlternateContent xmlns:mc="http://schemas.openxmlformats.org/markup-compatibility/2006">
    <mc:Choice Requires="x15">
      <x15ac:absPath xmlns:x15ac="http://schemas.microsoft.com/office/spreadsheetml/2010/11/ac" url="https://mhlwlan.sharepoint.com/sites/12306000/WorkingDocLib/09 予防ライン/00 B文書/14 介護予防・地域ささえあいサポート拠点整備モデル事業/第２次協議/01 協議依頼/02内示/"/>
    </mc:Choice>
  </mc:AlternateContent>
  <xr:revisionPtr revIDLastSave="3343" documentId="8_{E34F02F8-620B-4CDB-8C42-7728C45DEF43}" xr6:coauthVersionLast="47" xr6:coauthVersionMax="47" xr10:uidLastSave="{F0BA0C71-76D9-46D0-84E4-D8E230648743}"/>
  <bookViews>
    <workbookView xWindow="28680" yWindow="-120" windowWidth="29040" windowHeight="15720" tabRatio="771" xr2:uid="{00000000-000D-0000-FFFF-FFFF00000000}"/>
  </bookViews>
  <sheets>
    <sheet name="別紙様式１" sheetId="73" r:id="rId1"/>
    <sheet name="別紙１" sheetId="103" r:id="rId2"/>
    <sheet name="別紙１ (記載例)" sheetId="108" r:id="rId3"/>
    <sheet name="別紙２" sheetId="101" r:id="rId4"/>
    <sheet name="別紙２ (記載例)" sheetId="98" r:id="rId5"/>
  </sheets>
  <definedNames>
    <definedName name="_xlnm.Print_Area" localSheetId="1">別紙１!$A$1:$N$34</definedName>
    <definedName name="_xlnm.Print_Area" localSheetId="2">'別紙１ (記載例)'!$A$1:$N$34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8" i="98" l="1"/>
  <c r="T10" i="98"/>
  <c r="C10" i="108"/>
  <c r="C10" i="103"/>
  <c r="C27" i="98"/>
  <c r="C24" i="101"/>
  <c r="C27" i="103" s="1"/>
  <c r="T9" i="98"/>
  <c r="T19" i="98"/>
  <c r="C19" i="98" s="1"/>
  <c r="C14" i="98"/>
  <c r="T11" i="98"/>
  <c r="T7" i="98"/>
  <c r="T18" i="98"/>
  <c r="T23" i="98"/>
  <c r="C21" i="98" s="1"/>
  <c r="C20" i="98"/>
  <c r="C26" i="98"/>
  <c r="C7" i="98" l="1"/>
  <c r="T16" i="98"/>
  <c r="T17" i="98"/>
  <c r="C17" i="98" s="1"/>
  <c r="C18" i="98" l="1"/>
  <c r="C16" i="98"/>
  <c r="C10" i="98" l="1"/>
  <c r="C34" i="98" s="1"/>
  <c r="C27" i="108" s="1"/>
</calcChain>
</file>

<file path=xl/sharedStrings.xml><?xml version="1.0" encoding="utf-8"?>
<sst xmlns="http://schemas.openxmlformats.org/spreadsheetml/2006/main" count="288" uniqueCount="136">
  <si>
    <t>様式</t>
    <rPh sb="0" eb="2">
      <t>ヨウシキ</t>
    </rPh>
    <phoneticPr fontId="5"/>
  </si>
  <si>
    <t>番　　　　　号</t>
  </si>
  <si>
    <t>年　　月　　日</t>
  </si>
  <si>
    <t>厚生労働省老健局老人保健課長　殿</t>
    <rPh sb="8" eb="10">
      <t>ロウジン</t>
    </rPh>
    <rPh sb="10" eb="13">
      <t>ホケンカ</t>
    </rPh>
    <phoneticPr fontId="5"/>
  </si>
  <si>
    <t>（市町村長）</t>
    <rPh sb="1" eb="4">
      <t>シチョウソン</t>
    </rPh>
    <rPh sb="4" eb="5">
      <t>チョウ</t>
    </rPh>
    <phoneticPr fontId="5"/>
  </si>
  <si>
    <t>令和７年度（令和６年度からの繰越分）介護保険事業費補助金（介護予防・地域ささえあいサポート拠点整備モデル事業）の国庫補助協議について</t>
    <rPh sb="0" eb="2">
      <t>レイワ</t>
    </rPh>
    <rPh sb="3" eb="5">
      <t>ネンド</t>
    </rPh>
    <rPh sb="14" eb="16">
      <t>クリコシ</t>
    </rPh>
    <rPh sb="16" eb="17">
      <t>ブン</t>
    </rPh>
    <phoneticPr fontId="5"/>
  </si>
  <si>
    <t>　標記について、関係書類を添えて協議する。</t>
    <phoneticPr fontId="5"/>
  </si>
  <si>
    <t>　　１　実施計画書（別紙１）</t>
    <rPh sb="4" eb="6">
      <t>ジッシ</t>
    </rPh>
    <rPh sb="6" eb="9">
      <t>ケイカクショ</t>
    </rPh>
    <rPh sb="10" eb="12">
      <t>ベッシ</t>
    </rPh>
    <phoneticPr fontId="5"/>
  </si>
  <si>
    <t>　　２　内訳書（別紙２）</t>
    <rPh sb="4" eb="7">
      <t>ウチワケショ</t>
    </rPh>
    <rPh sb="8" eb="10">
      <t>ベッシ</t>
    </rPh>
    <phoneticPr fontId="5"/>
  </si>
  <si>
    <t>　　３　歳入歳出予算(見込)書抄本又はこれに相当する書類</t>
    <phoneticPr fontId="5"/>
  </si>
  <si>
    <t>別紙１</t>
    <rPh sb="0" eb="2">
      <t>ベッシ</t>
    </rPh>
    <phoneticPr fontId="5"/>
  </si>
  <si>
    <t>令和７年度（令和６年度からの繰越分）介護保険事業費補助金
（介護予防・地域ささえあいサポート拠点整備モデル事業）実施計画書</t>
    <rPh sb="56" eb="58">
      <t>ジッシ</t>
    </rPh>
    <rPh sb="58" eb="61">
      <t>ケイカクショ</t>
    </rPh>
    <phoneticPr fontId="8"/>
  </si>
  <si>
    <t>１．基本情報（令和７年４月１日時点）</t>
    <phoneticPr fontId="8"/>
  </si>
  <si>
    <t>市町村名</t>
    <rPh sb="0" eb="4">
      <t>シチョウソンメイ</t>
    </rPh>
    <phoneticPr fontId="8"/>
  </si>
  <si>
    <t>総人口</t>
    <rPh sb="0" eb="3">
      <t>ソウジンコウ</t>
    </rPh>
    <phoneticPr fontId="8"/>
  </si>
  <si>
    <t>高齢者（65歳以上）人口</t>
    <rPh sb="0" eb="3">
      <t>コウレイシャ</t>
    </rPh>
    <rPh sb="10" eb="12">
      <t>ジンコウ</t>
    </rPh>
    <phoneticPr fontId="8"/>
  </si>
  <si>
    <t>高齢化率（高齢者数／総人口）</t>
    <phoneticPr fontId="8"/>
  </si>
  <si>
    <t>要介護認定率</t>
    <rPh sb="0" eb="3">
      <t>ヨウカイゴ</t>
    </rPh>
    <rPh sb="3" eb="5">
      <t>ニンテイ</t>
    </rPh>
    <rPh sb="5" eb="6">
      <t>リツ</t>
    </rPh>
    <phoneticPr fontId="8"/>
  </si>
  <si>
    <t>要支援１</t>
    <rPh sb="0" eb="3">
      <t>ヨウシエン</t>
    </rPh>
    <phoneticPr fontId="8"/>
  </si>
  <si>
    <t>要支援２</t>
    <rPh sb="0" eb="3">
      <t>ヨウシエン</t>
    </rPh>
    <phoneticPr fontId="8"/>
  </si>
  <si>
    <t>要介護１</t>
    <rPh sb="0" eb="3">
      <t>ヨウカイゴ</t>
    </rPh>
    <phoneticPr fontId="8"/>
  </si>
  <si>
    <t>要介護２</t>
    <rPh sb="0" eb="3">
      <t>ヨウカイゴ</t>
    </rPh>
    <phoneticPr fontId="8"/>
  </si>
  <si>
    <t>要介護３</t>
    <rPh sb="0" eb="3">
      <t>ヨウカイゴ</t>
    </rPh>
    <phoneticPr fontId="8"/>
  </si>
  <si>
    <t>要介護４</t>
    <rPh sb="0" eb="3">
      <t>ヨウカイゴ</t>
    </rPh>
    <phoneticPr fontId="8"/>
  </si>
  <si>
    <t>要介護５</t>
    <rPh sb="0" eb="3">
      <t>ヨウカイゴ</t>
    </rPh>
    <phoneticPr fontId="8"/>
  </si>
  <si>
    <t>２．実施計画書</t>
    <phoneticPr fontId="8"/>
  </si>
  <si>
    <t>①事業名</t>
    <phoneticPr fontId="8"/>
  </si>
  <si>
    <t>②事業実施目的</t>
    <rPh sb="3" eb="5">
      <t>ジッシ</t>
    </rPh>
    <phoneticPr fontId="8"/>
  </si>
  <si>
    <t>③地域の現状及び課題（対策）</t>
    <rPh sb="1" eb="3">
      <t>チイキ</t>
    </rPh>
    <rPh sb="4" eb="6">
      <t>ゲンジョウ</t>
    </rPh>
    <rPh sb="6" eb="7">
      <t>オヨ</t>
    </rPh>
    <rPh sb="8" eb="10">
      <t>カダイ</t>
    </rPh>
    <rPh sb="11" eb="13">
      <t>タイサク</t>
    </rPh>
    <phoneticPr fontId="8"/>
  </si>
  <si>
    <t>現状</t>
    <rPh sb="0" eb="2">
      <t>ゲンジョウ</t>
    </rPh>
    <phoneticPr fontId="5"/>
  </si>
  <si>
    <t>課題
（対策）</t>
    <phoneticPr fontId="5"/>
  </si>
  <si>
    <t>④見込まれる効果</t>
    <rPh sb="1" eb="3">
      <t>ミコ</t>
    </rPh>
    <rPh sb="6" eb="8">
      <t>コウカ</t>
    </rPh>
    <phoneticPr fontId="8"/>
  </si>
  <si>
    <t>⑤事業内容
　※市町村による直接実施でない
　　場合(委託等)は、「実施体制」
　　の欄に実施者を記載してください。</t>
    <rPh sb="1" eb="3">
      <t>ジギョウ</t>
    </rPh>
    <rPh sb="3" eb="5">
      <t>ナイヨウ</t>
    </rPh>
    <phoneticPr fontId="5"/>
  </si>
  <si>
    <t>実施体制</t>
    <rPh sb="0" eb="2">
      <t>ジッシ</t>
    </rPh>
    <rPh sb="2" eb="4">
      <t>タイセイ</t>
    </rPh>
    <phoneticPr fontId="5"/>
  </si>
  <si>
    <t>　　２　内訳書（別紙様式別紙２）</t>
    <rPh sb="4" eb="7">
      <t>ウチワケショ</t>
    </rPh>
    <rPh sb="8" eb="10">
      <t>ベッシ</t>
    </rPh>
    <rPh sb="10" eb="12">
      <t>ヨウシキ</t>
    </rPh>
    <rPh sb="12" eb="14">
      <t>ベッシ</t>
    </rPh>
    <phoneticPr fontId="5"/>
  </si>
  <si>
    <t>⑥事業実施予定場所
（施設名、施設所在地、施設種別）</t>
    <rPh sb="1" eb="3">
      <t>ジギョウ</t>
    </rPh>
    <rPh sb="3" eb="5">
      <t>ジッシ</t>
    </rPh>
    <rPh sb="5" eb="7">
      <t>ヨテイ</t>
    </rPh>
    <rPh sb="7" eb="9">
      <t>バショ</t>
    </rPh>
    <rPh sb="11" eb="14">
      <t>シセツメイ</t>
    </rPh>
    <rPh sb="15" eb="17">
      <t>シセツ</t>
    </rPh>
    <rPh sb="17" eb="20">
      <t>ショザイチ</t>
    </rPh>
    <rPh sb="21" eb="23">
      <t>シセツ</t>
    </rPh>
    <rPh sb="23" eb="25">
      <t>シュベツ</t>
    </rPh>
    <phoneticPr fontId="5"/>
  </si>
  <si>
    <t>施設名：
施設所在地：
施設種別：</t>
    <phoneticPr fontId="5"/>
  </si>
  <si>
    <t>⑦国庫補助協議額</t>
    <rPh sb="1" eb="3">
      <t>コッコ</t>
    </rPh>
    <rPh sb="3" eb="5">
      <t>ホジョ</t>
    </rPh>
    <rPh sb="5" eb="7">
      <t>キョウギ</t>
    </rPh>
    <rPh sb="7" eb="8">
      <t>ガク</t>
    </rPh>
    <phoneticPr fontId="8"/>
  </si>
  <si>
    <t>から</t>
    <phoneticPr fontId="5"/>
  </si>
  <si>
    <t>まで</t>
    <phoneticPr fontId="5"/>
  </si>
  <si>
    <t>うち施設整備期間</t>
    <rPh sb="2" eb="4">
      <t>シセツ</t>
    </rPh>
    <rPh sb="4" eb="6">
      <t>セイビ</t>
    </rPh>
    <rPh sb="6" eb="8">
      <t>キカン</t>
    </rPh>
    <phoneticPr fontId="5"/>
  </si>
  <si>
    <t>うち⑤に記載する
事業を実施する期間</t>
    <rPh sb="4" eb="6">
      <t>キサイ</t>
    </rPh>
    <rPh sb="9" eb="11">
      <t>ジギョウ</t>
    </rPh>
    <rPh sb="12" eb="14">
      <t>ジッシ</t>
    </rPh>
    <rPh sb="16" eb="18">
      <t>キカン</t>
    </rPh>
    <phoneticPr fontId="5"/>
  </si>
  <si>
    <t>⑨事業成果の活用方法</t>
    <rPh sb="1" eb="3">
      <t>ジギョウ</t>
    </rPh>
    <rPh sb="3" eb="5">
      <t>セイカ</t>
    </rPh>
    <rPh sb="6" eb="8">
      <t>カツヨウ</t>
    </rPh>
    <rPh sb="8" eb="10">
      <t>ホウホウ</t>
    </rPh>
    <phoneticPr fontId="5"/>
  </si>
  <si>
    <t>⑩評価指標（任意）</t>
    <rPh sb="6" eb="8">
      <t>ニンイ</t>
    </rPh>
    <phoneticPr fontId="5"/>
  </si>
  <si>
    <t>（実施前）</t>
    <rPh sb="1" eb="3">
      <t>ジッシ</t>
    </rPh>
    <rPh sb="3" eb="4">
      <t>マエ</t>
    </rPh>
    <phoneticPr fontId="5"/>
  </si>
  <si>
    <t>（実施後）</t>
    <rPh sb="1" eb="4">
      <t>ジッシゴ</t>
    </rPh>
    <phoneticPr fontId="5"/>
  </si>
  <si>
    <t>※本様式中への記載が困難な場合は別紙（様式任意）にて提出すること</t>
    <rPh sb="1" eb="2">
      <t>ホン</t>
    </rPh>
    <rPh sb="2" eb="4">
      <t>ヨウシキ</t>
    </rPh>
    <rPh sb="4" eb="5">
      <t>ナカ</t>
    </rPh>
    <rPh sb="7" eb="9">
      <t>キサイ</t>
    </rPh>
    <rPh sb="10" eb="12">
      <t>コンナン</t>
    </rPh>
    <rPh sb="13" eb="15">
      <t>バアイ</t>
    </rPh>
    <rPh sb="16" eb="18">
      <t>ベッシ</t>
    </rPh>
    <rPh sb="19" eb="21">
      <t>ヨウシキ</t>
    </rPh>
    <rPh sb="21" eb="23">
      <t>ニンイ</t>
    </rPh>
    <rPh sb="26" eb="28">
      <t>テイシュツ</t>
    </rPh>
    <phoneticPr fontId="5"/>
  </si>
  <si>
    <t>××％</t>
    <phoneticPr fontId="5"/>
  </si>
  <si>
    <t>××％</t>
  </si>
  <si>
    <t>別紙２</t>
    <rPh sb="0" eb="2">
      <t>ベッシ</t>
    </rPh>
    <phoneticPr fontId="5"/>
  </si>
  <si>
    <t>令和７年度（令和６年度からの繰越分）介護保険事業費補助金
（介護予防・地域ささえあいサポート拠点整備モデル事業）内訳書</t>
    <rPh sb="56" eb="59">
      <t>ウチワケショ</t>
    </rPh>
    <phoneticPr fontId="8"/>
  </si>
  <si>
    <t>（市町村名）</t>
    <rPh sb="1" eb="4">
      <t>シチョウソン</t>
    </rPh>
    <rPh sb="4" eb="5">
      <t>メイ</t>
    </rPh>
    <phoneticPr fontId="5"/>
  </si>
  <si>
    <t>経費区分</t>
    <rPh sb="0" eb="2">
      <t>ケイヒ</t>
    </rPh>
    <rPh sb="2" eb="4">
      <t>クブン</t>
    </rPh>
    <phoneticPr fontId="8"/>
  </si>
  <si>
    <t>対象経費支出
予定額（円）</t>
    <rPh sb="0" eb="2">
      <t>タイショウ</t>
    </rPh>
    <rPh sb="2" eb="4">
      <t>ケイヒ</t>
    </rPh>
    <rPh sb="4" eb="6">
      <t>シシュツ</t>
    </rPh>
    <rPh sb="7" eb="9">
      <t>ヨテイ</t>
    </rPh>
    <rPh sb="9" eb="10">
      <t>ガク</t>
    </rPh>
    <rPh sb="11" eb="12">
      <t>エン</t>
    </rPh>
    <phoneticPr fontId="8"/>
  </si>
  <si>
    <t>内　訳</t>
    <phoneticPr fontId="8"/>
  </si>
  <si>
    <t>報酬</t>
  </si>
  <si>
    <t>賃金</t>
  </si>
  <si>
    <t>報償費</t>
  </si>
  <si>
    <t>旅費</t>
  </si>
  <si>
    <t>消耗品費</t>
  </si>
  <si>
    <t>燃料費</t>
  </si>
  <si>
    <t>食糧費</t>
  </si>
  <si>
    <t>印刷製本費</t>
  </si>
  <si>
    <t>光熱水費</t>
  </si>
  <si>
    <t>会議費</t>
  </si>
  <si>
    <t>役務費</t>
  </si>
  <si>
    <t>委託料</t>
  </si>
  <si>
    <t>使用料及び賃借料</t>
    <rPh sb="2" eb="3">
      <t>リョウ</t>
    </rPh>
    <rPh sb="3" eb="4">
      <t>オヨ</t>
    </rPh>
    <phoneticPr fontId="8"/>
  </si>
  <si>
    <t>工事費</t>
  </si>
  <si>
    <t>工事請負費及び
工事事務費</t>
    <phoneticPr fontId="8"/>
  </si>
  <si>
    <t>備品購入費</t>
  </si>
  <si>
    <t>需要費</t>
    <rPh sb="0" eb="2">
      <t>ジュヨウ</t>
    </rPh>
    <phoneticPr fontId="8"/>
  </si>
  <si>
    <t>合計</t>
    <rPh sb="0" eb="2">
      <t>ゴウケイ</t>
    </rPh>
    <phoneticPr fontId="8"/>
  </si>
  <si>
    <t>※複数の事業を実施する場合はそれぞれの費用がどの事業に要する費用なのか判別できるように記載してください。</t>
    <rPh sb="1" eb="3">
      <t>フクスウ</t>
    </rPh>
    <rPh sb="4" eb="6">
      <t>ジギョウ</t>
    </rPh>
    <rPh sb="7" eb="9">
      <t>ジッシ</t>
    </rPh>
    <rPh sb="11" eb="13">
      <t>バアイ</t>
    </rPh>
    <rPh sb="19" eb="21">
      <t>ヒヨウ</t>
    </rPh>
    <rPh sb="24" eb="26">
      <t>ジギョウ</t>
    </rPh>
    <rPh sb="27" eb="28">
      <t>ヨウ</t>
    </rPh>
    <rPh sb="30" eb="32">
      <t>ヒヨウ</t>
    </rPh>
    <rPh sb="35" eb="37">
      <t>ハンベツ</t>
    </rPh>
    <rPh sb="43" eb="45">
      <t>キサイ</t>
    </rPh>
    <phoneticPr fontId="8"/>
  </si>
  <si>
    <t>対象経費支出予定額（円）</t>
    <rPh sb="0" eb="2">
      <t>タイショウ</t>
    </rPh>
    <rPh sb="2" eb="4">
      <t>ケイヒ</t>
    </rPh>
    <rPh sb="4" eb="6">
      <t>シシュツ</t>
    </rPh>
    <rPh sb="6" eb="9">
      <t>ヨテイガク</t>
    </rPh>
    <rPh sb="10" eb="11">
      <t>エン</t>
    </rPh>
    <phoneticPr fontId="8"/>
  </si>
  <si>
    <t>積　算　内　訳</t>
    <phoneticPr fontId="8"/>
  </si>
  <si>
    <t>円</t>
    <rPh sb="0" eb="1">
      <t>エン</t>
    </rPh>
    <phoneticPr fontId="5"/>
  </si>
  <si>
    <t>×</t>
    <phoneticPr fontId="5"/>
  </si>
  <si>
    <t>回</t>
    <rPh sb="0" eb="1">
      <t>カイ</t>
    </rPh>
    <phoneticPr fontId="5"/>
  </si>
  <si>
    <t>週</t>
    <rPh sb="0" eb="1">
      <t>シュウ</t>
    </rPh>
    <phoneticPr fontId="5"/>
  </si>
  <si>
    <t>＝</t>
    <phoneticPr fontId="5"/>
  </si>
  <si>
    <t>円</t>
    <phoneticPr fontId="5"/>
  </si>
  <si>
    <t>×</t>
  </si>
  <si>
    <t>名</t>
    <rPh sb="0" eb="1">
      <t>メイ</t>
    </rPh>
    <phoneticPr fontId="5"/>
  </si>
  <si>
    <t>ヶ月</t>
  </si>
  <si>
    <t>＝</t>
  </si>
  <si>
    <t>円</t>
  </si>
  <si>
    <t>時間</t>
  </si>
  <si>
    <t>日</t>
  </si>
  <si>
    <t>週</t>
  </si>
  <si>
    <t>名</t>
  </si>
  <si>
    <t>台</t>
  </si>
  <si>
    <t>　調理設備工事費</t>
  </si>
  <si>
    <t>　介護浴槽工事費</t>
  </si>
  <si>
    <t>　バリアフリー工事費</t>
  </si>
  <si>
    <t>　配管工事費</t>
    <rPh sb="1" eb="3">
      <t>ハイカン</t>
    </rPh>
    <rPh sb="3" eb="5">
      <t>コウジ</t>
    </rPh>
    <phoneticPr fontId="5"/>
  </si>
  <si>
    <t>カーテン</t>
  </si>
  <si>
    <t>パーテーション</t>
  </si>
  <si>
    <t>ホワイトボード</t>
  </si>
  <si>
    <t>テレビ</t>
    <phoneticPr fontId="5"/>
  </si>
  <si>
    <t>台車</t>
  </si>
  <si>
    <t>霞が関村</t>
    <rPh sb="0" eb="1">
      <t>カスミ</t>
    </rPh>
    <rPh sb="2" eb="3">
      <t>セキ</t>
    </rPh>
    <rPh sb="3" eb="4">
      <t>ムラ</t>
    </rPh>
    <phoneticPr fontId="5"/>
  </si>
  <si>
    <t>介護予防に資する活動を実施する通いの場の取組を促進することで、要介護認定率の低下を図る。また、サポート拠点を中心とした多世代交流を促進することで、地域の支え合い機能を強化する。</t>
    <phoneticPr fontId="5"/>
  </si>
  <si>
    <t>介護予防に資する活動を行う通いの場の取組を促進するとともに、通いの場への参加を支援すること等により、高齢者が自立した生活を送ることができる地域づくりを進める必要がある。</t>
    <phoneticPr fontId="5"/>
  </si>
  <si>
    <t>地域の介護予防等の取組が促進されるとともに、地域の支え合い力の向上が見込まれる。これにより健康寿命の延伸や地域の福祉の向上にも寄与するといった効果が期待される。</t>
    <phoneticPr fontId="5"/>
  </si>
  <si>
    <t>本事業の実施を通じて、効果的な介護予防の取組を検証することで地域における今後の高齢者福祉の取組を検討する。</t>
    <phoneticPr fontId="5"/>
  </si>
  <si>
    <t>通いの場の参加率</t>
    <phoneticPr fontId="5"/>
  </si>
  <si>
    <t>霞が関村介護予防・地域ささえあいサポート拠点整備事業</t>
    <rPh sb="0" eb="1">
      <t>カスミ</t>
    </rPh>
    <rPh sb="3" eb="4">
      <t>ムラ</t>
    </rPh>
    <rPh sb="4" eb="6">
      <t>カイゴ</t>
    </rPh>
    <phoneticPr fontId="5"/>
  </si>
  <si>
    <t>●子ども食堂
通いの場における共食の取組に合わせ、子ども食堂を開催。木・土曜日17時。
■生活困窮者相談事業
通いの場に相談ブースを設置し、専門職による相談対応を実施。水曜日11時～15時。
■認知症カフェ
ボランティアが主体となる集いの場。水曜日14時。</t>
    <rPh sb="1" eb="2">
      <t>コ</t>
    </rPh>
    <rPh sb="4" eb="6">
      <t>ショクドウ</t>
    </rPh>
    <rPh sb="7" eb="8">
      <t>カヨ</t>
    </rPh>
    <rPh sb="10" eb="11">
      <t>バ</t>
    </rPh>
    <rPh sb="15" eb="17">
      <t>キョウショク</t>
    </rPh>
    <rPh sb="18" eb="20">
      <t>トリクミ</t>
    </rPh>
    <rPh sb="21" eb="22">
      <t>ア</t>
    </rPh>
    <rPh sb="25" eb="26">
      <t>コ</t>
    </rPh>
    <rPh sb="28" eb="30">
      <t>ショクドウ</t>
    </rPh>
    <rPh sb="31" eb="33">
      <t>カイサイ</t>
    </rPh>
    <rPh sb="97" eb="100">
      <t>ニンチショウ</t>
    </rPh>
    <rPh sb="111" eb="113">
      <t>シュタイ</t>
    </rPh>
    <rPh sb="116" eb="117">
      <t>ツド</t>
    </rPh>
    <rPh sb="119" eb="120">
      <t>バ</t>
    </rPh>
    <rPh sb="121" eb="122">
      <t>スイ</t>
    </rPh>
    <rPh sb="122" eb="124">
      <t>ヨウビ</t>
    </rPh>
    <rPh sb="126" eb="127">
      <t>ジ</t>
    </rPh>
    <phoneticPr fontId="5"/>
  </si>
  <si>
    <t>改修工事（通いの場の調理整備、浴槽、バリアフリー、配管工事）</t>
    <rPh sb="5" eb="6">
      <t>カヨ</t>
    </rPh>
    <rPh sb="8" eb="9">
      <t>バ</t>
    </rPh>
    <phoneticPr fontId="5"/>
  </si>
  <si>
    <t>PC　</t>
    <phoneticPr fontId="5"/>
  </si>
  <si>
    <t>取組内容
ア通いの場の運営
【必須事項】
　通いの場の活動
　移動の支援
　共食の取組</t>
    <rPh sb="0" eb="2">
      <t>トリクミ</t>
    </rPh>
    <rPh sb="2" eb="4">
      <t>ナイヨウ</t>
    </rPh>
    <rPh sb="15" eb="17">
      <t>ヒッス</t>
    </rPh>
    <rPh sb="17" eb="19">
      <t>ジコウ</t>
    </rPh>
    <phoneticPr fontId="5"/>
  </si>
  <si>
    <t>取組内容
イ地域における他の通いの場への支援やコミュニティづくりの支援</t>
    <rPh sb="0" eb="2">
      <t>トリクミ</t>
    </rPh>
    <rPh sb="2" eb="4">
      <t>ナイヨウ</t>
    </rPh>
    <phoneticPr fontId="5"/>
  </si>
  <si>
    <t>取組内容
ウ介護、障害、子育て又は生活困窮分野における地域づくりの支援</t>
    <rPh sb="0" eb="2">
      <t>トリクミ</t>
    </rPh>
    <rPh sb="2" eb="4">
      <t>ナイヨウ</t>
    </rPh>
    <phoneticPr fontId="5"/>
  </si>
  <si>
    <t>取組内容
エ協議会等の設置
　構成員：
　開催回数：</t>
    <rPh sb="0" eb="2">
      <t>トリクミ</t>
    </rPh>
    <rPh sb="2" eb="4">
      <t>ナイヨウ</t>
    </rPh>
    <phoneticPr fontId="5"/>
  </si>
  <si>
    <t>⑧事業実施期間
※施設整備を実施する際は、施設整備の期間と⑤に記載する事業を実施する期間をそれぞれ記載してください。</t>
    <rPh sb="1" eb="3">
      <t>ジギョウ</t>
    </rPh>
    <rPh sb="3" eb="5">
      <t>ジッシ</t>
    </rPh>
    <rPh sb="5" eb="7">
      <t>キカン</t>
    </rPh>
    <rPh sb="31" eb="33">
      <t>キサイ</t>
    </rPh>
    <phoneticPr fontId="8"/>
  </si>
  <si>
    <t>旧千代田小学校
霞が関村東１丁目２番地３
学校</t>
    <rPh sb="1" eb="4">
      <t>チヨダ</t>
    </rPh>
    <rPh sb="8" eb="9">
      <t>カスミ</t>
    </rPh>
    <rPh sb="10" eb="11">
      <t>セキ</t>
    </rPh>
    <rPh sb="11" eb="12">
      <t>ムラ</t>
    </rPh>
    <rPh sb="12" eb="13">
      <t>ヒガシ</t>
    </rPh>
    <rPh sb="14" eb="16">
      <t>チョウメ</t>
    </rPh>
    <phoneticPr fontId="5"/>
  </si>
  <si>
    <t>△通いの場の運営（体操教室、移動支援等）として以下の４事業を実施。
特別記載がない事業は毎週月・水～土曜日の10時～18時に実施。
・体操教室
市町村から講師を派遣し、体操教室（30分程度）を開催。月・水・金曜日。
・移動の支援
移動が困難な利用者の自宅に、送迎車による送迎を実施。
・共食の取組
月・水・金曜日は12時から、木・土曜日は17時から食事を提供し、共食を行う。第４土曜日は11時から利用者・職員等でカレーを作って食べる「カレーの日」を実施。
・場の提供
住民主体の趣味活動や茶話会等の活動を可能とする。木曜15時～18時には入浴設備の開放も行う。</t>
    <rPh sb="14" eb="16">
      <t>イドウ</t>
    </rPh>
    <rPh sb="16" eb="18">
      <t>シエン</t>
    </rPh>
    <rPh sb="34" eb="36">
      <t>トクベツ</t>
    </rPh>
    <rPh sb="36" eb="38">
      <t>キサイ</t>
    </rPh>
    <rPh sb="41" eb="43">
      <t>ジギョウ</t>
    </rPh>
    <rPh sb="48" eb="49">
      <t>スイ</t>
    </rPh>
    <rPh sb="62" eb="64">
      <t>ジッシ</t>
    </rPh>
    <rPh sb="69" eb="71">
      <t>キョウシツ</t>
    </rPh>
    <rPh sb="72" eb="75">
      <t>シチョウソン</t>
    </rPh>
    <rPh sb="99" eb="100">
      <t>ゲツ</t>
    </rPh>
    <rPh sb="101" eb="102">
      <t>スイ</t>
    </rPh>
    <rPh sb="103" eb="104">
      <t>キン</t>
    </rPh>
    <rPh sb="104" eb="106">
      <t>ヨウビ</t>
    </rPh>
    <rPh sb="109" eb="111">
      <t>イドウ</t>
    </rPh>
    <rPh sb="112" eb="114">
      <t>シエン</t>
    </rPh>
    <rPh sb="115" eb="117">
      <t>イドウ</t>
    </rPh>
    <rPh sb="118" eb="120">
      <t>コンナン</t>
    </rPh>
    <rPh sb="121" eb="124">
      <t>リヨウシャ</t>
    </rPh>
    <rPh sb="125" eb="127">
      <t>ジタク</t>
    </rPh>
    <rPh sb="129" eb="131">
      <t>ソウゲイ</t>
    </rPh>
    <rPh sb="131" eb="132">
      <t>クルマ</t>
    </rPh>
    <rPh sb="135" eb="137">
      <t>ソウゲイ</t>
    </rPh>
    <rPh sb="138" eb="140">
      <t>ジッシ</t>
    </rPh>
    <rPh sb="146" eb="148">
      <t>トリクミ</t>
    </rPh>
    <rPh sb="149" eb="150">
      <t>ゲツ</t>
    </rPh>
    <rPh sb="151" eb="152">
      <t>スイ</t>
    </rPh>
    <rPh sb="153" eb="154">
      <t>キン</t>
    </rPh>
    <rPh sb="154" eb="156">
      <t>ヨウビ</t>
    </rPh>
    <rPh sb="163" eb="164">
      <t>モク</t>
    </rPh>
    <rPh sb="165" eb="166">
      <t>ド</t>
    </rPh>
    <rPh sb="166" eb="168">
      <t>ヨウビ</t>
    </rPh>
    <rPh sb="171" eb="172">
      <t>ジ</t>
    </rPh>
    <rPh sb="174" eb="176">
      <t>ショクジ</t>
    </rPh>
    <rPh sb="177" eb="179">
      <t>テイキョウ</t>
    </rPh>
    <rPh sb="184" eb="185">
      <t>オコナ</t>
    </rPh>
    <rPh sb="187" eb="188">
      <t>ダイ</t>
    </rPh>
    <rPh sb="189" eb="192">
      <t>ドヨウビ</t>
    </rPh>
    <rPh sb="195" eb="196">
      <t>ジ</t>
    </rPh>
    <rPh sb="198" eb="201">
      <t>リヨウシャ</t>
    </rPh>
    <rPh sb="202" eb="204">
      <t>ショクイン</t>
    </rPh>
    <rPh sb="204" eb="205">
      <t>ナド</t>
    </rPh>
    <rPh sb="210" eb="211">
      <t>ツク</t>
    </rPh>
    <rPh sb="213" eb="214">
      <t>タ</t>
    </rPh>
    <rPh sb="221" eb="222">
      <t>ヒ</t>
    </rPh>
    <rPh sb="224" eb="226">
      <t>ジッシ</t>
    </rPh>
    <rPh sb="229" eb="230">
      <t>バ</t>
    </rPh>
    <rPh sb="231" eb="233">
      <t>テイキョウ</t>
    </rPh>
    <rPh sb="234" eb="236">
      <t>ジュウミン</t>
    </rPh>
    <rPh sb="236" eb="238">
      <t>シュタイ</t>
    </rPh>
    <rPh sb="249" eb="251">
      <t>カツドウ</t>
    </rPh>
    <rPh sb="252" eb="254">
      <t>カノウ</t>
    </rPh>
    <rPh sb="258" eb="260">
      <t>モクヨウ</t>
    </rPh>
    <rPh sb="262" eb="263">
      <t>ジ</t>
    </rPh>
    <rPh sb="266" eb="267">
      <t>ジ</t>
    </rPh>
    <rPh sb="269" eb="271">
      <t>ニュウヨク</t>
    </rPh>
    <rPh sb="271" eb="273">
      <t>セツビ</t>
    </rPh>
    <rPh sb="274" eb="276">
      <t>カイホウ</t>
    </rPh>
    <rPh sb="277" eb="278">
      <t>オコナ</t>
    </rPh>
    <phoneticPr fontId="5"/>
  </si>
  <si>
    <t>△地域の通いの場における体操教室の支援
体操の様子を地域の通いの場や希望する自治会等にライブ配信し、講師が派遣されていない他の通いの場等の活動支援及び通いの場等同士の交流を促進。
△地域の通いの場に対する相談・助言
地域の通いの場を事務職員と相談員がペアで周り、課題の把握と解決策の提案を行う。
■通いの場等の地域のボランティアを育成
住民支援や地域づくりを行うボランティアを募集し、研修会等を実施する。</t>
    <rPh sb="1" eb="3">
      <t>チイキ</t>
    </rPh>
    <rPh sb="4" eb="5">
      <t>カヨ</t>
    </rPh>
    <rPh sb="7" eb="8">
      <t>バ</t>
    </rPh>
    <rPh sb="12" eb="14">
      <t>タイソウ</t>
    </rPh>
    <rPh sb="14" eb="16">
      <t>キョウシツ</t>
    </rPh>
    <rPh sb="17" eb="19">
      <t>シエン</t>
    </rPh>
    <rPh sb="26" eb="28">
      <t>チイキ</t>
    </rPh>
    <rPh sb="34" eb="36">
      <t>キボウ</t>
    </rPh>
    <rPh sb="38" eb="41">
      <t>ジチカイ</t>
    </rPh>
    <rPh sb="41" eb="42">
      <t>ナド</t>
    </rPh>
    <rPh sb="67" eb="68">
      <t>ナド</t>
    </rPh>
    <rPh sb="79" eb="80">
      <t>ナド</t>
    </rPh>
    <rPh sb="91" eb="93">
      <t>チイキ</t>
    </rPh>
    <rPh sb="94" eb="95">
      <t>カヨ</t>
    </rPh>
    <rPh sb="97" eb="98">
      <t>バ</t>
    </rPh>
    <rPh sb="99" eb="100">
      <t>タイ</t>
    </rPh>
    <rPh sb="102" eb="104">
      <t>ソウダン</t>
    </rPh>
    <rPh sb="105" eb="107">
      <t>ジョゲン</t>
    </rPh>
    <rPh sb="108" eb="110">
      <t>チイキ</t>
    </rPh>
    <rPh sb="111" eb="112">
      <t>カヨ</t>
    </rPh>
    <rPh sb="114" eb="115">
      <t>バ</t>
    </rPh>
    <rPh sb="116" eb="118">
      <t>ジム</t>
    </rPh>
    <rPh sb="118" eb="120">
      <t>ショクイン</t>
    </rPh>
    <rPh sb="121" eb="124">
      <t>ソウダンイン</t>
    </rPh>
    <rPh sb="128" eb="129">
      <t>マワ</t>
    </rPh>
    <rPh sb="131" eb="133">
      <t>カダイ</t>
    </rPh>
    <rPh sb="134" eb="136">
      <t>ハアク</t>
    </rPh>
    <rPh sb="137" eb="140">
      <t>カイケツサク</t>
    </rPh>
    <rPh sb="141" eb="143">
      <t>テイアン</t>
    </rPh>
    <rPh sb="144" eb="145">
      <t>オコナ</t>
    </rPh>
    <rPh sb="149" eb="150">
      <t>カヨ</t>
    </rPh>
    <rPh sb="152" eb="153">
      <t>バ</t>
    </rPh>
    <rPh sb="153" eb="154">
      <t>ナド</t>
    </rPh>
    <rPh sb="155" eb="157">
      <t>チイキ</t>
    </rPh>
    <rPh sb="165" eb="167">
      <t>イクセイ</t>
    </rPh>
    <rPh sb="168" eb="170">
      <t>ジュウミン</t>
    </rPh>
    <rPh sb="170" eb="172">
      <t>シエン</t>
    </rPh>
    <rPh sb="173" eb="175">
      <t>チイキ</t>
    </rPh>
    <rPh sb="179" eb="180">
      <t>オコナ</t>
    </rPh>
    <rPh sb="188" eb="190">
      <t>ボシュウ</t>
    </rPh>
    <rPh sb="192" eb="195">
      <t>ケンシュウカイ</t>
    </rPh>
    <rPh sb="195" eb="196">
      <t>ナド</t>
    </rPh>
    <rPh sb="197" eb="199">
      <t>ジッシ</t>
    </rPh>
    <phoneticPr fontId="5"/>
  </si>
  <si>
    <t>当町の高齢化率は、令和元年度は40％だったところ、令和５年度には43％まで上昇しており、要介護認定率も同様に上昇している。この状況は今後も継続する見込みである。一方で、地域の人口減少に伴う一部地域の路線バスの廃止等により、通いの場への高齢者の移動手段が減少しており、通いの場の維持が困難になってきている。</t>
    <rPh sb="95" eb="97">
      <t>イチブ</t>
    </rPh>
    <rPh sb="97" eb="99">
      <t>チイキ</t>
    </rPh>
    <rPh sb="111" eb="112">
      <t>カヨ</t>
    </rPh>
    <rPh sb="114" eb="115">
      <t>バ</t>
    </rPh>
    <rPh sb="117" eb="120">
      <t>コウレイシャ</t>
    </rPh>
    <rPh sb="121" eb="123">
      <t>イドウ</t>
    </rPh>
    <rPh sb="123" eb="125">
      <t>シュダン</t>
    </rPh>
    <rPh sb="126" eb="128">
      <t>ゲンショウ</t>
    </rPh>
    <phoneticPr fontId="5"/>
  </si>
  <si>
    <t>施設光熱水費</t>
    <phoneticPr fontId="5"/>
  </si>
  <si>
    <t>事務用品一式</t>
    <phoneticPr fontId="5"/>
  </si>
  <si>
    <t>衛生用品</t>
    <phoneticPr fontId="5"/>
  </si>
  <si>
    <t>送迎車ガソリン（通いの場）</t>
    <phoneticPr fontId="5"/>
  </si>
  <si>
    <t>食事代（通いの場）</t>
    <rPh sb="0" eb="2">
      <t>ショクジ</t>
    </rPh>
    <phoneticPr fontId="5"/>
  </si>
  <si>
    <t>会議費（協議会）</t>
    <rPh sb="0" eb="3">
      <t>カイギヒ</t>
    </rPh>
    <rPh sb="4" eb="7">
      <t>キョウギカイ</t>
    </rPh>
    <phoneticPr fontId="5"/>
  </si>
  <si>
    <t>委託費（生活困窮者相談事業及び認知症カフェ）</t>
    <rPh sb="0" eb="2">
      <t>イタク</t>
    </rPh>
    <rPh sb="2" eb="3">
      <t>ヒ</t>
    </rPh>
    <rPh sb="13" eb="14">
      <t>オヨ</t>
    </rPh>
    <rPh sb="15" eb="18">
      <t>ニンチショウ</t>
    </rPh>
    <phoneticPr fontId="5"/>
  </si>
  <si>
    <t>床滑り止めタイル・手すり滑り止めシール</t>
    <phoneticPr fontId="5"/>
  </si>
  <si>
    <t>工事請負費用</t>
    <rPh sb="0" eb="2">
      <t>コウジ</t>
    </rPh>
    <rPh sb="2" eb="4">
      <t>ウケオイ</t>
    </rPh>
    <rPh sb="4" eb="6">
      <t>ヒヨウ</t>
    </rPh>
    <phoneticPr fontId="5"/>
  </si>
  <si>
    <t>△実施者：市町村の直接実施
　人員：事務職員２名、送迎ドライバー１名、相談員１名
■社会福祉協議会に委託して実施
●実施者：市町村の直接実施（一部、NPO法人と連携して実施）
　人員：事務職員１名、相談員（保健師又は社会福祉士）１名、体操講師１名</t>
    <rPh sb="58" eb="60">
      <t>ジッシ</t>
    </rPh>
    <rPh sb="71" eb="73">
      <t>イチブ</t>
    </rPh>
    <rPh sb="77" eb="79">
      <t>ホウジン</t>
    </rPh>
    <rPh sb="80" eb="82">
      <t>レンケイ</t>
    </rPh>
    <rPh sb="84" eb="86">
      <t>ジッシ</t>
    </rPh>
    <rPh sb="92" eb="94">
      <t>ジム</t>
    </rPh>
    <rPh sb="94" eb="96">
      <t>ショクイン</t>
    </rPh>
    <rPh sb="97" eb="98">
      <t>メイ</t>
    </rPh>
    <rPh sb="99" eb="102">
      <t>ソウダンイン</t>
    </rPh>
    <rPh sb="103" eb="106">
      <t>ホケンシ</t>
    </rPh>
    <rPh sb="106" eb="107">
      <t>マタ</t>
    </rPh>
    <rPh sb="108" eb="110">
      <t>シャカイ</t>
    </rPh>
    <rPh sb="110" eb="113">
      <t>フクシシ</t>
    </rPh>
    <rPh sb="117" eb="119">
      <t>タイソウ</t>
    </rPh>
    <rPh sb="119" eb="121">
      <t>コウシ</t>
    </rPh>
    <rPh sb="122" eb="123">
      <t>メイ</t>
    </rPh>
    <phoneticPr fontId="5"/>
  </si>
  <si>
    <t>施設職員賃金</t>
    <rPh sb="2" eb="4">
      <t>ショクイン</t>
    </rPh>
    <phoneticPr fontId="5"/>
  </si>
  <si>
    <t>送迎ドライバー雇用費（通いの場）</t>
    <rPh sb="11" eb="12">
      <t>カヨ</t>
    </rPh>
    <rPh sb="14" eb="15">
      <t>バ</t>
    </rPh>
    <phoneticPr fontId="5"/>
  </si>
  <si>
    <t>体操講師謝金（通いの場）</t>
    <rPh sb="0" eb="2">
      <t>タイソウ</t>
    </rPh>
    <rPh sb="4" eb="6">
      <t>シャキン</t>
    </rPh>
    <rPh sb="7" eb="8">
      <t>カヨ</t>
    </rPh>
    <rPh sb="10" eb="11">
      <t>バ</t>
    </rPh>
    <phoneticPr fontId="5"/>
  </si>
  <si>
    <t>協議会委員謝金（協議会）</t>
    <rPh sb="8" eb="11">
      <t>キョウギカイ</t>
    </rPh>
    <phoneticPr fontId="5"/>
  </si>
  <si>
    <t>相談員謝金（通いの場）</t>
    <rPh sb="0" eb="2">
      <t>ソウダン</t>
    </rPh>
    <rPh sb="2" eb="3">
      <t>イン</t>
    </rPh>
    <rPh sb="3" eb="5">
      <t>シャキン</t>
    </rPh>
    <rPh sb="6" eb="7">
      <t>カヨ</t>
    </rPh>
    <rPh sb="9" eb="10">
      <t>バ</t>
    </rPh>
    <phoneticPr fontId="5"/>
  </si>
  <si>
    <t>本事業の運営を協議する協議体を設置する。
構成員：NPO法人、通いの場の利用者、民生委員、地域包括支援センター、ボランティア、社会福祉協議会、村
開催回数：年２回</t>
    <rPh sb="0" eb="1">
      <t>ホン</t>
    </rPh>
    <rPh sb="1" eb="3">
      <t>ジギョウ</t>
    </rPh>
    <rPh sb="4" eb="6">
      <t>ウンエイ</t>
    </rPh>
    <rPh sb="7" eb="9">
      <t>キョウギ</t>
    </rPh>
    <rPh sb="11" eb="14">
      <t>キョウギタイ</t>
    </rPh>
    <rPh sb="15" eb="17">
      <t>セッチ</t>
    </rPh>
    <rPh sb="21" eb="24">
      <t>コウセイイン</t>
    </rPh>
    <rPh sb="28" eb="30">
      <t>ホウジン</t>
    </rPh>
    <rPh sb="31" eb="32">
      <t>カヨ</t>
    </rPh>
    <rPh sb="34" eb="35">
      <t>バ</t>
    </rPh>
    <rPh sb="36" eb="39">
      <t>リヨウシャ</t>
    </rPh>
    <rPh sb="40" eb="42">
      <t>ミンセイ</t>
    </rPh>
    <rPh sb="42" eb="44">
      <t>イイン</t>
    </rPh>
    <rPh sb="45" eb="51">
      <t>チイキホウカツシエン</t>
    </rPh>
    <rPh sb="63" eb="70">
      <t>シャカイフクシキョウギカイ</t>
    </rPh>
    <rPh sb="71" eb="72">
      <t>ムラ</t>
    </rPh>
    <rPh sb="73" eb="75">
      <t>カイサイ</t>
    </rPh>
    <rPh sb="75" eb="77">
      <t>カイスウ</t>
    </rPh>
    <rPh sb="78" eb="79">
      <t>ネン</t>
    </rPh>
    <rPh sb="80" eb="81">
      <t>カイ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</si>
</sst>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 #,##0_ ;_ * \-#,##0_ ;_ * &quot;-&quot;_ ;_ @_ "/>
    <numFmt numFmtId="176" formatCode="#,##0_ "/>
    <numFmt numFmtId="177" formatCode="[$]ggge&quot;年&quot;m&quot;月&quot;d&quot;日&quot;;@" x16r2:formatCode16="[$-ja-JP-x-gannen]ggge&quot;年&quot;m&quot;月&quot;d&quot;日&quot;;@"/>
    <numFmt numFmtId="178" formatCode="#,##0&quot;人&quot;"/>
    <numFmt numFmtId="179" formatCode="#,##0&quot;千円&quot;"/>
    <numFmt numFmtId="180" formatCode="0.0%"/>
  </numFmts>
  <fonts count="19"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2"/>
      <name val="ＭＳ 明朝"/>
      <family val="1"/>
      <charset val="128"/>
    </font>
    <font>
      <sz val="11"/>
      <color rgb="FF000000"/>
      <name val="ＭＳ ゴシック"/>
      <family val="3"/>
      <charset val="128"/>
    </font>
    <font>
      <sz val="6"/>
      <name val="ＭＳ Ｐゴシック"/>
      <family val="2"/>
      <charset val="128"/>
      <scheme val="minor"/>
    </font>
    <font>
      <sz val="10"/>
      <name val="ＭＳ 明朝"/>
      <family val="1"/>
      <charset val="128"/>
    </font>
    <font>
      <sz val="12"/>
      <color theme="1"/>
      <name val="ＭＳ 明朝"/>
      <family val="1"/>
      <charset val="128"/>
    </font>
    <font>
      <sz val="12"/>
      <color indexed="8"/>
      <name val="ＭＳ 明朝"/>
      <family val="1"/>
      <charset val="128"/>
    </font>
    <font>
      <sz val="11"/>
      <color theme="1"/>
      <name val="ＭＳ 明朝"/>
      <family val="1"/>
      <charset val="128"/>
    </font>
    <font>
      <b/>
      <sz val="13"/>
      <color theme="1"/>
      <name val="ＭＳ 明朝"/>
      <family val="1"/>
      <charset val="128"/>
    </font>
    <font>
      <b/>
      <sz val="14"/>
      <color theme="1"/>
      <name val="ＭＳ 明朝"/>
      <family val="1"/>
      <charset val="128"/>
    </font>
    <font>
      <b/>
      <sz val="11"/>
      <name val="ＭＳ 明朝"/>
      <family val="1"/>
      <charset val="128"/>
    </font>
    <font>
      <sz val="11"/>
      <name val="ＭＳ 明朝"/>
      <family val="1"/>
      <charset val="128"/>
    </font>
    <font>
      <b/>
      <sz val="12"/>
      <name val="ＭＳ 明朝"/>
      <family val="1"/>
      <charset val="128"/>
    </font>
    <font>
      <b/>
      <sz val="11"/>
      <color theme="1"/>
      <name val="ＭＳ 明朝"/>
      <family val="1"/>
      <charset val="128"/>
    </font>
  </fonts>
  <fills count="5">
    <fill>
      <patternFill patternType="none"/>
    </fill>
    <fill>
      <patternFill patternType="gray125"/>
    </fill>
    <fill>
      <patternFill patternType="solid">
        <fgColor theme="9" tint="0.79998168889431442"/>
        <bgColor indexed="64"/>
      </patternFill>
    </fill>
    <fill>
      <patternFill patternType="solid">
        <fgColor theme="0"/>
        <bgColor indexed="64"/>
      </patternFill>
    </fill>
    <fill>
      <patternFill patternType="solid">
        <fgColor theme="6" tint="0.59999389629810485"/>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rgb="FF000000"/>
      </left>
      <right style="thin">
        <color rgb="FF000000"/>
      </right>
      <top style="thin">
        <color rgb="FF000000"/>
      </top>
      <bottom style="thin">
        <color rgb="FF000000"/>
      </bottom>
      <diagonal/>
    </border>
    <border>
      <left/>
      <right/>
      <top/>
      <bottom style="thin">
        <color indexed="64"/>
      </bottom>
      <diagonal/>
    </border>
    <border>
      <left style="thin">
        <color rgb="FF000000"/>
      </left>
      <right/>
      <top/>
      <bottom/>
      <diagonal/>
    </border>
    <border>
      <left/>
      <right style="thin">
        <color rgb="FF000000"/>
      </right>
      <top/>
      <bottom/>
      <diagonal/>
    </border>
  </borders>
  <cellStyleXfs count="12">
    <xf numFmtId="0" fontId="0" fillId="0" borderId="0"/>
    <xf numFmtId="0" fontId="7" fillId="0" borderId="0"/>
    <xf numFmtId="0" fontId="9" fillId="0" borderId="0"/>
    <xf numFmtId="38" fontId="9" fillId="0" borderId="0" applyFont="0" applyFill="0" applyBorder="0" applyAlignment="0" applyProtection="0"/>
    <xf numFmtId="0" fontId="4" fillId="0" borderId="0">
      <alignment vertical="center"/>
    </xf>
    <xf numFmtId="0" fontId="3" fillId="0" borderId="0">
      <alignment vertical="center"/>
    </xf>
    <xf numFmtId="38" fontId="3" fillId="0" borderId="0" applyFont="0" applyFill="0" applyBorder="0" applyAlignment="0" applyProtection="0">
      <alignment vertical="center"/>
    </xf>
    <xf numFmtId="0" fontId="2" fillId="0" borderId="0">
      <alignment vertical="center"/>
    </xf>
    <xf numFmtId="0" fontId="11" fillId="0" borderId="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cellStyleXfs>
  <cellXfs count="176">
    <xf numFmtId="0" fontId="0" fillId="0" borderId="0" xfId="0"/>
    <xf numFmtId="0" fontId="6" fillId="0" borderId="0" xfId="0" applyFont="1" applyAlignment="1">
      <alignment vertical="center"/>
    </xf>
    <xf numFmtId="0" fontId="6" fillId="0" borderId="0" xfId="0" applyFont="1" applyAlignment="1">
      <alignment horizontal="left" vertical="center" indent="1"/>
    </xf>
    <xf numFmtId="0" fontId="6" fillId="0" borderId="0" xfId="0" applyFont="1" applyAlignment="1">
      <alignment vertical="center" wrapText="1"/>
    </xf>
    <xf numFmtId="0" fontId="6" fillId="0" borderId="0" xfId="0" applyFont="1" applyAlignment="1">
      <alignment horizontal="right" vertical="center"/>
    </xf>
    <xf numFmtId="0" fontId="12" fillId="0" borderId="0" xfId="4" applyFont="1">
      <alignment vertical="center"/>
    </xf>
    <xf numFmtId="0" fontId="13" fillId="0" borderId="0" xfId="4" applyFont="1" applyAlignment="1">
      <alignment vertical="center" shrinkToFit="1"/>
    </xf>
    <xf numFmtId="0" fontId="12" fillId="0" borderId="0" xfId="4" applyFont="1" applyAlignment="1">
      <alignment horizontal="center" vertical="center"/>
    </xf>
    <xf numFmtId="0" fontId="14" fillId="0" borderId="0" xfId="4" applyFont="1">
      <alignment vertical="center"/>
    </xf>
    <xf numFmtId="0" fontId="6" fillId="3" borderId="0" xfId="7" applyFont="1" applyFill="1" applyAlignment="1">
      <alignment vertical="center" wrapText="1"/>
    </xf>
    <xf numFmtId="0" fontId="6" fillId="3" borderId="2" xfId="7" applyFont="1" applyFill="1" applyBorder="1" applyAlignment="1">
      <alignment vertical="center" wrapText="1"/>
    </xf>
    <xf numFmtId="0" fontId="16" fillId="0" borderId="0" xfId="0" applyFont="1"/>
    <xf numFmtId="3" fontId="6" fillId="3" borderId="4" xfId="7" applyNumberFormat="1" applyFont="1" applyFill="1" applyBorder="1" applyAlignment="1">
      <alignment vertical="center" wrapText="1"/>
    </xf>
    <xf numFmtId="0" fontId="6" fillId="3" borderId="4" xfId="7" applyFont="1" applyFill="1" applyBorder="1" applyAlignment="1">
      <alignment vertical="center" wrapText="1"/>
    </xf>
    <xf numFmtId="0" fontId="16" fillId="0" borderId="0" xfId="4" applyFont="1">
      <alignment vertical="center"/>
    </xf>
    <xf numFmtId="0" fontId="16" fillId="0" borderId="1" xfId="4" applyFont="1" applyBorder="1" applyAlignment="1">
      <alignment horizontal="center" vertical="center"/>
    </xf>
    <xf numFmtId="0" fontId="16" fillId="0" borderId="0" xfId="4" applyFont="1" applyAlignment="1">
      <alignment horizontal="center" vertical="center"/>
    </xf>
    <xf numFmtId="0" fontId="10" fillId="0" borderId="0" xfId="9" applyFont="1" applyAlignment="1">
      <alignment horizontal="center" vertical="center"/>
    </xf>
    <xf numFmtId="0" fontId="6" fillId="3" borderId="3" xfId="7" applyFont="1" applyFill="1" applyBorder="1">
      <alignment vertical="center"/>
    </xf>
    <xf numFmtId="0" fontId="6" fillId="3" borderId="0" xfId="7" applyFont="1" applyFill="1">
      <alignment vertical="center"/>
    </xf>
    <xf numFmtId="0" fontId="6" fillId="3" borderId="2" xfId="7" applyFont="1" applyFill="1" applyBorder="1">
      <alignment vertical="center"/>
    </xf>
    <xf numFmtId="0" fontId="6" fillId="3" borderId="10" xfId="7" applyFont="1" applyFill="1" applyBorder="1" applyAlignment="1">
      <alignment horizontal="center" vertical="center"/>
    </xf>
    <xf numFmtId="176" fontId="12" fillId="0" borderId="0" xfId="4" applyNumberFormat="1" applyFont="1">
      <alignment vertical="center"/>
    </xf>
    <xf numFmtId="176" fontId="6" fillId="3" borderId="0" xfId="7" applyNumberFormat="1" applyFont="1" applyFill="1">
      <alignment vertical="center"/>
    </xf>
    <xf numFmtId="176" fontId="6" fillId="3" borderId="0" xfId="7" applyNumberFormat="1" applyFont="1" applyFill="1" applyAlignment="1">
      <alignment vertical="center" wrapText="1"/>
    </xf>
    <xf numFmtId="0" fontId="6" fillId="3" borderId="0" xfId="7" applyFont="1" applyFill="1" applyAlignment="1">
      <alignment horizontal="center" vertical="center"/>
    </xf>
    <xf numFmtId="176" fontId="12" fillId="0" borderId="0" xfId="4" applyNumberFormat="1" applyFont="1" applyAlignment="1">
      <alignment horizontal="center" vertical="center"/>
    </xf>
    <xf numFmtId="176" fontId="6" fillId="3" borderId="10" xfId="7" applyNumberFormat="1" applyFont="1" applyFill="1" applyBorder="1">
      <alignment vertical="center"/>
    </xf>
    <xf numFmtId="0" fontId="6" fillId="3" borderId="0" xfId="7" applyFont="1" applyFill="1" applyAlignment="1">
      <alignment horizontal="center" vertical="center" wrapText="1"/>
    </xf>
    <xf numFmtId="3" fontId="10" fillId="0" borderId="4" xfId="4" applyNumberFormat="1" applyFont="1" applyBorder="1">
      <alignment vertical="center"/>
    </xf>
    <xf numFmtId="176" fontId="6" fillId="3" borderId="0" xfId="7" applyNumberFormat="1" applyFont="1" applyFill="1" applyAlignment="1">
      <alignment horizontal="center" vertical="center" wrapText="1"/>
    </xf>
    <xf numFmtId="3" fontId="6" fillId="3" borderId="8" xfId="7" applyNumberFormat="1" applyFont="1" applyFill="1" applyBorder="1" applyAlignment="1">
      <alignment vertical="top" wrapText="1"/>
    </xf>
    <xf numFmtId="0" fontId="6" fillId="3" borderId="18" xfId="7" applyFont="1" applyFill="1" applyBorder="1" applyAlignment="1">
      <alignment vertical="center" wrapText="1"/>
    </xf>
    <xf numFmtId="0" fontId="6" fillId="3" borderId="17" xfId="7" applyFont="1" applyFill="1" applyBorder="1" applyAlignment="1">
      <alignment vertical="center" wrapText="1"/>
    </xf>
    <xf numFmtId="176" fontId="6" fillId="0" borderId="1" xfId="4" applyNumberFormat="1" applyFont="1" applyBorder="1">
      <alignment vertical="center"/>
    </xf>
    <xf numFmtId="0" fontId="10" fillId="0" borderId="0" xfId="0" applyFont="1" applyAlignment="1">
      <alignment horizontal="center" vertical="center"/>
    </xf>
    <xf numFmtId="0" fontId="12" fillId="0" borderId="0" xfId="4" applyFont="1" applyAlignment="1">
      <alignment vertical="center" wrapText="1"/>
    </xf>
    <xf numFmtId="0" fontId="6" fillId="0" borderId="0" xfId="0" applyFont="1" applyAlignment="1">
      <alignment horizontal="left" vertical="center"/>
    </xf>
    <xf numFmtId="0" fontId="6" fillId="3" borderId="0" xfId="0" applyFont="1" applyFill="1" applyAlignment="1">
      <alignment vertical="center" wrapText="1"/>
    </xf>
    <xf numFmtId="0" fontId="6" fillId="3" borderId="2" xfId="0" applyFont="1" applyFill="1" applyBorder="1" applyAlignment="1">
      <alignment vertical="center" wrapText="1"/>
    </xf>
    <xf numFmtId="0" fontId="15" fillId="0" borderId="0" xfId="4" applyFont="1" applyAlignment="1">
      <alignment vertical="center" shrinkToFit="1"/>
    </xf>
    <xf numFmtId="0" fontId="18" fillId="0" borderId="0" xfId="4" applyFont="1" applyAlignment="1">
      <alignment vertical="center" shrinkToFit="1"/>
    </xf>
    <xf numFmtId="0" fontId="15" fillId="0" borderId="0" xfId="4" applyFont="1" applyAlignment="1">
      <alignment horizontal="center" vertical="center" wrapText="1" shrinkToFit="1"/>
    </xf>
    <xf numFmtId="0" fontId="15" fillId="0" borderId="0" xfId="4" applyFont="1">
      <alignment vertical="center"/>
    </xf>
    <xf numFmtId="0" fontId="6" fillId="3" borderId="17" xfId="7" applyFont="1" applyFill="1" applyBorder="1" applyAlignment="1">
      <alignment horizontal="left" vertical="center" wrapText="1"/>
    </xf>
    <xf numFmtId="0" fontId="6" fillId="3" borderId="0" xfId="7" applyFont="1" applyFill="1" applyAlignment="1">
      <alignment horizontal="left" vertical="center" wrapText="1"/>
    </xf>
    <xf numFmtId="3" fontId="6" fillId="3" borderId="8" xfId="7" applyNumberFormat="1" applyFont="1" applyFill="1" applyBorder="1" applyAlignment="1">
      <alignment vertical="center" wrapText="1"/>
    </xf>
    <xf numFmtId="0" fontId="16" fillId="3" borderId="12" xfId="11" applyFont="1" applyFill="1" applyBorder="1" applyAlignment="1">
      <alignment horizontal="center" vertical="center" wrapText="1"/>
    </xf>
    <xf numFmtId="0" fontId="16" fillId="3" borderId="13" xfId="11" applyFont="1" applyFill="1" applyBorder="1" applyAlignment="1">
      <alignment horizontal="center" vertical="center" wrapText="1"/>
    </xf>
    <xf numFmtId="0" fontId="16" fillId="4" borderId="1" xfId="4" applyFont="1" applyFill="1" applyBorder="1">
      <alignment vertical="center"/>
    </xf>
    <xf numFmtId="0" fontId="9" fillId="4" borderId="1" xfId="4" applyFont="1" applyFill="1" applyBorder="1" applyAlignment="1">
      <alignment horizontal="center" vertical="center"/>
    </xf>
    <xf numFmtId="0" fontId="9" fillId="4" borderId="12" xfId="4" applyFont="1" applyFill="1" applyBorder="1" applyAlignment="1">
      <alignment horizontal="center" vertical="center"/>
    </xf>
    <xf numFmtId="0" fontId="9" fillId="4" borderId="15" xfId="4" applyFont="1" applyFill="1" applyBorder="1" applyAlignment="1">
      <alignment horizontal="center" vertical="center"/>
    </xf>
    <xf numFmtId="0" fontId="16" fillId="4" borderId="1" xfId="9" applyFont="1" applyFill="1" applyBorder="1" applyAlignment="1">
      <alignment horizontal="left" vertical="center" wrapText="1"/>
    </xf>
    <xf numFmtId="0" fontId="16" fillId="4" borderId="1" xfId="11" applyFont="1" applyFill="1" applyBorder="1" applyAlignment="1">
      <alignment horizontal="left" vertical="center" wrapText="1"/>
    </xf>
    <xf numFmtId="0" fontId="16" fillId="4" borderId="1" xfId="0" applyFont="1" applyFill="1" applyBorder="1" applyAlignment="1">
      <alignment vertical="center" wrapText="1"/>
    </xf>
    <xf numFmtId="0" fontId="16" fillId="4" borderId="1" xfId="11" applyFont="1" applyFill="1" applyBorder="1" applyAlignment="1">
      <alignment vertical="center" wrapText="1"/>
    </xf>
    <xf numFmtId="0" fontId="6" fillId="4" borderId="12" xfId="0" applyFont="1" applyFill="1" applyBorder="1" applyAlignment="1">
      <alignment horizontal="distributed" vertical="center" wrapText="1"/>
    </xf>
    <xf numFmtId="0" fontId="6" fillId="4" borderId="1" xfId="0" applyFont="1" applyFill="1" applyBorder="1" applyAlignment="1">
      <alignment horizontal="center" vertical="center" wrapText="1"/>
    </xf>
    <xf numFmtId="0" fontId="6" fillId="4" borderId="8" xfId="0" applyFont="1" applyFill="1" applyBorder="1" applyAlignment="1">
      <alignment vertical="center" wrapText="1"/>
    </xf>
    <xf numFmtId="0" fontId="6" fillId="4" borderId="12" xfId="0" applyFont="1" applyFill="1" applyBorder="1" applyAlignment="1">
      <alignment horizontal="center" vertical="center" wrapText="1"/>
    </xf>
    <xf numFmtId="0" fontId="6" fillId="4" borderId="11" xfId="0" applyFont="1" applyFill="1" applyBorder="1" applyAlignment="1">
      <alignment vertical="center" wrapText="1"/>
    </xf>
    <xf numFmtId="0" fontId="6" fillId="4" borderId="13" xfId="0" applyFont="1" applyFill="1" applyBorder="1" applyAlignment="1">
      <alignment vertical="center" wrapText="1"/>
    </xf>
    <xf numFmtId="0" fontId="16" fillId="3" borderId="11" xfId="11" applyFont="1" applyFill="1" applyBorder="1" applyAlignment="1">
      <alignment horizontal="center" vertical="center"/>
    </xf>
    <xf numFmtId="0" fontId="16" fillId="3" borderId="13" xfId="11" applyFont="1" applyFill="1" applyBorder="1" applyAlignment="1">
      <alignment horizontal="center" vertical="center"/>
    </xf>
    <xf numFmtId="10" fontId="16" fillId="0" borderId="1" xfId="4" applyNumberFormat="1" applyFont="1" applyBorder="1">
      <alignment vertical="center"/>
    </xf>
    <xf numFmtId="10" fontId="16" fillId="0" borderId="6" xfId="4" applyNumberFormat="1" applyFont="1" applyBorder="1">
      <alignment vertical="center"/>
    </xf>
    <xf numFmtId="41" fontId="6" fillId="0" borderId="1" xfId="4" applyNumberFormat="1" applyFont="1" applyBorder="1">
      <alignment vertical="center"/>
    </xf>
    <xf numFmtId="177" fontId="16" fillId="3" borderId="11" xfId="11" applyNumberFormat="1" applyFont="1" applyFill="1" applyBorder="1" applyAlignment="1">
      <alignment horizontal="center" vertical="center" wrapText="1"/>
    </xf>
    <xf numFmtId="0" fontId="6" fillId="4" borderId="12" xfId="7" applyFont="1" applyFill="1" applyBorder="1" applyAlignment="1">
      <alignment horizontal="distributed" vertical="center" wrapText="1"/>
    </xf>
    <xf numFmtId="0" fontId="6" fillId="4" borderId="1" xfId="7" applyFont="1" applyFill="1" applyBorder="1" applyAlignment="1">
      <alignment horizontal="center" vertical="center" wrapText="1"/>
    </xf>
    <xf numFmtId="0" fontId="6" fillId="4" borderId="8" xfId="7" applyFont="1" applyFill="1" applyBorder="1" applyAlignment="1">
      <alignment vertical="center" wrapText="1"/>
    </xf>
    <xf numFmtId="0" fontId="6" fillId="4" borderId="8" xfId="7" applyFont="1" applyFill="1" applyBorder="1" applyAlignment="1">
      <alignment vertical="top" wrapText="1"/>
    </xf>
    <xf numFmtId="0" fontId="6" fillId="4" borderId="12" xfId="7" applyFont="1" applyFill="1" applyBorder="1" applyAlignment="1">
      <alignment horizontal="center" vertical="center" wrapText="1"/>
    </xf>
    <xf numFmtId="0" fontId="6" fillId="4" borderId="11" xfId="7" applyFont="1" applyFill="1" applyBorder="1" applyAlignment="1">
      <alignment vertical="center" wrapText="1"/>
    </xf>
    <xf numFmtId="176" fontId="6" fillId="4" borderId="11" xfId="7" applyNumberFormat="1" applyFont="1" applyFill="1" applyBorder="1" applyAlignment="1">
      <alignment horizontal="center" vertical="center" wrapText="1"/>
    </xf>
    <xf numFmtId="0" fontId="6" fillId="4" borderId="11" xfId="7" applyFont="1" applyFill="1" applyBorder="1" applyAlignment="1">
      <alignment horizontal="center" vertical="center" wrapText="1"/>
    </xf>
    <xf numFmtId="176" fontId="6" fillId="4" borderId="11" xfId="7" applyNumberFormat="1" applyFont="1" applyFill="1" applyBorder="1" applyAlignment="1">
      <alignment vertical="center" wrapText="1"/>
    </xf>
    <xf numFmtId="0" fontId="6" fillId="4" borderId="13" xfId="7" applyFont="1" applyFill="1" applyBorder="1" applyAlignment="1">
      <alignment vertical="center" wrapText="1"/>
    </xf>
    <xf numFmtId="41" fontId="6" fillId="3" borderId="4" xfId="0" applyNumberFormat="1" applyFont="1" applyFill="1" applyBorder="1" applyAlignment="1">
      <alignment vertical="center" wrapText="1"/>
    </xf>
    <xf numFmtId="41" fontId="12" fillId="0" borderId="4" xfId="4" applyNumberFormat="1" applyFont="1" applyBorder="1" applyAlignment="1">
      <alignment vertical="center"/>
    </xf>
    <xf numFmtId="0" fontId="6" fillId="3" borderId="12" xfId="11" applyFont="1" applyFill="1" applyBorder="1" applyAlignment="1">
      <alignment horizontal="center" vertical="center" wrapText="1"/>
    </xf>
    <xf numFmtId="177" fontId="6" fillId="3" borderId="11" xfId="11" applyNumberFormat="1" applyFont="1" applyFill="1" applyBorder="1" applyAlignment="1">
      <alignment horizontal="center" vertical="center" wrapText="1"/>
    </xf>
    <xf numFmtId="0" fontId="6" fillId="3" borderId="13" xfId="11" applyFont="1" applyFill="1" applyBorder="1" applyAlignment="1">
      <alignment horizontal="center" vertical="center" wrapText="1"/>
    </xf>
    <xf numFmtId="0" fontId="6" fillId="3" borderId="11" xfId="11" applyFont="1" applyFill="1" applyBorder="1" applyAlignment="1">
      <alignment horizontal="center" vertical="center"/>
    </xf>
    <xf numFmtId="0" fontId="6" fillId="3" borderId="13" xfId="11" applyFont="1" applyFill="1" applyBorder="1" applyAlignment="1">
      <alignment horizontal="center" vertical="center"/>
    </xf>
    <xf numFmtId="0" fontId="10" fillId="3" borderId="14" xfId="7" applyFont="1" applyFill="1" applyBorder="1">
      <alignment vertical="center"/>
    </xf>
    <xf numFmtId="176" fontId="10" fillId="3" borderId="10" xfId="7" applyNumberFormat="1" applyFont="1" applyFill="1" applyBorder="1" applyAlignment="1">
      <alignment horizontal="center" vertical="center"/>
    </xf>
    <xf numFmtId="0" fontId="10" fillId="3" borderId="10" xfId="7" applyFont="1" applyFill="1" applyBorder="1" applyAlignment="1">
      <alignment horizontal="center" vertical="center"/>
    </xf>
    <xf numFmtId="0" fontId="10" fillId="3" borderId="8" xfId="7" applyFont="1" applyFill="1" applyBorder="1">
      <alignment vertical="center"/>
    </xf>
    <xf numFmtId="176" fontId="10" fillId="3" borderId="0" xfId="7" applyNumberFormat="1" applyFont="1" applyFill="1" applyAlignment="1">
      <alignment horizontal="center" vertical="center"/>
    </xf>
    <xf numFmtId="0" fontId="10" fillId="3" borderId="0" xfId="7" applyFont="1" applyFill="1" applyAlignment="1">
      <alignment horizontal="center" vertical="center"/>
    </xf>
    <xf numFmtId="0" fontId="10" fillId="3" borderId="8" xfId="7" applyFont="1" applyFill="1" applyBorder="1" applyAlignment="1">
      <alignment vertical="center" wrapText="1"/>
    </xf>
    <xf numFmtId="176" fontId="10" fillId="3" borderId="0" xfId="7" applyNumberFormat="1" applyFont="1" applyFill="1" applyAlignment="1">
      <alignment horizontal="center" vertical="center" wrapText="1"/>
    </xf>
    <xf numFmtId="0" fontId="10" fillId="3" borderId="0" xfId="7" applyFont="1" applyFill="1" applyAlignment="1">
      <alignment horizontal="center" vertical="center" wrapText="1"/>
    </xf>
    <xf numFmtId="0" fontId="10" fillId="3" borderId="0" xfId="7" applyFont="1" applyFill="1">
      <alignment vertical="center"/>
    </xf>
    <xf numFmtId="0" fontId="6" fillId="0" borderId="0" xfId="0" applyFont="1" applyAlignment="1">
      <alignment horizontal="center" vertical="center" wrapText="1"/>
    </xf>
    <xf numFmtId="0" fontId="6" fillId="2" borderId="0" xfId="0" applyFont="1" applyFill="1" applyAlignment="1">
      <alignment horizontal="center" vertical="center"/>
    </xf>
    <xf numFmtId="0" fontId="6" fillId="2" borderId="0" xfId="0" applyFont="1" applyFill="1" applyAlignment="1">
      <alignment horizontal="right" vertical="center"/>
    </xf>
    <xf numFmtId="0" fontId="12" fillId="4" borderId="12" xfId="0" applyFont="1" applyFill="1" applyBorder="1" applyAlignment="1">
      <alignment horizontal="left" vertical="center" wrapText="1"/>
    </xf>
    <xf numFmtId="0" fontId="12" fillId="4" borderId="11" xfId="0" applyFont="1" applyFill="1" applyBorder="1" applyAlignment="1">
      <alignment horizontal="left" vertical="center" wrapText="1"/>
    </xf>
    <xf numFmtId="0" fontId="16" fillId="0" borderId="1" xfId="0" applyFont="1" applyBorder="1" applyAlignment="1">
      <alignment horizontal="left" vertical="center" wrapText="1"/>
    </xf>
    <xf numFmtId="0" fontId="16" fillId="0" borderId="12" xfId="0" applyFont="1" applyBorder="1" applyAlignment="1">
      <alignment horizontal="left" vertical="center" wrapText="1"/>
    </xf>
    <xf numFmtId="0" fontId="16" fillId="0" borderId="11" xfId="0" applyFont="1" applyBorder="1" applyAlignment="1">
      <alignment horizontal="left" vertical="center" wrapText="1"/>
    </xf>
    <xf numFmtId="0" fontId="16" fillId="0" borderId="13" xfId="0" applyFont="1" applyBorder="1" applyAlignment="1">
      <alignment horizontal="left" vertical="center" wrapText="1"/>
    </xf>
    <xf numFmtId="179" fontId="10" fillId="0" borderId="12" xfId="4" applyNumberFormat="1" applyFont="1" applyBorder="1" applyAlignment="1">
      <alignment horizontal="center" vertical="center"/>
    </xf>
    <xf numFmtId="179" fontId="10" fillId="0" borderId="11" xfId="4" applyNumberFormat="1" applyFont="1" applyBorder="1" applyAlignment="1">
      <alignment horizontal="center" vertical="center"/>
    </xf>
    <xf numFmtId="179" fontId="10" fillId="0" borderId="13" xfId="4" applyNumberFormat="1" applyFont="1" applyBorder="1" applyAlignment="1">
      <alignment horizontal="center" vertical="center"/>
    </xf>
    <xf numFmtId="0" fontId="16" fillId="4" borderId="1" xfId="11" applyFont="1" applyFill="1" applyBorder="1" applyAlignment="1">
      <alignment horizontal="center" vertical="center" wrapText="1"/>
    </xf>
    <xf numFmtId="177" fontId="6" fillId="3" borderId="11" xfId="11" applyNumberFormat="1" applyFont="1" applyFill="1" applyBorder="1" applyAlignment="1">
      <alignment horizontal="center" vertical="center" wrapText="1"/>
    </xf>
    <xf numFmtId="0" fontId="16" fillId="3" borderId="1" xfId="11" applyFont="1" applyFill="1" applyBorder="1" applyAlignment="1">
      <alignment horizontal="left" vertical="center" wrapText="1"/>
    </xf>
    <xf numFmtId="0" fontId="16" fillId="3" borderId="12" xfId="11" applyFont="1" applyFill="1" applyBorder="1" applyAlignment="1">
      <alignment horizontal="left" vertical="center" wrapText="1"/>
    </xf>
    <xf numFmtId="0" fontId="16" fillId="3" borderId="11" xfId="11" applyFont="1" applyFill="1" applyBorder="1" applyAlignment="1">
      <alignment horizontal="left" vertical="center" wrapText="1"/>
    </xf>
    <xf numFmtId="0" fontId="16" fillId="3" borderId="13" xfId="11" applyFont="1" applyFill="1" applyBorder="1" applyAlignment="1">
      <alignment horizontal="left" vertical="center" wrapText="1"/>
    </xf>
    <xf numFmtId="0" fontId="16" fillId="4" borderId="12" xfId="0" applyFont="1" applyFill="1" applyBorder="1" applyAlignment="1">
      <alignment horizontal="left" vertical="center" wrapText="1"/>
    </xf>
    <xf numFmtId="0" fontId="16" fillId="4" borderId="11" xfId="0" applyFont="1" applyFill="1" applyBorder="1" applyAlignment="1">
      <alignment horizontal="left" vertical="center" wrapText="1"/>
    </xf>
    <xf numFmtId="0" fontId="16" fillId="0" borderId="0" xfId="4" applyFont="1" applyAlignment="1">
      <alignment horizontal="left" vertical="top" wrapText="1"/>
    </xf>
    <xf numFmtId="0" fontId="16" fillId="0" borderId="0" xfId="4" applyFont="1" applyAlignment="1">
      <alignment horizontal="left" vertical="top"/>
    </xf>
    <xf numFmtId="0" fontId="16" fillId="0" borderId="0" xfId="4" applyFont="1" applyAlignment="1">
      <alignment horizontal="left" vertical="center"/>
    </xf>
    <xf numFmtId="0" fontId="17" fillId="0" borderId="0" xfId="4" applyFont="1" applyAlignment="1">
      <alignment horizontal="center" vertical="center" wrapText="1" shrinkToFit="1"/>
    </xf>
    <xf numFmtId="0" fontId="16" fillId="0" borderId="12" xfId="4" applyFont="1" applyBorder="1" applyAlignment="1">
      <alignment horizontal="center" vertical="center"/>
    </xf>
    <xf numFmtId="0" fontId="16" fillId="0" borderId="11" xfId="4" applyFont="1" applyBorder="1" applyAlignment="1">
      <alignment horizontal="center" vertical="center"/>
    </xf>
    <xf numFmtId="0" fontId="16" fillId="0" borderId="13" xfId="4" applyFont="1" applyBorder="1" applyAlignment="1">
      <alignment horizontal="center" vertical="center"/>
    </xf>
    <xf numFmtId="178" fontId="16" fillId="0" borderId="12" xfId="4" applyNumberFormat="1" applyFont="1" applyBorder="1" applyAlignment="1">
      <alignment horizontal="center" vertical="center"/>
    </xf>
    <xf numFmtId="178" fontId="16" fillId="0" borderId="11" xfId="4" applyNumberFormat="1" applyFont="1" applyBorder="1" applyAlignment="1">
      <alignment horizontal="center" vertical="center"/>
    </xf>
    <xf numFmtId="178" fontId="16" fillId="0" borderId="13" xfId="4" applyNumberFormat="1" applyFont="1" applyBorder="1" applyAlignment="1">
      <alignment horizontal="center" vertical="center"/>
    </xf>
    <xf numFmtId="10" fontId="16" fillId="0" borderId="12" xfId="4" applyNumberFormat="1" applyFont="1" applyBorder="1" applyAlignment="1">
      <alignment horizontal="center" vertical="center"/>
    </xf>
    <xf numFmtId="10" fontId="16" fillId="0" borderId="11" xfId="4" applyNumberFormat="1" applyFont="1" applyBorder="1" applyAlignment="1">
      <alignment horizontal="center" vertical="center"/>
    </xf>
    <xf numFmtId="10" fontId="16" fillId="0" borderId="3" xfId="4" applyNumberFormat="1" applyFont="1" applyBorder="1" applyAlignment="1">
      <alignment horizontal="center" vertical="center"/>
    </xf>
    <xf numFmtId="0" fontId="16" fillId="4" borderId="5" xfId="4" applyFont="1" applyFill="1" applyBorder="1" applyAlignment="1">
      <alignment horizontal="left" vertical="center"/>
    </xf>
    <xf numFmtId="0" fontId="16" fillId="4" borderId="6" xfId="4" applyFont="1" applyFill="1" applyBorder="1" applyAlignment="1">
      <alignment horizontal="left" vertical="center"/>
    </xf>
    <xf numFmtId="0" fontId="16" fillId="3" borderId="12" xfId="9" applyFont="1" applyFill="1" applyBorder="1" applyAlignment="1">
      <alignment horizontal="center" vertical="center" wrapText="1"/>
    </xf>
    <xf numFmtId="0" fontId="16" fillId="3" borderId="11" xfId="9" applyFont="1" applyFill="1" applyBorder="1" applyAlignment="1">
      <alignment horizontal="center" vertical="center" wrapText="1"/>
    </xf>
    <xf numFmtId="0" fontId="16" fillId="3" borderId="13" xfId="9" applyFont="1" applyFill="1" applyBorder="1" applyAlignment="1">
      <alignment horizontal="center" vertical="center" wrapText="1"/>
    </xf>
    <xf numFmtId="0" fontId="16" fillId="3" borderId="1" xfId="9" applyFont="1" applyFill="1" applyBorder="1" applyAlignment="1">
      <alignment horizontal="left" vertical="center" wrapText="1"/>
    </xf>
    <xf numFmtId="0" fontId="16" fillId="4" borderId="5" xfId="7" applyFont="1" applyFill="1" applyBorder="1" applyAlignment="1">
      <alignment horizontal="left" vertical="center" wrapText="1"/>
    </xf>
    <xf numFmtId="0" fontId="16" fillId="4" borderId="6" xfId="7" applyFont="1" applyFill="1" applyBorder="1" applyAlignment="1">
      <alignment horizontal="left" vertical="center" wrapText="1"/>
    </xf>
    <xf numFmtId="0" fontId="16" fillId="4" borderId="13" xfId="0" applyFont="1" applyFill="1" applyBorder="1" applyAlignment="1">
      <alignment horizontal="left" vertical="center" wrapText="1"/>
    </xf>
    <xf numFmtId="0" fontId="16" fillId="4" borderId="5" xfId="11" applyFont="1" applyFill="1" applyBorder="1" applyAlignment="1">
      <alignment horizontal="left" vertical="center" wrapText="1"/>
    </xf>
    <xf numFmtId="0" fontId="16" fillId="4" borderId="6" xfId="11" applyFont="1" applyFill="1" applyBorder="1" applyAlignment="1">
      <alignment horizontal="left" vertical="center" wrapText="1"/>
    </xf>
    <xf numFmtId="0" fontId="16" fillId="4" borderId="5" xfId="0" applyFont="1" applyFill="1" applyBorder="1" applyAlignment="1">
      <alignment horizontal="left" vertical="center" wrapText="1"/>
    </xf>
    <xf numFmtId="0" fontId="16" fillId="4" borderId="4" xfId="0" applyFont="1" applyFill="1" applyBorder="1" applyAlignment="1">
      <alignment horizontal="left" vertical="center" wrapText="1"/>
    </xf>
    <xf numFmtId="0" fontId="16" fillId="4" borderId="6" xfId="0" applyFont="1" applyFill="1" applyBorder="1" applyAlignment="1">
      <alignment horizontal="left" vertical="center" wrapText="1"/>
    </xf>
    <xf numFmtId="0" fontId="12" fillId="0" borderId="1" xfId="4" applyFont="1" applyBorder="1" applyAlignment="1">
      <alignment horizontal="center" vertical="center"/>
    </xf>
    <xf numFmtId="0" fontId="16" fillId="3" borderId="14" xfId="7" applyFont="1" applyFill="1" applyBorder="1" applyAlignment="1">
      <alignment horizontal="left" vertical="center" wrapText="1"/>
    </xf>
    <xf numFmtId="0" fontId="16" fillId="3" borderId="10" xfId="7" applyFont="1" applyFill="1" applyBorder="1" applyAlignment="1">
      <alignment horizontal="left" vertical="center" wrapText="1"/>
    </xf>
    <xf numFmtId="0" fontId="16" fillId="3" borderId="3" xfId="7" applyFont="1" applyFill="1" applyBorder="1" applyAlignment="1">
      <alignment horizontal="left" vertical="center" wrapText="1"/>
    </xf>
    <xf numFmtId="0" fontId="16" fillId="3" borderId="9" xfId="7" applyFont="1" applyFill="1" applyBorder="1" applyAlignment="1">
      <alignment horizontal="left" vertical="center" wrapText="1"/>
    </xf>
    <xf numFmtId="0" fontId="16" fillId="3" borderId="16" xfId="7" applyFont="1" applyFill="1" applyBorder="1" applyAlignment="1">
      <alignment horizontal="left" vertical="center" wrapText="1"/>
    </xf>
    <xf numFmtId="0" fontId="16" fillId="3" borderId="7" xfId="7" applyFont="1" applyFill="1" applyBorder="1" applyAlignment="1">
      <alignment horizontal="left" vertical="center" wrapText="1"/>
    </xf>
    <xf numFmtId="0" fontId="12" fillId="4" borderId="5" xfId="11" applyFont="1" applyFill="1" applyBorder="1" applyAlignment="1">
      <alignment horizontal="left" vertical="center" wrapText="1"/>
    </xf>
    <xf numFmtId="0" fontId="12" fillId="4" borderId="4" xfId="11" applyFont="1" applyFill="1" applyBorder="1" applyAlignment="1">
      <alignment horizontal="left" vertical="center" wrapText="1"/>
    </xf>
    <xf numFmtId="0" fontId="12" fillId="4" borderId="6" xfId="11" applyFont="1" applyFill="1" applyBorder="1" applyAlignment="1">
      <alignment horizontal="left" vertical="center" wrapText="1"/>
    </xf>
    <xf numFmtId="177" fontId="6" fillId="3" borderId="12" xfId="11" applyNumberFormat="1" applyFont="1" applyFill="1" applyBorder="1" applyAlignment="1">
      <alignment horizontal="center" vertical="center"/>
    </xf>
    <xf numFmtId="177" fontId="6" fillId="3" borderId="11" xfId="11" applyNumberFormat="1" applyFont="1" applyFill="1" applyBorder="1" applyAlignment="1">
      <alignment horizontal="center" vertical="center"/>
    </xf>
    <xf numFmtId="0" fontId="16" fillId="4" borderId="12" xfId="7" applyFont="1" applyFill="1" applyBorder="1" applyAlignment="1">
      <alignment horizontal="center" vertical="center" wrapText="1"/>
    </xf>
    <xf numFmtId="0" fontId="16" fillId="4" borderId="13" xfId="7" applyFont="1" applyFill="1" applyBorder="1" applyAlignment="1">
      <alignment horizontal="center" vertical="center" wrapText="1"/>
    </xf>
    <xf numFmtId="177" fontId="16" fillId="3" borderId="11" xfId="11" applyNumberFormat="1" applyFont="1" applyFill="1" applyBorder="1" applyAlignment="1">
      <alignment horizontal="center" vertical="center" wrapText="1"/>
    </xf>
    <xf numFmtId="180" fontId="16" fillId="3" borderId="1" xfId="7" applyNumberFormat="1" applyFont="1" applyFill="1" applyBorder="1" applyAlignment="1">
      <alignment horizontal="center" vertical="center" wrapText="1"/>
    </xf>
    <xf numFmtId="177" fontId="16" fillId="3" borderId="12" xfId="11" applyNumberFormat="1" applyFont="1" applyFill="1" applyBorder="1" applyAlignment="1">
      <alignment horizontal="center" vertical="center"/>
    </xf>
    <xf numFmtId="177" fontId="16" fillId="3" borderId="11" xfId="11" applyNumberFormat="1" applyFont="1" applyFill="1" applyBorder="1" applyAlignment="1">
      <alignment horizontal="center" vertical="center"/>
    </xf>
    <xf numFmtId="0" fontId="12" fillId="0" borderId="1" xfId="0" applyFont="1" applyBorder="1" applyAlignment="1">
      <alignment horizontal="left" vertical="center" wrapText="1"/>
    </xf>
    <xf numFmtId="0" fontId="12" fillId="3" borderId="12" xfId="11" applyFont="1" applyFill="1" applyBorder="1" applyAlignment="1">
      <alignment horizontal="left" vertical="center" wrapText="1"/>
    </xf>
    <xf numFmtId="0" fontId="12" fillId="3" borderId="11" xfId="11" applyFont="1" applyFill="1" applyBorder="1" applyAlignment="1">
      <alignment horizontal="left" vertical="center" wrapText="1"/>
    </xf>
    <xf numFmtId="0" fontId="12" fillId="3" borderId="13" xfId="11" applyFont="1" applyFill="1" applyBorder="1" applyAlignment="1">
      <alignment horizontal="left" vertical="center" wrapText="1"/>
    </xf>
    <xf numFmtId="179" fontId="12" fillId="0" borderId="12" xfId="4" applyNumberFormat="1" applyFont="1" applyBorder="1" applyAlignment="1">
      <alignment horizontal="center" vertical="center"/>
    </xf>
    <xf numFmtId="179" fontId="12" fillId="0" borderId="11" xfId="4" applyNumberFormat="1" applyFont="1" applyBorder="1" applyAlignment="1">
      <alignment horizontal="center" vertical="center"/>
    </xf>
    <xf numFmtId="179" fontId="12" fillId="0" borderId="13" xfId="4" applyNumberFormat="1" applyFont="1" applyBorder="1" applyAlignment="1">
      <alignment horizontal="center" vertical="center"/>
    </xf>
    <xf numFmtId="0" fontId="12" fillId="0" borderId="0" xfId="4" applyFont="1" applyAlignment="1">
      <alignment horizontal="left" vertical="center"/>
    </xf>
    <xf numFmtId="0" fontId="13" fillId="0" borderId="0" xfId="4" applyFont="1" applyAlignment="1">
      <alignment horizontal="center" vertical="center" wrapText="1" shrinkToFit="1"/>
    </xf>
    <xf numFmtId="0" fontId="6" fillId="4" borderId="1" xfId="0" applyFont="1" applyFill="1" applyBorder="1" applyAlignment="1">
      <alignment horizontal="center" vertical="center" wrapText="1"/>
    </xf>
    <xf numFmtId="0" fontId="10" fillId="3" borderId="8" xfId="7" applyFont="1" applyFill="1" applyBorder="1" applyAlignment="1">
      <alignment horizontal="left" vertical="center" wrapText="1"/>
    </xf>
    <xf numFmtId="0" fontId="10" fillId="3" borderId="0" xfId="7" applyFont="1" applyFill="1" applyBorder="1" applyAlignment="1">
      <alignment horizontal="left" vertical="center" wrapText="1"/>
    </xf>
    <xf numFmtId="176" fontId="10" fillId="3" borderId="0" xfId="7" applyNumberFormat="1" applyFont="1" applyFill="1" applyAlignment="1">
      <alignment horizontal="center" vertical="center" wrapText="1"/>
    </xf>
    <xf numFmtId="0" fontId="6" fillId="4" borderId="1" xfId="7" applyFont="1" applyFill="1" applyBorder="1" applyAlignment="1">
      <alignment horizontal="center" vertical="center" wrapText="1"/>
    </xf>
    <xf numFmtId="0" fontId="10" fillId="3" borderId="0" xfId="7" applyFont="1" applyFill="1" applyAlignment="1">
      <alignment horizontal="left" vertical="center" wrapText="1"/>
    </xf>
  </cellXfs>
  <cellStyles count="12">
    <cellStyle name="桁区切り 2" xfId="3" xr:uid="{00000000-0005-0000-0000-000001000000}"/>
    <cellStyle name="桁区切り 3" xfId="6" xr:uid="{EB2BE896-9EEE-48AE-8A4A-9E0FECD43DF9}"/>
    <cellStyle name="桁区切り 4" xfId="10" xr:uid="{D430C3F6-01AC-4C9B-8F45-80F953BABE44}"/>
    <cellStyle name="標準" xfId="0" builtinId="0"/>
    <cellStyle name="標準 2" xfId="1" xr:uid="{00000000-0005-0000-0000-000003000000}"/>
    <cellStyle name="標準 3" xfId="2" xr:uid="{00000000-0005-0000-0000-000004000000}"/>
    <cellStyle name="標準 3 2" xfId="4" xr:uid="{00000000-0005-0000-0000-000005000000}"/>
    <cellStyle name="標準 4" xfId="5" xr:uid="{1438F61B-6AD2-4471-97BD-811BA7933992}"/>
    <cellStyle name="標準 5" xfId="7" xr:uid="{B2C8C9DF-F4C0-4F5C-80D5-03005B6338FF}"/>
    <cellStyle name="標準 5 2" xfId="11" xr:uid="{5B0F3A4C-5510-4C41-B113-6F43CFDE04CE}"/>
    <cellStyle name="標準 6" xfId="8" xr:uid="{665E457D-51F2-436F-829F-8AE756B1FE8F}"/>
    <cellStyle name="標準 7" xfId="9" xr:uid="{762C4C91-9729-4E32-B8E8-3C14EE6F537C}"/>
  </cellStyles>
  <dxfs count="1">
    <dxf>
      <fill>
        <patternFill>
          <bgColor theme="9" tint="0.59996337778862885"/>
        </patternFill>
      </fill>
    </dxf>
  </dxfs>
  <tableStyles count="0" defaultTableStyle="TableStyleMedium9"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1.xml" Type="http://schemas.openxmlformats.org/officeDocument/2006/relationships/customXml"/><Relationship Id="rId11" Target="../customXml/item2.xml" Type="http://schemas.openxmlformats.org/officeDocument/2006/relationships/customXml"/><Relationship Id="rId12" Target="../customXml/item3.xml" Type="http://schemas.openxmlformats.org/officeDocument/2006/relationships/customXml"/><Relationship Id="rId13" Target="../customXml/item4.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theme/theme1.xml" Type="http://schemas.openxmlformats.org/officeDocument/2006/relationships/theme"/><Relationship Id="rId7" Target="styles.xml" Type="http://schemas.openxmlformats.org/officeDocument/2006/relationships/styles"/><Relationship Id="rId8" Target="sharedStrings.xml" Type="http://schemas.openxmlformats.org/officeDocument/2006/relationships/sharedStrings"/><Relationship Id="rId9" Target="calcChain.xml" Type="http://schemas.openxmlformats.org/officeDocument/2006/relationships/calcChain"/></Relationships>
</file>

<file path=xl/drawings/drawing1.xml><?xml version="1.0" encoding="utf-8"?>
<xdr:wsDr xmlns:xdr="http://schemas.openxmlformats.org/drawingml/2006/spreadsheetDrawing" xmlns:a="http://schemas.openxmlformats.org/drawingml/2006/main">
  <xdr:twoCellAnchor>
    <xdr:from>
      <xdr:col>14</xdr:col>
      <xdr:colOff>76201</xdr:colOff>
      <xdr:row>26</xdr:row>
      <xdr:rowOff>85724</xdr:rowOff>
    </xdr:from>
    <xdr:to>
      <xdr:col>23</xdr:col>
      <xdr:colOff>523875</xdr:colOff>
      <xdr:row>26</xdr:row>
      <xdr:rowOff>638175</xdr:rowOff>
    </xdr:to>
    <xdr:sp macro="" textlink="">
      <xdr:nvSpPr>
        <xdr:cNvPr id="242" name="吹き出し: 左矢印 3">
          <a:extLst>
            <a:ext uri="{FF2B5EF4-FFF2-40B4-BE49-F238E27FC236}">
              <a16:creationId xmlns:a16="http://schemas.microsoft.com/office/drawing/2014/main" id="{24232274-431C-FECC-6F15-2A727E107B0A}"/>
            </a:ext>
          </a:extLst>
        </xdr:cNvPr>
        <xdr:cNvSpPr/>
      </xdr:nvSpPr>
      <xdr:spPr>
        <a:xfrm>
          <a:off x="11229976" y="15601949"/>
          <a:ext cx="2838449" cy="552451"/>
        </a:xfrm>
        <a:prstGeom prst="leftArrowCallout">
          <a:avLst>
            <a:gd name="adj1" fmla="val 30909"/>
            <a:gd name="adj2" fmla="val 36818"/>
            <a:gd name="adj3" fmla="val 37500"/>
            <a:gd name="adj4" fmla="val 85079"/>
          </a:avLst>
        </a:prstGeom>
        <a:solidFill>
          <a:srgbClr val="FFFF00"/>
        </a:solidFill>
        <a:ln w="127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a:solidFill>
                <a:srgbClr val="FF0000"/>
              </a:solidFill>
              <a:effectLst/>
              <a:latin typeface="+mn-lt"/>
              <a:ea typeface="+mn-ea"/>
              <a:cs typeface="+mn-cs"/>
            </a:rPr>
            <a:t>⑦国庫補助協議額は記入不要</a:t>
          </a:r>
          <a:endParaRPr kumimoji="1" lang="en-US" altLang="ja-JP" sz="1200">
            <a:solidFill>
              <a:srgbClr val="FF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a:solidFill>
                <a:srgbClr val="FF0000"/>
              </a:solidFill>
              <a:effectLst/>
              <a:latin typeface="+mn-lt"/>
              <a:ea typeface="+mn-ea"/>
              <a:cs typeface="+mn-cs"/>
            </a:rPr>
            <a:t>（</a:t>
          </a:r>
          <a:r>
            <a:rPr kumimoji="1" lang="ja-JP" altLang="ja-JP" sz="1200">
              <a:solidFill>
                <a:srgbClr val="FF0000"/>
              </a:solidFill>
              <a:effectLst/>
              <a:latin typeface="+mn-lt"/>
              <a:ea typeface="+mn-ea"/>
              <a:cs typeface="+mn-cs"/>
            </a:rPr>
            <a:t>別紙２の合計額を引用</a:t>
          </a:r>
          <a:r>
            <a:rPr kumimoji="1" lang="ja-JP" altLang="en-US" sz="1200">
              <a:solidFill>
                <a:srgbClr val="FF0000"/>
              </a:solidFill>
              <a:effectLst/>
              <a:latin typeface="+mn-lt"/>
              <a:ea typeface="+mn-ea"/>
              <a:cs typeface="+mn-cs"/>
            </a:rPr>
            <a:t>します）</a:t>
          </a:r>
          <a:endParaRPr lang="ja-JP" altLang="ja-JP" sz="1200">
            <a:solidFill>
              <a:srgbClr val="FF0000"/>
            </a:solidFill>
            <a:effectLst/>
          </a:endParaRPr>
        </a:p>
      </xdr:txBody>
    </xdr:sp>
    <xdr:clientData/>
  </xdr:twoCellAnchor>
  <xdr:twoCellAnchor>
    <xdr:from>
      <xdr:col>14</xdr:col>
      <xdr:colOff>76200</xdr:colOff>
      <xdr:row>8</xdr:row>
      <xdr:rowOff>209549</xdr:rowOff>
    </xdr:from>
    <xdr:to>
      <xdr:col>27</xdr:col>
      <xdr:colOff>95250</xdr:colOff>
      <xdr:row>10</xdr:row>
      <xdr:rowOff>180974</xdr:rowOff>
    </xdr:to>
    <xdr:sp macro="" textlink="">
      <xdr:nvSpPr>
        <xdr:cNvPr id="244" name="吹き出し: 左矢印 4">
          <a:extLst>
            <a:ext uri="{FF2B5EF4-FFF2-40B4-BE49-F238E27FC236}">
              <a16:creationId xmlns:a16="http://schemas.microsoft.com/office/drawing/2014/main" id="{820CF80A-4295-4783-A007-F968C33CD5A7}"/>
            </a:ext>
          </a:extLst>
        </xdr:cNvPr>
        <xdr:cNvSpPr/>
      </xdr:nvSpPr>
      <xdr:spPr>
        <a:xfrm>
          <a:off x="11229975" y="2505074"/>
          <a:ext cx="3819525" cy="542925"/>
        </a:xfrm>
        <a:prstGeom prst="leftArrowCallout">
          <a:avLst>
            <a:gd name="adj1" fmla="val 30909"/>
            <a:gd name="adj2" fmla="val 36818"/>
            <a:gd name="adj3" fmla="val 37500"/>
            <a:gd name="adj4" fmla="val 85079"/>
          </a:avLst>
        </a:prstGeom>
        <a:solidFill>
          <a:srgbClr val="FFFF00"/>
        </a:solidFill>
        <a:ln w="127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a:solidFill>
                <a:srgbClr val="FF0000"/>
              </a:solidFill>
              <a:effectLst/>
              <a:latin typeface="+mn-lt"/>
              <a:ea typeface="+mn-ea"/>
              <a:cs typeface="+mn-cs"/>
            </a:rPr>
            <a:t>高齢化率は記入不要</a:t>
          </a:r>
          <a:endParaRPr kumimoji="1" lang="en-US" altLang="ja-JP" sz="1200">
            <a:solidFill>
              <a:srgbClr val="FF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a:solidFill>
                <a:srgbClr val="FF0000"/>
              </a:solidFill>
              <a:effectLst/>
              <a:latin typeface="+mn-lt"/>
              <a:ea typeface="+mn-ea"/>
              <a:cs typeface="+mn-cs"/>
            </a:rPr>
            <a:t>（総人口と高齢者人口から自動計算されます）</a:t>
          </a:r>
          <a:endParaRPr lang="ja-JP" altLang="ja-JP" sz="1200">
            <a:solidFill>
              <a:srgbClr val="FF0000"/>
            </a:solidFill>
            <a:effectLst/>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14</xdr:col>
      <xdr:colOff>76201</xdr:colOff>
      <xdr:row>26</xdr:row>
      <xdr:rowOff>85724</xdr:rowOff>
    </xdr:from>
    <xdr:to>
      <xdr:col>23</xdr:col>
      <xdr:colOff>523875</xdr:colOff>
      <xdr:row>26</xdr:row>
      <xdr:rowOff>638175</xdr:rowOff>
    </xdr:to>
    <xdr:sp macro="" textlink="">
      <xdr:nvSpPr>
        <xdr:cNvPr id="2" name="吹き出し: 左矢印 3">
          <a:extLst>
            <a:ext uri="{FF2B5EF4-FFF2-40B4-BE49-F238E27FC236}">
              <a16:creationId xmlns:a16="http://schemas.microsoft.com/office/drawing/2014/main" id="{B0040434-CE6C-4D0B-A756-17EE49504AB0}"/>
            </a:ext>
          </a:extLst>
        </xdr:cNvPr>
        <xdr:cNvSpPr/>
      </xdr:nvSpPr>
      <xdr:spPr>
        <a:xfrm>
          <a:off x="11410951" y="15601949"/>
          <a:ext cx="2838449" cy="552451"/>
        </a:xfrm>
        <a:prstGeom prst="leftArrowCallout">
          <a:avLst>
            <a:gd name="adj1" fmla="val 30909"/>
            <a:gd name="adj2" fmla="val 36818"/>
            <a:gd name="adj3" fmla="val 37500"/>
            <a:gd name="adj4" fmla="val 85079"/>
          </a:avLst>
        </a:prstGeom>
        <a:solidFill>
          <a:srgbClr val="FFFF00"/>
        </a:solidFill>
        <a:ln w="127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a:solidFill>
                <a:srgbClr val="FF0000"/>
              </a:solidFill>
              <a:effectLst/>
              <a:latin typeface="+mn-lt"/>
              <a:ea typeface="+mn-ea"/>
              <a:cs typeface="+mn-cs"/>
            </a:rPr>
            <a:t>⑦国庫補助協議額は記入不要</a:t>
          </a:r>
          <a:endParaRPr kumimoji="1" lang="en-US" altLang="ja-JP" sz="1200">
            <a:solidFill>
              <a:srgbClr val="FF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a:solidFill>
                <a:srgbClr val="FF0000"/>
              </a:solidFill>
              <a:effectLst/>
              <a:latin typeface="+mn-lt"/>
              <a:ea typeface="+mn-ea"/>
              <a:cs typeface="+mn-cs"/>
            </a:rPr>
            <a:t>（</a:t>
          </a:r>
          <a:r>
            <a:rPr kumimoji="1" lang="ja-JP" altLang="ja-JP" sz="1200">
              <a:solidFill>
                <a:srgbClr val="FF0000"/>
              </a:solidFill>
              <a:effectLst/>
              <a:latin typeface="+mn-lt"/>
              <a:ea typeface="+mn-ea"/>
              <a:cs typeface="+mn-cs"/>
            </a:rPr>
            <a:t>別紙２の合計額を引用</a:t>
          </a:r>
          <a:r>
            <a:rPr kumimoji="1" lang="ja-JP" altLang="en-US" sz="1200">
              <a:solidFill>
                <a:srgbClr val="FF0000"/>
              </a:solidFill>
              <a:effectLst/>
              <a:latin typeface="+mn-lt"/>
              <a:ea typeface="+mn-ea"/>
              <a:cs typeface="+mn-cs"/>
            </a:rPr>
            <a:t>します）</a:t>
          </a:r>
          <a:endParaRPr lang="ja-JP" altLang="ja-JP" sz="1200">
            <a:solidFill>
              <a:srgbClr val="FF0000"/>
            </a:solidFill>
            <a:effectLst/>
          </a:endParaRPr>
        </a:p>
      </xdr:txBody>
    </xdr:sp>
    <xdr:clientData/>
  </xdr:twoCellAnchor>
  <xdr:twoCellAnchor>
    <xdr:from>
      <xdr:col>14</xdr:col>
      <xdr:colOff>76200</xdr:colOff>
      <xdr:row>8</xdr:row>
      <xdr:rowOff>209549</xdr:rowOff>
    </xdr:from>
    <xdr:to>
      <xdr:col>27</xdr:col>
      <xdr:colOff>95250</xdr:colOff>
      <xdr:row>10</xdr:row>
      <xdr:rowOff>180974</xdr:rowOff>
    </xdr:to>
    <xdr:sp macro="" textlink="">
      <xdr:nvSpPr>
        <xdr:cNvPr id="3" name="吹き出し: 左矢印 4">
          <a:extLst>
            <a:ext uri="{FF2B5EF4-FFF2-40B4-BE49-F238E27FC236}">
              <a16:creationId xmlns:a16="http://schemas.microsoft.com/office/drawing/2014/main" id="{9AAD9A25-8415-4AB8-9D31-5504BB7FE6AC}"/>
            </a:ext>
          </a:extLst>
        </xdr:cNvPr>
        <xdr:cNvSpPr/>
      </xdr:nvSpPr>
      <xdr:spPr>
        <a:xfrm>
          <a:off x="11410950" y="2505074"/>
          <a:ext cx="3819525" cy="542925"/>
        </a:xfrm>
        <a:prstGeom prst="leftArrowCallout">
          <a:avLst>
            <a:gd name="adj1" fmla="val 30909"/>
            <a:gd name="adj2" fmla="val 36818"/>
            <a:gd name="adj3" fmla="val 37500"/>
            <a:gd name="adj4" fmla="val 85079"/>
          </a:avLst>
        </a:prstGeom>
        <a:solidFill>
          <a:srgbClr val="FFFF00"/>
        </a:solidFill>
        <a:ln w="127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a:solidFill>
                <a:srgbClr val="FF0000"/>
              </a:solidFill>
              <a:effectLst/>
              <a:latin typeface="+mn-lt"/>
              <a:ea typeface="+mn-ea"/>
              <a:cs typeface="+mn-cs"/>
            </a:rPr>
            <a:t>高齢化率は記入不要</a:t>
          </a:r>
          <a:endParaRPr kumimoji="1" lang="en-US" altLang="ja-JP" sz="1200">
            <a:solidFill>
              <a:srgbClr val="FF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a:solidFill>
                <a:srgbClr val="FF0000"/>
              </a:solidFill>
              <a:effectLst/>
              <a:latin typeface="+mn-lt"/>
              <a:ea typeface="+mn-ea"/>
              <a:cs typeface="+mn-cs"/>
            </a:rPr>
            <a:t>（総人口と高齢者人口から自動計算されます）</a:t>
          </a:r>
          <a:endParaRPr lang="ja-JP" altLang="ja-JP" sz="1200">
            <a:solidFill>
              <a:srgbClr val="FF0000"/>
            </a:solidFill>
            <a:effectLst/>
          </a:endParaRPr>
        </a:p>
      </xdr:txBody>
    </xdr:sp>
    <xdr:clientData/>
  </xdr:twoCellAnchor>
  <xdr:twoCellAnchor>
    <xdr:from>
      <xdr:col>1</xdr:col>
      <xdr:colOff>257175</xdr:colOff>
      <xdr:row>2</xdr:row>
      <xdr:rowOff>38100</xdr:rowOff>
    </xdr:from>
    <xdr:to>
      <xdr:col>1</xdr:col>
      <xdr:colOff>1485900</xdr:colOff>
      <xdr:row>2</xdr:row>
      <xdr:rowOff>495300</xdr:rowOff>
    </xdr:to>
    <xdr:sp macro="" textlink="">
      <xdr:nvSpPr>
        <xdr:cNvPr id="4" name="正方形/長方形 3">
          <a:extLst>
            <a:ext uri="{FF2B5EF4-FFF2-40B4-BE49-F238E27FC236}">
              <a16:creationId xmlns:a16="http://schemas.microsoft.com/office/drawing/2014/main" id="{46AA3A6F-A1C7-4E27-8568-F51802A78E5A}"/>
            </a:ext>
          </a:extLst>
        </xdr:cNvPr>
        <xdr:cNvSpPr/>
      </xdr:nvSpPr>
      <xdr:spPr>
        <a:xfrm>
          <a:off x="533400" y="371475"/>
          <a:ext cx="1228725" cy="457200"/>
        </a:xfrm>
        <a:prstGeom prst="rect">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a:solidFill>
                <a:srgbClr val="FF0000"/>
              </a:solidFill>
            </a:rPr>
            <a:t>記載例</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190500</xdr:colOff>
      <xdr:row>1</xdr:row>
      <xdr:rowOff>57149</xdr:rowOff>
    </xdr:from>
    <xdr:to>
      <xdr:col>2</xdr:col>
      <xdr:colOff>152400</xdr:colOff>
      <xdr:row>3</xdr:row>
      <xdr:rowOff>38099</xdr:rowOff>
    </xdr:to>
    <xdr:sp macro="" textlink="">
      <xdr:nvSpPr>
        <xdr:cNvPr id="2" name="正方形/長方形 1">
          <a:extLst>
            <a:ext uri="{FF2B5EF4-FFF2-40B4-BE49-F238E27FC236}">
              <a16:creationId xmlns:a16="http://schemas.microsoft.com/office/drawing/2014/main" id="{358B7604-3400-49D0-94A7-5A2916696263}"/>
            </a:ext>
          </a:extLst>
        </xdr:cNvPr>
        <xdr:cNvSpPr/>
      </xdr:nvSpPr>
      <xdr:spPr>
        <a:xfrm>
          <a:off x="466725" y="276224"/>
          <a:ext cx="1228725" cy="600075"/>
        </a:xfrm>
        <a:prstGeom prst="rect">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baseline="0">
              <a:solidFill>
                <a:srgbClr val="FF0000"/>
              </a:solidFill>
            </a:rPr>
            <a:t>記載例</a:t>
          </a:r>
        </a:p>
      </xdr:txBody>
    </xdr:sp>
    <xdr:clientData/>
  </xdr:twoCellAnchor>
  <xdr:twoCellAnchor>
    <xdr:from>
      <xdr:col>3</xdr:col>
      <xdr:colOff>1200150</xdr:colOff>
      <xdr:row>35</xdr:row>
      <xdr:rowOff>95250</xdr:rowOff>
    </xdr:from>
    <xdr:to>
      <xdr:col>16</xdr:col>
      <xdr:colOff>161925</xdr:colOff>
      <xdr:row>37</xdr:row>
      <xdr:rowOff>200025</xdr:rowOff>
    </xdr:to>
    <xdr:sp macro="" textlink="">
      <xdr:nvSpPr>
        <xdr:cNvPr id="3" name="正方形/長方形 2">
          <a:extLst>
            <a:ext uri="{FF2B5EF4-FFF2-40B4-BE49-F238E27FC236}">
              <a16:creationId xmlns:a16="http://schemas.microsoft.com/office/drawing/2014/main" id="{181248AC-1B45-4E79-91B4-E645F06A3876}"/>
            </a:ext>
          </a:extLst>
        </xdr:cNvPr>
        <xdr:cNvSpPr/>
      </xdr:nvSpPr>
      <xdr:spPr>
        <a:xfrm>
          <a:off x="3933825" y="12372975"/>
          <a:ext cx="5981700" cy="1133475"/>
        </a:xfrm>
        <a:prstGeom prst="rect">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0000"/>
              </a:solidFill>
            </a:rPr>
            <a:t>提出にあたっては、計算に不備がないか検算して</a:t>
          </a:r>
          <a:endParaRPr kumimoji="1" lang="en-US" altLang="ja-JP" sz="2000" b="1">
            <a:solidFill>
              <a:srgbClr val="FF0000"/>
            </a:solidFill>
          </a:endParaRPr>
        </a:p>
        <a:p>
          <a:pPr algn="ctr"/>
          <a:r>
            <a:rPr kumimoji="1" lang="ja-JP" altLang="en-US" sz="2000" b="1">
              <a:solidFill>
                <a:srgbClr val="FF0000"/>
              </a:solidFill>
            </a:rPr>
            <a:t>から御提出いただきますようお願いいたします。</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1.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2.xml" Type="http://schemas.openxmlformats.org/officeDocument/2006/relationships/drawing"/></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3.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I27"/>
  <sheetViews>
    <sheetView tabSelected="1" view="pageBreakPreview" zoomScaleNormal="100" zoomScaleSheetLayoutView="100" workbookViewId="0"/>
  </sheetViews>
  <sheetFormatPr defaultColWidth="9" defaultRowHeight="18" customHeight="1" x14ac:dyDescent="0.15"/>
  <cols>
    <col min="1" max="9" width="11" style="1" customWidth="1"/>
    <col min="10" max="16384" width="9" style="1"/>
  </cols>
  <sheetData>
    <row r="1" spans="1:9" ht="18" customHeight="1" x14ac:dyDescent="0.15">
      <c r="A1" s="1" t="s">
        <v>0</v>
      </c>
    </row>
    <row r="3" spans="1:9" ht="18" customHeight="1" x14ac:dyDescent="0.15">
      <c r="B3" s="3"/>
      <c r="G3" s="98" t="s">
        <v>1</v>
      </c>
      <c r="H3" s="98"/>
      <c r="I3" s="98"/>
    </row>
    <row r="4" spans="1:9" ht="18" customHeight="1" x14ac:dyDescent="0.15">
      <c r="C4" s="3"/>
      <c r="G4" s="98" t="s">
        <v>2</v>
      </c>
      <c r="H4" s="98"/>
      <c r="I4" s="98"/>
    </row>
    <row r="5" spans="1:9" ht="35.25" customHeight="1" x14ac:dyDescent="0.15"/>
    <row r="7" spans="1:9" ht="18" customHeight="1" x14ac:dyDescent="0.15">
      <c r="A7" s="1" t="s">
        <v>3</v>
      </c>
    </row>
    <row r="8" spans="1:9" ht="33" customHeight="1" x14ac:dyDescent="0.15"/>
    <row r="9" spans="1:9" ht="33" customHeight="1" x14ac:dyDescent="0.15"/>
    <row r="10" spans="1:9" ht="18" customHeight="1" x14ac:dyDescent="0.15">
      <c r="F10" s="97" t="s">
        <v>4</v>
      </c>
      <c r="G10" s="97"/>
      <c r="H10" s="97"/>
    </row>
    <row r="11" spans="1:9" ht="36" customHeight="1" x14ac:dyDescent="0.15"/>
    <row r="12" spans="1:9" ht="35.25" customHeight="1" x14ac:dyDescent="0.15"/>
    <row r="13" spans="1:9" ht="18" customHeight="1" x14ac:dyDescent="0.15">
      <c r="B13" s="96" t="s">
        <v>5</v>
      </c>
      <c r="C13" s="96"/>
      <c r="D13" s="96"/>
      <c r="E13" s="96"/>
      <c r="F13" s="96"/>
      <c r="G13" s="96"/>
      <c r="H13" s="96"/>
    </row>
    <row r="14" spans="1:9" ht="27.75" customHeight="1" x14ac:dyDescent="0.15">
      <c r="A14" s="3"/>
      <c r="B14" s="96"/>
      <c r="C14" s="96"/>
      <c r="D14" s="96"/>
      <c r="E14" s="96"/>
      <c r="F14" s="96"/>
      <c r="G14" s="96"/>
      <c r="H14" s="96"/>
      <c r="I14" s="3"/>
    </row>
    <row r="15" spans="1:9" ht="14.25" x14ac:dyDescent="0.15">
      <c r="A15" s="3"/>
      <c r="B15" s="3"/>
      <c r="C15" s="3"/>
      <c r="D15" s="3"/>
      <c r="E15" s="3"/>
      <c r="F15" s="3"/>
      <c r="G15" s="3"/>
      <c r="H15" s="3"/>
      <c r="I15" s="3"/>
    </row>
    <row r="17" spans="1:9" ht="38.25" customHeight="1" x14ac:dyDescent="0.15"/>
    <row r="18" spans="1:9" ht="18" customHeight="1" x14ac:dyDescent="0.15">
      <c r="A18" s="1" t="s">
        <v>6</v>
      </c>
    </row>
    <row r="19" spans="1:9" ht="18" customHeight="1" x14ac:dyDescent="0.15">
      <c r="C19" s="3"/>
    </row>
    <row r="20" spans="1:9" ht="18" customHeight="1" x14ac:dyDescent="0.15">
      <c r="A20" s="37" t="s">
        <v>7</v>
      </c>
    </row>
    <row r="21" spans="1:9" ht="18" customHeight="1" x14ac:dyDescent="0.15">
      <c r="A21" s="37"/>
      <c r="I21" s="4"/>
    </row>
    <row r="22" spans="1:9" ht="18" customHeight="1" x14ac:dyDescent="0.15">
      <c r="A22" s="37" t="s">
        <v>8</v>
      </c>
      <c r="I22" s="4"/>
    </row>
    <row r="23" spans="1:9" ht="18" customHeight="1" x14ac:dyDescent="0.15">
      <c r="A23" s="37"/>
      <c r="I23" s="4"/>
    </row>
    <row r="24" spans="1:9" ht="18" customHeight="1" x14ac:dyDescent="0.15">
      <c r="A24" s="37" t="s">
        <v>9</v>
      </c>
      <c r="I24" s="4"/>
    </row>
    <row r="26" spans="1:9" ht="18" customHeight="1" x14ac:dyDescent="0.15">
      <c r="A26" s="2"/>
    </row>
    <row r="27" spans="1:9" ht="18" customHeight="1" x14ac:dyDescent="0.15">
      <c r="A27" s="2"/>
    </row>
  </sheetData>
  <mergeCells count="4">
    <mergeCell ref="B13:H14"/>
    <mergeCell ref="F10:H10"/>
    <mergeCell ref="G3:I3"/>
    <mergeCell ref="G4:I4"/>
  </mergeCells>
  <phoneticPr fontId="5"/>
  <conditionalFormatting sqref="F10:H10">
    <cfRule type="containsBlanks" dxfId="0" priority="1">
      <formula>LEN(TRIM(F10))=0</formula>
    </cfRule>
  </conditionalFormatting>
  <printOptions horizontalCentered="1"/>
  <pageMargins left="0.98425196850393704" right="0.98425196850393704" top="0.98425196850393704" bottom="0.98425196850393704" header="0.31496062992125984" footer="0.31496062992125984"/>
  <pageSetup paperSize="9" scale="83" orientation="portrait" blackAndWhite="1"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C88085-7563-4622-9547-6D2334B07531}">
  <sheetPr>
    <tabColor rgb="FFFFFF00"/>
    <pageSetUpPr fitToPage="1"/>
  </sheetPr>
  <dimension ref="A1:Q39"/>
  <sheetViews>
    <sheetView showGridLines="0" showZeros="0" view="pageBreakPreview" zoomScaleNormal="100" zoomScaleSheetLayoutView="100" workbookViewId="0">
      <selection sqref="A1:E1"/>
    </sheetView>
  </sheetViews>
  <sheetFormatPr defaultColWidth="3.375" defaultRowHeight="21.75" customHeight="1" x14ac:dyDescent="0.15"/>
  <cols>
    <col min="1" max="1" width="3.625" style="5" customWidth="1"/>
    <col min="2" max="2" width="37.875" style="5" customWidth="1"/>
    <col min="3" max="13" width="9.625" style="5" customWidth="1"/>
    <col min="14" max="14" width="4.375" style="5" customWidth="1"/>
    <col min="15" max="18" width="3.625" style="5" customWidth="1"/>
    <col min="19" max="23" width="3.375" style="5"/>
    <col min="24" max="24" width="8.375" style="5" bestFit="1" customWidth="1"/>
    <col min="25" max="16384" width="3.375" style="5"/>
  </cols>
  <sheetData>
    <row r="1" spans="1:17" ht="17.25" customHeight="1" x14ac:dyDescent="0.15">
      <c r="A1" s="118" t="s">
        <v>10</v>
      </c>
      <c r="B1" s="118"/>
      <c r="C1" s="118"/>
      <c r="D1" s="118"/>
      <c r="E1" s="118"/>
      <c r="F1" s="14"/>
      <c r="G1" s="14"/>
      <c r="H1" s="14"/>
      <c r="I1" s="14"/>
      <c r="J1" s="14"/>
      <c r="K1" s="14"/>
      <c r="L1" s="14"/>
      <c r="M1" s="14"/>
    </row>
    <row r="2" spans="1:17" ht="9" customHeight="1" x14ac:dyDescent="0.15">
      <c r="A2" s="14"/>
      <c r="B2" s="14"/>
      <c r="C2" s="14"/>
      <c r="D2" s="14"/>
      <c r="E2" s="14"/>
      <c r="F2" s="14"/>
      <c r="G2" s="14"/>
      <c r="H2" s="14"/>
      <c r="I2" s="14"/>
      <c r="J2" s="14"/>
      <c r="K2" s="14"/>
      <c r="L2" s="14"/>
      <c r="M2" s="14"/>
    </row>
    <row r="3" spans="1:17" ht="52.15" customHeight="1" x14ac:dyDescent="0.15">
      <c r="A3" s="40"/>
      <c r="B3" s="119" t="s">
        <v>11</v>
      </c>
      <c r="C3" s="119"/>
      <c r="D3" s="119"/>
      <c r="E3" s="119"/>
      <c r="F3" s="119"/>
      <c r="G3" s="119"/>
      <c r="H3" s="119"/>
      <c r="I3" s="119"/>
      <c r="J3" s="119"/>
      <c r="K3" s="119"/>
      <c r="L3" s="119"/>
      <c r="M3" s="119"/>
      <c r="N3" s="41"/>
      <c r="O3" s="41"/>
      <c r="P3" s="41"/>
      <c r="Q3" s="41"/>
    </row>
    <row r="4" spans="1:17" ht="33" customHeight="1" x14ac:dyDescent="0.15">
      <c r="A4" s="40"/>
      <c r="B4" s="42"/>
      <c r="C4" s="42"/>
      <c r="D4" s="42"/>
      <c r="E4" s="42"/>
      <c r="F4" s="42"/>
      <c r="G4" s="42"/>
      <c r="H4" s="42"/>
      <c r="I4" s="42"/>
      <c r="J4" s="42"/>
      <c r="K4" s="42"/>
      <c r="L4" s="42"/>
      <c r="M4" s="42"/>
      <c r="N4" s="41"/>
      <c r="O4" s="41"/>
      <c r="P4" s="41"/>
      <c r="Q4" s="41"/>
    </row>
    <row r="5" spans="1:17" ht="14.25" customHeight="1" x14ac:dyDescent="0.15">
      <c r="A5" s="14"/>
      <c r="B5" s="43" t="s">
        <v>12</v>
      </c>
      <c r="C5" s="14"/>
      <c r="D5" s="14"/>
      <c r="E5" s="14"/>
      <c r="F5" s="14"/>
      <c r="G5" s="14"/>
      <c r="H5" s="14"/>
      <c r="I5" s="14"/>
      <c r="J5" s="14"/>
      <c r="K5" s="14"/>
      <c r="L5" s="14"/>
      <c r="M5" s="14"/>
    </row>
    <row r="6" spans="1:17" ht="10.5" customHeight="1" x14ac:dyDescent="0.15">
      <c r="A6" s="14"/>
      <c r="B6" s="43"/>
      <c r="C6" s="14"/>
      <c r="D6" s="14"/>
      <c r="E6" s="14"/>
      <c r="F6" s="14"/>
      <c r="G6" s="14"/>
      <c r="H6" s="14"/>
      <c r="I6" s="14"/>
      <c r="J6" s="14"/>
      <c r="K6" s="14"/>
      <c r="L6" s="14"/>
      <c r="M6" s="14"/>
    </row>
    <row r="7" spans="1:17" ht="22.5" customHeight="1" x14ac:dyDescent="0.15">
      <c r="A7" s="14"/>
      <c r="B7" s="49" t="s">
        <v>13</v>
      </c>
      <c r="C7" s="120"/>
      <c r="D7" s="121"/>
      <c r="E7" s="121"/>
      <c r="F7" s="121"/>
      <c r="G7" s="121"/>
      <c r="H7" s="121"/>
      <c r="I7" s="122"/>
      <c r="J7" s="14"/>
      <c r="K7" s="14"/>
      <c r="L7" s="14"/>
      <c r="M7" s="14"/>
    </row>
    <row r="8" spans="1:17" ht="22.5" customHeight="1" x14ac:dyDescent="0.15">
      <c r="A8" s="14"/>
      <c r="B8" s="49" t="s">
        <v>14</v>
      </c>
      <c r="C8" s="123"/>
      <c r="D8" s="124"/>
      <c r="E8" s="124"/>
      <c r="F8" s="124"/>
      <c r="G8" s="124"/>
      <c r="H8" s="124"/>
      <c r="I8" s="125"/>
      <c r="J8" s="14"/>
      <c r="K8" s="14"/>
      <c r="L8" s="14"/>
      <c r="M8" s="14"/>
    </row>
    <row r="9" spans="1:17" ht="22.5" customHeight="1" x14ac:dyDescent="0.15">
      <c r="A9" s="14"/>
      <c r="B9" s="49" t="s">
        <v>15</v>
      </c>
      <c r="C9" s="123"/>
      <c r="D9" s="124"/>
      <c r="E9" s="124"/>
      <c r="F9" s="124"/>
      <c r="G9" s="124"/>
      <c r="H9" s="124"/>
      <c r="I9" s="125"/>
      <c r="J9" s="14"/>
      <c r="K9" s="14"/>
      <c r="L9" s="14"/>
      <c r="M9" s="14"/>
    </row>
    <row r="10" spans="1:17" ht="22.5" customHeight="1" x14ac:dyDescent="0.15">
      <c r="A10" s="14"/>
      <c r="B10" s="49" t="s">
        <v>16</v>
      </c>
      <c r="C10" s="126" t="e">
        <f>C9/C8</f>
        <v>#DIV/0!</v>
      </c>
      <c r="D10" s="127"/>
      <c r="E10" s="127"/>
      <c r="F10" s="127"/>
      <c r="G10" s="127"/>
      <c r="H10" s="127"/>
      <c r="I10" s="128"/>
      <c r="J10" s="14"/>
      <c r="K10" s="14"/>
      <c r="L10" s="16"/>
      <c r="M10" s="16"/>
    </row>
    <row r="11" spans="1:17" ht="22.5" customHeight="1" x14ac:dyDescent="0.15">
      <c r="A11" s="14"/>
      <c r="B11" s="129" t="s">
        <v>17</v>
      </c>
      <c r="C11" s="50" t="s">
        <v>18</v>
      </c>
      <c r="D11" s="50" t="s">
        <v>19</v>
      </c>
      <c r="E11" s="50" t="s">
        <v>20</v>
      </c>
      <c r="F11" s="50" t="s">
        <v>21</v>
      </c>
      <c r="G11" s="50" t="s">
        <v>22</v>
      </c>
      <c r="H11" s="51" t="s">
        <v>23</v>
      </c>
      <c r="I11" s="52" t="s">
        <v>24</v>
      </c>
      <c r="J11" s="14"/>
      <c r="K11" s="14"/>
      <c r="L11" s="16"/>
      <c r="M11" s="16"/>
    </row>
    <row r="12" spans="1:17" ht="22.5" customHeight="1" x14ac:dyDescent="0.15">
      <c r="A12" s="14"/>
      <c r="B12" s="130"/>
      <c r="C12" s="65"/>
      <c r="D12" s="65"/>
      <c r="E12" s="65"/>
      <c r="F12" s="65"/>
      <c r="G12" s="65"/>
      <c r="H12" s="65"/>
      <c r="I12" s="66"/>
      <c r="J12" s="14"/>
      <c r="K12" s="14"/>
      <c r="L12" s="16"/>
      <c r="M12" s="16"/>
    </row>
    <row r="13" spans="1:17" ht="21.75" customHeight="1" x14ac:dyDescent="0.15">
      <c r="A13" s="14"/>
      <c r="B13" s="43"/>
      <c r="C13" s="14"/>
      <c r="D13" s="14"/>
      <c r="E13" s="14"/>
      <c r="F13" s="14"/>
      <c r="G13" s="14"/>
      <c r="H13" s="14"/>
      <c r="I13" s="14"/>
      <c r="J13" s="14"/>
      <c r="K13" s="14"/>
      <c r="L13" s="16"/>
      <c r="M13" s="16"/>
    </row>
    <row r="14" spans="1:17" ht="14.25" customHeight="1" x14ac:dyDescent="0.15">
      <c r="A14" s="14"/>
      <c r="B14" s="43" t="s">
        <v>25</v>
      </c>
      <c r="C14" s="14"/>
      <c r="D14" s="14"/>
      <c r="E14" s="14"/>
      <c r="F14" s="14"/>
      <c r="G14" s="14"/>
      <c r="H14" s="14"/>
      <c r="I14" s="14"/>
      <c r="J14" s="14"/>
      <c r="K14" s="14"/>
      <c r="L14" s="16"/>
      <c r="M14" s="16"/>
    </row>
    <row r="15" spans="1:17" ht="10.5" customHeight="1" x14ac:dyDescent="0.15">
      <c r="A15" s="14"/>
      <c r="B15" s="43"/>
      <c r="C15" s="14"/>
      <c r="D15" s="14"/>
      <c r="E15" s="14"/>
      <c r="F15" s="14"/>
      <c r="G15" s="14"/>
      <c r="H15" s="14"/>
      <c r="I15" s="14"/>
      <c r="J15" s="14"/>
      <c r="K15" s="14"/>
      <c r="L15" s="14"/>
      <c r="M15" s="14"/>
    </row>
    <row r="16" spans="1:17" ht="42.75" customHeight="1" x14ac:dyDescent="0.15">
      <c r="A16" s="14"/>
      <c r="B16" s="53" t="s">
        <v>26</v>
      </c>
      <c r="C16" s="131"/>
      <c r="D16" s="132"/>
      <c r="E16" s="132"/>
      <c r="F16" s="132"/>
      <c r="G16" s="132"/>
      <c r="H16" s="132"/>
      <c r="I16" s="132"/>
      <c r="J16" s="132"/>
      <c r="K16" s="132"/>
      <c r="L16" s="132"/>
      <c r="M16" s="133"/>
    </row>
    <row r="17" spans="1:13" ht="52.15" customHeight="1" x14ac:dyDescent="0.15">
      <c r="A17" s="14"/>
      <c r="B17" s="53" t="s">
        <v>27</v>
      </c>
      <c r="C17" s="134"/>
      <c r="D17" s="134"/>
      <c r="E17" s="134"/>
      <c r="F17" s="134"/>
      <c r="G17" s="134"/>
      <c r="H17" s="134"/>
      <c r="I17" s="134"/>
      <c r="J17" s="134"/>
      <c r="K17" s="134"/>
      <c r="L17" s="134"/>
      <c r="M17" s="134"/>
    </row>
    <row r="18" spans="1:13" ht="60" customHeight="1" x14ac:dyDescent="0.15">
      <c r="A18" s="14"/>
      <c r="B18" s="138" t="s">
        <v>28</v>
      </c>
      <c r="C18" s="108" t="s">
        <v>29</v>
      </c>
      <c r="D18" s="108"/>
      <c r="E18" s="111"/>
      <c r="F18" s="112"/>
      <c r="G18" s="112"/>
      <c r="H18" s="112"/>
      <c r="I18" s="112"/>
      <c r="J18" s="112"/>
      <c r="K18" s="112"/>
      <c r="L18" s="112"/>
      <c r="M18" s="113"/>
    </row>
    <row r="19" spans="1:13" ht="60" customHeight="1" x14ac:dyDescent="0.15">
      <c r="A19" s="14"/>
      <c r="B19" s="139"/>
      <c r="C19" s="108" t="s">
        <v>30</v>
      </c>
      <c r="D19" s="108"/>
      <c r="E19" s="110"/>
      <c r="F19" s="110"/>
      <c r="G19" s="110"/>
      <c r="H19" s="110"/>
      <c r="I19" s="110"/>
      <c r="J19" s="110"/>
      <c r="K19" s="110"/>
      <c r="L19" s="110"/>
      <c r="M19" s="110"/>
    </row>
    <row r="20" spans="1:13" ht="138.75" customHeight="1" x14ac:dyDescent="0.15">
      <c r="A20" s="14"/>
      <c r="B20" s="54" t="s">
        <v>31</v>
      </c>
      <c r="C20" s="111"/>
      <c r="D20" s="112"/>
      <c r="E20" s="112"/>
      <c r="F20" s="112"/>
      <c r="G20" s="112"/>
      <c r="H20" s="112"/>
      <c r="I20" s="112"/>
      <c r="J20" s="112"/>
      <c r="K20" s="112"/>
      <c r="L20" s="112"/>
      <c r="M20" s="113"/>
    </row>
    <row r="21" spans="1:13" s="11" customFormat="1" ht="99.95" customHeight="1" x14ac:dyDescent="0.15">
      <c r="B21" s="140" t="s">
        <v>32</v>
      </c>
      <c r="C21" s="114" t="s">
        <v>33</v>
      </c>
      <c r="D21" s="115"/>
      <c r="E21" s="101"/>
      <c r="F21" s="101"/>
      <c r="G21" s="101"/>
      <c r="H21" s="101"/>
      <c r="I21" s="101"/>
      <c r="J21" s="101"/>
      <c r="K21" s="101"/>
      <c r="L21" s="101"/>
      <c r="M21" s="101"/>
    </row>
    <row r="22" spans="1:13" s="11" customFormat="1" ht="99.95" customHeight="1" x14ac:dyDescent="0.15">
      <c r="B22" s="141"/>
      <c r="C22" s="99" t="s">
        <v>111</v>
      </c>
      <c r="D22" s="100"/>
      <c r="E22" s="101"/>
      <c r="F22" s="101"/>
      <c r="G22" s="101"/>
      <c r="H22" s="101"/>
      <c r="I22" s="101"/>
      <c r="J22" s="101"/>
      <c r="K22" s="101"/>
      <c r="L22" s="101"/>
      <c r="M22" s="101"/>
    </row>
    <row r="23" spans="1:13" s="11" customFormat="1" ht="99.95" customHeight="1" x14ac:dyDescent="0.15">
      <c r="B23" s="141"/>
      <c r="C23" s="99" t="s">
        <v>112</v>
      </c>
      <c r="D23" s="100"/>
      <c r="E23" s="101"/>
      <c r="F23" s="101"/>
      <c r="G23" s="101"/>
      <c r="H23" s="101"/>
      <c r="I23" s="101"/>
      <c r="J23" s="101"/>
      <c r="K23" s="101"/>
      <c r="L23" s="101"/>
      <c r="M23" s="101"/>
    </row>
    <row r="24" spans="1:13" s="11" customFormat="1" ht="99.95" customHeight="1" x14ac:dyDescent="0.15">
      <c r="B24" s="141"/>
      <c r="C24" s="99" t="s">
        <v>113</v>
      </c>
      <c r="D24" s="100"/>
      <c r="E24" s="101"/>
      <c r="F24" s="101"/>
      <c r="G24" s="101"/>
      <c r="H24" s="101"/>
      <c r="I24" s="101"/>
      <c r="J24" s="101"/>
      <c r="K24" s="101"/>
      <c r="L24" s="101"/>
      <c r="M24" s="101"/>
    </row>
    <row r="25" spans="1:13" s="11" customFormat="1" ht="99.95" customHeight="1" x14ac:dyDescent="0.15">
      <c r="B25" s="142"/>
      <c r="C25" s="99" t="s">
        <v>114</v>
      </c>
      <c r="D25" s="100"/>
      <c r="E25" s="101"/>
      <c r="F25" s="101"/>
      <c r="G25" s="101"/>
      <c r="H25" s="101"/>
      <c r="I25" s="101"/>
      <c r="J25" s="101"/>
      <c r="K25" s="101"/>
      <c r="L25" s="101"/>
      <c r="M25" s="101"/>
    </row>
    <row r="26" spans="1:13" s="11" customFormat="1" ht="52.5" customHeight="1" x14ac:dyDescent="0.15">
      <c r="A26" s="11" t="s">
        <v>34</v>
      </c>
      <c r="B26" s="55" t="s">
        <v>35</v>
      </c>
      <c r="C26" s="114" t="s">
        <v>36</v>
      </c>
      <c r="D26" s="137"/>
      <c r="E26" s="102"/>
      <c r="F26" s="103"/>
      <c r="G26" s="103"/>
      <c r="H26" s="103"/>
      <c r="I26" s="103"/>
      <c r="J26" s="103"/>
      <c r="K26" s="103"/>
      <c r="L26" s="103"/>
      <c r="M26" s="104"/>
    </row>
    <row r="27" spans="1:13" ht="52.5" customHeight="1" x14ac:dyDescent="0.15">
      <c r="A27" s="14"/>
      <c r="B27" s="54" t="s">
        <v>37</v>
      </c>
      <c r="C27" s="105">
        <f>ROUNDDOWN(別紙２!C24/1000,0)</f>
        <v>0</v>
      </c>
      <c r="D27" s="106"/>
      <c r="E27" s="106"/>
      <c r="F27" s="106"/>
      <c r="G27" s="106"/>
      <c r="H27" s="106"/>
      <c r="I27" s="106"/>
      <c r="J27" s="106"/>
      <c r="K27" s="106"/>
      <c r="L27" s="106"/>
      <c r="M27" s="107"/>
    </row>
    <row r="28" spans="1:13" ht="52.5" customHeight="1" x14ac:dyDescent="0.15">
      <c r="A28" s="14" t="s">
        <v>9</v>
      </c>
      <c r="B28" s="150" t="s">
        <v>115</v>
      </c>
      <c r="C28" s="81"/>
      <c r="D28" s="109"/>
      <c r="E28" s="109"/>
      <c r="F28" s="109"/>
      <c r="G28" s="82" t="s">
        <v>38</v>
      </c>
      <c r="H28" s="109"/>
      <c r="I28" s="109"/>
      <c r="J28" s="109"/>
      <c r="K28" s="82" t="s">
        <v>39</v>
      </c>
      <c r="L28" s="82"/>
      <c r="M28" s="83"/>
    </row>
    <row r="29" spans="1:13" ht="52.5" customHeight="1" x14ac:dyDescent="0.15">
      <c r="A29" s="14"/>
      <c r="B29" s="151"/>
      <c r="C29" s="108" t="s">
        <v>40</v>
      </c>
      <c r="D29" s="108"/>
      <c r="E29" s="153"/>
      <c r="F29" s="154"/>
      <c r="G29" s="154"/>
      <c r="H29" s="84" t="s">
        <v>38</v>
      </c>
      <c r="I29" s="154"/>
      <c r="J29" s="154"/>
      <c r="K29" s="154"/>
      <c r="L29" s="84" t="s">
        <v>39</v>
      </c>
      <c r="M29" s="85"/>
    </row>
    <row r="30" spans="1:13" ht="52.5" customHeight="1" x14ac:dyDescent="0.15">
      <c r="A30" s="14"/>
      <c r="B30" s="152"/>
      <c r="C30" s="108" t="s">
        <v>41</v>
      </c>
      <c r="D30" s="108"/>
      <c r="E30" s="153"/>
      <c r="F30" s="154"/>
      <c r="G30" s="154"/>
      <c r="H30" s="84" t="s">
        <v>38</v>
      </c>
      <c r="I30" s="154"/>
      <c r="J30" s="154"/>
      <c r="K30" s="154"/>
      <c r="L30" s="84" t="s">
        <v>39</v>
      </c>
      <c r="M30" s="85"/>
    </row>
    <row r="31" spans="1:13" ht="63" customHeight="1" x14ac:dyDescent="0.15">
      <c r="A31" s="14"/>
      <c r="B31" s="56" t="s">
        <v>42</v>
      </c>
      <c r="C31" s="111"/>
      <c r="D31" s="112"/>
      <c r="E31" s="112"/>
      <c r="F31" s="112"/>
      <c r="G31" s="112"/>
      <c r="H31" s="112"/>
      <c r="I31" s="112"/>
      <c r="J31" s="112"/>
      <c r="K31" s="112"/>
      <c r="L31" s="112"/>
      <c r="M31" s="113"/>
    </row>
    <row r="32" spans="1:13" ht="30.75" customHeight="1" x14ac:dyDescent="0.15">
      <c r="A32" s="14"/>
      <c r="B32" s="135" t="s">
        <v>43</v>
      </c>
      <c r="C32" s="144"/>
      <c r="D32" s="145"/>
      <c r="E32" s="145"/>
      <c r="F32" s="145"/>
      <c r="G32" s="145"/>
      <c r="H32" s="145"/>
      <c r="I32" s="146"/>
      <c r="J32" s="155" t="s">
        <v>44</v>
      </c>
      <c r="K32" s="156"/>
      <c r="L32" s="143"/>
      <c r="M32" s="143"/>
    </row>
    <row r="33" spans="1:13" ht="30.75" customHeight="1" x14ac:dyDescent="0.15">
      <c r="A33" s="14"/>
      <c r="B33" s="136"/>
      <c r="C33" s="147"/>
      <c r="D33" s="148"/>
      <c r="E33" s="148"/>
      <c r="F33" s="148"/>
      <c r="G33" s="148"/>
      <c r="H33" s="148"/>
      <c r="I33" s="149"/>
      <c r="J33" s="155" t="s">
        <v>45</v>
      </c>
      <c r="K33" s="156"/>
      <c r="L33" s="143"/>
      <c r="M33" s="143"/>
    </row>
    <row r="34" spans="1:13" ht="24" customHeight="1" x14ac:dyDescent="0.15">
      <c r="A34" s="14"/>
      <c r="B34" s="116" t="s">
        <v>46</v>
      </c>
      <c r="C34" s="117"/>
      <c r="D34" s="117"/>
      <c r="E34" s="117"/>
      <c r="F34" s="117"/>
      <c r="G34" s="117"/>
      <c r="H34" s="117"/>
      <c r="I34" s="117"/>
      <c r="J34" s="117"/>
      <c r="K34" s="117"/>
      <c r="L34" s="117"/>
      <c r="M34" s="117"/>
    </row>
    <row r="35" spans="1:13" ht="37.5" customHeight="1" x14ac:dyDescent="0.15"/>
    <row r="36" spans="1:13" ht="37.5" customHeight="1" x14ac:dyDescent="0.15"/>
    <row r="37" spans="1:13" ht="15" customHeight="1" x14ac:dyDescent="0.15"/>
    <row r="38" spans="1:13" ht="37.5" customHeight="1" x14ac:dyDescent="0.15"/>
    <row r="39" spans="1:13" ht="11.25" customHeight="1" x14ac:dyDescent="0.15"/>
  </sheetData>
  <mergeCells count="46">
    <mergeCell ref="L33:M33"/>
    <mergeCell ref="C32:I33"/>
    <mergeCell ref="B28:B30"/>
    <mergeCell ref="C30:D30"/>
    <mergeCell ref="H28:J28"/>
    <mergeCell ref="E29:G29"/>
    <mergeCell ref="I29:K29"/>
    <mergeCell ref="E30:G30"/>
    <mergeCell ref="I30:K30"/>
    <mergeCell ref="J32:K32"/>
    <mergeCell ref="J33:K33"/>
    <mergeCell ref="L32:M32"/>
    <mergeCell ref="B34:M34"/>
    <mergeCell ref="A1:E1"/>
    <mergeCell ref="B3:M3"/>
    <mergeCell ref="C7:I7"/>
    <mergeCell ref="C8:I8"/>
    <mergeCell ref="C9:I9"/>
    <mergeCell ref="C10:I10"/>
    <mergeCell ref="B11:B12"/>
    <mergeCell ref="C16:M16"/>
    <mergeCell ref="C17:M17"/>
    <mergeCell ref="C20:M20"/>
    <mergeCell ref="C31:M31"/>
    <mergeCell ref="B32:B33"/>
    <mergeCell ref="C26:D26"/>
    <mergeCell ref="B18:B19"/>
    <mergeCell ref="B21:B25"/>
    <mergeCell ref="C18:D18"/>
    <mergeCell ref="C19:D19"/>
    <mergeCell ref="E19:M19"/>
    <mergeCell ref="E18:M18"/>
    <mergeCell ref="C21:D21"/>
    <mergeCell ref="E21:M21"/>
    <mergeCell ref="C22:D22"/>
    <mergeCell ref="E22:M22"/>
    <mergeCell ref="C23:D23"/>
    <mergeCell ref="E23:M23"/>
    <mergeCell ref="C24:D24"/>
    <mergeCell ref="E24:M24"/>
    <mergeCell ref="C25:D25"/>
    <mergeCell ref="E25:M25"/>
    <mergeCell ref="E26:M26"/>
    <mergeCell ref="C27:M27"/>
    <mergeCell ref="C29:D29"/>
    <mergeCell ref="D28:F28"/>
  </mergeCells>
  <phoneticPr fontId="5"/>
  <printOptions horizontalCentered="1" verticalCentered="1"/>
  <pageMargins left="0.39370078740157483" right="0.39370078740157483" top="0.78740157480314965" bottom="0.59055118110236227" header="0.51181102362204722" footer="0.51181102362204722"/>
  <pageSetup paperSize="9" scale="50"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DD54C6-7221-482F-BB53-92EA927EB72B}">
  <sheetPr>
    <tabColor rgb="FFFFC000"/>
    <pageSetUpPr fitToPage="1"/>
  </sheetPr>
  <dimension ref="A1:Q39"/>
  <sheetViews>
    <sheetView showGridLines="0" showZeros="0" view="pageBreakPreview" zoomScaleNormal="100" zoomScaleSheetLayoutView="100" workbookViewId="0">
      <selection sqref="A1:E1"/>
    </sheetView>
  </sheetViews>
  <sheetFormatPr defaultColWidth="3.375" defaultRowHeight="21.75" customHeight="1" x14ac:dyDescent="0.15"/>
  <cols>
    <col min="1" max="1" width="3.625" style="5" customWidth="1"/>
    <col min="2" max="2" width="37.875" style="5" customWidth="1"/>
    <col min="3" max="13" width="9.625" style="5" customWidth="1"/>
    <col min="14" max="14" width="4.375" style="5" customWidth="1"/>
    <col min="15" max="18" width="3.625" style="5" customWidth="1"/>
    <col min="19" max="23" width="3.375" style="5"/>
    <col min="24" max="24" width="8.375" style="5" bestFit="1" customWidth="1"/>
    <col min="25" max="16384" width="3.375" style="5"/>
  </cols>
  <sheetData>
    <row r="1" spans="1:17" ht="17.25" customHeight="1" x14ac:dyDescent="0.15">
      <c r="A1" s="118" t="s">
        <v>10</v>
      </c>
      <c r="B1" s="118"/>
      <c r="C1" s="118"/>
      <c r="D1" s="118"/>
      <c r="E1" s="118"/>
      <c r="F1" s="14"/>
      <c r="G1" s="14"/>
      <c r="H1" s="14"/>
      <c r="I1" s="14"/>
      <c r="J1" s="14"/>
      <c r="K1" s="14"/>
      <c r="L1" s="14"/>
      <c r="M1" s="14"/>
    </row>
    <row r="2" spans="1:17" ht="9" customHeight="1" x14ac:dyDescent="0.15">
      <c r="A2" s="14"/>
      <c r="B2" s="14"/>
      <c r="C2" s="14"/>
      <c r="D2" s="14"/>
      <c r="E2" s="14"/>
      <c r="F2" s="14"/>
      <c r="G2" s="14"/>
      <c r="H2" s="14"/>
      <c r="I2" s="14"/>
      <c r="J2" s="14"/>
      <c r="K2" s="14"/>
      <c r="L2" s="14"/>
      <c r="M2" s="14"/>
    </row>
    <row r="3" spans="1:17" ht="52.15" customHeight="1" x14ac:dyDescent="0.15">
      <c r="A3" s="40"/>
      <c r="B3" s="119" t="s">
        <v>11</v>
      </c>
      <c r="C3" s="119"/>
      <c r="D3" s="119"/>
      <c r="E3" s="119"/>
      <c r="F3" s="119"/>
      <c r="G3" s="119"/>
      <c r="H3" s="119"/>
      <c r="I3" s="119"/>
      <c r="J3" s="119"/>
      <c r="K3" s="119"/>
      <c r="L3" s="119"/>
      <c r="M3" s="119"/>
      <c r="N3" s="41"/>
      <c r="O3" s="41"/>
      <c r="P3" s="41"/>
      <c r="Q3" s="41"/>
    </row>
    <row r="4" spans="1:17" ht="33" customHeight="1" x14ac:dyDescent="0.15">
      <c r="A4" s="40"/>
      <c r="B4" s="42"/>
      <c r="C4" s="42"/>
      <c r="D4" s="42"/>
      <c r="E4" s="42"/>
      <c r="F4" s="42"/>
      <c r="G4" s="42"/>
      <c r="H4" s="42"/>
      <c r="I4" s="42"/>
      <c r="J4" s="42"/>
      <c r="K4" s="42"/>
      <c r="L4" s="42"/>
      <c r="M4" s="42"/>
      <c r="N4" s="41"/>
      <c r="O4" s="41"/>
      <c r="P4" s="41"/>
      <c r="Q4" s="41"/>
    </row>
    <row r="5" spans="1:17" ht="14.25" customHeight="1" x14ac:dyDescent="0.15">
      <c r="A5" s="14"/>
      <c r="B5" s="43" t="s">
        <v>12</v>
      </c>
      <c r="C5" s="14"/>
      <c r="D5" s="14"/>
      <c r="E5" s="14"/>
      <c r="F5" s="14"/>
      <c r="G5" s="14"/>
      <c r="H5" s="14"/>
      <c r="I5" s="14"/>
      <c r="J5" s="14"/>
      <c r="K5" s="14"/>
      <c r="L5" s="14"/>
      <c r="M5" s="14"/>
    </row>
    <row r="6" spans="1:17" ht="9" customHeight="1" x14ac:dyDescent="0.15">
      <c r="A6" s="14"/>
      <c r="B6" s="43"/>
      <c r="C6" s="14"/>
      <c r="D6" s="14"/>
      <c r="E6" s="14"/>
      <c r="F6" s="14"/>
      <c r="G6" s="14"/>
      <c r="H6" s="14"/>
      <c r="I6" s="14"/>
      <c r="J6" s="14"/>
      <c r="K6" s="14"/>
      <c r="L6" s="14"/>
      <c r="M6" s="14"/>
    </row>
    <row r="7" spans="1:17" ht="22.5" customHeight="1" x14ac:dyDescent="0.15">
      <c r="A7" s="14"/>
      <c r="B7" s="49" t="s">
        <v>13</v>
      </c>
      <c r="C7" s="120" t="s">
        <v>101</v>
      </c>
      <c r="D7" s="121"/>
      <c r="E7" s="121"/>
      <c r="F7" s="121"/>
      <c r="G7" s="121"/>
      <c r="H7" s="121"/>
      <c r="I7" s="122"/>
      <c r="J7" s="14"/>
      <c r="K7" s="14"/>
      <c r="L7" s="14"/>
      <c r="M7" s="14"/>
    </row>
    <row r="8" spans="1:17" ht="22.5" customHeight="1" x14ac:dyDescent="0.15">
      <c r="A8" s="14"/>
      <c r="B8" s="49" t="s">
        <v>14</v>
      </c>
      <c r="C8" s="123">
        <v>2025</v>
      </c>
      <c r="D8" s="124"/>
      <c r="E8" s="124"/>
      <c r="F8" s="124"/>
      <c r="G8" s="124"/>
      <c r="H8" s="124"/>
      <c r="I8" s="125"/>
      <c r="J8" s="14"/>
      <c r="K8" s="14"/>
      <c r="L8" s="14"/>
      <c r="M8" s="14"/>
    </row>
    <row r="9" spans="1:17" ht="22.5" customHeight="1" x14ac:dyDescent="0.15">
      <c r="A9" s="14"/>
      <c r="B9" s="49" t="s">
        <v>15</v>
      </c>
      <c r="C9" s="123">
        <v>888</v>
      </c>
      <c r="D9" s="124"/>
      <c r="E9" s="124"/>
      <c r="F9" s="124"/>
      <c r="G9" s="124"/>
      <c r="H9" s="124"/>
      <c r="I9" s="125"/>
      <c r="J9" s="14"/>
      <c r="K9" s="14"/>
      <c r="L9" s="14"/>
      <c r="M9" s="14"/>
    </row>
    <row r="10" spans="1:17" ht="22.5" customHeight="1" x14ac:dyDescent="0.15">
      <c r="A10" s="14"/>
      <c r="B10" s="49" t="s">
        <v>16</v>
      </c>
      <c r="C10" s="126">
        <f>C9/C8</f>
        <v>0.43851851851851853</v>
      </c>
      <c r="D10" s="127"/>
      <c r="E10" s="127"/>
      <c r="F10" s="127"/>
      <c r="G10" s="127"/>
      <c r="H10" s="127"/>
      <c r="I10" s="128"/>
      <c r="J10" s="14"/>
      <c r="K10" s="14"/>
      <c r="L10" s="16"/>
      <c r="M10" s="16"/>
    </row>
    <row r="11" spans="1:17" ht="22.5" customHeight="1" x14ac:dyDescent="0.15">
      <c r="A11" s="14"/>
      <c r="B11" s="129" t="s">
        <v>17</v>
      </c>
      <c r="C11" s="50" t="s">
        <v>18</v>
      </c>
      <c r="D11" s="50" t="s">
        <v>19</v>
      </c>
      <c r="E11" s="50" t="s">
        <v>20</v>
      </c>
      <c r="F11" s="50" t="s">
        <v>21</v>
      </c>
      <c r="G11" s="50" t="s">
        <v>22</v>
      </c>
      <c r="H11" s="51" t="s">
        <v>23</v>
      </c>
      <c r="I11" s="52" t="s">
        <v>24</v>
      </c>
      <c r="J11" s="14"/>
      <c r="K11" s="14"/>
      <c r="L11" s="16"/>
      <c r="M11" s="16"/>
    </row>
    <row r="12" spans="1:17" ht="22.5" customHeight="1" x14ac:dyDescent="0.15">
      <c r="A12" s="14"/>
      <c r="B12" s="130"/>
      <c r="C12" s="15" t="s">
        <v>48</v>
      </c>
      <c r="D12" s="15" t="s">
        <v>47</v>
      </c>
      <c r="E12" s="15" t="s">
        <v>48</v>
      </c>
      <c r="F12" s="15" t="s">
        <v>48</v>
      </c>
      <c r="G12" s="15" t="s">
        <v>48</v>
      </c>
      <c r="H12" s="15" t="s">
        <v>48</v>
      </c>
      <c r="I12" s="15" t="s">
        <v>48</v>
      </c>
      <c r="J12" s="14"/>
      <c r="K12" s="14"/>
      <c r="L12" s="16"/>
      <c r="M12" s="16"/>
    </row>
    <row r="13" spans="1:17" ht="21.75" customHeight="1" x14ac:dyDescent="0.15">
      <c r="A13" s="14"/>
      <c r="B13" s="43"/>
      <c r="C13" s="14"/>
      <c r="D13" s="14"/>
      <c r="E13" s="14"/>
      <c r="F13" s="14"/>
      <c r="G13" s="14"/>
      <c r="H13" s="14"/>
      <c r="I13" s="14"/>
      <c r="J13" s="14"/>
      <c r="K13" s="14"/>
      <c r="L13" s="16"/>
      <c r="M13" s="16"/>
    </row>
    <row r="14" spans="1:17" ht="14.25" customHeight="1" x14ac:dyDescent="0.15">
      <c r="A14" s="14"/>
      <c r="B14" s="43" t="s">
        <v>25</v>
      </c>
      <c r="C14" s="14"/>
      <c r="D14" s="14"/>
      <c r="E14" s="14"/>
      <c r="F14" s="14"/>
      <c r="G14" s="14"/>
      <c r="H14" s="14"/>
      <c r="I14" s="14"/>
      <c r="J14" s="14"/>
      <c r="K14" s="14"/>
      <c r="L14" s="16"/>
      <c r="M14" s="16"/>
    </row>
    <row r="15" spans="1:17" ht="9" customHeight="1" x14ac:dyDescent="0.15">
      <c r="A15" s="14"/>
      <c r="B15" s="43"/>
      <c r="C15" s="14"/>
      <c r="D15" s="14"/>
      <c r="E15" s="14"/>
      <c r="F15" s="14"/>
      <c r="G15" s="14"/>
      <c r="H15" s="14"/>
      <c r="I15" s="14"/>
      <c r="J15" s="14"/>
      <c r="K15" s="14"/>
      <c r="L15" s="14"/>
      <c r="M15" s="14"/>
    </row>
    <row r="16" spans="1:17" ht="42.75" customHeight="1" x14ac:dyDescent="0.15">
      <c r="A16" s="14"/>
      <c r="B16" s="53" t="s">
        <v>26</v>
      </c>
      <c r="C16" s="131" t="s">
        <v>107</v>
      </c>
      <c r="D16" s="132"/>
      <c r="E16" s="132"/>
      <c r="F16" s="132"/>
      <c r="G16" s="132"/>
      <c r="H16" s="132"/>
      <c r="I16" s="132"/>
      <c r="J16" s="132"/>
      <c r="K16" s="132"/>
      <c r="L16" s="132"/>
      <c r="M16" s="133"/>
    </row>
    <row r="17" spans="1:13" ht="52.15" customHeight="1" x14ac:dyDescent="0.15">
      <c r="A17" s="14"/>
      <c r="B17" s="53" t="s">
        <v>27</v>
      </c>
      <c r="C17" s="134" t="s">
        <v>102</v>
      </c>
      <c r="D17" s="134"/>
      <c r="E17" s="134"/>
      <c r="F17" s="134"/>
      <c r="G17" s="134"/>
      <c r="H17" s="134"/>
      <c r="I17" s="134"/>
      <c r="J17" s="134"/>
      <c r="K17" s="134"/>
      <c r="L17" s="134"/>
      <c r="M17" s="134"/>
    </row>
    <row r="18" spans="1:13" ht="60" customHeight="1" x14ac:dyDescent="0.15">
      <c r="A18" s="14"/>
      <c r="B18" s="138" t="s">
        <v>28</v>
      </c>
      <c r="C18" s="108" t="s">
        <v>29</v>
      </c>
      <c r="D18" s="108"/>
      <c r="E18" s="162" t="s">
        <v>119</v>
      </c>
      <c r="F18" s="163"/>
      <c r="G18" s="163"/>
      <c r="H18" s="163"/>
      <c r="I18" s="163"/>
      <c r="J18" s="163"/>
      <c r="K18" s="163"/>
      <c r="L18" s="163"/>
      <c r="M18" s="164"/>
    </row>
    <row r="19" spans="1:13" ht="60" customHeight="1" x14ac:dyDescent="0.15">
      <c r="A19" s="14"/>
      <c r="B19" s="139"/>
      <c r="C19" s="108" t="s">
        <v>30</v>
      </c>
      <c r="D19" s="108"/>
      <c r="E19" s="110" t="s">
        <v>103</v>
      </c>
      <c r="F19" s="110"/>
      <c r="G19" s="110"/>
      <c r="H19" s="110"/>
      <c r="I19" s="110"/>
      <c r="J19" s="110"/>
      <c r="K19" s="110"/>
      <c r="L19" s="110"/>
      <c r="M19" s="110"/>
    </row>
    <row r="20" spans="1:13" ht="65.25" customHeight="1" x14ac:dyDescent="0.15">
      <c r="A20" s="14"/>
      <c r="B20" s="54" t="s">
        <v>31</v>
      </c>
      <c r="C20" s="111" t="s">
        <v>104</v>
      </c>
      <c r="D20" s="112"/>
      <c r="E20" s="112"/>
      <c r="F20" s="112"/>
      <c r="G20" s="112"/>
      <c r="H20" s="112"/>
      <c r="I20" s="112"/>
      <c r="J20" s="112"/>
      <c r="K20" s="112"/>
      <c r="L20" s="112"/>
      <c r="M20" s="113"/>
    </row>
    <row r="21" spans="1:13" s="11" customFormat="1" ht="85.5" customHeight="1" x14ac:dyDescent="0.15">
      <c r="B21" s="140" t="s">
        <v>32</v>
      </c>
      <c r="C21" s="114" t="s">
        <v>33</v>
      </c>
      <c r="D21" s="115"/>
      <c r="E21" s="101" t="s">
        <v>129</v>
      </c>
      <c r="F21" s="101"/>
      <c r="G21" s="101"/>
      <c r="H21" s="101"/>
      <c r="I21" s="101"/>
      <c r="J21" s="101"/>
      <c r="K21" s="101"/>
      <c r="L21" s="101"/>
      <c r="M21" s="101"/>
    </row>
    <row r="22" spans="1:13" s="11" customFormat="1" ht="167.25" customHeight="1" x14ac:dyDescent="0.15">
      <c r="B22" s="141"/>
      <c r="C22" s="99" t="s">
        <v>111</v>
      </c>
      <c r="D22" s="100"/>
      <c r="E22" s="161" t="s">
        <v>117</v>
      </c>
      <c r="F22" s="161"/>
      <c r="G22" s="161"/>
      <c r="H22" s="161"/>
      <c r="I22" s="161"/>
      <c r="J22" s="161"/>
      <c r="K22" s="161"/>
      <c r="L22" s="161"/>
      <c r="M22" s="161"/>
    </row>
    <row r="23" spans="1:13" s="11" customFormat="1" ht="99.95" customHeight="1" x14ac:dyDescent="0.15">
      <c r="B23" s="141"/>
      <c r="C23" s="99" t="s">
        <v>112</v>
      </c>
      <c r="D23" s="100"/>
      <c r="E23" s="161" t="s">
        <v>118</v>
      </c>
      <c r="F23" s="161"/>
      <c r="G23" s="161"/>
      <c r="H23" s="161"/>
      <c r="I23" s="161"/>
      <c r="J23" s="161"/>
      <c r="K23" s="161"/>
      <c r="L23" s="161"/>
      <c r="M23" s="161"/>
    </row>
    <row r="24" spans="1:13" s="11" customFormat="1" ht="99.95" customHeight="1" x14ac:dyDescent="0.15">
      <c r="B24" s="141"/>
      <c r="C24" s="99" t="s">
        <v>113</v>
      </c>
      <c r="D24" s="100"/>
      <c r="E24" s="101" t="s">
        <v>108</v>
      </c>
      <c r="F24" s="101"/>
      <c r="G24" s="101"/>
      <c r="H24" s="101"/>
      <c r="I24" s="101"/>
      <c r="J24" s="101"/>
      <c r="K24" s="101"/>
      <c r="L24" s="101"/>
      <c r="M24" s="101"/>
    </row>
    <row r="25" spans="1:13" s="11" customFormat="1" ht="75" customHeight="1" x14ac:dyDescent="0.15">
      <c r="B25" s="142"/>
      <c r="C25" s="99" t="s">
        <v>114</v>
      </c>
      <c r="D25" s="100"/>
      <c r="E25" s="161" t="s">
        <v>135</v>
      </c>
      <c r="F25" s="161"/>
      <c r="G25" s="161"/>
      <c r="H25" s="161"/>
      <c r="I25" s="161"/>
      <c r="J25" s="161"/>
      <c r="K25" s="161"/>
      <c r="L25" s="161"/>
      <c r="M25" s="161"/>
    </row>
    <row r="26" spans="1:13" s="11" customFormat="1" ht="52.5" customHeight="1" x14ac:dyDescent="0.15">
      <c r="A26" s="11" t="s">
        <v>34</v>
      </c>
      <c r="B26" s="55" t="s">
        <v>35</v>
      </c>
      <c r="C26" s="114" t="s">
        <v>36</v>
      </c>
      <c r="D26" s="137"/>
      <c r="E26" s="102" t="s">
        <v>116</v>
      </c>
      <c r="F26" s="103"/>
      <c r="G26" s="103"/>
      <c r="H26" s="103"/>
      <c r="I26" s="103"/>
      <c r="J26" s="103"/>
      <c r="K26" s="103"/>
      <c r="L26" s="103"/>
      <c r="M26" s="104"/>
    </row>
    <row r="27" spans="1:13" ht="39.75" customHeight="1" x14ac:dyDescent="0.15">
      <c r="A27" s="14"/>
      <c r="B27" s="54" t="s">
        <v>37</v>
      </c>
      <c r="C27" s="165">
        <f>ROUNDDOWN('別紙２ (記載例)'!C34/1000,0)</f>
        <v>32363</v>
      </c>
      <c r="D27" s="166"/>
      <c r="E27" s="166"/>
      <c r="F27" s="166"/>
      <c r="G27" s="166"/>
      <c r="H27" s="166"/>
      <c r="I27" s="166"/>
      <c r="J27" s="166"/>
      <c r="K27" s="166"/>
      <c r="L27" s="166"/>
      <c r="M27" s="167"/>
    </row>
    <row r="28" spans="1:13" ht="39.75" customHeight="1" x14ac:dyDescent="0.15">
      <c r="A28" s="14" t="s">
        <v>9</v>
      </c>
      <c r="B28" s="150" t="s">
        <v>115</v>
      </c>
      <c r="C28" s="47"/>
      <c r="D28" s="157">
        <v>45931</v>
      </c>
      <c r="E28" s="157"/>
      <c r="F28" s="157"/>
      <c r="G28" s="68" t="s">
        <v>38</v>
      </c>
      <c r="H28" s="157">
        <v>46112</v>
      </c>
      <c r="I28" s="157"/>
      <c r="J28" s="157"/>
      <c r="K28" s="68" t="s">
        <v>39</v>
      </c>
      <c r="L28" s="68"/>
      <c r="M28" s="48"/>
    </row>
    <row r="29" spans="1:13" ht="39.75" customHeight="1" x14ac:dyDescent="0.15">
      <c r="A29" s="14"/>
      <c r="B29" s="151"/>
      <c r="C29" s="108" t="s">
        <v>40</v>
      </c>
      <c r="D29" s="108"/>
      <c r="E29" s="159">
        <v>45931</v>
      </c>
      <c r="F29" s="160"/>
      <c r="G29" s="160"/>
      <c r="H29" s="63" t="s">
        <v>38</v>
      </c>
      <c r="I29" s="160">
        <v>45991</v>
      </c>
      <c r="J29" s="160"/>
      <c r="K29" s="160"/>
      <c r="L29" s="63" t="s">
        <v>39</v>
      </c>
      <c r="M29" s="64"/>
    </row>
    <row r="30" spans="1:13" ht="39.75" customHeight="1" x14ac:dyDescent="0.15">
      <c r="A30" s="14"/>
      <c r="B30" s="152"/>
      <c r="C30" s="108" t="s">
        <v>41</v>
      </c>
      <c r="D30" s="108"/>
      <c r="E30" s="159">
        <v>45992</v>
      </c>
      <c r="F30" s="160"/>
      <c r="G30" s="160"/>
      <c r="H30" s="63" t="s">
        <v>38</v>
      </c>
      <c r="I30" s="157">
        <v>46112</v>
      </c>
      <c r="J30" s="157"/>
      <c r="K30" s="157"/>
      <c r="L30" s="63" t="s">
        <v>39</v>
      </c>
      <c r="M30" s="64"/>
    </row>
    <row r="31" spans="1:13" ht="51.75" customHeight="1" x14ac:dyDescent="0.15">
      <c r="A31" s="14"/>
      <c r="B31" s="56" t="s">
        <v>42</v>
      </c>
      <c r="C31" s="111" t="s">
        <v>105</v>
      </c>
      <c r="D31" s="112"/>
      <c r="E31" s="112"/>
      <c r="F31" s="112"/>
      <c r="G31" s="112"/>
      <c r="H31" s="112"/>
      <c r="I31" s="112"/>
      <c r="J31" s="112"/>
      <c r="K31" s="112"/>
      <c r="L31" s="112"/>
      <c r="M31" s="113"/>
    </row>
    <row r="32" spans="1:13" ht="29.25" customHeight="1" x14ac:dyDescent="0.15">
      <c r="A32" s="14"/>
      <c r="B32" s="135" t="s">
        <v>43</v>
      </c>
      <c r="C32" s="144" t="s">
        <v>106</v>
      </c>
      <c r="D32" s="145"/>
      <c r="E32" s="145"/>
      <c r="F32" s="145"/>
      <c r="G32" s="145"/>
      <c r="H32" s="145"/>
      <c r="I32" s="146"/>
      <c r="J32" s="155" t="s">
        <v>44</v>
      </c>
      <c r="K32" s="156"/>
      <c r="L32" s="158">
        <v>5.7000000000000002E-2</v>
      </c>
      <c r="M32" s="158"/>
    </row>
    <row r="33" spans="1:13" ht="29.25" customHeight="1" x14ac:dyDescent="0.15">
      <c r="A33" s="14"/>
      <c r="B33" s="136"/>
      <c r="C33" s="147"/>
      <c r="D33" s="148"/>
      <c r="E33" s="148"/>
      <c r="F33" s="148"/>
      <c r="G33" s="148"/>
      <c r="H33" s="148"/>
      <c r="I33" s="149"/>
      <c r="J33" s="155" t="s">
        <v>45</v>
      </c>
      <c r="K33" s="156"/>
      <c r="L33" s="158">
        <v>8.5000000000000006E-2</v>
      </c>
      <c r="M33" s="158"/>
    </row>
    <row r="34" spans="1:13" ht="24" customHeight="1" x14ac:dyDescent="0.15">
      <c r="A34" s="14"/>
      <c r="B34" s="116" t="s">
        <v>46</v>
      </c>
      <c r="C34" s="117"/>
      <c r="D34" s="117"/>
      <c r="E34" s="117"/>
      <c r="F34" s="117"/>
      <c r="G34" s="117"/>
      <c r="H34" s="117"/>
      <c r="I34" s="117"/>
      <c r="J34" s="117"/>
      <c r="K34" s="117"/>
      <c r="L34" s="117"/>
      <c r="M34" s="117"/>
    </row>
    <row r="35" spans="1:13" ht="37.5" customHeight="1" x14ac:dyDescent="0.15"/>
    <row r="36" spans="1:13" ht="37.5" customHeight="1" x14ac:dyDescent="0.15"/>
    <row r="37" spans="1:13" ht="15" customHeight="1" x14ac:dyDescent="0.15"/>
    <row r="38" spans="1:13" ht="37.5" customHeight="1" x14ac:dyDescent="0.15"/>
    <row r="39" spans="1:13" ht="11.25" customHeight="1" x14ac:dyDescent="0.15"/>
  </sheetData>
  <mergeCells count="46">
    <mergeCell ref="L32:M32"/>
    <mergeCell ref="C10:I10"/>
    <mergeCell ref="C20:M20"/>
    <mergeCell ref="C26:D26"/>
    <mergeCell ref="E26:M26"/>
    <mergeCell ref="C27:M27"/>
    <mergeCell ref="A1:E1"/>
    <mergeCell ref="B3:M3"/>
    <mergeCell ref="C7:I7"/>
    <mergeCell ref="C8:I8"/>
    <mergeCell ref="C9:I9"/>
    <mergeCell ref="B11:B12"/>
    <mergeCell ref="C16:M16"/>
    <mergeCell ref="C17:M17"/>
    <mergeCell ref="B18:B19"/>
    <mergeCell ref="C18:D18"/>
    <mergeCell ref="E18:M18"/>
    <mergeCell ref="C19:D19"/>
    <mergeCell ref="E19:M19"/>
    <mergeCell ref="B21:B25"/>
    <mergeCell ref="C21:D21"/>
    <mergeCell ref="E21:M21"/>
    <mergeCell ref="C22:D22"/>
    <mergeCell ref="E22:M22"/>
    <mergeCell ref="C23:D23"/>
    <mergeCell ref="E23:M23"/>
    <mergeCell ref="C24:D24"/>
    <mergeCell ref="E24:M24"/>
    <mergeCell ref="C25:D25"/>
    <mergeCell ref="E25:M25"/>
    <mergeCell ref="B34:M34"/>
    <mergeCell ref="D28:F28"/>
    <mergeCell ref="C30:D30"/>
    <mergeCell ref="C31:M31"/>
    <mergeCell ref="B32:B33"/>
    <mergeCell ref="B28:B30"/>
    <mergeCell ref="H28:J28"/>
    <mergeCell ref="C29:D29"/>
    <mergeCell ref="L33:M33"/>
    <mergeCell ref="C32:I33"/>
    <mergeCell ref="J32:K32"/>
    <mergeCell ref="J33:K33"/>
    <mergeCell ref="E29:G29"/>
    <mergeCell ref="E30:G30"/>
    <mergeCell ref="I29:K29"/>
    <mergeCell ref="I30:K30"/>
  </mergeCells>
  <phoneticPr fontId="5"/>
  <printOptions horizontalCentered="1" verticalCentered="1"/>
  <pageMargins left="0.39370078740157483" right="0.39370078740157483" top="0.78740157480314965" bottom="0.59055118110236227" header="0.51181102362204722" footer="0.51181102362204722"/>
  <pageSetup paperSize="9" scale="55"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546A12-8C2B-451D-B70B-D278CC09B2DC}">
  <sheetPr>
    <tabColor rgb="FFFFFF00"/>
    <pageSetUpPr fitToPage="1"/>
  </sheetPr>
  <dimension ref="A1:L25"/>
  <sheetViews>
    <sheetView showGridLines="0" view="pageBreakPreview" zoomScaleNormal="100" zoomScaleSheetLayoutView="100" workbookViewId="0">
      <selection sqref="A1:C1"/>
    </sheetView>
  </sheetViews>
  <sheetFormatPr defaultColWidth="3.375" defaultRowHeight="21.75" customHeight="1" x14ac:dyDescent="0.15"/>
  <cols>
    <col min="1" max="1" width="3.625" style="5" customWidth="1"/>
    <col min="2" max="2" width="19.375" style="5" customWidth="1"/>
    <col min="3" max="3" width="18.375" style="5" customWidth="1"/>
    <col min="4" max="6" width="15.25" style="5" customWidth="1"/>
    <col min="7" max="7" width="18.375" style="5" customWidth="1"/>
    <col min="8" max="8" width="43.25" style="5" customWidth="1"/>
    <col min="9" max="13" width="3.625" style="5" customWidth="1"/>
    <col min="14" max="18" width="3.375" style="5"/>
    <col min="19" max="19" width="8.375" style="5" bestFit="1" customWidth="1"/>
    <col min="20" max="16384" width="3.375" style="5"/>
  </cols>
  <sheetData>
    <row r="1" spans="1:12" ht="17.25" customHeight="1" x14ac:dyDescent="0.15">
      <c r="A1" s="168" t="s">
        <v>49</v>
      </c>
      <c r="B1" s="168"/>
      <c r="C1" s="168"/>
    </row>
    <row r="2" spans="1:12" ht="9" customHeight="1" x14ac:dyDescent="0.15"/>
    <row r="3" spans="1:12" ht="36" customHeight="1" x14ac:dyDescent="0.15">
      <c r="A3" s="6"/>
      <c r="B3" s="169" t="s">
        <v>50</v>
      </c>
      <c r="C3" s="169"/>
      <c r="D3" s="169"/>
      <c r="E3" s="169"/>
      <c r="F3" s="169"/>
      <c r="G3" s="169"/>
      <c r="H3" s="169"/>
      <c r="I3" s="6"/>
      <c r="J3" s="6"/>
      <c r="K3" s="6"/>
      <c r="L3" s="6"/>
    </row>
    <row r="4" spans="1:12" ht="10.5" customHeight="1" x14ac:dyDescent="0.15">
      <c r="B4" s="8"/>
      <c r="C4" s="36"/>
    </row>
    <row r="5" spans="1:12" ht="21.75" customHeight="1" x14ac:dyDescent="0.15">
      <c r="B5" s="8"/>
      <c r="F5" s="17"/>
      <c r="G5" s="17"/>
      <c r="H5" s="17" t="s">
        <v>51</v>
      </c>
    </row>
    <row r="6" spans="1:12" ht="42.75" customHeight="1" x14ac:dyDescent="0.15">
      <c r="B6" s="57" t="s">
        <v>52</v>
      </c>
      <c r="C6" s="58" t="s">
        <v>53</v>
      </c>
      <c r="D6" s="170" t="s">
        <v>54</v>
      </c>
      <c r="E6" s="170"/>
      <c r="F6" s="170"/>
      <c r="G6" s="170"/>
      <c r="H6" s="170"/>
    </row>
    <row r="7" spans="1:12" ht="33.75" customHeight="1" x14ac:dyDescent="0.15">
      <c r="B7" s="59" t="s">
        <v>55</v>
      </c>
      <c r="C7" s="79"/>
      <c r="D7" s="38"/>
      <c r="E7" s="38"/>
      <c r="F7" s="38"/>
      <c r="G7" s="38"/>
      <c r="H7" s="39"/>
    </row>
    <row r="8" spans="1:12" ht="33.75" customHeight="1" x14ac:dyDescent="0.15">
      <c r="B8" s="59" t="s">
        <v>56</v>
      </c>
      <c r="C8" s="79"/>
      <c r="D8" s="38"/>
      <c r="E8" s="38"/>
      <c r="F8" s="38"/>
      <c r="G8" s="38"/>
      <c r="H8" s="39"/>
    </row>
    <row r="9" spans="1:12" ht="33.75" customHeight="1" x14ac:dyDescent="0.15">
      <c r="B9" s="59" t="s">
        <v>57</v>
      </c>
      <c r="C9" s="79"/>
      <c r="D9" s="38"/>
      <c r="E9" s="38"/>
      <c r="F9" s="38"/>
      <c r="G9" s="38"/>
      <c r="H9" s="39"/>
    </row>
    <row r="10" spans="1:12" ht="33.75" customHeight="1" x14ac:dyDescent="0.15">
      <c r="B10" s="59" t="s">
        <v>58</v>
      </c>
      <c r="C10" s="79"/>
      <c r="D10" s="38"/>
      <c r="E10" s="38"/>
      <c r="F10" s="38"/>
      <c r="G10" s="38"/>
      <c r="H10" s="39"/>
    </row>
    <row r="11" spans="1:12" ht="33.75" customHeight="1" x14ac:dyDescent="0.15">
      <c r="B11" s="59" t="s">
        <v>59</v>
      </c>
      <c r="C11" s="80"/>
      <c r="D11" s="38"/>
      <c r="E11" s="38"/>
      <c r="F11" s="38"/>
      <c r="G11" s="38"/>
      <c r="H11" s="39"/>
    </row>
    <row r="12" spans="1:12" ht="33.75" customHeight="1" x14ac:dyDescent="0.15">
      <c r="B12" s="59" t="s">
        <v>60</v>
      </c>
      <c r="C12" s="79"/>
      <c r="D12" s="38"/>
      <c r="E12" s="38"/>
      <c r="F12" s="38"/>
      <c r="G12" s="38"/>
      <c r="H12" s="39"/>
    </row>
    <row r="13" spans="1:12" ht="33.75" customHeight="1" x14ac:dyDescent="0.15">
      <c r="B13" s="59" t="s">
        <v>61</v>
      </c>
      <c r="C13" s="79"/>
      <c r="D13" s="38"/>
      <c r="E13" s="38"/>
      <c r="F13" s="38"/>
      <c r="G13" s="38"/>
      <c r="H13" s="39"/>
    </row>
    <row r="14" spans="1:12" ht="33.75" customHeight="1" x14ac:dyDescent="0.15">
      <c r="B14" s="59" t="s">
        <v>62</v>
      </c>
      <c r="C14" s="79"/>
      <c r="D14" s="38"/>
      <c r="E14" s="38"/>
      <c r="F14" s="38"/>
      <c r="G14" s="38"/>
      <c r="H14" s="39"/>
    </row>
    <row r="15" spans="1:12" ht="33.75" customHeight="1" x14ac:dyDescent="0.15">
      <c r="B15" s="59" t="s">
        <v>63</v>
      </c>
      <c r="C15" s="79"/>
      <c r="D15" s="38"/>
      <c r="E15" s="38"/>
      <c r="F15" s="38"/>
      <c r="G15" s="38"/>
      <c r="H15" s="39"/>
    </row>
    <row r="16" spans="1:12" ht="33.75" customHeight="1" x14ac:dyDescent="0.15">
      <c r="B16" s="59" t="s">
        <v>64</v>
      </c>
      <c r="C16" s="79"/>
      <c r="D16" s="38"/>
      <c r="E16" s="38"/>
      <c r="F16" s="38"/>
      <c r="G16" s="38"/>
      <c r="H16" s="39"/>
    </row>
    <row r="17" spans="1:8" ht="33.75" customHeight="1" x14ac:dyDescent="0.15">
      <c r="B17" s="59" t="s">
        <v>65</v>
      </c>
      <c r="C17" s="79"/>
      <c r="D17" s="38"/>
      <c r="E17" s="38"/>
      <c r="F17" s="38"/>
      <c r="G17" s="38"/>
      <c r="H17" s="39"/>
    </row>
    <row r="18" spans="1:8" ht="33.75" customHeight="1" x14ac:dyDescent="0.15">
      <c r="B18" s="59" t="s">
        <v>66</v>
      </c>
      <c r="C18" s="79"/>
      <c r="D18" s="38"/>
      <c r="E18" s="38"/>
      <c r="F18" s="38"/>
      <c r="G18" s="38"/>
      <c r="H18" s="39"/>
    </row>
    <row r="19" spans="1:8" ht="33.75" customHeight="1" x14ac:dyDescent="0.15">
      <c r="B19" s="59" t="s">
        <v>67</v>
      </c>
      <c r="C19" s="79"/>
      <c r="D19" s="38"/>
      <c r="E19" s="38"/>
      <c r="F19" s="38"/>
      <c r="G19" s="38"/>
      <c r="H19" s="39"/>
    </row>
    <row r="20" spans="1:8" ht="33.75" customHeight="1" x14ac:dyDescent="0.15">
      <c r="B20" s="59" t="s">
        <v>68</v>
      </c>
      <c r="C20" s="79"/>
      <c r="D20" s="38"/>
      <c r="E20" s="38"/>
      <c r="F20" s="38"/>
      <c r="G20" s="38"/>
      <c r="H20" s="39"/>
    </row>
    <row r="21" spans="1:8" ht="33.75" customHeight="1" x14ac:dyDescent="0.15">
      <c r="A21" s="5" t="s">
        <v>34</v>
      </c>
      <c r="B21" s="59" t="s">
        <v>69</v>
      </c>
      <c r="C21" s="79"/>
      <c r="D21" s="38"/>
      <c r="E21" s="38"/>
      <c r="F21" s="38"/>
      <c r="G21" s="38"/>
      <c r="H21" s="39"/>
    </row>
    <row r="22" spans="1:8" ht="34.5" customHeight="1" x14ac:dyDescent="0.15">
      <c r="B22" s="59" t="s">
        <v>70</v>
      </c>
      <c r="C22" s="79"/>
      <c r="D22" s="38"/>
      <c r="E22" s="38"/>
      <c r="F22" s="38"/>
      <c r="G22" s="38"/>
      <c r="H22" s="39"/>
    </row>
    <row r="23" spans="1:8" ht="21.75" customHeight="1" x14ac:dyDescent="0.15">
      <c r="A23" s="5" t="s">
        <v>9</v>
      </c>
      <c r="B23" s="59" t="s">
        <v>71</v>
      </c>
      <c r="C23" s="79"/>
      <c r="D23" s="38"/>
      <c r="E23" s="38"/>
      <c r="F23" s="38"/>
      <c r="G23" s="38"/>
      <c r="H23" s="39"/>
    </row>
    <row r="24" spans="1:8" ht="21.75" customHeight="1" x14ac:dyDescent="0.15">
      <c r="B24" s="60" t="s">
        <v>72</v>
      </c>
      <c r="C24" s="67">
        <f>SUM(C7:C22)</f>
        <v>0</v>
      </c>
      <c r="D24" s="61"/>
      <c r="E24" s="61"/>
      <c r="F24" s="61"/>
      <c r="G24" s="61"/>
      <c r="H24" s="62"/>
    </row>
    <row r="25" spans="1:8" ht="21.75" customHeight="1" x14ac:dyDescent="0.15">
      <c r="B25" s="14" t="s">
        <v>73</v>
      </c>
    </row>
  </sheetData>
  <mergeCells count="3">
    <mergeCell ref="A1:C1"/>
    <mergeCell ref="B3:H3"/>
    <mergeCell ref="D6:H6"/>
  </mergeCells>
  <phoneticPr fontId="5"/>
  <printOptions horizontalCentered="1" verticalCentered="1"/>
  <pageMargins left="0.39370078740157483" right="0.39370078740157483" top="0.78740157480314965" bottom="0.59055118110236227" header="0.51181102362204722" footer="0.51181102362204722"/>
  <pageSetup paperSize="9" scale="65"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9AED60-E24D-4123-A226-107AEE1B72A7}">
  <sheetPr>
    <tabColor rgb="FFFFC000"/>
    <pageSetUpPr fitToPage="1"/>
  </sheetPr>
  <dimension ref="A1:Y38"/>
  <sheetViews>
    <sheetView showGridLines="0" view="pageBreakPreview" zoomScaleNormal="100" zoomScaleSheetLayoutView="100" workbookViewId="0">
      <selection sqref="A1:C1"/>
    </sheetView>
  </sheetViews>
  <sheetFormatPr defaultColWidth="3.375" defaultRowHeight="21.75" customHeight="1" x14ac:dyDescent="0.15"/>
  <cols>
    <col min="1" max="1" width="3.625" style="5" customWidth="1"/>
    <col min="2" max="2" width="16.625" style="5" customWidth="1"/>
    <col min="3" max="3" width="15.625" style="5" customWidth="1"/>
    <col min="4" max="4" width="32.5" style="5" customWidth="1"/>
    <col min="5" max="5" width="10.25" style="26" customWidth="1"/>
    <col min="6" max="7" width="2.875" style="7" customWidth="1"/>
    <col min="8" max="8" width="10.25" style="26" customWidth="1"/>
    <col min="9" max="9" width="5.75" style="7" customWidth="1"/>
    <col min="10" max="10" width="2.875" style="7" customWidth="1"/>
    <col min="11" max="11" width="10.25" style="26" customWidth="1"/>
    <col min="12" max="13" width="2.875" style="7" customWidth="1"/>
    <col min="14" max="14" width="7.375" style="7" customWidth="1"/>
    <col min="15" max="15" width="4.25" style="7" customWidth="1"/>
    <col min="16" max="16" width="2.875" style="7" customWidth="1"/>
    <col min="17" max="17" width="5.625" style="7" customWidth="1"/>
    <col min="18" max="18" width="5.25" style="7" customWidth="1"/>
    <col min="19" max="19" width="2.875" style="5" customWidth="1"/>
    <col min="20" max="20" width="14.75" style="22" customWidth="1"/>
    <col min="21" max="21" width="2.875" style="5" customWidth="1"/>
    <col min="22" max="26" width="3.625" style="5" customWidth="1"/>
    <col min="27" max="31" width="3.375" style="5"/>
    <col min="32" max="32" width="8.375" style="5" bestFit="1" customWidth="1"/>
    <col min="33" max="16384" width="3.375" style="5"/>
  </cols>
  <sheetData>
    <row r="1" spans="1:25" ht="17.25" customHeight="1" x14ac:dyDescent="0.15">
      <c r="A1" s="168" t="s">
        <v>49</v>
      </c>
      <c r="B1" s="168"/>
      <c r="C1" s="168"/>
    </row>
    <row r="2" spans="1:25" ht="9" customHeight="1" x14ac:dyDescent="0.15"/>
    <row r="3" spans="1:25" ht="39.75" customHeight="1" x14ac:dyDescent="0.15">
      <c r="A3" s="6"/>
      <c r="B3" s="169" t="s">
        <v>50</v>
      </c>
      <c r="C3" s="169"/>
      <c r="D3" s="169"/>
      <c r="E3" s="169"/>
      <c r="F3" s="169"/>
      <c r="G3" s="169"/>
      <c r="H3" s="169"/>
      <c r="I3" s="169"/>
      <c r="J3" s="169"/>
      <c r="K3" s="169"/>
      <c r="L3" s="169"/>
      <c r="M3" s="169"/>
      <c r="N3" s="169"/>
      <c r="O3" s="169"/>
      <c r="P3" s="169"/>
      <c r="Q3" s="169"/>
      <c r="R3" s="169"/>
      <c r="S3" s="169"/>
      <c r="T3" s="169"/>
      <c r="U3" s="169"/>
      <c r="V3" s="6"/>
      <c r="W3" s="6"/>
      <c r="X3" s="6"/>
      <c r="Y3" s="6"/>
    </row>
    <row r="4" spans="1:25" ht="10.5" customHeight="1" x14ac:dyDescent="0.15">
      <c r="B4" s="8"/>
      <c r="C4" s="36"/>
    </row>
    <row r="5" spans="1:25" ht="21.75" customHeight="1" x14ac:dyDescent="0.15">
      <c r="B5" s="8"/>
      <c r="T5" s="35" t="s">
        <v>101</v>
      </c>
      <c r="U5" s="35"/>
    </row>
    <row r="6" spans="1:25" ht="42.75" customHeight="1" x14ac:dyDescent="0.15">
      <c r="B6" s="69" t="s">
        <v>52</v>
      </c>
      <c r="C6" s="70" t="s">
        <v>74</v>
      </c>
      <c r="D6" s="174" t="s">
        <v>75</v>
      </c>
      <c r="E6" s="174"/>
      <c r="F6" s="174"/>
      <c r="G6" s="174"/>
      <c r="H6" s="174"/>
      <c r="I6" s="174"/>
      <c r="J6" s="174"/>
      <c r="K6" s="174"/>
      <c r="L6" s="174"/>
      <c r="M6" s="174"/>
      <c r="N6" s="174"/>
      <c r="O6" s="174"/>
      <c r="P6" s="174"/>
      <c r="Q6" s="174"/>
      <c r="R6" s="174"/>
      <c r="S6" s="174"/>
      <c r="T6" s="174"/>
      <c r="U6" s="174"/>
    </row>
    <row r="7" spans="1:25" ht="28.5" customHeight="1" x14ac:dyDescent="0.15">
      <c r="B7" s="71" t="s">
        <v>55</v>
      </c>
      <c r="C7" s="12">
        <f>SUM(T7:T9)</f>
        <v>1042000</v>
      </c>
      <c r="D7" s="86" t="s">
        <v>132</v>
      </c>
      <c r="E7" s="87"/>
      <c r="F7" s="88"/>
      <c r="G7" s="88"/>
      <c r="H7" s="87"/>
      <c r="I7" s="88"/>
      <c r="J7" s="88"/>
      <c r="K7" s="87">
        <v>4000</v>
      </c>
      <c r="L7" s="88" t="s">
        <v>76</v>
      </c>
      <c r="M7" s="88" t="s">
        <v>77</v>
      </c>
      <c r="N7" s="88">
        <v>3</v>
      </c>
      <c r="O7" s="88" t="s">
        <v>78</v>
      </c>
      <c r="P7" s="88" t="s">
        <v>77</v>
      </c>
      <c r="Q7" s="88">
        <v>17</v>
      </c>
      <c r="R7" s="21" t="s">
        <v>79</v>
      </c>
      <c r="S7" s="21" t="s">
        <v>80</v>
      </c>
      <c r="T7" s="27">
        <f>K7*N7*Q7</f>
        <v>204000</v>
      </c>
      <c r="U7" s="18" t="s">
        <v>76</v>
      </c>
    </row>
    <row r="8" spans="1:25" ht="28.5" customHeight="1" x14ac:dyDescent="0.15">
      <c r="B8" s="71"/>
      <c r="C8" s="12"/>
      <c r="D8" s="89" t="s">
        <v>133</v>
      </c>
      <c r="E8" s="90"/>
      <c r="F8" s="91"/>
      <c r="G8" s="91"/>
      <c r="H8" s="90">
        <v>7900</v>
      </c>
      <c r="I8" s="91" t="s">
        <v>81</v>
      </c>
      <c r="J8" s="91" t="s">
        <v>82</v>
      </c>
      <c r="K8" s="90">
        <v>5</v>
      </c>
      <c r="L8" s="91" t="s">
        <v>83</v>
      </c>
      <c r="M8" s="91" t="s">
        <v>82</v>
      </c>
      <c r="N8" s="91">
        <v>1</v>
      </c>
      <c r="O8" s="91" t="s">
        <v>78</v>
      </c>
      <c r="P8" s="91" t="s">
        <v>82</v>
      </c>
      <c r="Q8" s="91">
        <v>4</v>
      </c>
      <c r="R8" s="28" t="s">
        <v>84</v>
      </c>
      <c r="S8" s="19" t="s">
        <v>85</v>
      </c>
      <c r="T8" s="23">
        <f>K8*N8*Q8*H8</f>
        <v>158000</v>
      </c>
      <c r="U8" s="20" t="s">
        <v>76</v>
      </c>
    </row>
    <row r="9" spans="1:25" ht="28.5" customHeight="1" x14ac:dyDescent="0.15">
      <c r="B9" s="71"/>
      <c r="C9" s="12"/>
      <c r="D9" s="89" t="s">
        <v>134</v>
      </c>
      <c r="E9" s="90"/>
      <c r="F9" s="91"/>
      <c r="G9" s="91"/>
      <c r="H9" s="90"/>
      <c r="I9" s="91"/>
      <c r="J9" s="91"/>
      <c r="K9" s="90">
        <v>20000</v>
      </c>
      <c r="L9" s="91" t="s">
        <v>76</v>
      </c>
      <c r="M9" s="91" t="s">
        <v>77</v>
      </c>
      <c r="N9" s="91">
        <v>2</v>
      </c>
      <c r="O9" s="91" t="s">
        <v>78</v>
      </c>
      <c r="P9" s="91" t="s">
        <v>77</v>
      </c>
      <c r="Q9" s="91">
        <v>17</v>
      </c>
      <c r="R9" s="25" t="s">
        <v>79</v>
      </c>
      <c r="S9" s="25" t="s">
        <v>80</v>
      </c>
      <c r="T9" s="23">
        <f>K9*N9*Q9</f>
        <v>680000</v>
      </c>
      <c r="U9" s="20" t="s">
        <v>76</v>
      </c>
    </row>
    <row r="10" spans="1:25" ht="28.5" customHeight="1" x14ac:dyDescent="0.15">
      <c r="B10" s="71" t="s">
        <v>56</v>
      </c>
      <c r="C10" s="12">
        <f>T10+T11</f>
        <v>1979200</v>
      </c>
      <c r="D10" s="92" t="s">
        <v>130</v>
      </c>
      <c r="E10" s="93">
        <v>1200</v>
      </c>
      <c r="F10" s="94" t="s">
        <v>86</v>
      </c>
      <c r="G10" s="94" t="s">
        <v>82</v>
      </c>
      <c r="H10" s="93">
        <v>8</v>
      </c>
      <c r="I10" s="94" t="s">
        <v>87</v>
      </c>
      <c r="J10" s="94" t="s">
        <v>82</v>
      </c>
      <c r="K10" s="93">
        <v>3</v>
      </c>
      <c r="L10" s="94" t="s">
        <v>88</v>
      </c>
      <c r="M10" s="91" t="s">
        <v>82</v>
      </c>
      <c r="N10" s="94">
        <v>17</v>
      </c>
      <c r="O10" s="94" t="s">
        <v>89</v>
      </c>
      <c r="P10" s="91" t="s">
        <v>82</v>
      </c>
      <c r="Q10" s="94">
        <v>2</v>
      </c>
      <c r="R10" s="28" t="s">
        <v>90</v>
      </c>
      <c r="S10" s="19" t="s">
        <v>85</v>
      </c>
      <c r="T10" s="24">
        <f>E10*H10*K10*N10*Q10</f>
        <v>979200</v>
      </c>
      <c r="U10" s="10" t="s">
        <v>86</v>
      </c>
    </row>
    <row r="11" spans="1:25" ht="28.5" customHeight="1" x14ac:dyDescent="0.15">
      <c r="B11" s="71"/>
      <c r="C11" s="12"/>
      <c r="D11" s="89" t="s">
        <v>131</v>
      </c>
      <c r="E11" s="93"/>
      <c r="F11" s="94"/>
      <c r="G11" s="94"/>
      <c r="H11" s="93"/>
      <c r="I11" s="94"/>
      <c r="J11" s="94"/>
      <c r="K11" s="93">
        <v>250000</v>
      </c>
      <c r="L11" s="175" t="s">
        <v>81</v>
      </c>
      <c r="M11" s="175"/>
      <c r="N11" s="175"/>
      <c r="O11" s="175"/>
      <c r="P11" s="91" t="s">
        <v>82</v>
      </c>
      <c r="Q11" s="94">
        <v>4</v>
      </c>
      <c r="R11" s="28" t="s">
        <v>84</v>
      </c>
      <c r="S11" s="19" t="s">
        <v>85</v>
      </c>
      <c r="T11" s="24">
        <f>K11*Q11</f>
        <v>1000000</v>
      </c>
      <c r="U11" s="10" t="s">
        <v>86</v>
      </c>
    </row>
    <row r="12" spans="1:25" ht="28.5" customHeight="1" x14ac:dyDescent="0.15">
      <c r="B12" s="71" t="s">
        <v>57</v>
      </c>
      <c r="C12" s="12"/>
      <c r="D12" s="89"/>
      <c r="E12" s="93"/>
      <c r="F12" s="94"/>
      <c r="G12" s="94"/>
      <c r="H12" s="93"/>
      <c r="I12" s="94"/>
      <c r="J12" s="94"/>
      <c r="K12" s="93"/>
      <c r="L12" s="94"/>
      <c r="M12" s="94"/>
      <c r="N12" s="94"/>
      <c r="O12" s="94"/>
      <c r="P12" s="94"/>
      <c r="Q12" s="94"/>
      <c r="R12" s="28"/>
      <c r="S12" s="9"/>
      <c r="T12" s="24"/>
      <c r="U12" s="10"/>
    </row>
    <row r="13" spans="1:25" ht="28.5" customHeight="1" x14ac:dyDescent="0.15">
      <c r="B13" s="71" t="s">
        <v>58</v>
      </c>
      <c r="C13" s="13"/>
      <c r="D13" s="95"/>
      <c r="E13" s="93"/>
      <c r="F13" s="94"/>
      <c r="G13" s="94"/>
      <c r="H13" s="93"/>
      <c r="I13" s="94"/>
      <c r="J13" s="94"/>
      <c r="K13" s="93"/>
      <c r="L13" s="94"/>
      <c r="M13" s="94"/>
      <c r="N13" s="94"/>
      <c r="O13" s="94"/>
      <c r="P13" s="94"/>
      <c r="Q13" s="94"/>
      <c r="R13" s="28"/>
      <c r="S13" s="9"/>
      <c r="T13" s="24"/>
      <c r="U13" s="10"/>
    </row>
    <row r="14" spans="1:25" ht="28.5" customHeight="1" x14ac:dyDescent="0.15">
      <c r="B14" s="71" t="s">
        <v>59</v>
      </c>
      <c r="C14" s="29">
        <f>T14+T15</f>
        <v>42000</v>
      </c>
      <c r="D14" s="171" t="s">
        <v>121</v>
      </c>
      <c r="E14" s="172"/>
      <c r="F14" s="172"/>
      <c r="G14" s="172"/>
      <c r="H14" s="172"/>
      <c r="I14" s="172"/>
      <c r="J14" s="172"/>
      <c r="K14" s="172"/>
      <c r="L14" s="94"/>
      <c r="M14" s="94"/>
      <c r="N14" s="94"/>
      <c r="O14" s="94"/>
      <c r="P14" s="94"/>
      <c r="Q14" s="94"/>
      <c r="R14" s="28"/>
      <c r="S14" s="9"/>
      <c r="T14" s="24">
        <v>12000</v>
      </c>
      <c r="U14" s="10" t="s">
        <v>86</v>
      </c>
    </row>
    <row r="15" spans="1:25" ht="28.5" customHeight="1" x14ac:dyDescent="0.15">
      <c r="B15" s="71"/>
      <c r="C15" s="29"/>
      <c r="D15" s="89" t="s">
        <v>122</v>
      </c>
      <c r="E15" s="93"/>
      <c r="F15" s="94"/>
      <c r="G15" s="94"/>
      <c r="H15" s="93"/>
      <c r="I15" s="94"/>
      <c r="J15" s="94"/>
      <c r="K15" s="93"/>
      <c r="L15" s="94"/>
      <c r="M15" s="94"/>
      <c r="N15" s="94"/>
      <c r="O15" s="94"/>
      <c r="P15" s="94"/>
      <c r="Q15" s="94"/>
      <c r="R15" s="28"/>
      <c r="S15" s="9"/>
      <c r="T15" s="24">
        <v>30000</v>
      </c>
      <c r="U15" s="10" t="s">
        <v>86</v>
      </c>
    </row>
    <row r="16" spans="1:25" ht="28.5" customHeight="1" x14ac:dyDescent="0.15">
      <c r="B16" s="71" t="s">
        <v>60</v>
      </c>
      <c r="C16" s="12">
        <f t="shared" ref="C16" si="0">T16</f>
        <v>24000</v>
      </c>
      <c r="D16" s="89" t="s">
        <v>123</v>
      </c>
      <c r="E16" s="93"/>
      <c r="F16" s="94"/>
      <c r="G16" s="94"/>
      <c r="H16" s="93"/>
      <c r="I16" s="94"/>
      <c r="J16" s="94"/>
      <c r="K16" s="93">
        <v>2000</v>
      </c>
      <c r="L16" s="94" t="s">
        <v>86</v>
      </c>
      <c r="M16" s="94" t="s">
        <v>82</v>
      </c>
      <c r="N16" s="94">
        <v>3</v>
      </c>
      <c r="O16" s="94" t="s">
        <v>91</v>
      </c>
      <c r="P16" s="94" t="s">
        <v>82</v>
      </c>
      <c r="Q16" s="94">
        <v>4</v>
      </c>
      <c r="R16" s="28" t="s">
        <v>84</v>
      </c>
      <c r="S16" s="9" t="s">
        <v>85</v>
      </c>
      <c r="T16" s="24">
        <f>N16*Q16*K16</f>
        <v>24000</v>
      </c>
      <c r="U16" s="10" t="s">
        <v>86</v>
      </c>
    </row>
    <row r="17" spans="2:21" ht="28.5" customHeight="1" x14ac:dyDescent="0.15">
      <c r="B17" s="71" t="s">
        <v>61</v>
      </c>
      <c r="C17" s="12">
        <f>T17</f>
        <v>612000</v>
      </c>
      <c r="D17" s="89" t="s">
        <v>124</v>
      </c>
      <c r="E17" s="93"/>
      <c r="F17" s="94"/>
      <c r="G17" s="94"/>
      <c r="H17" s="93">
        <v>800</v>
      </c>
      <c r="I17" s="94" t="s">
        <v>86</v>
      </c>
      <c r="J17" s="94" t="s">
        <v>82</v>
      </c>
      <c r="K17" s="93">
        <v>3</v>
      </c>
      <c r="L17" s="94" t="s">
        <v>88</v>
      </c>
      <c r="M17" s="94" t="s">
        <v>82</v>
      </c>
      <c r="N17" s="94">
        <v>17</v>
      </c>
      <c r="O17" s="94" t="s">
        <v>89</v>
      </c>
      <c r="P17" s="94" t="s">
        <v>82</v>
      </c>
      <c r="Q17" s="94">
        <v>15</v>
      </c>
      <c r="R17" s="28" t="s">
        <v>90</v>
      </c>
      <c r="S17" s="9" t="s">
        <v>85</v>
      </c>
      <c r="T17" s="24">
        <f>H17*K17*N17*Q17</f>
        <v>612000</v>
      </c>
      <c r="U17" s="10" t="s">
        <v>86</v>
      </c>
    </row>
    <row r="18" spans="2:21" ht="28.5" customHeight="1" x14ac:dyDescent="0.15">
      <c r="B18" s="71" t="s">
        <v>63</v>
      </c>
      <c r="C18" s="12">
        <f t="shared" ref="C18:C20" si="1">T18</f>
        <v>102000</v>
      </c>
      <c r="D18" s="89" t="s">
        <v>120</v>
      </c>
      <c r="E18" s="93"/>
      <c r="F18" s="94"/>
      <c r="G18" s="94"/>
      <c r="H18" s="93"/>
      <c r="I18" s="94"/>
      <c r="J18" s="94"/>
      <c r="K18" s="93">
        <v>2000</v>
      </c>
      <c r="L18" s="94" t="s">
        <v>86</v>
      </c>
      <c r="M18" s="94" t="s">
        <v>82</v>
      </c>
      <c r="N18" s="94">
        <v>3</v>
      </c>
      <c r="O18" s="94" t="s">
        <v>88</v>
      </c>
      <c r="P18" s="94" t="s">
        <v>82</v>
      </c>
      <c r="Q18" s="94">
        <v>17</v>
      </c>
      <c r="R18" s="28" t="s">
        <v>89</v>
      </c>
      <c r="S18" s="9" t="s">
        <v>85</v>
      </c>
      <c r="T18" s="24">
        <f>K18*N18*Q18</f>
        <v>102000</v>
      </c>
      <c r="U18" s="10" t="s">
        <v>86</v>
      </c>
    </row>
    <row r="19" spans="2:21" ht="28.5" customHeight="1" x14ac:dyDescent="0.15">
      <c r="B19" s="71" t="s">
        <v>64</v>
      </c>
      <c r="C19" s="12">
        <f>T19</f>
        <v>6000</v>
      </c>
      <c r="D19" s="92" t="s">
        <v>125</v>
      </c>
      <c r="E19" s="173"/>
      <c r="F19" s="173"/>
      <c r="G19" s="94"/>
      <c r="H19" s="90">
        <v>300</v>
      </c>
      <c r="I19" s="91" t="s">
        <v>81</v>
      </c>
      <c r="J19" s="91" t="s">
        <v>82</v>
      </c>
      <c r="K19" s="90">
        <v>5</v>
      </c>
      <c r="L19" s="91" t="s">
        <v>83</v>
      </c>
      <c r="M19" s="91" t="s">
        <v>82</v>
      </c>
      <c r="N19" s="91">
        <v>1</v>
      </c>
      <c r="O19" s="91" t="s">
        <v>78</v>
      </c>
      <c r="P19" s="91" t="s">
        <v>82</v>
      </c>
      <c r="Q19" s="91">
        <v>4</v>
      </c>
      <c r="R19" s="28" t="s">
        <v>84</v>
      </c>
      <c r="S19" s="9" t="s">
        <v>85</v>
      </c>
      <c r="T19" s="24">
        <f>K19*N19*Q19*H19</f>
        <v>6000</v>
      </c>
      <c r="U19" s="10" t="s">
        <v>86</v>
      </c>
    </row>
    <row r="20" spans="2:21" ht="28.5" customHeight="1" x14ac:dyDescent="0.15">
      <c r="B20" s="59" t="s">
        <v>66</v>
      </c>
      <c r="C20" s="12">
        <f t="shared" si="1"/>
        <v>1000000</v>
      </c>
      <c r="D20" s="89" t="s">
        <v>126</v>
      </c>
      <c r="E20" s="93"/>
      <c r="F20" s="93"/>
      <c r="G20" s="94"/>
      <c r="H20" s="93"/>
      <c r="I20" s="94"/>
      <c r="J20" s="94"/>
      <c r="K20" s="93"/>
      <c r="L20" s="94"/>
      <c r="M20" s="94"/>
      <c r="N20" s="94"/>
      <c r="O20" s="94"/>
      <c r="P20" s="94"/>
      <c r="Q20" s="94"/>
      <c r="R20" s="28"/>
      <c r="S20" s="9"/>
      <c r="T20" s="24">
        <v>1000000</v>
      </c>
      <c r="U20" s="10" t="s">
        <v>86</v>
      </c>
    </row>
    <row r="21" spans="2:21" ht="28.5" customHeight="1" x14ac:dyDescent="0.15">
      <c r="B21" s="71" t="s">
        <v>68</v>
      </c>
      <c r="C21" s="12">
        <f>SUM(T22:T25)</f>
        <v>25000000</v>
      </c>
      <c r="D21" s="89" t="s">
        <v>109</v>
      </c>
      <c r="E21" s="95"/>
      <c r="F21" s="95"/>
      <c r="G21" s="95"/>
      <c r="H21" s="95"/>
      <c r="I21" s="95"/>
      <c r="J21" s="95"/>
      <c r="K21" s="93"/>
      <c r="L21" s="94"/>
      <c r="M21" s="94"/>
      <c r="N21" s="94"/>
      <c r="O21" s="94"/>
      <c r="P21" s="94"/>
      <c r="Q21" s="94"/>
      <c r="R21" s="28"/>
      <c r="S21" s="9"/>
      <c r="T21" s="24"/>
      <c r="U21" s="10"/>
    </row>
    <row r="22" spans="2:21" ht="28.5" customHeight="1" x14ac:dyDescent="0.15">
      <c r="B22" s="71"/>
      <c r="C22" s="12"/>
      <c r="D22" s="89" t="s">
        <v>92</v>
      </c>
      <c r="E22" s="93"/>
      <c r="F22" s="94"/>
      <c r="G22" s="94"/>
      <c r="H22" s="93"/>
      <c r="I22" s="94"/>
      <c r="J22" s="94"/>
      <c r="K22" s="93"/>
      <c r="L22" s="94"/>
      <c r="M22" s="94"/>
      <c r="N22" s="94"/>
      <c r="O22" s="94"/>
      <c r="P22" s="94"/>
      <c r="Q22" s="94"/>
      <c r="R22" s="28"/>
      <c r="S22" s="9"/>
      <c r="T22" s="24">
        <v>2000000</v>
      </c>
      <c r="U22" s="10" t="s">
        <v>86</v>
      </c>
    </row>
    <row r="23" spans="2:21" ht="28.5" customHeight="1" x14ac:dyDescent="0.15">
      <c r="B23" s="71"/>
      <c r="C23" s="12"/>
      <c r="D23" s="89" t="s">
        <v>93</v>
      </c>
      <c r="E23" s="93"/>
      <c r="F23" s="94"/>
      <c r="G23" s="94"/>
      <c r="H23" s="93"/>
      <c r="I23" s="94"/>
      <c r="J23" s="94"/>
      <c r="K23" s="93"/>
      <c r="L23" s="173">
        <v>6000000</v>
      </c>
      <c r="M23" s="173"/>
      <c r="N23" s="173"/>
      <c r="O23" s="94" t="s">
        <v>86</v>
      </c>
      <c r="P23" s="94" t="s">
        <v>82</v>
      </c>
      <c r="Q23" s="94">
        <v>2</v>
      </c>
      <c r="R23" s="28" t="s">
        <v>91</v>
      </c>
      <c r="S23" s="9" t="s">
        <v>85</v>
      </c>
      <c r="T23" s="24">
        <f>L23*Q23</f>
        <v>12000000</v>
      </c>
      <c r="U23" s="10" t="s">
        <v>86</v>
      </c>
    </row>
    <row r="24" spans="2:21" ht="28.5" customHeight="1" x14ac:dyDescent="0.15">
      <c r="B24" s="71"/>
      <c r="C24" s="12"/>
      <c r="D24" s="89" t="s">
        <v>94</v>
      </c>
      <c r="E24" s="93"/>
      <c r="F24" s="94"/>
      <c r="G24" s="94"/>
      <c r="H24" s="93"/>
      <c r="I24" s="94"/>
      <c r="J24" s="94"/>
      <c r="K24" s="93"/>
      <c r="L24" s="94"/>
      <c r="M24" s="94"/>
      <c r="N24" s="94"/>
      <c r="O24" s="94"/>
      <c r="P24" s="94"/>
      <c r="Q24" s="94"/>
      <c r="R24" s="28"/>
      <c r="S24" s="9"/>
      <c r="T24" s="24">
        <v>10000000</v>
      </c>
      <c r="U24" s="10" t="s">
        <v>86</v>
      </c>
    </row>
    <row r="25" spans="2:21" ht="28.5" customHeight="1" x14ac:dyDescent="0.15">
      <c r="B25" s="71"/>
      <c r="C25" s="12"/>
      <c r="D25" s="89" t="s">
        <v>95</v>
      </c>
      <c r="E25" s="93"/>
      <c r="F25" s="94"/>
      <c r="G25" s="94"/>
      <c r="H25" s="93"/>
      <c r="I25" s="94"/>
      <c r="J25" s="94"/>
      <c r="K25" s="93"/>
      <c r="L25" s="94"/>
      <c r="M25" s="94"/>
      <c r="N25" s="94"/>
      <c r="O25" s="94"/>
      <c r="P25" s="94"/>
      <c r="Q25" s="94"/>
      <c r="R25" s="28"/>
      <c r="S25" s="9"/>
      <c r="T25" s="24">
        <v>1000000</v>
      </c>
      <c r="U25" s="10" t="s">
        <v>86</v>
      </c>
    </row>
    <row r="26" spans="2:21" ht="28.5" customHeight="1" x14ac:dyDescent="0.15">
      <c r="B26" s="59" t="s">
        <v>69</v>
      </c>
      <c r="C26" s="12">
        <f t="shared" ref="C26" si="2">T26</f>
        <v>2320000</v>
      </c>
      <c r="D26" s="92" t="s">
        <v>128</v>
      </c>
      <c r="E26" s="173"/>
      <c r="F26" s="173"/>
      <c r="G26" s="94"/>
      <c r="H26" s="93"/>
      <c r="I26" s="94"/>
      <c r="J26" s="94"/>
      <c r="K26" s="93"/>
      <c r="L26" s="94"/>
      <c r="M26" s="94"/>
      <c r="N26" s="94"/>
      <c r="O26" s="94"/>
      <c r="P26" s="94"/>
      <c r="Q26" s="94"/>
      <c r="R26" s="28"/>
      <c r="S26" s="9"/>
      <c r="T26" s="24">
        <v>2320000</v>
      </c>
      <c r="U26" s="10" t="s">
        <v>86</v>
      </c>
    </row>
    <row r="27" spans="2:21" ht="28.5" customHeight="1" x14ac:dyDescent="0.15">
      <c r="B27" s="71" t="s">
        <v>70</v>
      </c>
      <c r="C27" s="12">
        <f>SUM(T27:T33)</f>
        <v>236000</v>
      </c>
      <c r="D27" s="171" t="s">
        <v>127</v>
      </c>
      <c r="E27" s="172"/>
      <c r="F27" s="172"/>
      <c r="G27" s="172"/>
      <c r="H27" s="172"/>
      <c r="I27" s="172"/>
      <c r="J27" s="172"/>
      <c r="K27" s="172"/>
      <c r="L27" s="94"/>
      <c r="M27" s="94"/>
      <c r="N27" s="94"/>
      <c r="O27" s="94"/>
      <c r="P27" s="94"/>
      <c r="Q27" s="94"/>
      <c r="R27" s="28"/>
      <c r="S27" s="9"/>
      <c r="T27" s="24">
        <v>20000</v>
      </c>
      <c r="U27" s="32" t="s">
        <v>86</v>
      </c>
    </row>
    <row r="28" spans="2:21" ht="28.5" customHeight="1" x14ac:dyDescent="0.15">
      <c r="B28" s="71"/>
      <c r="C28" s="46"/>
      <c r="D28" s="44" t="s">
        <v>110</v>
      </c>
      <c r="E28" s="45"/>
      <c r="F28" s="45"/>
      <c r="G28" s="45"/>
      <c r="H28" s="45"/>
      <c r="I28" s="28"/>
      <c r="J28" s="28"/>
      <c r="K28" s="30"/>
      <c r="L28" s="28"/>
      <c r="M28" s="28"/>
      <c r="N28" s="28"/>
      <c r="O28" s="28"/>
      <c r="P28" s="28"/>
      <c r="Q28" s="28"/>
      <c r="R28" s="28"/>
      <c r="S28" s="9"/>
      <c r="T28" s="24">
        <v>70000</v>
      </c>
      <c r="U28" s="32" t="s">
        <v>86</v>
      </c>
    </row>
    <row r="29" spans="2:21" ht="28.5" customHeight="1" x14ac:dyDescent="0.15">
      <c r="B29" s="72"/>
      <c r="C29" s="31"/>
      <c r="D29" s="33" t="s">
        <v>96</v>
      </c>
      <c r="E29" s="30"/>
      <c r="F29" s="28"/>
      <c r="G29" s="28"/>
      <c r="H29" s="30"/>
      <c r="I29" s="28"/>
      <c r="J29" s="28"/>
      <c r="K29" s="30"/>
      <c r="L29" s="28"/>
      <c r="M29" s="28"/>
      <c r="N29" s="28"/>
      <c r="O29" s="28"/>
      <c r="P29" s="28"/>
      <c r="Q29" s="28"/>
      <c r="R29" s="28"/>
      <c r="S29" s="9"/>
      <c r="T29" s="24">
        <v>40000</v>
      </c>
      <c r="U29" s="32" t="s">
        <v>86</v>
      </c>
    </row>
    <row r="30" spans="2:21" ht="28.5" customHeight="1" x14ac:dyDescent="0.15">
      <c r="B30" s="72"/>
      <c r="C30" s="31"/>
      <c r="D30" s="33" t="s">
        <v>97</v>
      </c>
      <c r="E30" s="30"/>
      <c r="F30" s="28"/>
      <c r="G30" s="28"/>
      <c r="H30" s="30"/>
      <c r="I30" s="28"/>
      <c r="J30" s="28"/>
      <c r="K30" s="30"/>
      <c r="L30" s="28"/>
      <c r="M30" s="28"/>
      <c r="N30" s="28"/>
      <c r="O30" s="28"/>
      <c r="P30" s="28"/>
      <c r="Q30" s="28"/>
      <c r="R30" s="28"/>
      <c r="S30" s="9"/>
      <c r="T30" s="24">
        <v>16000</v>
      </c>
      <c r="U30" s="32" t="s">
        <v>86</v>
      </c>
    </row>
    <row r="31" spans="2:21" ht="28.5" customHeight="1" x14ac:dyDescent="0.15">
      <c r="B31" s="72"/>
      <c r="C31" s="31"/>
      <c r="D31" s="33" t="s">
        <v>98</v>
      </c>
      <c r="E31" s="30"/>
      <c r="F31" s="28"/>
      <c r="G31" s="28"/>
      <c r="H31" s="30"/>
      <c r="I31" s="28"/>
      <c r="J31" s="28"/>
      <c r="K31" s="30"/>
      <c r="L31" s="28"/>
      <c r="M31" s="28"/>
      <c r="N31" s="28"/>
      <c r="O31" s="28"/>
      <c r="P31" s="28"/>
      <c r="Q31" s="28"/>
      <c r="R31" s="28"/>
      <c r="S31" s="9"/>
      <c r="T31" s="24">
        <v>36000</v>
      </c>
      <c r="U31" s="32" t="s">
        <v>86</v>
      </c>
    </row>
    <row r="32" spans="2:21" ht="28.5" customHeight="1" x14ac:dyDescent="0.15">
      <c r="B32" s="72"/>
      <c r="C32" s="31"/>
      <c r="D32" s="33" t="s">
        <v>99</v>
      </c>
      <c r="E32" s="30"/>
      <c r="F32" s="28"/>
      <c r="G32" s="28"/>
      <c r="H32" s="30"/>
      <c r="I32" s="28"/>
      <c r="J32" s="28"/>
      <c r="K32" s="30"/>
      <c r="L32" s="28"/>
      <c r="M32" s="28"/>
      <c r="N32" s="28"/>
      <c r="O32" s="28"/>
      <c r="P32" s="28"/>
      <c r="Q32" s="28"/>
      <c r="R32" s="28"/>
      <c r="S32" s="9"/>
      <c r="T32" s="24">
        <v>50000</v>
      </c>
      <c r="U32" s="32" t="s">
        <v>86</v>
      </c>
    </row>
    <row r="33" spans="2:21" ht="28.5" customHeight="1" x14ac:dyDescent="0.15">
      <c r="B33" s="72"/>
      <c r="C33" s="31"/>
      <c r="D33" s="33" t="s">
        <v>100</v>
      </c>
      <c r="E33" s="30"/>
      <c r="F33" s="28"/>
      <c r="G33" s="28"/>
      <c r="H33" s="30"/>
      <c r="I33" s="28"/>
      <c r="J33" s="28"/>
      <c r="K33" s="30"/>
      <c r="L33" s="28"/>
      <c r="M33" s="28"/>
      <c r="N33" s="28"/>
      <c r="O33" s="28"/>
      <c r="P33" s="28"/>
      <c r="Q33" s="28"/>
      <c r="R33" s="28"/>
      <c r="S33" s="9"/>
      <c r="T33" s="24">
        <v>4000</v>
      </c>
      <c r="U33" s="32" t="s">
        <v>86</v>
      </c>
    </row>
    <row r="34" spans="2:21" ht="34.5" customHeight="1" x14ac:dyDescent="0.15">
      <c r="B34" s="73" t="s">
        <v>72</v>
      </c>
      <c r="C34" s="34">
        <f>SUM(C7:C27)</f>
        <v>32363200</v>
      </c>
      <c r="D34" s="74"/>
      <c r="E34" s="75"/>
      <c r="F34" s="76"/>
      <c r="G34" s="76"/>
      <c r="H34" s="75"/>
      <c r="I34" s="76"/>
      <c r="J34" s="76"/>
      <c r="K34" s="75"/>
      <c r="L34" s="76"/>
      <c r="M34" s="76"/>
      <c r="N34" s="76"/>
      <c r="O34" s="76"/>
      <c r="P34" s="76"/>
      <c r="Q34" s="76"/>
      <c r="R34" s="76"/>
      <c r="S34" s="74"/>
      <c r="T34" s="77"/>
      <c r="U34" s="78"/>
    </row>
    <row r="35" spans="2:21" ht="21.75" customHeight="1" x14ac:dyDescent="0.15">
      <c r="B35" s="14" t="s">
        <v>73</v>
      </c>
    </row>
    <row r="36" spans="2:21" ht="59.25" customHeight="1" x14ac:dyDescent="0.15"/>
    <row r="38" spans="2:21" ht="42.75" customHeight="1" x14ac:dyDescent="0.15"/>
  </sheetData>
  <mergeCells count="9">
    <mergeCell ref="D27:K27"/>
    <mergeCell ref="E19:F19"/>
    <mergeCell ref="L23:N23"/>
    <mergeCell ref="A1:C1"/>
    <mergeCell ref="B3:U3"/>
    <mergeCell ref="D6:U6"/>
    <mergeCell ref="L11:O11"/>
    <mergeCell ref="E26:F26"/>
    <mergeCell ref="D14:K14"/>
  </mergeCells>
  <phoneticPr fontId="5"/>
  <printOptions horizontalCentered="1" verticalCentered="1"/>
  <pageMargins left="0.39370078740157483" right="0.39370078740157483" top="0.78740157480314965" bottom="0.59055118110236227" header="0.51181102362204722" footer="0.51181102362204722"/>
  <pageSetup paperSize="9" scale="59" orientation="portrait" r:id="rId1"/>
  <headerFooter alignWithMargins="0"/>
  <ignoredErrors>
    <ignoredError sqref="T8" formula="1"/>
  </ignoredErrors>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_rels/item4.xml.rels><?xml version="1.0" encoding="UTF-8" standalone="yes"?><Relationships xmlns="http://schemas.openxmlformats.org/package/2006/relationships"><Relationship Id="rId1" Target="itemProps4.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4" ma:contentTypeDescription="新しいドキュメントを作成します。" ma:contentTypeScope="" ma:versionID="cb9ca1c8fad671d36f25893a2f09cc8b">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2764944d9d0ea917e9f45650fbbab681"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LongProperties xmlns="http://schemas.microsoft.com/office/2006/metadata/longProperties"/>
</file>

<file path=customXml/item4.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lcf76f155ced4ddcb4097134ff3c332f xmlns="e60fd174-b192-4fdb-8980-a9c623028ceb">
      <Terms xmlns="http://schemas.microsoft.com/office/infopath/2007/PartnerControls"/>
    </lcf76f155ced4ddcb4097134ff3c332f>
    <Owner xmlns="e60fd174-b192-4fdb-8980-a9c623028ceb">
      <UserInfo>
        <DisplayName/>
        <AccountId xsi:nil="true"/>
        <AccountType/>
      </UserInfo>
    </Owner>
  </documentManagement>
</p:properties>
</file>

<file path=customXml/itemProps1.xml><?xml version="1.0" encoding="utf-8"?>
<ds:datastoreItem xmlns:ds="http://schemas.openxmlformats.org/officeDocument/2006/customXml" ds:itemID="{01FDF6F3-9DAF-484E-A411-64B345116516}">
  <ds:schemaRefs>
    <ds:schemaRef ds:uri="http://schemas.microsoft.com/sharepoint/v3/contenttype/forms"/>
  </ds:schemaRefs>
</ds:datastoreItem>
</file>

<file path=customXml/itemProps2.xml><?xml version="1.0" encoding="utf-8"?>
<ds:datastoreItem xmlns:ds="http://schemas.openxmlformats.org/officeDocument/2006/customXml" ds:itemID="{BD482775-5537-4D4D-ABE9-DB0916B0C20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38CE022-A0E9-41EB-802A-99DE3C04FDF7}">
  <ds:schemaRefs>
    <ds:schemaRef ds:uri="http://schemas.microsoft.com/office/2006/metadata/longProperties"/>
  </ds:schemaRefs>
</ds:datastoreItem>
</file>

<file path=customXml/itemProps4.xml><?xml version="1.0" encoding="utf-8"?>
<ds:datastoreItem xmlns:ds="http://schemas.openxmlformats.org/officeDocument/2006/customXml" ds:itemID="{19E8BCD1-6029-4185-BB08-8A257FF0099B}">
  <ds:schemaRefs>
    <ds:schemaRef ds:uri="http://schemas.microsoft.com/office/2006/metadata/properties"/>
    <ds:schemaRef ds:uri="http://schemas.microsoft.com/office/infopath/2007/PartnerControls"/>
    <ds:schemaRef ds:uri="263dbbe5-076b-4606-a03b-9598f5f2f35a"/>
    <ds:schemaRef ds:uri="e60fd174-b192-4fdb-8980-a9c623028ceb"/>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2</vt:i4>
      </vt:variant>
    </vt:vector>
  </HeadingPairs>
  <TitlesOfParts>
    <vt:vector size="7" baseType="lpstr">
      <vt:lpstr>別紙様式１</vt:lpstr>
      <vt:lpstr>別紙１</vt:lpstr>
      <vt:lpstr>別紙１ (記載例)</vt:lpstr>
      <vt:lpstr>別紙２</vt:lpstr>
      <vt:lpstr>別紙２ (記載例)</vt:lpstr>
      <vt:lpstr>別紙１!Print_Area</vt:lpstr>
      <vt:lpstr>'別紙１ (記載例)'!Print_Area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ドキュメント</vt:lpwstr>
  </property>
  <property fmtid="{D5CDD505-2E9C-101B-9397-08002B2CF9AE}" pid="3" name="ContentTypeId">
    <vt:lpwstr>0x010100B46734693C3A90448B89DA794EB2C0AC</vt:lpwstr>
  </property>
  <property fmtid="{D5CDD505-2E9C-101B-9397-08002B2CF9AE}" pid="4" name="MediaServiceImageTags">
    <vt:lpwstr/>
  </property>
  <property fmtid="{D5CDD505-2E9C-101B-9397-08002B2CF9AE}" pid="5" name="ComplianceAssetId">
    <vt:lpwstr/>
  </property>
  <property fmtid="{D5CDD505-2E9C-101B-9397-08002B2CF9AE}" pid="6" name="TriggerFlowInfo">
    <vt:lpwstr/>
  </property>
</Properties>
</file>