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drawings/drawing3.xml" ContentType="application/vnd.openxmlformats-officedocument.drawing+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217E6D6E-115B-4CAA-B8F6-9E85A0A5B798}" xr6:coauthVersionLast="47" xr6:coauthVersionMax="47" xr10:uidLastSave="{00000000-0000-0000-0000-000000000000}"/>
  <bookViews>
    <workbookView xWindow="-120" yWindow="-120" windowWidth="29040" windowHeight="15840" tabRatio="731" xr2:uid="{FFA16A71-831F-44DC-A012-0A0465EA365C}"/>
  </bookViews>
  <sheets>
    <sheet name="【事業者用】情報提供票" sheetId="1" r:id="rId1"/>
    <sheet name="【自治体入力用】情報提供票" sheetId="8" r:id="rId2"/>
    <sheet name="【厚生労働省提出用】 情報提供票" sheetId="7" r:id="rId3"/>
    <sheet name="情報取得シート" sheetId="3" state="hidden" r:id="rId4"/>
  </sheets>
  <definedNames>
    <definedName name="_xlnm._FilterDatabase" localSheetId="3" hidden="1">情報取得シート!$A$1:$F$338</definedName>
    <definedName name="_xlnm.Print_Area" localSheetId="2">'【厚生労働省提出用】 情報提供票'!$A$1:$AE$172</definedName>
    <definedName name="_xlnm.Print_Area" localSheetId="0">【事業者用】情報提供票!$A$1:$AE$172</definedName>
    <definedName name="_xlnm.Print_Area" localSheetId="1">【自治体入力用】情報提供票!$A$1:$AE$172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8" l="1"/>
  <c r="I25" i="8"/>
  <c r="F129" i="8"/>
  <c r="I30" i="8"/>
  <c r="I30" i="7"/>
  <c r="D310" i="3"/>
  <c r="K159" i="1" s="1"/>
  <c r="D328" i="3"/>
  <c r="D308" i="3"/>
  <c r="J152" i="1" s="1"/>
  <c r="D326" i="3"/>
  <c r="F3" i="8"/>
  <c r="D4" i="3" s="1"/>
  <c r="V34" i="8" l="1"/>
  <c r="AA102" i="8"/>
  <c r="D49" i="3" l="1"/>
  <c r="D3" i="3"/>
  <c r="D44" i="3" l="1"/>
  <c r="I31" i="7" s="1"/>
  <c r="D329" i="3"/>
  <c r="D321" i="3"/>
  <c r="D314" i="3"/>
  <c r="D312" i="3"/>
  <c r="D311" i="3"/>
  <c r="D300" i="3"/>
  <c r="D296" i="3"/>
  <c r="D169" i="3"/>
  <c r="D168" i="3"/>
  <c r="D134" i="3"/>
  <c r="D93" i="3"/>
  <c r="D90" i="3"/>
  <c r="D91" i="3"/>
  <c r="D89" i="3"/>
  <c r="D41" i="3"/>
  <c r="D26" i="3"/>
  <c r="W5" i="8"/>
  <c r="AA5" i="8"/>
  <c r="AC5" i="8"/>
  <c r="F2" i="8"/>
  <c r="D2" i="3" s="1"/>
  <c r="K159" i="7"/>
  <c r="M139" i="8" l="1"/>
  <c r="D290" i="3" s="1"/>
  <c r="D113" i="8"/>
  <c r="D232" i="3" s="1"/>
  <c r="R113" i="8"/>
  <c r="D233" i="3" s="1"/>
  <c r="D114" i="8"/>
  <c r="D235" i="3" s="1"/>
  <c r="R114" i="8"/>
  <c r="D236" i="3" s="1"/>
  <c r="D115" i="8"/>
  <c r="D238" i="3" s="1"/>
  <c r="R115" i="8"/>
  <c r="D239" i="3" s="1"/>
  <c r="D116" i="8"/>
  <c r="D241" i="3" s="1"/>
  <c r="R116" i="8"/>
  <c r="D242" i="3" s="1"/>
  <c r="D117" i="8"/>
  <c r="D244" i="3" s="1"/>
  <c r="R117" i="8"/>
  <c r="D245" i="3" s="1"/>
  <c r="D118" i="8"/>
  <c r="D247" i="3" s="1"/>
  <c r="R118" i="8"/>
  <c r="D248" i="3" s="1"/>
  <c r="D119" i="8"/>
  <c r="D250" i="3" s="1"/>
  <c r="R119" i="8"/>
  <c r="D251" i="3" s="1"/>
  <c r="D120" i="8"/>
  <c r="D253" i="3" s="1"/>
  <c r="R120" i="8"/>
  <c r="D254" i="3" s="1"/>
  <c r="D121" i="8"/>
  <c r="D256" i="3" s="1"/>
  <c r="R121" i="8"/>
  <c r="D257" i="3" s="1"/>
  <c r="D122" i="8"/>
  <c r="D259" i="3" s="1"/>
  <c r="R122" i="8"/>
  <c r="D260" i="3" s="1"/>
  <c r="D123" i="8"/>
  <c r="D262" i="3" s="1"/>
  <c r="R123" i="8"/>
  <c r="D263" i="3" s="1"/>
  <c r="D124" i="8"/>
  <c r="D265" i="3" s="1"/>
  <c r="R124" i="8"/>
  <c r="D266" i="3" s="1"/>
  <c r="D125" i="8"/>
  <c r="D268" i="3" s="1"/>
  <c r="R125" i="8"/>
  <c r="D269" i="3" s="1"/>
  <c r="D126" i="8"/>
  <c r="D271" i="3" s="1"/>
  <c r="R126" i="8"/>
  <c r="D272" i="3" s="1"/>
  <c r="R112" i="8"/>
  <c r="D230" i="3" s="1"/>
  <c r="D112" i="8"/>
  <c r="D229" i="3" s="1"/>
  <c r="AA106" i="8"/>
  <c r="D225" i="3" s="1"/>
  <c r="L107" i="8"/>
  <c r="D226" i="3" s="1"/>
  <c r="L106" i="8"/>
  <c r="D224" i="3" s="1"/>
  <c r="AA104" i="8"/>
  <c r="D219" i="3" s="1"/>
  <c r="L105" i="8"/>
  <c r="D220" i="3" s="1"/>
  <c r="L104" i="8"/>
  <c r="D218" i="3" s="1"/>
  <c r="L103" i="8"/>
  <c r="D217" i="3" s="1"/>
  <c r="D216" i="3"/>
  <c r="L102" i="8"/>
  <c r="D215" i="3" s="1"/>
  <c r="D91" i="8"/>
  <c r="D173" i="3" s="1"/>
  <c r="R91" i="8"/>
  <c r="D174" i="3" s="1"/>
  <c r="D92" i="8"/>
  <c r="D176" i="3" s="1"/>
  <c r="R92" i="8"/>
  <c r="D177" i="3" s="1"/>
  <c r="D93" i="8"/>
  <c r="D179" i="3" s="1"/>
  <c r="R93" i="8"/>
  <c r="D180" i="3" s="1"/>
  <c r="D94" i="8"/>
  <c r="D182" i="3" s="1"/>
  <c r="R94" i="8"/>
  <c r="D183" i="3" s="1"/>
  <c r="D95" i="8"/>
  <c r="D185" i="3" s="1"/>
  <c r="R95" i="8"/>
  <c r="D186" i="3" s="1"/>
  <c r="D96" i="8"/>
  <c r="D188" i="3" s="1"/>
  <c r="R96" i="8"/>
  <c r="D189" i="3" s="1"/>
  <c r="D97" i="8"/>
  <c r="D191" i="3" s="1"/>
  <c r="R97" i="8"/>
  <c r="D192" i="3" s="1"/>
  <c r="D98" i="8"/>
  <c r="D194" i="3" s="1"/>
  <c r="R98" i="8"/>
  <c r="D195" i="3" s="1"/>
  <c r="D99" i="8"/>
  <c r="D197" i="3" s="1"/>
  <c r="R99" i="8"/>
  <c r="D198" i="3" s="1"/>
  <c r="R90" i="8"/>
  <c r="D171" i="3" s="1"/>
  <c r="D90" i="8"/>
  <c r="D170" i="3" s="1"/>
  <c r="K91" i="8" s="1"/>
  <c r="N79" i="8"/>
  <c r="D138" i="3" s="1"/>
  <c r="N80" i="8"/>
  <c r="D140" i="3" s="1"/>
  <c r="N81" i="8"/>
  <c r="D142" i="3" s="1"/>
  <c r="N78" i="8"/>
  <c r="D136" i="3" s="1"/>
  <c r="K72" i="8"/>
  <c r="D118" i="3" s="1"/>
  <c r="K72" i="7" s="1"/>
  <c r="F66" i="8"/>
  <c r="F58" i="8"/>
  <c r="D97" i="3" s="1"/>
  <c r="M46" i="8"/>
  <c r="D84" i="3" s="1"/>
  <c r="F45" i="8"/>
  <c r="D82" i="3" s="1"/>
  <c r="Y42" i="8"/>
  <c r="D79" i="3" s="1"/>
  <c r="AC41" i="8"/>
  <c r="AA41" i="8"/>
  <c r="W41" i="8"/>
  <c r="I42" i="8"/>
  <c r="D72" i="3" s="1"/>
  <c r="M41" i="8"/>
  <c r="K41" i="8"/>
  <c r="G41" i="8"/>
  <c r="K40" i="8"/>
  <c r="D67" i="3" s="1"/>
  <c r="D42" i="3"/>
  <c r="U14" i="8"/>
  <c r="D21" i="3" s="1"/>
  <c r="U15" i="8"/>
  <c r="D23" i="3" s="1"/>
  <c r="U13" i="8"/>
  <c r="D20" i="3" s="1"/>
  <c r="K9" i="8"/>
  <c r="D18" i="3" s="1"/>
  <c r="D8" i="3"/>
  <c r="W5" i="7" s="1"/>
  <c r="F6" i="8"/>
  <c r="D6" i="3" s="1"/>
  <c r="F4" i="8"/>
  <c r="D5" i="3" s="1"/>
  <c r="U66" i="8"/>
  <c r="D109" i="3"/>
  <c r="K113" i="8" l="1"/>
  <c r="S113" i="8"/>
  <c r="AA113" i="8"/>
  <c r="G114" i="8"/>
  <c r="O114" i="8"/>
  <c r="W114" i="8"/>
  <c r="AE114" i="8"/>
  <c r="K115" i="8"/>
  <c r="S115" i="8"/>
  <c r="AA115" i="8"/>
  <c r="G116" i="8"/>
  <c r="O116" i="8"/>
  <c r="W116" i="8"/>
  <c r="AE116" i="8"/>
  <c r="K117" i="8"/>
  <c r="S117" i="8"/>
  <c r="AA117" i="8"/>
  <c r="G118" i="8"/>
  <c r="O118" i="8"/>
  <c r="W118" i="8"/>
  <c r="AE118" i="8"/>
  <c r="K119" i="8"/>
  <c r="S119" i="8"/>
  <c r="AA119" i="8"/>
  <c r="G120" i="8"/>
  <c r="O120" i="8"/>
  <c r="W120" i="8"/>
  <c r="AE120" i="8"/>
  <c r="K121" i="8"/>
  <c r="S121" i="8"/>
  <c r="AA121" i="8"/>
  <c r="G122" i="8"/>
  <c r="O122" i="8"/>
  <c r="W122" i="8"/>
  <c r="AE122" i="8"/>
  <c r="K123" i="8"/>
  <c r="S123" i="8"/>
  <c r="AA123" i="8"/>
  <c r="G124" i="8"/>
  <c r="O124" i="8"/>
  <c r="W124" i="8"/>
  <c r="AE124" i="8"/>
  <c r="K125" i="8"/>
  <c r="S125" i="8"/>
  <c r="AA125" i="8"/>
  <c r="G126" i="8"/>
  <c r="O126" i="8"/>
  <c r="W126" i="8"/>
  <c r="AE126" i="8"/>
  <c r="Y112" i="8"/>
  <c r="L113" i="8"/>
  <c r="T113" i="8"/>
  <c r="AB113" i="8"/>
  <c r="H114" i="8"/>
  <c r="P114" i="8"/>
  <c r="X114" i="8"/>
  <c r="L115" i="8"/>
  <c r="T115" i="8"/>
  <c r="AB115" i="8"/>
  <c r="H116" i="8"/>
  <c r="P116" i="8"/>
  <c r="X116" i="8"/>
  <c r="L117" i="8"/>
  <c r="T117" i="8"/>
  <c r="AB117" i="8"/>
  <c r="H118" i="8"/>
  <c r="P118" i="8"/>
  <c r="X118" i="8"/>
  <c r="L119" i="8"/>
  <c r="T119" i="8"/>
  <c r="AB119" i="8"/>
  <c r="H120" i="8"/>
  <c r="P120" i="8"/>
  <c r="X120" i="8"/>
  <c r="L121" i="8"/>
  <c r="T121" i="8"/>
  <c r="AB121" i="8"/>
  <c r="H122" i="8"/>
  <c r="P122" i="8"/>
  <c r="X122" i="8"/>
  <c r="L123" i="8"/>
  <c r="T123" i="8"/>
  <c r="AB123" i="8"/>
  <c r="H124" i="8"/>
  <c r="P124" i="8"/>
  <c r="F113" i="8"/>
  <c r="N113" i="8"/>
  <c r="V113" i="8"/>
  <c r="AD113" i="8"/>
  <c r="J114" i="8"/>
  <c r="Z114" i="8"/>
  <c r="F115" i="8"/>
  <c r="N115" i="8"/>
  <c r="V115" i="8"/>
  <c r="AD115" i="8"/>
  <c r="J116" i="8"/>
  <c r="Z116" i="8"/>
  <c r="F117" i="8"/>
  <c r="N117" i="8"/>
  <c r="V117" i="8"/>
  <c r="AD117" i="8"/>
  <c r="J118" i="8"/>
  <c r="Z118" i="8"/>
  <c r="F119" i="8"/>
  <c r="N119" i="8"/>
  <c r="V119" i="8"/>
  <c r="AD119" i="8"/>
  <c r="J120" i="8"/>
  <c r="Z120" i="8"/>
  <c r="F121" i="8"/>
  <c r="N121" i="8"/>
  <c r="V121" i="8"/>
  <c r="AD121" i="8"/>
  <c r="J122" i="8"/>
  <c r="Z122" i="8"/>
  <c r="F123" i="8"/>
  <c r="N123" i="8"/>
  <c r="V123" i="8"/>
  <c r="AD123" i="8"/>
  <c r="J124" i="8"/>
  <c r="Z124" i="8"/>
  <c r="F125" i="8"/>
  <c r="N125" i="8"/>
  <c r="V125" i="8"/>
  <c r="AD125" i="8"/>
  <c r="J126" i="8"/>
  <c r="Z126" i="8"/>
  <c r="T112" i="8"/>
  <c r="AB112" i="8"/>
  <c r="G113" i="8"/>
  <c r="O113" i="8"/>
  <c r="W113" i="8"/>
  <c r="AE113" i="8"/>
  <c r="K114" i="8"/>
  <c r="S114" i="8"/>
  <c r="AA114" i="8"/>
  <c r="G115" i="8"/>
  <c r="O115" i="8"/>
  <c r="W115" i="8"/>
  <c r="AE115" i="8"/>
  <c r="K116" i="8"/>
  <c r="S116" i="8"/>
  <c r="AA116" i="8"/>
  <c r="G117" i="8"/>
  <c r="O117" i="8"/>
  <c r="W117" i="8"/>
  <c r="AE117" i="8"/>
  <c r="K118" i="8"/>
  <c r="S118" i="8"/>
  <c r="AA118" i="8"/>
  <c r="G119" i="8"/>
  <c r="O119" i="8"/>
  <c r="W119" i="8"/>
  <c r="AE119" i="8"/>
  <c r="K120" i="8"/>
  <c r="S120" i="8"/>
  <c r="AA120" i="8"/>
  <c r="G121" i="8"/>
  <c r="O121" i="8"/>
  <c r="W121" i="8"/>
  <c r="AE121" i="8"/>
  <c r="K122" i="8"/>
  <c r="S122" i="8"/>
  <c r="AA122" i="8"/>
  <c r="G123" i="8"/>
  <c r="O123" i="8"/>
  <c r="W123" i="8"/>
  <c r="AE123" i="8"/>
  <c r="K124" i="8"/>
  <c r="S124" i="8"/>
  <c r="AA124" i="8"/>
  <c r="G125" i="8"/>
  <c r="O125" i="8"/>
  <c r="W125" i="8"/>
  <c r="AE125" i="8"/>
  <c r="K126" i="8"/>
  <c r="S126" i="8"/>
  <c r="AA126" i="8"/>
  <c r="H113" i="8"/>
  <c r="P113" i="8"/>
  <c r="X113" i="8"/>
  <c r="L114" i="8"/>
  <c r="T114" i="8"/>
  <c r="AB114" i="8"/>
  <c r="H115" i="8"/>
  <c r="P115" i="8"/>
  <c r="X115" i="8"/>
  <c r="L116" i="8"/>
  <c r="T116" i="8"/>
  <c r="AB116" i="8"/>
  <c r="H117" i="8"/>
  <c r="P117" i="8"/>
  <c r="X117" i="8"/>
  <c r="L118" i="8"/>
  <c r="T118" i="8"/>
  <c r="AB118" i="8"/>
  <c r="H119" i="8"/>
  <c r="P119" i="8"/>
  <c r="X119" i="8"/>
  <c r="L120" i="8"/>
  <c r="T120" i="8"/>
  <c r="AB120" i="8"/>
  <c r="H121" i="8"/>
  <c r="P121" i="8"/>
  <c r="X121" i="8"/>
  <c r="L122" i="8"/>
  <c r="T122" i="8"/>
  <c r="AB122" i="8"/>
  <c r="H123" i="8"/>
  <c r="P123" i="8"/>
  <c r="X123" i="8"/>
  <c r="L124" i="8"/>
  <c r="T124" i="8"/>
  <c r="AB124" i="8"/>
  <c r="H125" i="8"/>
  <c r="P125" i="8"/>
  <c r="X125" i="8"/>
  <c r="L126" i="8"/>
  <c r="T126" i="8"/>
  <c r="AB126" i="8"/>
  <c r="V112" i="8"/>
  <c r="AD112" i="8"/>
  <c r="I113" i="8"/>
  <c r="Q113" i="8"/>
  <c r="Y113" i="8"/>
  <c r="E114" i="8"/>
  <c r="M114" i="8"/>
  <c r="U114" i="8"/>
  <c r="AC114" i="8"/>
  <c r="I115" i="8"/>
  <c r="Q115" i="8"/>
  <c r="Y115" i="8"/>
  <c r="E116" i="8"/>
  <c r="M116" i="8"/>
  <c r="U116" i="8"/>
  <c r="AC116" i="8"/>
  <c r="I117" i="8"/>
  <c r="Q117" i="8"/>
  <c r="Y117" i="8"/>
  <c r="E118" i="8"/>
  <c r="M118" i="8"/>
  <c r="U118" i="8"/>
  <c r="AC118" i="8"/>
  <c r="I119" i="8"/>
  <c r="Q119" i="8"/>
  <c r="Y119" i="8"/>
  <c r="E120" i="8"/>
  <c r="M120" i="8"/>
  <c r="U120" i="8"/>
  <c r="AC120" i="8"/>
  <c r="I121" i="8"/>
  <c r="Q121" i="8"/>
  <c r="Y121" i="8"/>
  <c r="E122" i="8"/>
  <c r="M122" i="8"/>
  <c r="U122" i="8"/>
  <c r="AC122" i="8"/>
  <c r="I123" i="8"/>
  <c r="Q123" i="8"/>
  <c r="Y123" i="8"/>
  <c r="E124" i="8"/>
  <c r="M124" i="8"/>
  <c r="U124" i="8"/>
  <c r="AC124" i="8"/>
  <c r="I125" i="8"/>
  <c r="Q125" i="8"/>
  <c r="Y125" i="8"/>
  <c r="E126" i="8"/>
  <c r="M126" i="8"/>
  <c r="U126" i="8"/>
  <c r="AC126" i="8"/>
  <c r="W112" i="8"/>
  <c r="AE112" i="8"/>
  <c r="AD126" i="8"/>
  <c r="I126" i="8"/>
  <c r="T125" i="8"/>
  <c r="Y124" i="8"/>
  <c r="F122" i="8"/>
  <c r="E121" i="8"/>
  <c r="I120" i="8"/>
  <c r="J119" i="8"/>
  <c r="N118" i="8"/>
  <c r="M117" i="8"/>
  <c r="Q116" i="8"/>
  <c r="U113" i="8"/>
  <c r="AD124" i="8"/>
  <c r="J121" i="8"/>
  <c r="Q118" i="8"/>
  <c r="V114" i="8"/>
  <c r="Y126" i="8"/>
  <c r="AC123" i="8"/>
  <c r="E119" i="8"/>
  <c r="N116" i="8"/>
  <c r="M115" i="8"/>
  <c r="Q114" i="8"/>
  <c r="N126" i="8"/>
  <c r="E123" i="8"/>
  <c r="N120" i="8"/>
  <c r="AC112" i="8"/>
  <c r="F120" i="8"/>
  <c r="F126" i="8"/>
  <c r="V124" i="8"/>
  <c r="Z123" i="8"/>
  <c r="Y122" i="8"/>
  <c r="AC121" i="8"/>
  <c r="AD120" i="8"/>
  <c r="F118" i="8"/>
  <c r="E117" i="8"/>
  <c r="I116" i="8"/>
  <c r="J115" i="8"/>
  <c r="N114" i="8"/>
  <c r="M113" i="8"/>
  <c r="U125" i="8"/>
  <c r="Z113" i="8"/>
  <c r="H126" i="8"/>
  <c r="AD122" i="8"/>
  <c r="I118" i="8"/>
  <c r="X126" i="8"/>
  <c r="Z112" i="8"/>
  <c r="V126" i="8"/>
  <c r="L125" i="8"/>
  <c r="V122" i="8"/>
  <c r="Y120" i="8"/>
  <c r="AC119" i="8"/>
  <c r="AD118" i="8"/>
  <c r="F116" i="8"/>
  <c r="E115" i="8"/>
  <c r="I114" i="8"/>
  <c r="J113" i="8"/>
  <c r="F124" i="8"/>
  <c r="I122" i="8"/>
  <c r="M119" i="8"/>
  <c r="U115" i="8"/>
  <c r="X124" i="8"/>
  <c r="J117" i="8"/>
  <c r="AA112" i="8"/>
  <c r="M125" i="8"/>
  <c r="U123" i="8"/>
  <c r="Z121" i="8"/>
  <c r="X112" i="8"/>
  <c r="AC125" i="8"/>
  <c r="J125" i="8"/>
  <c r="Q124" i="8"/>
  <c r="U121" i="8"/>
  <c r="V120" i="8"/>
  <c r="Z119" i="8"/>
  <c r="Y118" i="8"/>
  <c r="AC117" i="8"/>
  <c r="AD116" i="8"/>
  <c r="F114" i="8"/>
  <c r="E113" i="8"/>
  <c r="U112" i="8"/>
  <c r="Q126" i="8"/>
  <c r="AB125" i="8"/>
  <c r="E125" i="8"/>
  <c r="N124" i="8"/>
  <c r="M123" i="8"/>
  <c r="Q122" i="8"/>
  <c r="U119" i="8"/>
  <c r="V118" i="8"/>
  <c r="Z117" i="8"/>
  <c r="Y116" i="8"/>
  <c r="AC115" i="8"/>
  <c r="AD114" i="8"/>
  <c r="S112" i="8"/>
  <c r="P126" i="8"/>
  <c r="Z125" i="8"/>
  <c r="I124" i="8"/>
  <c r="J123" i="8"/>
  <c r="N122" i="8"/>
  <c r="M121" i="8"/>
  <c r="Q120" i="8"/>
  <c r="U117" i="8"/>
  <c r="V116" i="8"/>
  <c r="Z115" i="8"/>
  <c r="Y114" i="8"/>
  <c r="AC113" i="8"/>
  <c r="AD99" i="8"/>
  <c r="V97" i="8"/>
  <c r="N95" i="8"/>
  <c r="AC99" i="8"/>
  <c r="E99" i="8"/>
  <c r="U97" i="8"/>
  <c r="Y96" i="8"/>
  <c r="AD90" i="8"/>
  <c r="T99" i="8"/>
  <c r="X98" i="8"/>
  <c r="L97" i="8"/>
  <c r="H96" i="8"/>
  <c r="P94" i="8"/>
  <c r="T93" i="8"/>
  <c r="P92" i="8"/>
  <c r="T91" i="8"/>
  <c r="AA99" i="8"/>
  <c r="W98" i="8"/>
  <c r="AA97" i="8"/>
  <c r="AE96" i="8"/>
  <c r="AA95" i="8"/>
  <c r="W94" i="8"/>
  <c r="G94" i="8"/>
  <c r="S93" i="8"/>
  <c r="W92" i="8"/>
  <c r="O92" i="8"/>
  <c r="AA91" i="8"/>
  <c r="T90" i="8"/>
  <c r="J99" i="8"/>
  <c r="V98" i="8"/>
  <c r="F98" i="8"/>
  <c r="AD96" i="8"/>
  <c r="N96" i="8"/>
  <c r="Z95" i="8"/>
  <c r="J95" i="8"/>
  <c r="V94" i="8"/>
  <c r="Z93" i="8"/>
  <c r="V92" i="8"/>
  <c r="F92" i="8"/>
  <c r="Z91" i="8"/>
  <c r="AA90" i="8"/>
  <c r="S90" i="8"/>
  <c r="Y99" i="8"/>
  <c r="Q99" i="8"/>
  <c r="I99" i="8"/>
  <c r="AC98" i="8"/>
  <c r="U98" i="8"/>
  <c r="M98" i="8"/>
  <c r="E98" i="8"/>
  <c r="Y97" i="8"/>
  <c r="Q97" i="8"/>
  <c r="I97" i="8"/>
  <c r="AC96" i="8"/>
  <c r="U96" i="8"/>
  <c r="M96" i="8"/>
  <c r="E96" i="8"/>
  <c r="Y95" i="8"/>
  <c r="Q95" i="8"/>
  <c r="I95" i="8"/>
  <c r="AC94" i="8"/>
  <c r="U94" i="8"/>
  <c r="M94" i="8"/>
  <c r="E94" i="8"/>
  <c r="Y93" i="8"/>
  <c r="Q93" i="8"/>
  <c r="I93" i="8"/>
  <c r="AC92" i="8"/>
  <c r="U92" i="8"/>
  <c r="M92" i="8"/>
  <c r="E92" i="8"/>
  <c r="Y91" i="8"/>
  <c r="Q91" i="8"/>
  <c r="I91" i="8"/>
  <c r="F99" i="8"/>
  <c r="N97" i="8"/>
  <c r="AE90" i="8"/>
  <c r="Q98" i="8"/>
  <c r="U95" i="8"/>
  <c r="L99" i="8"/>
  <c r="T97" i="8"/>
  <c r="P96" i="8"/>
  <c r="L95" i="8"/>
  <c r="H94" i="8"/>
  <c r="L93" i="8"/>
  <c r="X92" i="8"/>
  <c r="H92" i="8"/>
  <c r="AC90" i="8"/>
  <c r="S99" i="8"/>
  <c r="AE98" i="8"/>
  <c r="G98" i="8"/>
  <c r="K97" i="8"/>
  <c r="W96" i="8"/>
  <c r="G96" i="8"/>
  <c r="K95" i="8"/>
  <c r="O94" i="8"/>
  <c r="K93" i="8"/>
  <c r="S91" i="8"/>
  <c r="AB90" i="8"/>
  <c r="Z99" i="8"/>
  <c r="AD98" i="8"/>
  <c r="N98" i="8"/>
  <c r="J97" i="8"/>
  <c r="V96" i="8"/>
  <c r="F96" i="8"/>
  <c r="AD94" i="8"/>
  <c r="N94" i="8"/>
  <c r="F94" i="8"/>
  <c r="AD92" i="8"/>
  <c r="N92" i="8"/>
  <c r="J91" i="8"/>
  <c r="Z90" i="8"/>
  <c r="X99" i="8"/>
  <c r="P99" i="8"/>
  <c r="H99" i="8"/>
  <c r="AB98" i="8"/>
  <c r="T98" i="8"/>
  <c r="L98" i="8"/>
  <c r="X97" i="8"/>
  <c r="P97" i="8"/>
  <c r="H97" i="8"/>
  <c r="AB96" i="8"/>
  <c r="T96" i="8"/>
  <c r="L96" i="8"/>
  <c r="X95" i="8"/>
  <c r="P95" i="8"/>
  <c r="H95" i="8"/>
  <c r="AB94" i="8"/>
  <c r="T94" i="8"/>
  <c r="L94" i="8"/>
  <c r="X93" i="8"/>
  <c r="P93" i="8"/>
  <c r="H93" i="8"/>
  <c r="AB92" i="8"/>
  <c r="T92" i="8"/>
  <c r="L92" i="8"/>
  <c r="X91" i="8"/>
  <c r="P91" i="8"/>
  <c r="H91" i="8"/>
  <c r="X90" i="8"/>
  <c r="Z98" i="8"/>
  <c r="Z96" i="8"/>
  <c r="W90" i="8"/>
  <c r="I98" i="8"/>
  <c r="Q96" i="8"/>
  <c r="V90" i="8"/>
  <c r="P98" i="8"/>
  <c r="X96" i="8"/>
  <c r="AB95" i="8"/>
  <c r="X94" i="8"/>
  <c r="AB93" i="8"/>
  <c r="AB91" i="8"/>
  <c r="U90" i="8"/>
  <c r="K99" i="8"/>
  <c r="O98" i="8"/>
  <c r="S97" i="8"/>
  <c r="O96" i="8"/>
  <c r="S95" i="8"/>
  <c r="AE94" i="8"/>
  <c r="AA93" i="8"/>
  <c r="AE92" i="8"/>
  <c r="G92" i="8"/>
  <c r="Z97" i="8"/>
  <c r="J93" i="8"/>
  <c r="Y90" i="8"/>
  <c r="AE99" i="8"/>
  <c r="W99" i="8"/>
  <c r="O99" i="8"/>
  <c r="G99" i="8"/>
  <c r="AA98" i="8"/>
  <c r="S98" i="8"/>
  <c r="K98" i="8"/>
  <c r="AE97" i="8"/>
  <c r="W97" i="8"/>
  <c r="O97" i="8"/>
  <c r="G97" i="8"/>
  <c r="AA96" i="8"/>
  <c r="S96" i="8"/>
  <c r="K96" i="8"/>
  <c r="AE95" i="8"/>
  <c r="W95" i="8"/>
  <c r="O95" i="8"/>
  <c r="G95" i="8"/>
  <c r="AA94" i="8"/>
  <c r="S94" i="8"/>
  <c r="K94" i="8"/>
  <c r="AE93" i="8"/>
  <c r="W93" i="8"/>
  <c r="O93" i="8"/>
  <c r="G93" i="8"/>
  <c r="AA92" i="8"/>
  <c r="S92" i="8"/>
  <c r="K92" i="8"/>
  <c r="AE91" i="8"/>
  <c r="W91" i="8"/>
  <c r="O91" i="8"/>
  <c r="G91" i="8"/>
  <c r="AD97" i="8"/>
  <c r="J96" i="8"/>
  <c r="F95" i="8"/>
  <c r="Z94" i="8"/>
  <c r="J94" i="8"/>
  <c r="AD93" i="8"/>
  <c r="V93" i="8"/>
  <c r="N93" i="8"/>
  <c r="F93" i="8"/>
  <c r="Z92" i="8"/>
  <c r="J92" i="8"/>
  <c r="AD91" i="8"/>
  <c r="V91" i="8"/>
  <c r="N91" i="8"/>
  <c r="F91" i="8"/>
  <c r="V99" i="8"/>
  <c r="AD95" i="8"/>
  <c r="Y98" i="8"/>
  <c r="E97" i="8"/>
  <c r="I96" i="8"/>
  <c r="M95" i="8"/>
  <c r="E95" i="8"/>
  <c r="Y94" i="8"/>
  <c r="Q94" i="8"/>
  <c r="I94" i="8"/>
  <c r="AC93" i="8"/>
  <c r="U93" i="8"/>
  <c r="M93" i="8"/>
  <c r="E93" i="8"/>
  <c r="Y92" i="8"/>
  <c r="Q92" i="8"/>
  <c r="I92" i="8"/>
  <c r="AC91" i="8"/>
  <c r="U91" i="8"/>
  <c r="M91" i="8"/>
  <c r="E91" i="8"/>
  <c r="N99" i="8"/>
  <c r="F97" i="8"/>
  <c r="M99" i="8"/>
  <c r="M97" i="8"/>
  <c r="AB97" i="8"/>
  <c r="L91" i="8"/>
  <c r="J98" i="8"/>
  <c r="V95" i="8"/>
  <c r="U99" i="8"/>
  <c r="AC97" i="8"/>
  <c r="AC95" i="8"/>
  <c r="AB99" i="8"/>
  <c r="H98" i="8"/>
  <c r="T95" i="8"/>
  <c r="U66" i="7"/>
  <c r="F66" i="7"/>
  <c r="AH26" i="7"/>
  <c r="AH26" i="1"/>
  <c r="F3" i="7"/>
  <c r="AH15" i="8"/>
  <c r="AH14" i="8"/>
  <c r="AH13" i="8"/>
  <c r="AH139" i="8"/>
  <c r="AH110" i="8"/>
  <c r="AH103" i="8"/>
  <c r="AH88" i="8"/>
  <c r="AU87" i="8"/>
  <c r="AU86" i="8"/>
  <c r="AU85" i="8"/>
  <c r="AU84" i="8"/>
  <c r="AU83" i="8"/>
  <c r="AH79" i="8"/>
  <c r="AH64" i="8"/>
  <c r="AH45" i="8"/>
  <c r="AH44" i="8"/>
  <c r="AH41" i="8"/>
  <c r="AH26" i="8"/>
  <c r="D288" i="3"/>
  <c r="F129" i="7" s="1"/>
  <c r="V73" i="8"/>
  <c r="D128" i="3" s="1"/>
  <c r="V73" i="7" s="1"/>
  <c r="X75" i="8"/>
  <c r="D131" i="3" s="1"/>
  <c r="AB73" i="8"/>
  <c r="D130" i="3" s="1"/>
  <c r="Z73" i="8"/>
  <c r="D129" i="3" s="1"/>
  <c r="I75" i="8"/>
  <c r="D124" i="3" s="1"/>
  <c r="M73" i="8"/>
  <c r="D123" i="3" s="1"/>
  <c r="K73" i="8"/>
  <c r="D122" i="3" s="1"/>
  <c r="G73" i="8"/>
  <c r="D121" i="3" s="1"/>
  <c r="G73" i="7" s="1"/>
  <c r="G34" i="8"/>
  <c r="J35" i="8"/>
  <c r="D50" i="3" s="1"/>
  <c r="M34" i="8"/>
  <c r="K34" i="8"/>
  <c r="F47" i="8"/>
  <c r="F51" i="8"/>
  <c r="D87" i="3" s="1"/>
  <c r="F38" i="8"/>
  <c r="AH48" i="8" l="1"/>
  <c r="D85" i="3"/>
  <c r="AH38" i="8"/>
  <c r="D57" i="3"/>
  <c r="AH74" i="8"/>
  <c r="AH76" i="8"/>
  <c r="AH14" i="7"/>
  <c r="AH15" i="7"/>
  <c r="AH15" i="1"/>
  <c r="AH14" i="1"/>
  <c r="AC1" i="7" l="1"/>
  <c r="AC1" i="8"/>
  <c r="D107" i="3"/>
  <c r="D106" i="3"/>
  <c r="A24" i="3"/>
  <c r="A23" i="3"/>
  <c r="D330" i="3"/>
  <c r="D327" i="3"/>
  <c r="D325" i="3"/>
  <c r="D320" i="3"/>
  <c r="D319" i="3"/>
  <c r="D318" i="3"/>
  <c r="D317" i="3"/>
  <c r="D316" i="3"/>
  <c r="D315" i="3"/>
  <c r="D309" i="3"/>
  <c r="D307" i="3"/>
  <c r="D303" i="3"/>
  <c r="D302" i="3"/>
  <c r="D301" i="3"/>
  <c r="D299" i="3"/>
  <c r="D298" i="3"/>
  <c r="D297" i="3"/>
  <c r="D289" i="3"/>
  <c r="D228" i="3"/>
  <c r="D227" i="3"/>
  <c r="D214" i="3"/>
  <c r="D167" i="3"/>
  <c r="D162" i="3"/>
  <c r="D161" i="3"/>
  <c r="D160" i="3"/>
  <c r="D159" i="3"/>
  <c r="D158" i="3"/>
  <c r="D157" i="3"/>
  <c r="D156" i="3"/>
  <c r="D155" i="3"/>
  <c r="D154" i="3"/>
  <c r="D153" i="3"/>
  <c r="D152" i="3"/>
  <c r="D151" i="3"/>
  <c r="D150" i="3"/>
  <c r="D149" i="3"/>
  <c r="D148" i="3"/>
  <c r="D147" i="3"/>
  <c r="D141" i="3"/>
  <c r="D139" i="3"/>
  <c r="D137" i="3"/>
  <c r="D135" i="3"/>
  <c r="D132" i="3"/>
  <c r="D125" i="3"/>
  <c r="AH74" i="1" s="1"/>
  <c r="D119" i="3"/>
  <c r="D117" i="3"/>
  <c r="D113" i="3"/>
  <c r="D112" i="3"/>
  <c r="D111" i="3"/>
  <c r="D110" i="3"/>
  <c r="D108" i="3"/>
  <c r="D105" i="3"/>
  <c r="D99" i="3"/>
  <c r="D98" i="3"/>
  <c r="D92" i="3"/>
  <c r="D88" i="3"/>
  <c r="D86" i="3"/>
  <c r="AH48" i="1" s="1"/>
  <c r="D83" i="3"/>
  <c r="AH45" i="1" s="1"/>
  <c r="D80" i="3"/>
  <c r="D73" i="3"/>
  <c r="AH41" i="1" s="1"/>
  <c r="D66" i="3"/>
  <c r="D62" i="3"/>
  <c r="D61" i="3"/>
  <c r="D60" i="3"/>
  <c r="D59" i="3"/>
  <c r="D58" i="3"/>
  <c r="AH38" i="1" s="1"/>
  <c r="D51" i="3"/>
  <c r="D43" i="3"/>
  <c r="D37" i="3"/>
  <c r="D36" i="3"/>
  <c r="D35" i="3"/>
  <c r="D34" i="3"/>
  <c r="D33" i="3"/>
  <c r="D32" i="3"/>
  <c r="D31" i="3"/>
  <c r="D30" i="3"/>
  <c r="D29" i="3"/>
  <c r="D28" i="3"/>
  <c r="D27" i="3"/>
  <c r="D17" i="3"/>
  <c r="D13" i="3"/>
  <c r="D12" i="3"/>
  <c r="D11" i="3"/>
  <c r="D332" i="3"/>
  <c r="A172" i="7" s="1"/>
  <c r="D331" i="3"/>
  <c r="K168" i="7"/>
  <c r="D313" i="3"/>
  <c r="AU46" i="8"/>
  <c r="AU46" i="7"/>
  <c r="Y157" i="7" l="1"/>
  <c r="Y157" i="1"/>
  <c r="J161" i="7"/>
  <c r="J161" i="1"/>
  <c r="AH139" i="7"/>
  <c r="AH139" i="1"/>
  <c r="AH13" i="1"/>
  <c r="Y166" i="7"/>
  <c r="Y166" i="1"/>
  <c r="AH88" i="1"/>
  <c r="AH88" i="7"/>
  <c r="AU85" i="7"/>
  <c r="AH64" i="1"/>
  <c r="AH64" i="7"/>
  <c r="AU84" i="7"/>
  <c r="AU86" i="7"/>
  <c r="AU87" i="7"/>
  <c r="AU87" i="1"/>
  <c r="AU83" i="7"/>
  <c r="AH76" i="1"/>
  <c r="AH44" i="1"/>
  <c r="AH110" i="7"/>
  <c r="AH110" i="1"/>
  <c r="AU86" i="1"/>
  <c r="AU85" i="1"/>
  <c r="AU84" i="1"/>
  <c r="AU83" i="1"/>
  <c r="K168" i="1"/>
  <c r="A303" i="3"/>
  <c r="A306" i="3"/>
  <c r="A305" i="3"/>
  <c r="A337" i="3"/>
  <c r="A336" i="3"/>
  <c r="A335" i="3"/>
  <c r="A334" i="3"/>
  <c r="A333" i="3"/>
  <c r="A332" i="3"/>
  <c r="A313" i="3"/>
  <c r="A312" i="3"/>
  <c r="A311" i="3"/>
  <c r="A310" i="3"/>
  <c r="A309" i="3"/>
  <c r="A308" i="3"/>
  <c r="A307" i="3"/>
  <c r="A304" i="3"/>
  <c r="A302" i="3"/>
  <c r="A301" i="3"/>
  <c r="A295" i="3"/>
  <c r="A294" i="3"/>
  <c r="A293" i="3"/>
  <c r="A292" i="3"/>
  <c r="A291" i="3"/>
  <c r="A267" i="3"/>
  <c r="A266" i="3"/>
  <c r="A265" i="3"/>
  <c r="A264" i="3"/>
  <c r="A263" i="3"/>
  <c r="A262" i="3"/>
  <c r="A261" i="3"/>
  <c r="A260" i="3"/>
  <c r="A259" i="3"/>
  <c r="A300" i="3"/>
  <c r="A299" i="3"/>
  <c r="A298" i="3"/>
  <c r="A297" i="3"/>
  <c r="A296" i="3"/>
  <c r="A290" i="3"/>
  <c r="A289" i="3"/>
  <c r="A288" i="3"/>
  <c r="A287" i="3"/>
  <c r="A286" i="3"/>
  <c r="A285" i="3"/>
  <c r="A284" i="3"/>
  <c r="A283" i="3"/>
  <c r="A282" i="3"/>
  <c r="A281" i="3"/>
  <c r="A280" i="3"/>
  <c r="A279" i="3"/>
  <c r="A278" i="3"/>
  <c r="A277" i="3"/>
  <c r="A276" i="3"/>
  <c r="A275" i="3"/>
  <c r="A274" i="3"/>
  <c r="A273" i="3"/>
  <c r="A272" i="3"/>
  <c r="A271" i="3"/>
  <c r="A270" i="3"/>
  <c r="A269" i="3"/>
  <c r="A268" i="3"/>
  <c r="A258" i="3"/>
  <c r="A257" i="3"/>
  <c r="A256" i="3"/>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A228" i="3"/>
  <c r="A227" i="3"/>
  <c r="A166" i="3"/>
  <c r="A165" i="3"/>
  <c r="A164" i="3"/>
  <c r="A163" i="3"/>
  <c r="A133" i="3"/>
  <c r="A132" i="3"/>
  <c r="A131" i="3"/>
  <c r="A130" i="3"/>
  <c r="A129" i="3"/>
  <c r="A128" i="3"/>
  <c r="A127" i="3"/>
  <c r="A126" i="3"/>
  <c r="A125" i="3"/>
  <c r="A124" i="3"/>
  <c r="A123" i="3"/>
  <c r="A122" i="3"/>
  <c r="A121" i="3"/>
  <c r="A120"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19" i="3"/>
  <c r="A118" i="3"/>
  <c r="A117" i="3"/>
  <c r="A116" i="3"/>
  <c r="A115" i="3"/>
  <c r="A114" i="3"/>
  <c r="A113" i="3"/>
  <c r="A112" i="3"/>
  <c r="A111" i="3"/>
  <c r="A110" i="3"/>
  <c r="A54" i="3"/>
  <c r="A53" i="3"/>
  <c r="A109" i="3"/>
  <c r="A108" i="3"/>
  <c r="A107" i="3"/>
  <c r="A106" i="3"/>
  <c r="A105" i="3"/>
  <c r="A104" i="3"/>
  <c r="A103" i="3"/>
  <c r="A102" i="3"/>
  <c r="A96" i="3"/>
  <c r="A101" i="3"/>
  <c r="A100" i="3"/>
  <c r="A99" i="3"/>
  <c r="A98" i="3"/>
  <c r="A97" i="3"/>
  <c r="A88" i="3"/>
  <c r="A87" i="3"/>
  <c r="A95" i="3"/>
  <c r="A94" i="3"/>
  <c r="A93" i="3"/>
  <c r="A92" i="3"/>
  <c r="A91" i="3"/>
  <c r="A90" i="3"/>
  <c r="A89" i="3"/>
  <c r="A86" i="3"/>
  <c r="A85" i="3"/>
  <c r="A84" i="3"/>
  <c r="A83" i="3"/>
  <c r="A81" i="3"/>
  <c r="A80" i="3"/>
  <c r="A79" i="3"/>
  <c r="A78" i="3"/>
  <c r="A77" i="3"/>
  <c r="A76" i="3"/>
  <c r="A75" i="3"/>
  <c r="A82" i="3"/>
  <c r="A65" i="3"/>
  <c r="A64" i="3"/>
  <c r="A63" i="3"/>
  <c r="A71" i="3"/>
  <c r="A70" i="3"/>
  <c r="A69" i="3"/>
  <c r="A68" i="3"/>
  <c r="A74" i="3"/>
  <c r="A73" i="3"/>
  <c r="A72" i="3"/>
  <c r="A67" i="3"/>
  <c r="A66" i="3"/>
  <c r="A62" i="3"/>
  <c r="A61" i="3"/>
  <c r="A60" i="3"/>
  <c r="A59" i="3"/>
  <c r="A58" i="3"/>
  <c r="A57" i="3"/>
  <c r="A56" i="3"/>
  <c r="A55" i="3"/>
  <c r="A52" i="3"/>
  <c r="A51" i="3"/>
  <c r="A50" i="3"/>
  <c r="A49" i="3"/>
  <c r="A48" i="3"/>
  <c r="A47" i="3"/>
  <c r="A46" i="3"/>
  <c r="A45" i="3"/>
  <c r="A40" i="3"/>
  <c r="A39" i="3"/>
  <c r="A38" i="3"/>
  <c r="A44" i="3"/>
  <c r="A43" i="3"/>
  <c r="A42" i="3"/>
  <c r="A41" i="3"/>
  <c r="A37" i="3"/>
  <c r="A36" i="3"/>
  <c r="A35" i="3"/>
  <c r="A34" i="3"/>
  <c r="A33" i="3"/>
  <c r="A32" i="3"/>
  <c r="A31" i="3"/>
  <c r="A30" i="3"/>
  <c r="A29" i="3"/>
  <c r="A28" i="3"/>
  <c r="A27" i="3"/>
  <c r="A26" i="3"/>
  <c r="A25" i="3"/>
  <c r="A22" i="3"/>
  <c r="A21" i="3"/>
  <c r="A20" i="3"/>
  <c r="A19" i="3"/>
  <c r="A17" i="3"/>
  <c r="A18" i="3"/>
  <c r="A6" i="3"/>
  <c r="AH83" i="7" l="1"/>
  <c r="AH83" i="8"/>
  <c r="AH103" i="7"/>
  <c r="AH103" i="1"/>
  <c r="AH83" i="1"/>
  <c r="I75" i="7"/>
  <c r="K73" i="7"/>
  <c r="AB73" i="7"/>
  <c r="I25" i="7"/>
  <c r="F2" i="7"/>
  <c r="F47" i="7"/>
  <c r="AH48" i="7" s="1"/>
  <c r="Z73" i="7"/>
  <c r="X75" i="7"/>
  <c r="F38" i="7"/>
  <c r="AH38" i="7" s="1"/>
  <c r="M73" i="7"/>
  <c r="D120" i="3"/>
  <c r="D127" i="3"/>
  <c r="AU76" i="1"/>
  <c r="AU46" i="1"/>
  <c r="AU77" i="1"/>
  <c r="AU75" i="1"/>
  <c r="AU74" i="1"/>
  <c r="AU44" i="1"/>
  <c r="AU45" i="1"/>
  <c r="AU42" i="1"/>
  <c r="AU41" i="1"/>
  <c r="AU36" i="1"/>
  <c r="AU35" i="1"/>
  <c r="AH35" i="1" s="1"/>
  <c r="AU7" i="1"/>
  <c r="AU6" i="1"/>
  <c r="AH6" i="1" s="1"/>
  <c r="A16" i="3"/>
  <c r="A15" i="3"/>
  <c r="A14" i="3"/>
  <c r="A13" i="3"/>
  <c r="A12" i="3"/>
  <c r="A11" i="3"/>
  <c r="A10" i="3"/>
  <c r="A9" i="3"/>
  <c r="A8" i="3"/>
  <c r="A7" i="3"/>
  <c r="A5" i="3"/>
  <c r="A4" i="3"/>
  <c r="A3" i="3"/>
  <c r="A2" i="3"/>
  <c r="AU74" i="7" l="1"/>
  <c r="AH74" i="7" s="1"/>
  <c r="AU75" i="7"/>
  <c r="AU76" i="7"/>
  <c r="AH76" i="7" s="1"/>
  <c r="AU77" i="7"/>
  <c r="AU75" i="8"/>
  <c r="AU74" i="8"/>
  <c r="AU77" i="8"/>
  <c r="AU76" i="8"/>
  <c r="V2" i="7" l="1"/>
  <c r="F51" i="7"/>
  <c r="D46" i="3"/>
  <c r="G34" i="7" s="1"/>
  <c r="D47" i="3" l="1"/>
  <c r="K34" i="7" l="1"/>
  <c r="D48" i="3"/>
  <c r="M34" i="7" s="1"/>
  <c r="D45" i="3" l="1"/>
  <c r="AU35" i="7"/>
  <c r="AU36" i="7"/>
  <c r="V34" i="7"/>
  <c r="J35" i="7"/>
  <c r="AH13" i="7"/>
  <c r="K40" i="7"/>
  <c r="D69" i="3"/>
  <c r="G41" i="7" s="1"/>
  <c r="D70" i="3"/>
  <c r="K41" i="7" s="1"/>
  <c r="AU42" i="8"/>
  <c r="D71" i="3"/>
  <c r="AU41" i="8"/>
  <c r="AH35" i="7" l="1"/>
  <c r="M41" i="7"/>
  <c r="D68" i="3"/>
  <c r="AU41" i="7" l="1"/>
  <c r="AH41" i="7" s="1"/>
  <c r="AU42" i="7"/>
  <c r="D76" i="3"/>
  <c r="W41" i="7" s="1"/>
  <c r="D77" i="3" l="1"/>
  <c r="AA41" i="7" s="1"/>
  <c r="AU45" i="8"/>
  <c r="D78" i="3"/>
  <c r="AU44" i="8"/>
  <c r="AC41" i="7" l="1"/>
  <c r="D75" i="3"/>
  <c r="AU44" i="7" l="1"/>
  <c r="AH44" i="7" s="1"/>
  <c r="AU45" i="7"/>
  <c r="I42" i="7"/>
  <c r="Y42" i="7"/>
  <c r="F45" i="7"/>
  <c r="AH45" i="7" s="1"/>
  <c r="M46" i="7"/>
  <c r="F58" i="7"/>
  <c r="N78" i="7"/>
  <c r="N79" i="7"/>
  <c r="N80" i="7"/>
  <c r="N81" i="7"/>
  <c r="Q90" i="8"/>
  <c r="AD90" i="7" l="1"/>
  <c r="Z90" i="7"/>
  <c r="K90" i="7"/>
  <c r="P90" i="7"/>
  <c r="F90" i="8"/>
  <c r="W90" i="7"/>
  <c r="I90" i="7"/>
  <c r="G90" i="8"/>
  <c r="O90" i="8"/>
  <c r="Y90" i="7"/>
  <c r="AB90" i="7"/>
  <c r="L90" i="7"/>
  <c r="F90" i="7"/>
  <c r="AC90" i="7"/>
  <c r="AA90" i="7"/>
  <c r="N90" i="8"/>
  <c r="L90" i="8"/>
  <c r="G90" i="7"/>
  <c r="N90" i="7"/>
  <c r="T90" i="7"/>
  <c r="AE90" i="7"/>
  <c r="M90" i="7"/>
  <c r="H90" i="8"/>
  <c r="D90" i="7"/>
  <c r="J90" i="7"/>
  <c r="AH79" i="1"/>
  <c r="AH79" i="7"/>
  <c r="I90" i="8"/>
  <c r="U90" i="7"/>
  <c r="K90" i="8"/>
  <c r="S90" i="7"/>
  <c r="E90" i="8"/>
  <c r="H90" i="7"/>
  <c r="E90" i="7"/>
  <c r="P90" i="8"/>
  <c r="O90" i="7"/>
  <c r="M90" i="8"/>
  <c r="J90" i="8"/>
  <c r="X90" i="7"/>
  <c r="Q90" i="7"/>
  <c r="V90" i="7"/>
  <c r="R90" i="7"/>
  <c r="AD91" i="7"/>
  <c r="F91" i="7" l="1"/>
  <c r="X91" i="7"/>
  <c r="W91" i="7"/>
  <c r="U91" i="7"/>
  <c r="Y91" i="7"/>
  <c r="O91" i="7"/>
  <c r="Q91" i="7"/>
  <c r="E91" i="7"/>
  <c r="G91" i="7"/>
  <c r="K91" i="7"/>
  <c r="AE91" i="7"/>
  <c r="H91" i="7"/>
  <c r="S91" i="7"/>
  <c r="N91" i="7"/>
  <c r="I91" i="7"/>
  <c r="AB91" i="7"/>
  <c r="P91" i="7"/>
  <c r="M91" i="7"/>
  <c r="D91" i="7"/>
  <c r="AA91" i="7"/>
  <c r="T91" i="7"/>
  <c r="J91" i="7"/>
  <c r="Z91" i="7"/>
  <c r="AC91" i="7"/>
  <c r="L91" i="7"/>
  <c r="V91" i="7"/>
  <c r="R91" i="7"/>
  <c r="H92" i="7"/>
  <c r="T92" i="7"/>
  <c r="F92" i="7" l="1"/>
  <c r="O92" i="7"/>
  <c r="U92" i="7"/>
  <c r="V92" i="7"/>
  <c r="Y92" i="7"/>
  <c r="AB92" i="7"/>
  <c r="G92" i="7"/>
  <c r="K92" i="7"/>
  <c r="AD92" i="7"/>
  <c r="M92" i="7"/>
  <c r="I92" i="7"/>
  <c r="J92" i="7"/>
  <c r="X92" i="7"/>
  <c r="Q92" i="7"/>
  <c r="AA92" i="7"/>
  <c r="AE92" i="7"/>
  <c r="AC92" i="7"/>
  <c r="P92" i="7"/>
  <c r="D92" i="7"/>
  <c r="Z92" i="7"/>
  <c r="E92" i="7"/>
  <c r="N92" i="7"/>
  <c r="L92" i="7"/>
  <c r="W92" i="7"/>
  <c r="S92" i="7"/>
  <c r="R92" i="7"/>
  <c r="W93" i="7"/>
  <c r="I93" i="7"/>
  <c r="AD93" i="7"/>
  <c r="L93" i="7"/>
  <c r="Z93" i="7" l="1"/>
  <c r="P93" i="7"/>
  <c r="Y93" i="7"/>
  <c r="Q93" i="7"/>
  <c r="J93" i="7"/>
  <c r="V93" i="7"/>
  <c r="G93" i="7"/>
  <c r="M93" i="7"/>
  <c r="D93" i="7"/>
  <c r="E93" i="7"/>
  <c r="F93" i="7"/>
  <c r="X93" i="7"/>
  <c r="N93" i="7"/>
  <c r="K93" i="7"/>
  <c r="T93" i="7"/>
  <c r="AC93" i="7"/>
  <c r="AB93" i="7"/>
  <c r="AE93" i="7"/>
  <c r="H93" i="7"/>
  <c r="S93" i="7"/>
  <c r="O93" i="7"/>
  <c r="AA93" i="7"/>
  <c r="U93" i="7"/>
  <c r="R93" i="7"/>
  <c r="Z94" i="7"/>
  <c r="AD94" i="7" l="1"/>
  <c r="S94" i="7"/>
  <c r="I94" i="7"/>
  <c r="N94" i="7"/>
  <c r="P94" i="7"/>
  <c r="F94" i="7"/>
  <c r="AB94" i="7"/>
  <c r="AA94" i="7"/>
  <c r="M94" i="7"/>
  <c r="Q94" i="7"/>
  <c r="E94" i="7"/>
  <c r="J94" i="7"/>
  <c r="O94" i="7"/>
  <c r="T94" i="7"/>
  <c r="Y94" i="7"/>
  <c r="V94" i="7"/>
  <c r="X94" i="7"/>
  <c r="AC94" i="7"/>
  <c r="U94" i="7"/>
  <c r="D94" i="7"/>
  <c r="AE94" i="7"/>
  <c r="L94" i="7"/>
  <c r="K94" i="7"/>
  <c r="W94" i="7"/>
  <c r="G94" i="7"/>
  <c r="H94" i="7"/>
  <c r="R94" i="7"/>
  <c r="O95" i="7"/>
  <c r="D95" i="7"/>
  <c r="N95" i="7"/>
  <c r="S95" i="7"/>
  <c r="M95" i="7"/>
  <c r="U95" i="7"/>
  <c r="L95" i="7"/>
  <c r="AC95" i="7"/>
  <c r="K95" i="7"/>
  <c r="G95" i="7"/>
  <c r="Q95" i="7"/>
  <c r="AE95" i="7"/>
  <c r="I95" i="7"/>
  <c r="P95" i="7" l="1"/>
  <c r="J95" i="7"/>
  <c r="V95" i="7"/>
  <c r="H95" i="7"/>
  <c r="AB95" i="7"/>
  <c r="Z95" i="7"/>
  <c r="W95" i="7"/>
  <c r="X95" i="7"/>
  <c r="E95" i="7"/>
  <c r="F95" i="7"/>
  <c r="T95" i="7"/>
  <c r="AA95" i="7"/>
  <c r="AD95" i="7"/>
  <c r="Y95" i="7"/>
  <c r="R95" i="7"/>
  <c r="AE96" i="7"/>
  <c r="G96" i="7" l="1"/>
  <c r="I96" i="7"/>
  <c r="AB96" i="7"/>
  <c r="D96" i="7"/>
  <c r="AC96" i="7"/>
  <c r="O96" i="7"/>
  <c r="W96" i="7"/>
  <c r="J96" i="7"/>
  <c r="AD96" i="7"/>
  <c r="Q96" i="7"/>
  <c r="U96" i="7"/>
  <c r="AA96" i="7"/>
  <c r="K96" i="7"/>
  <c r="F96" i="7"/>
  <c r="Z96" i="7"/>
  <c r="S96" i="7"/>
  <c r="T96" i="7"/>
  <c r="M96" i="7"/>
  <c r="E96" i="7"/>
  <c r="L96" i="7"/>
  <c r="N96" i="7"/>
  <c r="V96" i="7"/>
  <c r="H96" i="7"/>
  <c r="X96" i="7"/>
  <c r="Y96" i="7"/>
  <c r="P96" i="7"/>
  <c r="R96" i="7"/>
  <c r="Z97" i="7"/>
  <c r="Q97" i="7" l="1"/>
  <c r="E97" i="7"/>
  <c r="N97" i="7"/>
  <c r="V97" i="7"/>
  <c r="AA97" i="7"/>
  <c r="H97" i="7"/>
  <c r="G97" i="7"/>
  <c r="T97" i="7"/>
  <c r="K97" i="7"/>
  <c r="U97" i="7"/>
  <c r="W97" i="7"/>
  <c r="Y97" i="7"/>
  <c r="X97" i="7"/>
  <c r="D97" i="7"/>
  <c r="O97" i="7"/>
  <c r="S97" i="7"/>
  <c r="AE97" i="7"/>
  <c r="AD97" i="7"/>
  <c r="AB97" i="7"/>
  <c r="M97" i="7"/>
  <c r="L97" i="7"/>
  <c r="J97" i="7"/>
  <c r="I97" i="7"/>
  <c r="P97" i="7"/>
  <c r="AC97" i="7"/>
  <c r="F97" i="7"/>
  <c r="R97" i="7"/>
  <c r="D98" i="7"/>
  <c r="F98" i="7" l="1"/>
  <c r="I98" i="7"/>
  <c r="AA98" i="7"/>
  <c r="Y98" i="7"/>
  <c r="AC98" i="7"/>
  <c r="AB98" i="7"/>
  <c r="K98" i="7"/>
  <c r="AE98" i="7"/>
  <c r="S98" i="7"/>
  <c r="Q98" i="7"/>
  <c r="X98" i="7"/>
  <c r="P98" i="7"/>
  <c r="H98" i="7"/>
  <c r="J98" i="7"/>
  <c r="W98" i="7"/>
  <c r="E98" i="7"/>
  <c r="L98" i="7"/>
  <c r="U98" i="7"/>
  <c r="G98" i="7"/>
  <c r="O98" i="7"/>
  <c r="T98" i="7"/>
  <c r="M98" i="7"/>
  <c r="V98" i="7"/>
  <c r="N98" i="7"/>
  <c r="Z98" i="7"/>
  <c r="AD98" i="7"/>
  <c r="R98" i="7"/>
  <c r="Q99" i="7"/>
  <c r="G99" i="7"/>
  <c r="AE99" i="7"/>
  <c r="AA99" i="7"/>
  <c r="U99" i="7"/>
  <c r="J99" i="7"/>
  <c r="O99" i="7"/>
  <c r="M99" i="7"/>
  <c r="AB99" i="7"/>
  <c r="N99" i="7"/>
  <c r="D99" i="7"/>
  <c r="X99" i="7" l="1"/>
  <c r="AD99" i="7"/>
  <c r="F99" i="7"/>
  <c r="Z99" i="7"/>
  <c r="K99" i="7"/>
  <c r="L99" i="7"/>
  <c r="D199" i="3"/>
  <c r="I99" i="7"/>
  <c r="H99" i="7"/>
  <c r="W99" i="7"/>
  <c r="V99" i="7"/>
  <c r="AC99" i="7"/>
  <c r="E99" i="7"/>
  <c r="Y99" i="7"/>
  <c r="P99" i="7"/>
  <c r="T99" i="7"/>
  <c r="S99" i="7"/>
  <c r="R99" i="7"/>
  <c r="L102" i="7"/>
  <c r="AA102" i="7"/>
  <c r="L103" i="7"/>
  <c r="L104" i="7"/>
  <c r="AA104" i="7"/>
  <c r="L105" i="7"/>
  <c r="L106" i="7"/>
  <c r="AA106" i="7"/>
  <c r="L107" i="7"/>
  <c r="J112" i="8"/>
  <c r="I112" i="8" l="1"/>
  <c r="F112" i="7"/>
  <c r="L112" i="8"/>
  <c r="Q112" i="7"/>
  <c r="O112" i="8"/>
  <c r="J112" i="7"/>
  <c r="H112" i="8"/>
  <c r="N112" i="8"/>
  <c r="M112" i="7"/>
  <c r="M112" i="8"/>
  <c r="K112" i="8"/>
  <c r="E112" i="8"/>
  <c r="N112" i="7"/>
  <c r="P112" i="8"/>
  <c r="O112" i="7"/>
  <c r="E112" i="7"/>
  <c r="P112" i="7"/>
  <c r="I112" i="7"/>
  <c r="F112" i="8"/>
  <c r="G112" i="7"/>
  <c r="K112" i="7"/>
  <c r="D112" i="7"/>
  <c r="G112" i="8"/>
  <c r="H112" i="7"/>
  <c r="L112" i="7"/>
  <c r="Q112" i="8"/>
  <c r="Y112" i="7" l="1"/>
  <c r="AC112" i="7"/>
  <c r="R112" i="7"/>
  <c r="W112" i="7"/>
  <c r="AE112" i="7"/>
  <c r="AD112" i="7"/>
  <c r="Z112" i="7"/>
  <c r="S112" i="7"/>
  <c r="AA112" i="7"/>
  <c r="T112" i="7"/>
  <c r="X112" i="7"/>
  <c r="U112" i="7"/>
  <c r="V112" i="7"/>
  <c r="AB112" i="7"/>
  <c r="J113" i="7"/>
  <c r="E113" i="7" l="1"/>
  <c r="M113" i="7"/>
  <c r="O113" i="7"/>
  <c r="P113" i="7"/>
  <c r="N113" i="7"/>
  <c r="F113" i="7"/>
  <c r="Q113" i="7"/>
  <c r="K113" i="7"/>
  <c r="G113" i="7"/>
  <c r="D113" i="7"/>
  <c r="H113" i="7"/>
  <c r="L113" i="7"/>
  <c r="I113" i="7"/>
  <c r="X113" i="7"/>
  <c r="Z113" i="7"/>
  <c r="AC113" i="7"/>
  <c r="AE113" i="7"/>
  <c r="V113" i="7" l="1"/>
  <c r="S113" i="7"/>
  <c r="U113" i="7"/>
  <c r="AD113" i="7"/>
  <c r="T113" i="7"/>
  <c r="Y113" i="7"/>
  <c r="AB113" i="7"/>
  <c r="R113" i="7"/>
  <c r="AA113" i="7"/>
  <c r="W113" i="7"/>
  <c r="K114" i="7"/>
  <c r="J114" i="7"/>
  <c r="L114" i="7"/>
  <c r="F114" i="7"/>
  <c r="M114" i="7"/>
  <c r="G114" i="7"/>
  <c r="I114" i="7" l="1"/>
  <c r="P114" i="7"/>
  <c r="N114" i="7"/>
  <c r="O114" i="7"/>
  <c r="D114" i="7"/>
  <c r="H114" i="7"/>
  <c r="Q114" i="7"/>
  <c r="E114" i="7"/>
  <c r="V114" i="7"/>
  <c r="AE114" i="7" l="1"/>
  <c r="R114" i="7"/>
  <c r="U114" i="7"/>
  <c r="T114" i="7"/>
  <c r="Y114" i="7"/>
  <c r="S114" i="7"/>
  <c r="AA114" i="7"/>
  <c r="Z114" i="7"/>
  <c r="AD114" i="7"/>
  <c r="W114" i="7"/>
  <c r="AB114" i="7"/>
  <c r="X114" i="7"/>
  <c r="AC114" i="7"/>
  <c r="E115" i="7"/>
  <c r="M115" i="7"/>
  <c r="P115" i="7"/>
  <c r="D115" i="7" l="1"/>
  <c r="K115" i="7"/>
  <c r="N115" i="7"/>
  <c r="F115" i="7"/>
  <c r="L115" i="7"/>
  <c r="Q115" i="7"/>
  <c r="O115" i="7"/>
  <c r="J115" i="7"/>
  <c r="H115" i="7"/>
  <c r="G115" i="7"/>
  <c r="I115" i="7"/>
  <c r="R115" i="7"/>
  <c r="V115" i="7" l="1"/>
  <c r="AD115" i="7"/>
  <c r="W115" i="7"/>
  <c r="T115" i="7"/>
  <c r="AB115" i="7"/>
  <c r="AE115" i="7"/>
  <c r="AA115" i="7"/>
  <c r="Y115" i="7"/>
  <c r="Z115" i="7"/>
  <c r="X115" i="7"/>
  <c r="S115" i="7"/>
  <c r="U115" i="7"/>
  <c r="AC115" i="7"/>
  <c r="J116" i="7"/>
  <c r="M116" i="7" l="1"/>
  <c r="P116" i="7"/>
  <c r="K116" i="7"/>
  <c r="F116" i="7"/>
  <c r="H116" i="7"/>
  <c r="E116" i="7"/>
  <c r="Q116" i="7"/>
  <c r="O116" i="7"/>
  <c r="D116" i="7"/>
  <c r="N116" i="7"/>
  <c r="L116" i="7"/>
  <c r="G116" i="7"/>
  <c r="I116" i="7"/>
  <c r="Z116" i="7"/>
  <c r="AA116" i="7" l="1"/>
  <c r="AB116" i="7"/>
  <c r="V116" i="7"/>
  <c r="T116" i="7"/>
  <c r="X116" i="7"/>
  <c r="AE116" i="7"/>
  <c r="AD116" i="7"/>
  <c r="U116" i="7"/>
  <c r="W116" i="7"/>
  <c r="AC116" i="7"/>
  <c r="Y116" i="7"/>
  <c r="S116" i="7"/>
  <c r="R116" i="7"/>
  <c r="F117" i="7"/>
  <c r="L117" i="7" l="1"/>
  <c r="N117" i="7"/>
  <c r="Q117" i="7"/>
  <c r="K117" i="7"/>
  <c r="G117" i="7"/>
  <c r="J117" i="7"/>
  <c r="O117" i="7"/>
  <c r="M117" i="7"/>
  <c r="P117" i="7"/>
  <c r="H117" i="7"/>
  <c r="I117" i="7"/>
  <c r="D117" i="7"/>
  <c r="E117" i="7"/>
  <c r="U117" i="7"/>
  <c r="V117" i="7" l="1"/>
  <c r="AC117" i="7"/>
  <c r="Z117" i="7"/>
  <c r="AE117" i="7"/>
  <c r="W117" i="7"/>
  <c r="R117" i="7"/>
  <c r="AD117" i="7"/>
  <c r="Y117" i="7"/>
  <c r="S117" i="7"/>
  <c r="X117" i="7"/>
  <c r="AB117" i="7"/>
  <c r="T117" i="7"/>
  <c r="AA117" i="7"/>
  <c r="J118" i="7"/>
  <c r="G118" i="7" l="1"/>
  <c r="Q118" i="7"/>
  <c r="F118" i="7"/>
  <c r="O118" i="7"/>
  <c r="M118" i="7"/>
  <c r="L118" i="7"/>
  <c r="N118" i="7"/>
  <c r="K118" i="7"/>
  <c r="E118" i="7"/>
  <c r="P118" i="7"/>
  <c r="D118" i="7"/>
  <c r="I118" i="7"/>
  <c r="H118" i="7"/>
  <c r="T118" i="7"/>
  <c r="U118" i="7"/>
  <c r="Y118" i="7"/>
  <c r="AC118" i="7" l="1"/>
  <c r="Z118" i="7"/>
  <c r="AD118" i="7"/>
  <c r="AB118" i="7"/>
  <c r="W118" i="7"/>
  <c r="R118" i="7"/>
  <c r="S118" i="7"/>
  <c r="X118" i="7"/>
  <c r="AE118" i="7"/>
  <c r="AA118" i="7"/>
  <c r="V118" i="7"/>
  <c r="O119" i="7"/>
  <c r="P119" i="7"/>
  <c r="N119" i="7" l="1"/>
  <c r="Q119" i="7"/>
  <c r="E119" i="7"/>
  <c r="F119" i="7"/>
  <c r="J119" i="7"/>
  <c r="I119" i="7"/>
  <c r="G119" i="7"/>
  <c r="D119" i="7"/>
  <c r="M119" i="7"/>
  <c r="K119" i="7"/>
  <c r="L119" i="7"/>
  <c r="H119" i="7"/>
  <c r="AC119" i="7"/>
  <c r="Y119" i="7"/>
  <c r="AA119" i="7"/>
  <c r="R119" i="7"/>
  <c r="AD119" i="7"/>
  <c r="W119" i="7"/>
  <c r="T119" i="7"/>
  <c r="AE119" i="7"/>
  <c r="AB119" i="7"/>
  <c r="X119" i="7"/>
  <c r="U119" i="7"/>
  <c r="S119" i="7"/>
  <c r="Z119" i="7"/>
  <c r="V119" i="7" l="1"/>
  <c r="K120" i="7"/>
  <c r="N120" i="7"/>
  <c r="F120" i="7"/>
  <c r="J120" i="7"/>
  <c r="Q120" i="7" l="1"/>
  <c r="E120" i="7"/>
  <c r="G120" i="7"/>
  <c r="M120" i="7"/>
  <c r="O120" i="7"/>
  <c r="L120" i="7"/>
  <c r="I120" i="7"/>
  <c r="H120" i="7"/>
  <c r="P120" i="7"/>
  <c r="D120" i="7"/>
  <c r="W120" i="7"/>
  <c r="AD120" i="7"/>
  <c r="U120" i="7"/>
  <c r="V120" i="7" l="1"/>
  <c r="X120" i="7"/>
  <c r="Y120" i="7"/>
  <c r="Z120" i="7"/>
  <c r="S120" i="7"/>
  <c r="AE120" i="7"/>
  <c r="T120" i="7"/>
  <c r="AB120" i="7"/>
  <c r="AA120" i="7"/>
  <c r="R120" i="7"/>
  <c r="AC120" i="7"/>
  <c r="J121" i="7"/>
  <c r="F121" i="7" l="1"/>
  <c r="H121" i="7"/>
  <c r="Q121" i="7"/>
  <c r="P121" i="7"/>
  <c r="D121" i="7"/>
  <c r="E121" i="7"/>
  <c r="M121" i="7"/>
  <c r="O121" i="7"/>
  <c r="N121" i="7"/>
  <c r="G121" i="7"/>
  <c r="I121" i="7"/>
  <c r="L121" i="7"/>
  <c r="K121" i="7"/>
  <c r="R121" i="7"/>
  <c r="AE121" i="7" l="1"/>
  <c r="Y121" i="7"/>
  <c r="AB121" i="7"/>
  <c r="X121" i="7"/>
  <c r="AA121" i="7"/>
  <c r="AD121" i="7"/>
  <c r="W121" i="7"/>
  <c r="AC121" i="7"/>
  <c r="S121" i="7"/>
  <c r="T121" i="7"/>
  <c r="U121" i="7"/>
  <c r="Z121" i="7"/>
  <c r="V121" i="7"/>
  <c r="M122" i="7"/>
  <c r="I122" i="7"/>
  <c r="Q122" i="7"/>
  <c r="F122" i="7"/>
  <c r="K122" i="7" l="1"/>
  <c r="G122" i="7"/>
  <c r="L122" i="7"/>
  <c r="H122" i="7"/>
  <c r="O122" i="7"/>
  <c r="D122" i="7"/>
  <c r="E122" i="7"/>
  <c r="N122" i="7"/>
  <c r="P122" i="7"/>
  <c r="J122" i="7"/>
  <c r="AC122" i="7"/>
  <c r="AE122" i="7" l="1"/>
  <c r="T122" i="7"/>
  <c r="U122" i="7"/>
  <c r="AA122" i="7"/>
  <c r="Z122" i="7"/>
  <c r="X122" i="7"/>
  <c r="S122" i="7"/>
  <c r="W122" i="7"/>
  <c r="AB122" i="7"/>
  <c r="R122" i="7"/>
  <c r="V122" i="7"/>
  <c r="Y122" i="7"/>
  <c r="AD122" i="7"/>
  <c r="G123" i="7" l="1"/>
  <c r="J123" i="7"/>
  <c r="I123" i="7"/>
  <c r="K123" i="7"/>
  <c r="D123" i="7"/>
  <c r="E123" i="7"/>
  <c r="F123" i="7"/>
  <c r="M123" i="7"/>
  <c r="Q123" i="7"/>
  <c r="N123" i="7"/>
  <c r="H123" i="7"/>
  <c r="O123" i="7"/>
  <c r="L123" i="7"/>
  <c r="P123" i="7"/>
  <c r="Z123" i="7"/>
  <c r="U123" i="7"/>
  <c r="R123" i="7"/>
  <c r="AC123" i="7"/>
  <c r="V123" i="7"/>
  <c r="W123" i="7"/>
  <c r="T123" i="7"/>
  <c r="X123" i="7"/>
  <c r="AD123" i="7"/>
  <c r="S123" i="7"/>
  <c r="Y123" i="7"/>
  <c r="AE123" i="7" l="1"/>
  <c r="AB123" i="7"/>
  <c r="AA123" i="7"/>
  <c r="P124" i="7"/>
  <c r="N124" i="7" l="1"/>
  <c r="D124" i="7"/>
  <c r="G124" i="7"/>
  <c r="K124" i="7"/>
  <c r="L124" i="7"/>
  <c r="O124" i="7"/>
  <c r="F124" i="7"/>
  <c r="I124" i="7"/>
  <c r="Q124" i="7"/>
  <c r="J124" i="7"/>
  <c r="H124" i="7"/>
  <c r="E124" i="7"/>
  <c r="M124" i="7"/>
  <c r="AA124" i="7"/>
  <c r="Z124" i="7"/>
  <c r="AE124" i="7"/>
  <c r="X124" i="7"/>
  <c r="V124" i="7"/>
  <c r="R124" i="7"/>
  <c r="AD124" i="7"/>
  <c r="Y124" i="7"/>
  <c r="W124" i="7"/>
  <c r="T124" i="7"/>
  <c r="AB124" i="7"/>
  <c r="S124" i="7" l="1"/>
  <c r="U124" i="7"/>
  <c r="AC124" i="7"/>
  <c r="Q125" i="7" l="1"/>
  <c r="J125" i="7"/>
  <c r="P125" i="7"/>
  <c r="N125" i="7"/>
  <c r="O125" i="7"/>
  <c r="G125" i="7"/>
  <c r="K125" i="7"/>
  <c r="M125" i="7"/>
  <c r="E125" i="7"/>
  <c r="D125" i="7"/>
  <c r="I125" i="7"/>
  <c r="L125" i="7"/>
  <c r="H125" i="7"/>
  <c r="F125" i="7"/>
  <c r="AC125" i="7"/>
  <c r="X125" i="7"/>
  <c r="AD125" i="7" l="1"/>
  <c r="AA125" i="7"/>
  <c r="W125" i="7"/>
  <c r="S125" i="7"/>
  <c r="Y125" i="7"/>
  <c r="V125" i="7"/>
  <c r="T125" i="7"/>
  <c r="D270" i="3"/>
  <c r="R125" i="7"/>
  <c r="U125" i="7"/>
  <c r="Z125" i="7"/>
  <c r="AE125" i="7"/>
  <c r="AB125" i="7"/>
  <c r="D126" i="7"/>
  <c r="O126" i="7"/>
  <c r="G126" i="7"/>
  <c r="M126" i="7" l="1"/>
  <c r="Q126" i="7"/>
  <c r="E126" i="7"/>
  <c r="N126" i="7"/>
  <c r="I126" i="7"/>
  <c r="K126" i="7"/>
  <c r="L126" i="7"/>
  <c r="J126" i="7"/>
  <c r="P126" i="7"/>
  <c r="F126" i="7"/>
  <c r="H126" i="7"/>
  <c r="W126" i="7"/>
  <c r="R126" i="7"/>
  <c r="AD126" i="7"/>
  <c r="V126" i="7" l="1"/>
  <c r="Z126" i="7"/>
  <c r="AE126" i="7"/>
  <c r="AC126" i="7"/>
  <c r="X126" i="7"/>
  <c r="Y126" i="7"/>
  <c r="S126" i="7"/>
  <c r="AA126" i="7"/>
  <c r="T126" i="7"/>
  <c r="U126" i="7"/>
  <c r="AB126" i="7"/>
  <c r="M139" i="7"/>
  <c r="F4" i="7"/>
  <c r="D9" i="3" l="1"/>
  <c r="AA5" i="7" l="1"/>
  <c r="AU7" i="8"/>
  <c r="D10" i="3"/>
  <c r="AC5" i="7" s="1"/>
  <c r="AU6" i="8"/>
  <c r="AH6" i="8" s="1"/>
  <c r="D7" i="3" l="1"/>
  <c r="AU6" i="7"/>
  <c r="AU7" i="7"/>
  <c r="F6" i="7"/>
  <c r="K9" i="7"/>
  <c r="U13" i="7"/>
  <c r="U14" i="7"/>
  <c r="U15" i="7"/>
  <c r="AH6" i="7" l="1"/>
  <c r="J15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34" authorId="0" shapeId="0" xr:uid="{D4AD899F-F6FE-4F31-A712-1E16E501DC3C}">
      <text>
        <r>
          <rPr>
            <sz val="9"/>
            <color indexed="81"/>
            <rFont val="Meiryo UI"/>
            <family val="3"/>
            <charset val="128"/>
          </rPr>
          <t xml:space="preserve">【症状発現日について】
詳細な日付が不明な場合（年や月まではわかるが、日までは不明な場合）は、その他に記入してください。
</t>
        </r>
      </text>
    </comment>
    <comment ref="AF41" authorId="0" shapeId="0" xr:uid="{D3A1AC98-8D7B-4494-930A-48AC6456DC3C}">
      <text>
        <r>
          <rPr>
            <sz val="9"/>
            <color indexed="81"/>
            <rFont val="Meiryo UI"/>
            <family val="3"/>
            <charset val="128"/>
          </rPr>
          <t>【購入日・消費/賞味期限について】
詳細な日付が不明な場合（年や月まではわかるが、日までは不明な場合）は、その他に記入してください。</t>
        </r>
      </text>
    </comment>
    <comment ref="AF74" authorId="0" shapeId="0" xr:uid="{73697D50-487D-4092-AEE7-D453C21E467C}">
      <text>
        <r>
          <rPr>
            <sz val="9"/>
            <color indexed="81"/>
            <rFont val="Meiryo UI"/>
            <family val="3"/>
            <charset val="128"/>
          </rPr>
          <t>【使用開始日・使用中止日について】
「不明」にチェックを入れた場合、補足すべき内容があればその他の欄に内容を入力してください。
また、詳細な日付が不明な場合（年や月まではわかるが、日までは不明な場合）も、その他に記入してください。</t>
        </r>
      </text>
    </comment>
    <comment ref="AF102" authorId="0" shapeId="0" xr:uid="{0EC6024E-E687-4202-BE1A-3B8BD5643035}">
      <text>
        <r>
          <rPr>
            <sz val="9"/>
            <color indexed="81"/>
            <rFont val="Meiryo UI"/>
            <family val="3"/>
            <charset val="128"/>
          </rPr>
          <t>医療機関受診で「あり」を選択した場合、受診した医療機関の情報は入力必須です。
医療機関名が不明の場合は、医療機関名に「不明」と入力してください。</t>
        </r>
      </text>
    </comment>
  </commentList>
</comments>
</file>

<file path=xl/sharedStrings.xml><?xml version="1.0" encoding="utf-8"?>
<sst xmlns="http://schemas.openxmlformats.org/spreadsheetml/2006/main" count="1766" uniqueCount="381">
  <si>
    <t>健康食品の摂取に伴う健康被害情報提供票</t>
    <phoneticPr fontId="1"/>
  </si>
  <si>
    <t>送付枚数</t>
    <rPh sb="0" eb="2">
      <t>ソウフ</t>
    </rPh>
    <rPh sb="2" eb="4">
      <t>マイスウ</t>
    </rPh>
    <phoneticPr fontId="1"/>
  </si>
  <si>
    <t>会社名
（報告者氏名）</t>
    <rPh sb="0" eb="3">
      <t>カイシャメイ</t>
    </rPh>
    <rPh sb="5" eb="8">
      <t>ホウコクシャ</t>
    </rPh>
    <rPh sb="8" eb="10">
      <t>シメイ</t>
    </rPh>
    <phoneticPr fontId="1"/>
  </si>
  <si>
    <t>都道府県名
（保健所名）</t>
    <rPh sb="0" eb="4">
      <t>トドウフケン</t>
    </rPh>
    <rPh sb="4" eb="5">
      <t>メイ</t>
    </rPh>
    <rPh sb="7" eb="10">
      <t>ホケンショ</t>
    </rPh>
    <rPh sb="10" eb="11">
      <t>メイ</t>
    </rPh>
    <phoneticPr fontId="1"/>
  </si>
  <si>
    <t>入力不要</t>
    <rPh sb="0" eb="2">
      <t>ニュウリョク</t>
    </rPh>
    <rPh sb="2" eb="4">
      <t>フヨウ</t>
    </rPh>
    <phoneticPr fontId="1"/>
  </si>
  <si>
    <t>所在地</t>
    <rPh sb="0" eb="3">
      <t>ショザイチ</t>
    </rPh>
    <phoneticPr fontId="1"/>
  </si>
  <si>
    <t>電話番号</t>
    <phoneticPr fontId="1"/>
  </si>
  <si>
    <t>情報受付日</t>
    <phoneticPr fontId="1"/>
  </si>
  <si>
    <t>▼情報受付日入力チェック</t>
    <rPh sb="1" eb="6">
      <t>ジョウホウウケツケビ</t>
    </rPh>
    <rPh sb="6" eb="8">
      <t>ニュウリョク</t>
    </rPh>
    <phoneticPr fontId="1"/>
  </si>
  <si>
    <t>年</t>
    <rPh sb="0" eb="1">
      <t>ネン</t>
    </rPh>
    <phoneticPr fontId="1"/>
  </si>
  <si>
    <t>月</t>
    <rPh sb="0" eb="1">
      <t>ツキ</t>
    </rPh>
    <phoneticPr fontId="1"/>
  </si>
  <si>
    <t>日</t>
    <rPh sb="0" eb="1">
      <t>ヒ</t>
    </rPh>
    <phoneticPr fontId="1"/>
  </si>
  <si>
    <t>FAX番号</t>
    <phoneticPr fontId="1"/>
  </si>
  <si>
    <t>情報提供者</t>
    <rPh sb="0" eb="2">
      <t>ジョウホウ</t>
    </rPh>
    <rPh sb="2" eb="5">
      <t>テイキョウシャ</t>
    </rPh>
    <phoneticPr fontId="1"/>
  </si>
  <si>
    <t>　摂取者本人</t>
    <phoneticPr fontId="1"/>
  </si>
  <si>
    <t>摂取者の家族等</t>
  </si>
  <si>
    <t>医療機関</t>
  </si>
  <si>
    <t>　　　その他</t>
    <rPh sb="5" eb="6">
      <t>タ</t>
    </rPh>
    <phoneticPr fontId="1"/>
  </si>
  <si>
    <t>（</t>
    <phoneticPr fontId="1"/>
  </si>
  <si>
    <t>）</t>
    <phoneticPr fontId="1"/>
  </si>
  <si>
    <r>
      <rPr>
        <b/>
        <sz val="10"/>
        <color rgb="FFFF0000"/>
        <rFont val="ＭＳ Ｐゴシック"/>
        <family val="3"/>
        <charset val="128"/>
      </rPr>
      <t>＊以下のいずれかの健康食品である</t>
    </r>
    <r>
      <rPr>
        <b/>
        <sz val="11"/>
        <color rgb="FFFF0000"/>
        <rFont val="ＭＳ Ｐゴシック"/>
        <family val="3"/>
        <charset val="128"/>
      </rPr>
      <t xml:space="preserve">
</t>
    </r>
    <r>
      <rPr>
        <sz val="9"/>
        <color rgb="FFFF0000"/>
        <rFont val="ＭＳ Ｐゴシック"/>
        <family val="3"/>
        <charset val="128"/>
      </rPr>
      <t>・指定成分等含有食品
・機能性表示食品
・特定保健用食品</t>
    </r>
    <rPh sb="1" eb="3">
      <t>イカ</t>
    </rPh>
    <rPh sb="9" eb="11">
      <t>ケンコウ</t>
    </rPh>
    <rPh sb="11" eb="13">
      <t>ショクヒン</t>
    </rPh>
    <rPh sb="18" eb="20">
      <t>シテイ</t>
    </rPh>
    <rPh sb="20" eb="22">
      <t>セイブン</t>
    </rPh>
    <rPh sb="22" eb="23">
      <t>トウ</t>
    </rPh>
    <rPh sb="23" eb="25">
      <t>ガンユウ</t>
    </rPh>
    <rPh sb="25" eb="27">
      <t>ショクヒン</t>
    </rPh>
    <rPh sb="29" eb="32">
      <t>キノウセイ</t>
    </rPh>
    <rPh sb="32" eb="34">
      <t>ヒョウジ</t>
    </rPh>
    <rPh sb="34" eb="36">
      <t>ショクヒン</t>
    </rPh>
    <rPh sb="38" eb="40">
      <t>トクテイ</t>
    </rPh>
    <rPh sb="40" eb="43">
      <t>ホケンヨウ</t>
    </rPh>
    <rPh sb="43" eb="45">
      <t>ショクヒン</t>
    </rPh>
    <phoneticPr fontId="1"/>
  </si>
  <si>
    <t>　　　はい</t>
    <phoneticPr fontId="1"/>
  </si>
  <si>
    <r>
      <t>＊</t>
    </r>
    <r>
      <rPr>
        <sz val="9"/>
        <color rgb="FFFF0000"/>
        <rFont val="ＭＳ Ｐゴシック"/>
        <family val="3"/>
        <charset val="128"/>
      </rPr>
      <t xml:space="preserve"> 指定成分又は関与成分等名：</t>
    </r>
    <rPh sb="6" eb="7">
      <t>マタ</t>
    </rPh>
    <rPh sb="8" eb="10">
      <t>カンヨ</t>
    </rPh>
    <rPh sb="10" eb="12">
      <t>セイブン</t>
    </rPh>
    <rPh sb="12" eb="13">
      <t>トウ</t>
    </rPh>
    <phoneticPr fontId="1"/>
  </si>
  <si>
    <r>
      <t>＊</t>
    </r>
    <r>
      <rPr>
        <sz val="9"/>
        <color rgb="FFFF0000"/>
        <rFont val="ＭＳ Ｐゴシック"/>
        <family val="3"/>
        <charset val="128"/>
      </rPr>
      <t xml:space="preserve"> （指定成分等含有食品の場合）指定成分及び管理成分等の1日摂取目安量（μｇ/mg/g） ：</t>
    </r>
    <rPh sb="7" eb="8">
      <t>トウ</t>
    </rPh>
    <phoneticPr fontId="1"/>
  </si>
  <si>
    <r>
      <t>＊</t>
    </r>
    <r>
      <rPr>
        <sz val="9"/>
        <color rgb="FFFF0000"/>
        <rFont val="ＭＳ Ｐゴシック"/>
        <family val="3"/>
        <charset val="128"/>
      </rPr>
      <t xml:space="preserve"> （機能性表示食品又は特定保健用食品の場合）1日摂取目安量：</t>
    </r>
    <rPh sb="10" eb="11">
      <t>マタ</t>
    </rPh>
    <phoneticPr fontId="1"/>
  </si>
  <si>
    <t>　　　不明</t>
    <phoneticPr fontId="1"/>
  </si>
  <si>
    <t>１．症状</t>
    <rPh sb="2" eb="4">
      <t>ショウジョウ</t>
    </rPh>
    <phoneticPr fontId="1"/>
  </si>
  <si>
    <t>＊ 症状・主訴</t>
    <phoneticPr fontId="1"/>
  </si>
  <si>
    <t xml:space="preserve">  　　発熱</t>
    <rPh sb="4" eb="6">
      <t>ハツネツ</t>
    </rPh>
    <phoneticPr fontId="1"/>
  </si>
  <si>
    <t>　発熱</t>
    <rPh sb="1" eb="3">
      <t>ハツネツ</t>
    </rPh>
    <phoneticPr fontId="1"/>
  </si>
  <si>
    <t>かゆみ・発疹</t>
  </si>
  <si>
    <t>腹痛</t>
    <rPh sb="0" eb="2">
      <t>フクツウ</t>
    </rPh>
    <phoneticPr fontId="1"/>
  </si>
  <si>
    <t>呼吸困難</t>
    <rPh sb="0" eb="2">
      <t>コキュウ</t>
    </rPh>
    <rPh sb="2" eb="4">
      <t>コンナン</t>
    </rPh>
    <phoneticPr fontId="1"/>
  </si>
  <si>
    <t xml:space="preserve">  　　頭痛</t>
    <rPh sb="4" eb="6">
      <t>ズツウ</t>
    </rPh>
    <phoneticPr fontId="1"/>
  </si>
  <si>
    <t>　頭痛</t>
    <rPh sb="1" eb="3">
      <t>ズツウ</t>
    </rPh>
    <phoneticPr fontId="1"/>
  </si>
  <si>
    <t>食欲不振</t>
    <rPh sb="0" eb="1">
      <t>ヨク</t>
    </rPh>
    <rPh sb="1" eb="3">
      <t>フシン</t>
    </rPh>
    <phoneticPr fontId="1"/>
  </si>
  <si>
    <t>下痢</t>
    <rPh sb="0" eb="2">
      <t>ゲリ</t>
    </rPh>
    <phoneticPr fontId="1"/>
  </si>
  <si>
    <t>不正性器出血</t>
    <rPh sb="0" eb="2">
      <t>フセイ</t>
    </rPh>
    <rPh sb="2" eb="4">
      <t>セイキ</t>
    </rPh>
    <rPh sb="4" eb="6">
      <t>シュッケツ</t>
    </rPh>
    <phoneticPr fontId="1"/>
  </si>
  <si>
    <t xml:space="preserve">  　　倦怠感</t>
    <rPh sb="4" eb="7">
      <t>ケンタイカン</t>
    </rPh>
    <phoneticPr fontId="1"/>
  </si>
  <si>
    <t>　倦怠感</t>
    <rPh sb="1" eb="4">
      <t>ケンタイカン</t>
    </rPh>
    <phoneticPr fontId="1"/>
  </si>
  <si>
    <t>吐気・嘔吐</t>
    <rPh sb="0" eb="2">
      <t>ハキケ</t>
    </rPh>
    <rPh sb="3" eb="5">
      <t>オウト</t>
    </rPh>
    <phoneticPr fontId="1"/>
  </si>
  <si>
    <t>黄疸</t>
    <rPh sb="0" eb="2">
      <t>オウダン</t>
    </rPh>
    <phoneticPr fontId="1"/>
  </si>
  <si>
    <t>月経不順</t>
    <rPh sb="0" eb="2">
      <t>ゲッケイ</t>
    </rPh>
    <rPh sb="2" eb="4">
      <t>フジュン</t>
    </rPh>
    <phoneticPr fontId="1"/>
  </si>
  <si>
    <t>　臨床検査値の異常</t>
    <phoneticPr fontId="1"/>
  </si>
  <si>
    <t>具体的な訴え：</t>
    <phoneticPr fontId="1"/>
  </si>
  <si>
    <t>▼症状・主訴 チェック</t>
    <rPh sb="1" eb="3">
      <t>ショウジョウ</t>
    </rPh>
    <rPh sb="4" eb="5">
      <t>オモ</t>
    </rPh>
    <rPh sb="5" eb="6">
      <t>ウッタ</t>
    </rPh>
    <phoneticPr fontId="1"/>
  </si>
  <si>
    <t>　その他</t>
    <phoneticPr fontId="1"/>
  </si>
  <si>
    <t>具体的な項目：</t>
    <phoneticPr fontId="1"/>
  </si>
  <si>
    <t>（手足の浮腫、動悸・息切れ、体の痛み、めまい・ふらつきなどの症状がある場合はこちらに記載ください。その他気になる症状がある場合も記載ください）</t>
    <phoneticPr fontId="1"/>
  </si>
  <si>
    <t>＊ 症状発現日</t>
    <phoneticPr fontId="1"/>
  </si>
  <si>
    <t>日（頃）</t>
    <rPh sb="0" eb="1">
      <t>ヒ</t>
    </rPh>
    <rPh sb="2" eb="3">
      <t>コロ</t>
    </rPh>
    <phoneticPr fontId="1"/>
  </si>
  <si>
    <t>または</t>
    <phoneticPr fontId="1"/>
  </si>
  <si>
    <t>摂取</t>
    <rPh sb="0" eb="2">
      <t>セッシュ</t>
    </rPh>
    <phoneticPr fontId="1"/>
  </si>
  <si>
    <t>▼症状発現日入力チェック</t>
    <rPh sb="6" eb="8">
      <t>ニュウリョク</t>
    </rPh>
    <phoneticPr fontId="1"/>
  </si>
  <si>
    <t>その他 （</t>
    <rPh sb="2" eb="3">
      <t>タ</t>
    </rPh>
    <phoneticPr fontId="1"/>
  </si>
  <si>
    <t>　不明</t>
    <rPh sb="1" eb="3">
      <t>フメイ</t>
    </rPh>
    <phoneticPr fontId="1"/>
  </si>
  <si>
    <t>２．該当する製品情報</t>
    <rPh sb="2" eb="4">
      <t>ガイトウ</t>
    </rPh>
    <rPh sb="6" eb="8">
      <t>セイヒン</t>
    </rPh>
    <rPh sb="8" eb="10">
      <t>ジョウホウ</t>
    </rPh>
    <phoneticPr fontId="1"/>
  </si>
  <si>
    <t>＊ 製品名</t>
    <rPh sb="2" eb="5">
      <t>セイヒンメイ</t>
    </rPh>
    <phoneticPr fontId="1"/>
  </si>
  <si>
    <t xml:space="preserve">   不明</t>
    <rPh sb="3" eb="5">
      <t>フメイ</t>
    </rPh>
    <phoneticPr fontId="1"/>
  </si>
  <si>
    <t>＊ 製品形状</t>
    <rPh sb="2" eb="6">
      <t>セイヒンケイジョウ</t>
    </rPh>
    <phoneticPr fontId="1"/>
  </si>
  <si>
    <t>錠剤</t>
    <rPh sb="0" eb="2">
      <t>ジョウザイ</t>
    </rPh>
    <phoneticPr fontId="1"/>
  </si>
  <si>
    <t>カプセル</t>
    <phoneticPr fontId="1"/>
  </si>
  <si>
    <t>ドリンク</t>
    <phoneticPr fontId="1"/>
  </si>
  <si>
    <t>粉末</t>
    <rPh sb="0" eb="2">
      <t>フンマツ</t>
    </rPh>
    <phoneticPr fontId="1"/>
  </si>
  <si>
    <t>　　　その他 （</t>
    <rPh sb="5" eb="6">
      <t>タ</t>
    </rPh>
    <phoneticPr fontId="1"/>
  </si>
  <si>
    <t>▼購入日入力チェック</t>
    <rPh sb="4" eb="6">
      <t>ニュウリョク</t>
    </rPh>
    <phoneticPr fontId="1"/>
  </si>
  <si>
    <t>購入日</t>
    <rPh sb="0" eb="2">
      <t>コウニュウ</t>
    </rPh>
    <rPh sb="2" eb="3">
      <t>ビ</t>
    </rPh>
    <phoneticPr fontId="1"/>
  </si>
  <si>
    <t>消費/賞味期限</t>
    <rPh sb="0" eb="2">
      <t>ショウヒ</t>
    </rPh>
    <rPh sb="3" eb="5">
      <t>ショウミ</t>
    </rPh>
    <rPh sb="5" eb="7">
      <t>キゲン</t>
    </rPh>
    <phoneticPr fontId="1"/>
  </si>
  <si>
    <t>その他（</t>
    <rPh sb="2" eb="3">
      <t>タ</t>
    </rPh>
    <phoneticPr fontId="1"/>
  </si>
  <si>
    <t>▼消費/賞味期限入力チェック</t>
    <rPh sb="8" eb="10">
      <t>ニュウリョク</t>
    </rPh>
    <phoneticPr fontId="1"/>
  </si>
  <si>
    <t>不明</t>
    <rPh sb="0" eb="2">
      <t>フメイ</t>
    </rPh>
    <phoneticPr fontId="1"/>
  </si>
  <si>
    <t>＊ ロット番号</t>
    <rPh sb="5" eb="7">
      <t>バンゴウ</t>
    </rPh>
    <phoneticPr fontId="1"/>
  </si>
  <si>
    <t>（理由：</t>
    <rPh sb="1" eb="3">
      <t>リユウ</t>
    </rPh>
    <phoneticPr fontId="1"/>
  </si>
  <si>
    <t>＊ 原材料名・
含有量・配合量
(全て記入)</t>
    <rPh sb="2" eb="6">
      <t>ゲンザイリョウメイ</t>
    </rPh>
    <rPh sb="8" eb="11">
      <t>ガンユウリョウ</t>
    </rPh>
    <rPh sb="12" eb="14">
      <t>ハイゴウ</t>
    </rPh>
    <rPh sb="14" eb="15">
      <t>リョウ</t>
    </rPh>
    <rPh sb="17" eb="18">
      <t>スベ</t>
    </rPh>
    <rPh sb="19" eb="21">
      <t>キニュウ</t>
    </rPh>
    <phoneticPr fontId="1"/>
  </si>
  <si>
    <t>1日当たり摂取目安量（mg）</t>
    <rPh sb="1" eb="2">
      <t>ニチ</t>
    </rPh>
    <rPh sb="2" eb="3">
      <t>ア</t>
    </rPh>
    <rPh sb="5" eb="7">
      <t>セッシュ</t>
    </rPh>
    <rPh sb="7" eb="9">
      <t>メヤス</t>
    </rPh>
    <rPh sb="9" eb="10">
      <t>リョウ</t>
    </rPh>
    <phoneticPr fontId="1"/>
  </si>
  <si>
    <r>
      <rPr>
        <b/>
        <sz val="9"/>
        <color rgb="FFFF0000"/>
        <rFont val="ＭＳ Ｐゴシック"/>
        <family val="3"/>
        <charset val="128"/>
      </rPr>
      <t>＊（機能性表示食品又は特定保健用食品の場合）</t>
    </r>
    <r>
      <rPr>
        <sz val="9"/>
        <color theme="1"/>
        <rFont val="ＭＳ Ｐゴシック"/>
        <family val="3"/>
        <charset val="128"/>
      </rPr>
      <t>届出番号又は許可番号</t>
    </r>
    <rPh sb="2" eb="5">
      <t>キノウセイ</t>
    </rPh>
    <rPh sb="5" eb="7">
      <t>ヒョウジ</t>
    </rPh>
    <rPh sb="7" eb="9">
      <t>ショクヒン</t>
    </rPh>
    <rPh sb="9" eb="10">
      <t>マタ</t>
    </rPh>
    <rPh sb="11" eb="13">
      <t>トクテイ</t>
    </rPh>
    <rPh sb="13" eb="16">
      <t>ホケンヨウ</t>
    </rPh>
    <rPh sb="16" eb="18">
      <t>ショクヒン</t>
    </rPh>
    <rPh sb="19" eb="21">
      <t>バアイ</t>
    </rPh>
    <rPh sb="22" eb="24">
      <t>トドケデ</t>
    </rPh>
    <rPh sb="24" eb="26">
      <t>バンゴウ</t>
    </rPh>
    <rPh sb="26" eb="27">
      <t>マタ</t>
    </rPh>
    <rPh sb="28" eb="30">
      <t>キョカ</t>
    </rPh>
    <rPh sb="30" eb="32">
      <t>バンゴウ</t>
    </rPh>
    <phoneticPr fontId="1"/>
  </si>
  <si>
    <t xml:space="preserve">（機能性表示食品及び特定保健用食品の場合は届出番号又は許可番号を記載ください）
</t>
    <rPh sb="1" eb="4">
      <t>キノウセイ</t>
    </rPh>
    <rPh sb="4" eb="6">
      <t>ヒョウジ</t>
    </rPh>
    <rPh sb="6" eb="8">
      <t>ショクヒン</t>
    </rPh>
    <rPh sb="8" eb="9">
      <t>オヨ</t>
    </rPh>
    <rPh sb="10" eb="12">
      <t>トクテイ</t>
    </rPh>
    <rPh sb="12" eb="15">
      <t>ホケンヨウ</t>
    </rPh>
    <rPh sb="15" eb="17">
      <t>ショクヒン</t>
    </rPh>
    <rPh sb="18" eb="20">
      <t>バアイ</t>
    </rPh>
    <rPh sb="21" eb="23">
      <t>トドケデ</t>
    </rPh>
    <rPh sb="23" eb="25">
      <t>バンゴウ</t>
    </rPh>
    <rPh sb="25" eb="26">
      <t>マタ</t>
    </rPh>
    <rPh sb="27" eb="29">
      <t>キョカ</t>
    </rPh>
    <rPh sb="29" eb="31">
      <t>バンゴウ</t>
    </rPh>
    <rPh sb="32" eb="34">
      <t>キサイ</t>
    </rPh>
    <phoneticPr fontId="1"/>
  </si>
  <si>
    <r>
      <t>当該製品の有無</t>
    </r>
    <r>
      <rPr>
        <b/>
        <vertAlign val="superscript"/>
        <sz val="8"/>
        <rFont val="ＭＳ Ｐゴシック"/>
        <family val="3"/>
        <charset val="128"/>
      </rPr>
      <t>※</t>
    </r>
    <r>
      <rPr>
        <b/>
        <sz val="8"/>
        <rFont val="ＭＳ Ｐゴシック"/>
        <family val="3"/>
        <charset val="128"/>
      </rPr>
      <t xml:space="preserve">
</t>
    </r>
    <r>
      <rPr>
        <sz val="6"/>
        <rFont val="ＭＳ Ｐゴシック"/>
        <family val="3"/>
        <charset val="128"/>
      </rPr>
      <t>（摂取した製品が手元に残っているかどうか）</t>
    </r>
    <rPh sb="0" eb="2">
      <t>トウガイ</t>
    </rPh>
    <rPh sb="2" eb="4">
      <t>セイヒン</t>
    </rPh>
    <rPh sb="5" eb="7">
      <t>ウム</t>
    </rPh>
    <rPh sb="10" eb="12">
      <t>セッシュ</t>
    </rPh>
    <rPh sb="14" eb="16">
      <t>セイヒン</t>
    </rPh>
    <rPh sb="17" eb="19">
      <t>テモト</t>
    </rPh>
    <rPh sb="20" eb="21">
      <t>ノコ</t>
    </rPh>
    <phoneticPr fontId="1"/>
  </si>
  <si>
    <t>※原材料名・含有量等については、別添資料を添付することで記載省略可</t>
    <rPh sb="1" eb="4">
      <t>ゲンザイリョウ</t>
    </rPh>
    <rPh sb="4" eb="5">
      <t>メイ</t>
    </rPh>
    <rPh sb="6" eb="9">
      <t>ガンユウリョウ</t>
    </rPh>
    <rPh sb="9" eb="10">
      <t>トウ</t>
    </rPh>
    <rPh sb="16" eb="18">
      <t>ベッテン</t>
    </rPh>
    <rPh sb="18" eb="20">
      <t>シリョウ</t>
    </rPh>
    <rPh sb="21" eb="23">
      <t>テンプ</t>
    </rPh>
    <rPh sb="28" eb="30">
      <t>キサイ</t>
    </rPh>
    <rPh sb="30" eb="32">
      <t>ショウリャク</t>
    </rPh>
    <rPh sb="32" eb="33">
      <t>カ</t>
    </rPh>
    <phoneticPr fontId="1"/>
  </si>
  <si>
    <t>あり　　　　　　　なし</t>
    <phoneticPr fontId="1"/>
  </si>
  <si>
    <t>※製品の特定が的確になるよう別添資料として製品に関する画像を添付することが望ましい。</t>
    <phoneticPr fontId="1"/>
  </si>
  <si>
    <t>３．摂取者および摂取状況に関する情報</t>
    <rPh sb="2" eb="4">
      <t>セッシュ</t>
    </rPh>
    <rPh sb="4" eb="5">
      <t>シャ</t>
    </rPh>
    <rPh sb="8" eb="10">
      <t>セッシュ</t>
    </rPh>
    <rPh sb="10" eb="12">
      <t>ジョウキョウ</t>
    </rPh>
    <rPh sb="13" eb="14">
      <t>カン</t>
    </rPh>
    <rPh sb="16" eb="18">
      <t>ジョウホウ</t>
    </rPh>
    <phoneticPr fontId="1"/>
  </si>
  <si>
    <t>＊ 個人情報（氏名・連絡先）について行政への提供を</t>
    <rPh sb="2" eb="4">
      <t>コジン</t>
    </rPh>
    <rPh sb="4" eb="6">
      <t>ジョウホウ</t>
    </rPh>
    <rPh sb="7" eb="9">
      <t>シメイ</t>
    </rPh>
    <rPh sb="10" eb="13">
      <t>レンラクサキ</t>
    </rPh>
    <rPh sb="18" eb="20">
      <t>ギョウセイ</t>
    </rPh>
    <rPh sb="22" eb="24">
      <t>テイキョウ</t>
    </rPh>
    <phoneticPr fontId="1"/>
  </si>
  <si>
    <t>同意する　　　　同意しない</t>
    <rPh sb="0" eb="2">
      <t>ドウイ</t>
    </rPh>
    <rPh sb="8" eb="10">
      <t>ドウイ</t>
    </rPh>
    <phoneticPr fontId="1"/>
  </si>
  <si>
    <t>　※同意が得られない場合は、氏名、連絡先は記入せず、備考欄にその理由を可能な範囲で記入すること。</t>
    <rPh sb="2" eb="4">
      <t>ドウイ</t>
    </rPh>
    <rPh sb="5" eb="6">
      <t>エ</t>
    </rPh>
    <rPh sb="10" eb="12">
      <t>バアイ</t>
    </rPh>
    <rPh sb="14" eb="16">
      <t>シメイ</t>
    </rPh>
    <rPh sb="17" eb="20">
      <t>レンラクサキ</t>
    </rPh>
    <rPh sb="21" eb="23">
      <t>キニュウ</t>
    </rPh>
    <rPh sb="26" eb="29">
      <t>ビコウラン</t>
    </rPh>
    <rPh sb="32" eb="34">
      <t>リユウ</t>
    </rPh>
    <rPh sb="35" eb="37">
      <t>カノウ</t>
    </rPh>
    <rPh sb="38" eb="40">
      <t>ハンイ</t>
    </rPh>
    <rPh sb="41" eb="43">
      <t>キニュウ</t>
    </rPh>
    <phoneticPr fontId="1"/>
  </si>
  <si>
    <t>氏名</t>
    <rPh sb="0" eb="2">
      <t>シメイ</t>
    </rPh>
    <phoneticPr fontId="1"/>
  </si>
  <si>
    <t>連絡先</t>
    <rPh sb="0" eb="3">
      <t>レンラクサキ</t>
    </rPh>
    <phoneticPr fontId="1"/>
  </si>
  <si>
    <t>性別</t>
    <rPh sb="0" eb="2">
      <t>セイベツ</t>
    </rPh>
    <phoneticPr fontId="1"/>
  </si>
  <si>
    <t>　　　　男　　　　　　女　　　　　　不明</t>
    <rPh sb="4" eb="5">
      <t>オトコ</t>
    </rPh>
    <rPh sb="11" eb="12">
      <t>オンナ</t>
    </rPh>
    <rPh sb="18" eb="20">
      <t>フメイ</t>
    </rPh>
    <phoneticPr fontId="1"/>
  </si>
  <si>
    <t>年齢</t>
    <rPh sb="0" eb="2">
      <t>ネンレイ</t>
    </rPh>
    <phoneticPr fontId="1"/>
  </si>
  <si>
    <t>　 10歳未満</t>
    <rPh sb="4" eb="5">
      <t>サイ</t>
    </rPh>
    <rPh sb="5" eb="7">
      <t>ミマン</t>
    </rPh>
    <phoneticPr fontId="1"/>
  </si>
  <si>
    <t>10歳代</t>
    <rPh sb="2" eb="3">
      <t>サイ</t>
    </rPh>
    <rPh sb="3" eb="4">
      <t>ダイ</t>
    </rPh>
    <phoneticPr fontId="1"/>
  </si>
  <si>
    <t>20歳代</t>
    <rPh sb="2" eb="4">
      <t>サイダイ</t>
    </rPh>
    <phoneticPr fontId="1"/>
  </si>
  <si>
    <t>30歳代</t>
    <rPh sb="2" eb="4">
      <t>サイダイ</t>
    </rPh>
    <phoneticPr fontId="1"/>
  </si>
  <si>
    <t>40歳代</t>
    <rPh sb="2" eb="3">
      <t>サイ</t>
    </rPh>
    <rPh sb="3" eb="4">
      <t>ダイ</t>
    </rPh>
    <phoneticPr fontId="1"/>
  </si>
  <si>
    <t>50歳代</t>
    <rPh sb="2" eb="3">
      <t>サイ</t>
    </rPh>
    <rPh sb="3" eb="4">
      <t>ダイ</t>
    </rPh>
    <phoneticPr fontId="1"/>
  </si>
  <si>
    <t>　 60歳代</t>
    <rPh sb="4" eb="5">
      <t>サイ</t>
    </rPh>
    <rPh sb="5" eb="6">
      <t>ダイ</t>
    </rPh>
    <phoneticPr fontId="1"/>
  </si>
  <si>
    <t>70歳代</t>
    <rPh sb="2" eb="3">
      <t>サイ</t>
    </rPh>
    <rPh sb="3" eb="4">
      <t>ダイ</t>
    </rPh>
    <phoneticPr fontId="1"/>
  </si>
  <si>
    <t>80歳代</t>
    <rPh sb="2" eb="4">
      <t>サイダイ</t>
    </rPh>
    <phoneticPr fontId="1"/>
  </si>
  <si>
    <t>90歳代</t>
    <rPh sb="2" eb="4">
      <t>サイダイ</t>
    </rPh>
    <phoneticPr fontId="1"/>
  </si>
  <si>
    <t>100歳以上</t>
    <rPh sb="3" eb="4">
      <t>サイ</t>
    </rPh>
    <rPh sb="4" eb="6">
      <t>イジョウ</t>
    </rPh>
    <phoneticPr fontId="1"/>
  </si>
  <si>
    <t>当該製品の
入手方法</t>
    <phoneticPr fontId="1"/>
  </si>
  <si>
    <t>店頭販売</t>
    <phoneticPr fontId="1"/>
  </si>
  <si>
    <t>(ネット）通販</t>
    <phoneticPr fontId="1"/>
  </si>
  <si>
    <t>訪問販売</t>
    <phoneticPr fontId="1"/>
  </si>
  <si>
    <t>個人輸入</t>
    <phoneticPr fontId="1"/>
  </si>
  <si>
    <t>その他　（</t>
    <phoneticPr fontId="1"/>
  </si>
  <si>
    <t xml:space="preserve">  ）　　　　　　</t>
    <phoneticPr fontId="1"/>
  </si>
  <si>
    <t>不明</t>
    <phoneticPr fontId="1"/>
  </si>
  <si>
    <t>＊ 使用開始日</t>
    <rPh sb="2" eb="4">
      <t>シヨウ</t>
    </rPh>
    <rPh sb="4" eb="6">
      <t>カイシ</t>
    </rPh>
    <rPh sb="6" eb="7">
      <t>ビ</t>
    </rPh>
    <phoneticPr fontId="1"/>
  </si>
  <si>
    <t>＊ 使用中止日</t>
    <rPh sb="2" eb="4">
      <t>シヨウ</t>
    </rPh>
    <rPh sb="4" eb="6">
      <t>チュウシ</t>
    </rPh>
    <rPh sb="6" eb="7">
      <t>ビ</t>
    </rPh>
    <phoneticPr fontId="1"/>
  </si>
  <si>
    <t>▼使用開始日入力チェック</t>
    <rPh sb="6" eb="8">
      <t>ニュウリョク</t>
    </rPh>
    <phoneticPr fontId="1"/>
  </si>
  <si>
    <t>▼使用中止日入力チェック</t>
    <rPh sb="6" eb="8">
      <t>ニュウリョク</t>
    </rPh>
    <phoneticPr fontId="1"/>
  </si>
  <si>
    <t>＊ 1日摂取量</t>
    <rPh sb="3" eb="4">
      <t>ニチ</t>
    </rPh>
    <rPh sb="4" eb="6">
      <t>セッシュ</t>
    </rPh>
    <rPh sb="6" eb="7">
      <t>リョウ</t>
    </rPh>
    <phoneticPr fontId="1"/>
  </si>
  <si>
    <t>　　　　使用方法のとおり</t>
    <rPh sb="4" eb="6">
      <t>シヨウ</t>
    </rPh>
    <rPh sb="6" eb="8">
      <t>ホウホウ</t>
    </rPh>
    <phoneticPr fontId="1"/>
  </si>
  <si>
    <r>
      <rPr>
        <sz val="10"/>
        <color theme="1"/>
        <rFont val="ＭＳ Ｐゴシック"/>
        <family val="3"/>
        <charset val="128"/>
      </rPr>
      <t>　　　　少量　　 （　</t>
    </r>
    <r>
      <rPr>
        <sz val="8"/>
        <color theme="1"/>
        <rFont val="ＭＳ Ｐゴシック"/>
        <family val="3"/>
        <charset val="128"/>
      </rPr>
      <t>具体的に：</t>
    </r>
    <rPh sb="4" eb="6">
      <t>ショウリョウ</t>
    </rPh>
    <rPh sb="11" eb="14">
      <t>グタイテキ</t>
    </rPh>
    <phoneticPr fontId="1"/>
  </si>
  <si>
    <r>
      <rPr>
        <sz val="10"/>
        <color theme="1"/>
        <rFont val="ＭＳ Ｐゴシック"/>
        <family val="3"/>
        <charset val="128"/>
      </rPr>
      <t>　　　　過量　　 （　</t>
    </r>
    <r>
      <rPr>
        <sz val="8"/>
        <color theme="1"/>
        <rFont val="ＭＳ Ｐゴシック"/>
        <family val="3"/>
        <charset val="128"/>
      </rPr>
      <t>具体的に：</t>
    </r>
    <rPh sb="4" eb="6">
      <t>カリョウ</t>
    </rPh>
    <phoneticPr fontId="1"/>
  </si>
  <si>
    <r>
      <rPr>
        <sz val="10"/>
        <color theme="1"/>
        <rFont val="ＭＳ Ｐゴシック"/>
        <family val="3"/>
        <charset val="128"/>
      </rPr>
      <t>　　　　その他　（　</t>
    </r>
    <r>
      <rPr>
        <sz val="8"/>
        <color theme="1"/>
        <rFont val="ＭＳ Ｐゴシック"/>
        <family val="3"/>
        <charset val="128"/>
      </rPr>
      <t>具体的に：</t>
    </r>
    <phoneticPr fontId="1"/>
  </si>
  <si>
    <r>
      <rPr>
        <sz val="10"/>
        <color theme="1"/>
        <rFont val="ＭＳ Ｐゴシック"/>
        <family val="3"/>
        <charset val="128"/>
      </rPr>
      <t>　　　　不明　　 （　</t>
    </r>
    <r>
      <rPr>
        <sz val="8"/>
        <color theme="1"/>
        <rFont val="ＭＳ Ｐゴシック"/>
        <family val="3"/>
        <charset val="128"/>
      </rPr>
      <t>具体的に：</t>
    </r>
    <rPh sb="4" eb="6">
      <t>フメイ</t>
    </rPh>
    <phoneticPr fontId="1"/>
  </si>
  <si>
    <t xml:space="preserve">＊ 症状発現後の使用状況・症状
</t>
    <phoneticPr fontId="1"/>
  </si>
  <si>
    <t>　　　　中止</t>
    <rPh sb="4" eb="6">
      <t>チュウシ</t>
    </rPh>
    <phoneticPr fontId="1"/>
  </si>
  <si>
    <t>→</t>
    <phoneticPr fontId="1"/>
  </si>
  <si>
    <t>中止後に症状改善：</t>
    <phoneticPr fontId="1"/>
  </si>
  <si>
    <t>　有</t>
    <rPh sb="1" eb="2">
      <t>アリ</t>
    </rPh>
    <phoneticPr fontId="1"/>
  </si>
  <si>
    <t>無</t>
    <rPh sb="0" eb="1">
      <t>ナ</t>
    </rPh>
    <phoneticPr fontId="1"/>
  </si>
  <si>
    <t>▼症状発現後の使用状況・症状 チェック</t>
    <rPh sb="1" eb="3">
      <t>ショウジョウ</t>
    </rPh>
    <rPh sb="3" eb="5">
      <t>ハツゲン</t>
    </rPh>
    <rPh sb="5" eb="6">
      <t>ゴ</t>
    </rPh>
    <rPh sb="7" eb="9">
      <t>シヨウ</t>
    </rPh>
    <rPh sb="9" eb="11">
      <t>ジョウキョウ</t>
    </rPh>
    <rPh sb="12" eb="14">
      <t>ショウジョウ</t>
    </rPh>
    <phoneticPr fontId="1"/>
  </si>
  <si>
    <t>　　　　中止後再使用</t>
    <rPh sb="4" eb="6">
      <t>チュウシ</t>
    </rPh>
    <rPh sb="6" eb="7">
      <t>ゴ</t>
    </rPh>
    <rPh sb="7" eb="10">
      <t>サイシヨウ</t>
    </rPh>
    <phoneticPr fontId="1"/>
  </si>
  <si>
    <t>再使用で症状再発：</t>
    <phoneticPr fontId="1"/>
  </si>
  <si>
    <t>　　　　減量</t>
    <rPh sb="4" eb="6">
      <t>ゲンリョウ</t>
    </rPh>
    <phoneticPr fontId="1"/>
  </si>
  <si>
    <t>減量後に症状改善：</t>
    <phoneticPr fontId="1"/>
  </si>
  <si>
    <t>　　　　増量</t>
    <rPh sb="4" eb="6">
      <t>ゾウリョウ</t>
    </rPh>
    <phoneticPr fontId="1"/>
  </si>
  <si>
    <t>増量後に症状悪化：</t>
    <phoneticPr fontId="1"/>
  </si>
  <si>
    <t>　　　　継続</t>
    <rPh sb="4" eb="6">
      <t>ケイゾク</t>
    </rPh>
    <phoneticPr fontId="1"/>
  </si>
  <si>
    <t>　　　　不明</t>
    <rPh sb="4" eb="6">
      <t>フメイ</t>
    </rPh>
    <phoneticPr fontId="1"/>
  </si>
  <si>
    <t>＊ 併用している他の健康食品</t>
    <rPh sb="8" eb="9">
      <t>タ</t>
    </rPh>
    <phoneticPr fontId="1"/>
  </si>
  <si>
    <t xml:space="preserve">   あり　　　　　　　なし　　　　　　　不明</t>
    <phoneticPr fontId="1"/>
  </si>
  <si>
    <t>ある場合</t>
    <phoneticPr fontId="1"/>
  </si>
  <si>
    <t>製品名</t>
    <rPh sb="0" eb="2">
      <t>セイヒン</t>
    </rPh>
    <rPh sb="2" eb="3">
      <t>メイ</t>
    </rPh>
    <phoneticPr fontId="1"/>
  </si>
  <si>
    <t>製造者名</t>
  </si>
  <si>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</si>
  <si>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</si>
  <si>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</si>
  <si>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</si>
  <si>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</si>
  <si>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</si>
  <si>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</si>
  <si>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</si>
  <si>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</si>
  <si>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</si>
  <si>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４．受診情報</t>
    <rPh sb="2" eb="4">
      <t>ジュシン</t>
    </rPh>
    <rPh sb="4" eb="6">
      <t>ジョウホウ</t>
    </rPh>
    <phoneticPr fontId="1"/>
  </si>
  <si>
    <t xml:space="preserve"> ＊ 医療機関受診</t>
    <rPh sb="3" eb="5">
      <t>イリョウ</t>
    </rPh>
    <rPh sb="5" eb="7">
      <t>キカン</t>
    </rPh>
    <rPh sb="7" eb="9">
      <t>ジュシン</t>
    </rPh>
    <phoneticPr fontId="1"/>
  </si>
  <si>
    <t>　　　　　あり　　　　　　　なし　　　　　　　不明</t>
    <phoneticPr fontId="1"/>
  </si>
  <si>
    <r>
      <t xml:space="preserve"> ＊ 今回の症状のために受診した医療機関
</t>
    </r>
    <r>
      <rPr>
        <b/>
        <sz val="10"/>
        <color rgb="FFFF0000"/>
        <rFont val="ＭＳ Ｐゴシック"/>
        <family val="3"/>
        <charset val="128"/>
      </rPr>
      <t>（複数ある場合はすべて記載 ）</t>
    </r>
    <rPh sb="3" eb="5">
      <t>コンカイ</t>
    </rPh>
    <rPh sb="6" eb="8">
      <t>ショウジョウ</t>
    </rPh>
    <rPh sb="12" eb="14">
      <t>ジュシン</t>
    </rPh>
    <rPh sb="16" eb="18">
      <t>イリョウ</t>
    </rPh>
    <rPh sb="18" eb="20">
      <t>キカン</t>
    </rPh>
    <rPh sb="22" eb="24">
      <t>フクスウ</t>
    </rPh>
    <rPh sb="26" eb="28">
      <t>バアイ</t>
    </rPh>
    <rPh sb="32" eb="34">
      <t>キサイ</t>
    </rPh>
    <phoneticPr fontId="1"/>
  </si>
  <si>
    <t>医療機関名：</t>
    <rPh sb="0" eb="2">
      <t>イリョウ</t>
    </rPh>
    <rPh sb="2" eb="4">
      <t>キカン</t>
    </rPh>
    <rPh sb="4" eb="5">
      <t>メイ</t>
    </rPh>
    <phoneticPr fontId="1"/>
  </si>
  <si>
    <t>受診日：</t>
    <rPh sb="0" eb="3">
      <t>ジュシンビ</t>
    </rPh>
    <phoneticPr fontId="1"/>
  </si>
  <si>
    <t>▼医療機関受診 入力チェック</t>
    <rPh sb="1" eb="3">
      <t>イリョウ</t>
    </rPh>
    <rPh sb="3" eb="5">
      <t>キカン</t>
    </rPh>
    <rPh sb="5" eb="7">
      <t>ジュシン</t>
    </rPh>
    <rPh sb="8" eb="10">
      <t>ニュウリョク</t>
    </rPh>
    <phoneticPr fontId="1"/>
  </si>
  <si>
    <t>所在地：</t>
    <rPh sb="0" eb="3">
      <t>ショザイチ</t>
    </rPh>
    <phoneticPr fontId="1"/>
  </si>
  <si>
    <t>その他の医療機関
（かかりつけ病院）</t>
    <rPh sb="2" eb="3">
      <t>タ</t>
    </rPh>
    <rPh sb="4" eb="6">
      <t>イリョウ</t>
    </rPh>
    <rPh sb="6" eb="8">
      <t>キカン</t>
    </rPh>
    <rPh sb="15" eb="17">
      <t>ビョウイン</t>
    </rPh>
    <phoneticPr fontId="1"/>
  </si>
  <si>
    <t>妊娠の有無</t>
    <rPh sb="0" eb="2">
      <t>ニンシン</t>
    </rPh>
    <rPh sb="3" eb="5">
      <t>ウム</t>
    </rPh>
    <phoneticPr fontId="1"/>
  </si>
  <si>
    <t>　　　　　あり　　　　　　　なし　　　　　　　不明</t>
  </si>
  <si>
    <t xml:space="preserve"> ＊ 併用している
医薬品の詳細</t>
    <rPh sb="3" eb="5">
      <t>ヘイヨウ</t>
    </rPh>
    <rPh sb="10" eb="13">
      <t>イヤクヒン</t>
    </rPh>
    <rPh sb="14" eb="16">
      <t>ショウサイ</t>
    </rPh>
    <phoneticPr fontId="1"/>
  </si>
  <si>
    <t>医薬品名</t>
    <phoneticPr fontId="1"/>
  </si>
  <si>
    <t>服用目的</t>
    <rPh sb="0" eb="2">
      <t>フクヨウ</t>
    </rPh>
    <rPh sb="2" eb="4">
      <t>モクテキ</t>
    </rPh>
    <phoneticPr fontId="1"/>
  </si>
  <si>
    <t>⑪</t>
    <phoneticPr fontId="1"/>
  </si>
  <si>
    <t>⑫</t>
    <phoneticPr fontId="1"/>
  </si>
  <si>
    <t>⑬</t>
    <phoneticPr fontId="1"/>
  </si>
  <si>
    <t>⑭</t>
    <phoneticPr fontId="1"/>
  </si>
  <si>
    <t>⑮</t>
    <phoneticPr fontId="1"/>
  </si>
  <si>
    <t>備考欄</t>
    <rPh sb="0" eb="3">
      <t>ビコウラン</t>
    </rPh>
    <phoneticPr fontId="1"/>
  </si>
  <si>
    <t>５．行政への届出状況</t>
    <rPh sb="2" eb="4">
      <t>ギョウセイ</t>
    </rPh>
    <rPh sb="6" eb="7">
      <t>トド</t>
    </rPh>
    <rPh sb="7" eb="8">
      <t>デ</t>
    </rPh>
    <rPh sb="8" eb="10">
      <t>ジョウキョウ</t>
    </rPh>
    <phoneticPr fontId="1"/>
  </si>
  <si>
    <t xml:space="preserve"> ＊ 届け出の状況</t>
    <rPh sb="3" eb="4">
      <t>トド</t>
    </rPh>
    <rPh sb="5" eb="6">
      <t>デ</t>
    </rPh>
    <rPh sb="7" eb="9">
      <t>ジョウキョウ</t>
    </rPh>
    <phoneticPr fontId="1"/>
  </si>
  <si>
    <t>　　　　済
　　　　未済</t>
    <rPh sb="4" eb="5">
      <t>ス</t>
    </rPh>
    <rPh sb="12" eb="14">
      <t>ミサイ</t>
    </rPh>
    <phoneticPr fontId="1"/>
  </si>
  <si>
    <t>　受診した医師による診断（日付）：</t>
    <rPh sb="13" eb="15">
      <t>ヒヅケ</t>
    </rPh>
    <phoneticPr fontId="1"/>
  </si>
  <si>
    <t>＊（事業者使用欄）</t>
    <rPh sb="2" eb="5">
      <t>ジギョウシャ</t>
    </rPh>
    <rPh sb="5" eb="7">
      <t>シヨウ</t>
    </rPh>
    <rPh sb="7" eb="8">
      <t>ラン</t>
    </rPh>
    <phoneticPr fontId="1"/>
  </si>
  <si>
    <t xml:space="preserve">         症状</t>
    <rPh sb="9" eb="11">
      <t>ショウジョウ</t>
    </rPh>
    <phoneticPr fontId="1"/>
  </si>
  <si>
    <t>詳細（診断名等）</t>
    <rPh sb="0" eb="2">
      <t>ショウサイ</t>
    </rPh>
    <rPh sb="3" eb="6">
      <t>シンダンメイ</t>
    </rPh>
    <rPh sb="6" eb="7">
      <t>トウ</t>
    </rPh>
    <phoneticPr fontId="1"/>
  </si>
  <si>
    <t>重篤度</t>
    <rPh sb="0" eb="2">
      <t>ジュウトク</t>
    </rPh>
    <rPh sb="2" eb="3">
      <t>ド</t>
    </rPh>
    <phoneticPr fontId="1"/>
  </si>
  <si>
    <t>転帰</t>
    <rPh sb="0" eb="2">
      <t>テンキ</t>
    </rPh>
    <phoneticPr fontId="1"/>
  </si>
  <si>
    <t>複数選択可</t>
    <rPh sb="0" eb="2">
      <t>フクスウ</t>
    </rPh>
    <rPh sb="2" eb="4">
      <t>センタク</t>
    </rPh>
    <rPh sb="4" eb="5">
      <t>カ</t>
    </rPh>
    <phoneticPr fontId="1"/>
  </si>
  <si>
    <t>主
な
症
状</t>
    <rPh sb="0" eb="1">
      <t>オモ</t>
    </rPh>
    <rPh sb="4" eb="5">
      <t>ショウ</t>
    </rPh>
    <rPh sb="6" eb="7">
      <t>ジョウ</t>
    </rPh>
    <phoneticPr fontId="1"/>
  </si>
  <si>
    <t>　　　皮膚症状</t>
    <rPh sb="3" eb="5">
      <t>ヒフ</t>
    </rPh>
    <rPh sb="5" eb="7">
      <t>ショウジョウ</t>
    </rPh>
    <phoneticPr fontId="1"/>
  </si>
  <si>
    <t>　　　軽微</t>
    <rPh sb="3" eb="5">
      <t>ケイビ</t>
    </rPh>
    <phoneticPr fontId="1"/>
  </si>
  <si>
    <t>　　　自然治癒</t>
    <rPh sb="3" eb="7">
      <t>シゼンチユ</t>
    </rPh>
    <phoneticPr fontId="1"/>
  </si>
  <si>
    <t>　　　消化器症状</t>
    <rPh sb="3" eb="6">
      <t>ショウカキ</t>
    </rPh>
    <rPh sb="6" eb="8">
      <t>ショウジョウ</t>
    </rPh>
    <phoneticPr fontId="1"/>
  </si>
  <si>
    <t>　　　軽度</t>
    <rPh sb="3" eb="5">
      <t>ケイド</t>
    </rPh>
    <phoneticPr fontId="1"/>
  </si>
  <si>
    <t>　　　外来治療で治癒</t>
    <rPh sb="3" eb="5">
      <t>ガイライ</t>
    </rPh>
    <rPh sb="5" eb="7">
      <t>チリョウ</t>
    </rPh>
    <rPh sb="8" eb="10">
      <t>チユ</t>
    </rPh>
    <phoneticPr fontId="1"/>
  </si>
  <si>
    <t>　　　肝機能障害</t>
    <rPh sb="3" eb="6">
      <t>カンキノウ</t>
    </rPh>
    <rPh sb="6" eb="8">
      <t>ショウガイ</t>
    </rPh>
    <phoneticPr fontId="1"/>
  </si>
  <si>
    <t>　　　入院治療で治癒</t>
    <rPh sb="3" eb="5">
      <t>ニュウイン</t>
    </rPh>
    <rPh sb="5" eb="7">
      <t>チリョウ</t>
    </rPh>
    <rPh sb="8" eb="10">
      <t>チユ</t>
    </rPh>
    <phoneticPr fontId="1"/>
  </si>
  <si>
    <t>　　　腎機能障害</t>
    <rPh sb="3" eb="8">
      <t>ジンキノウショウガイ</t>
    </rPh>
    <phoneticPr fontId="1"/>
  </si>
  <si>
    <t>　　　死亡</t>
    <rPh sb="3" eb="5">
      <t>シボウ</t>
    </rPh>
    <phoneticPr fontId="1"/>
  </si>
  <si>
    <t>　　　未回復</t>
    <rPh sb="3" eb="6">
      <t>ミカイフク</t>
    </rPh>
    <phoneticPr fontId="1"/>
  </si>
  <si>
    <t>　　　呼吸器障害</t>
    <rPh sb="3" eb="6">
      <t>コキュウキ</t>
    </rPh>
    <rPh sb="6" eb="8">
      <t>ショウガイ</t>
    </rPh>
    <phoneticPr fontId="1"/>
  </si>
  <si>
    <t>　　　不明</t>
    <rPh sb="3" eb="5">
      <t>フメイ</t>
    </rPh>
    <phoneticPr fontId="1"/>
  </si>
  <si>
    <t>　　　循環器障害</t>
    <rPh sb="3" eb="6">
      <t>ジュンカンキ</t>
    </rPh>
    <rPh sb="6" eb="8">
      <t>ショウガイ</t>
    </rPh>
    <phoneticPr fontId="1"/>
  </si>
  <si>
    <t>　　　神経障害</t>
    <rPh sb="3" eb="5">
      <t>シンケイ</t>
    </rPh>
    <rPh sb="5" eb="7">
      <t>ショウガイ</t>
    </rPh>
    <phoneticPr fontId="1"/>
  </si>
  <si>
    <t>　　　血液障害</t>
    <rPh sb="3" eb="5">
      <t>ケツエキ</t>
    </rPh>
    <rPh sb="5" eb="7">
      <t>ショウガイ</t>
    </rPh>
    <phoneticPr fontId="1"/>
  </si>
  <si>
    <t>　　　その他</t>
    <rPh sb="5" eb="6">
      <t>ホカ</t>
    </rPh>
    <phoneticPr fontId="1"/>
  </si>
  <si>
    <t>そ
の
他
の
症
状</t>
    <rPh sb="4" eb="5">
      <t>タ</t>
    </rPh>
    <rPh sb="8" eb="9">
      <t>ショウ</t>
    </rPh>
    <rPh sb="10" eb="11">
      <t>ジョウ</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</si>
  <si>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phoneticPr fontId="1"/>
  </si>
  <si>
    <t>その他特記事項</t>
    <rPh sb="2" eb="3">
      <t>タ</t>
    </rPh>
    <rPh sb="3" eb="5">
      <t>トッキ</t>
    </rPh>
    <rPh sb="5" eb="7">
      <t>ジコウ</t>
    </rPh>
    <phoneticPr fontId="1"/>
  </si>
  <si>
    <r>
      <rPr>
        <b/>
        <sz val="10"/>
        <color rgb="FFFF0000"/>
        <rFont val="ＭＳ Ｐゴシック"/>
        <family val="3"/>
        <charset val="128"/>
      </rPr>
      <t>＊以下のいずれかの健康食品である</t>
    </r>
    <r>
      <rPr>
        <b/>
        <sz val="11"/>
        <rFont val="ＭＳ Ｐゴシック"/>
        <family val="3"/>
        <charset val="128"/>
      </rPr>
      <t xml:space="preserve">
</t>
    </r>
    <r>
      <rPr>
        <sz val="9"/>
        <rFont val="ＭＳ Ｐゴシック"/>
        <family val="3"/>
        <charset val="128"/>
      </rPr>
      <t>・指定成分等含有食品
・機能性表示食品
・特定保健用食品</t>
    </r>
    <rPh sb="1" eb="3">
      <t>イカ</t>
    </rPh>
    <rPh sb="9" eb="11">
      <t>ケンコウ</t>
    </rPh>
    <rPh sb="11" eb="13">
      <t>ショクヒン</t>
    </rPh>
    <rPh sb="18" eb="20">
      <t>シテイ</t>
    </rPh>
    <rPh sb="20" eb="22">
      <t>セイブン</t>
    </rPh>
    <rPh sb="22" eb="23">
      <t>トウ</t>
    </rPh>
    <rPh sb="23" eb="25">
      <t>ガンユウ</t>
    </rPh>
    <rPh sb="25" eb="27">
      <t>ショクヒン</t>
    </rPh>
    <rPh sb="29" eb="32">
      <t>キノウセイ</t>
    </rPh>
    <rPh sb="32" eb="34">
      <t>ヒョウジ</t>
    </rPh>
    <rPh sb="34" eb="36">
      <t>ショクヒン</t>
    </rPh>
    <rPh sb="38" eb="40">
      <t>トクテイ</t>
    </rPh>
    <rPh sb="40" eb="43">
      <t>ホケンヨウ</t>
    </rPh>
    <rPh sb="43" eb="45">
      <t>ショクヒン</t>
    </rPh>
    <phoneticPr fontId="1"/>
  </si>
  <si>
    <t>　臨床検査値の異常</t>
    <rPh sb="1" eb="3">
      <t>リンショウ</t>
    </rPh>
    <rPh sb="3" eb="5">
      <t>ケンサ</t>
    </rPh>
    <rPh sb="5" eb="6">
      <t>チ</t>
    </rPh>
    <rPh sb="7" eb="9">
      <t>イジョウ</t>
    </rPh>
    <phoneticPr fontId="1"/>
  </si>
  <si>
    <t>具体的な項目：</t>
    <rPh sb="4" eb="6">
      <t>コウモク</t>
    </rPh>
    <phoneticPr fontId="1"/>
  </si>
  <si>
    <t>　その他</t>
    <rPh sb="3" eb="4">
      <t>タ</t>
    </rPh>
    <phoneticPr fontId="1"/>
  </si>
  <si>
    <t>５．営業者等への届出状況</t>
    <rPh sb="2" eb="5">
      <t>エイギョウシャ</t>
    </rPh>
    <rPh sb="5" eb="6">
      <t>トウ</t>
    </rPh>
    <rPh sb="8" eb="9">
      <t>トド</t>
    </rPh>
    <rPh sb="9" eb="10">
      <t>デ</t>
    </rPh>
    <rPh sb="10" eb="12">
      <t>ジョウキョウ</t>
    </rPh>
    <phoneticPr fontId="1"/>
  </si>
  <si>
    <t>　受診した医師による診断（日付）：</t>
    <phoneticPr fontId="1"/>
  </si>
  <si>
    <t>＊（保健所使用欄）</t>
    <rPh sb="2" eb="5">
      <t>ホケンジョ</t>
    </rPh>
    <rPh sb="5" eb="7">
      <t>シヨウ</t>
    </rPh>
    <rPh sb="7" eb="8">
      <t>ラン</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</si>
  <si>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rPh sb="182" eb="184">
      <t>イジョウ</t>
    </rPh>
    <phoneticPr fontId="1"/>
  </si>
  <si>
    <t>都道府県名
（保健所名）</t>
    <rPh sb="0" eb="4">
      <t>トドウフケン</t>
    </rPh>
    <rPh sb="4" eb="5">
      <t>メイ</t>
    </rPh>
    <rPh sb="7" eb="10">
      <t>ホケンジョ</t>
    </rPh>
    <rPh sb="10" eb="11">
      <t>メイ</t>
    </rPh>
    <phoneticPr fontId="1"/>
  </si>
  <si>
    <t>＊個人情報（氏名・連絡先）について行政への提供を</t>
    <rPh sb="1" eb="3">
      <t>コジン</t>
    </rPh>
    <rPh sb="3" eb="5">
      <t>ジョウホウ</t>
    </rPh>
    <rPh sb="6" eb="8">
      <t>シメイ</t>
    </rPh>
    <rPh sb="9" eb="12">
      <t>レンラクサキ</t>
    </rPh>
    <rPh sb="17" eb="19">
      <t>ギョウセイ</t>
    </rPh>
    <rPh sb="21" eb="23">
      <t>テイキョウ</t>
    </rPh>
    <phoneticPr fontId="1"/>
  </si>
  <si>
    <t>５．行政及び営業者等への届出状況</t>
    <rPh sb="4" eb="5">
      <t>オヨ</t>
    </rPh>
    <rPh sb="6" eb="9">
      <t>エイギョウシャ</t>
    </rPh>
    <rPh sb="9" eb="10">
      <t>トウ</t>
    </rPh>
    <rPh sb="12" eb="13">
      <t>トド</t>
    </rPh>
    <rPh sb="13" eb="14">
      <t>デ</t>
    </rPh>
    <rPh sb="14" eb="16">
      <t>ジョウキョウ</t>
    </rPh>
    <phoneticPr fontId="1"/>
  </si>
  <si>
    <t>＊（事業者・保健所使用欄）</t>
    <rPh sb="2" eb="5">
      <t>ジギョウシャ</t>
    </rPh>
    <rPh sb="6" eb="9">
      <t>ホケンジョ</t>
    </rPh>
    <rPh sb="9" eb="11">
      <t>シヨウ</t>
    </rPh>
    <rPh sb="11" eb="12">
      <t>ラン</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</si>
  <si>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rPh sb="72" eb="73">
      <t>ト</t>
    </rPh>
    <rPh sb="74" eb="75">
      <t>アツカ</t>
    </rPh>
    <rPh sb="77" eb="79">
      <t>イッポウ</t>
    </rPh>
    <rPh sb="117" eb="118">
      <t>ト</t>
    </rPh>
    <rPh sb="119" eb="120">
      <t>アツカ</t>
    </rPh>
    <phoneticPr fontId="1"/>
  </si>
  <si>
    <t>No</t>
    <phoneticPr fontId="1"/>
  </si>
  <si>
    <t>取得項目</t>
    <rPh sb="0" eb="2">
      <t>シュトク</t>
    </rPh>
    <rPh sb="2" eb="4">
      <t>コウモク</t>
    </rPh>
    <phoneticPr fontId="1"/>
  </si>
  <si>
    <t>取得区分</t>
    <rPh sb="0" eb="2">
      <t>シュトク</t>
    </rPh>
    <rPh sb="2" eb="4">
      <t>クブン</t>
    </rPh>
    <phoneticPr fontId="1"/>
  </si>
  <si>
    <t>取得情報</t>
    <rPh sb="0" eb="2">
      <t>シュトク</t>
    </rPh>
    <rPh sb="2" eb="4">
      <t>ジョウホウ</t>
    </rPh>
    <phoneticPr fontId="1"/>
  </si>
  <si>
    <t>備考</t>
    <rPh sb="0" eb="2">
      <t>ビコウ</t>
    </rPh>
    <phoneticPr fontId="1"/>
  </si>
  <si>
    <t>CB/OB 許可</t>
    <rPh sb="6" eb="8">
      <t>キョカ</t>
    </rPh>
    <phoneticPr fontId="1"/>
  </si>
  <si>
    <t>報告者名</t>
    <rPh sb="0" eb="3">
      <t>ホウコクシャ</t>
    </rPh>
    <rPh sb="3" eb="4">
      <t>メイ</t>
    </rPh>
    <phoneticPr fontId="1"/>
  </si>
  <si>
    <t>入力</t>
    <rPh sb="0" eb="2">
      <t>ニュウリョク</t>
    </rPh>
    <phoneticPr fontId="1"/>
  </si>
  <si>
    <t>会社名</t>
    <rPh sb="0" eb="2">
      <t>カイシャ</t>
    </rPh>
    <rPh sb="2" eb="3">
      <t>メイ</t>
    </rPh>
    <phoneticPr fontId="1"/>
  </si>
  <si>
    <t>電話番号</t>
    <rPh sb="0" eb="2">
      <t>デンワ</t>
    </rPh>
    <rPh sb="2" eb="4">
      <t>バンゴウ</t>
    </rPh>
    <phoneticPr fontId="1"/>
  </si>
  <si>
    <t>FAX番号</t>
    <rPh sb="3" eb="5">
      <t>バンゴウ</t>
    </rPh>
    <phoneticPr fontId="1"/>
  </si>
  <si>
    <t>情報受付日</t>
    <rPh sb="0" eb="5">
      <t>ジョウホウウケツケビ</t>
    </rPh>
    <phoneticPr fontId="1"/>
  </si>
  <si>
    <t>自動計算</t>
    <rPh sb="0" eb="2">
      <t>ジドウ</t>
    </rPh>
    <rPh sb="2" eb="4">
      <t>ケイサン</t>
    </rPh>
    <phoneticPr fontId="1"/>
  </si>
  <si>
    <t>情報提供者</t>
    <rPh sb="0" eb="2">
      <t>ジョウホウ</t>
    </rPh>
    <rPh sb="2" eb="4">
      <t>テイキョウ</t>
    </rPh>
    <rPh sb="4" eb="5">
      <t>シャ</t>
    </rPh>
    <phoneticPr fontId="1"/>
  </si>
  <si>
    <t>摂取者本人</t>
    <rPh sb="0" eb="3">
      <t>セッシュシャ</t>
    </rPh>
    <rPh sb="3" eb="5">
      <t>ホンニン</t>
    </rPh>
    <phoneticPr fontId="1"/>
  </si>
  <si>
    <t>選択（チェックボックス）</t>
    <rPh sb="0" eb="2">
      <t>センタク</t>
    </rPh>
    <phoneticPr fontId="1"/>
  </si>
  <si>
    <t>摂取者の家族</t>
    <rPh sb="0" eb="3">
      <t>セッシュシャ</t>
    </rPh>
    <rPh sb="4" eb="6">
      <t>カゾク</t>
    </rPh>
    <phoneticPr fontId="1"/>
  </si>
  <si>
    <t>医療機関</t>
    <rPh sb="0" eb="2">
      <t>イリョウ</t>
    </rPh>
    <rPh sb="2" eb="4">
      <t>キカン</t>
    </rPh>
    <phoneticPr fontId="1"/>
  </si>
  <si>
    <t>予備</t>
    <rPh sb="0" eb="2">
      <t>ヨビ</t>
    </rPh>
    <phoneticPr fontId="1"/>
  </si>
  <si>
    <t>その他</t>
    <rPh sb="2" eb="3">
      <t>タ</t>
    </rPh>
    <phoneticPr fontId="1"/>
  </si>
  <si>
    <t>その他備考</t>
    <rPh sb="2" eb="3">
      <t>タ</t>
    </rPh>
    <rPh sb="3" eb="5">
      <t>ビコウ</t>
    </rPh>
    <phoneticPr fontId="1"/>
  </si>
  <si>
    <t>指定成分等</t>
    <rPh sb="0" eb="2">
      <t>シテイ</t>
    </rPh>
    <rPh sb="2" eb="4">
      <t>セイブン</t>
    </rPh>
    <rPh sb="4" eb="5">
      <t>トウ</t>
    </rPh>
    <phoneticPr fontId="1"/>
  </si>
  <si>
    <t>含有</t>
    <rPh sb="0" eb="1">
      <t>フク</t>
    </rPh>
    <phoneticPr fontId="1"/>
  </si>
  <si>
    <t>0：未記入、1：含有あり、2：含有なし、3：不明</t>
    <rPh sb="2" eb="5">
      <t>ミキニュウ</t>
    </rPh>
    <rPh sb="8" eb="9">
      <t>フク</t>
    </rPh>
    <rPh sb="9" eb="10">
      <t>ユウ</t>
    </rPh>
    <rPh sb="15" eb="16">
      <t>フク</t>
    </rPh>
    <rPh sb="16" eb="17">
      <t>ユウ</t>
    </rPh>
    <rPh sb="22" eb="24">
      <t>フメイ</t>
    </rPh>
    <phoneticPr fontId="1"/>
  </si>
  <si>
    <t>指定成分等（含有あり）</t>
    <rPh sb="0" eb="2">
      <t>シテイ</t>
    </rPh>
    <rPh sb="2" eb="4">
      <t>セイブン</t>
    </rPh>
    <rPh sb="4" eb="5">
      <t>トウ</t>
    </rPh>
    <rPh sb="6" eb="7">
      <t>フク</t>
    </rPh>
    <rPh sb="7" eb="8">
      <t>ユウ</t>
    </rPh>
    <phoneticPr fontId="1"/>
  </si>
  <si>
    <t>指定成分等</t>
    <rPh sb="0" eb="2">
      <t>シテイ</t>
    </rPh>
    <rPh sb="2" eb="5">
      <t>セイブントウ</t>
    </rPh>
    <phoneticPr fontId="1"/>
  </si>
  <si>
    <t>★重要</t>
    <rPh sb="1" eb="3">
      <t>ジュウヨウ</t>
    </rPh>
    <phoneticPr fontId="1"/>
  </si>
  <si>
    <t>指定成分1日摂取目安量</t>
    <rPh sb="0" eb="2">
      <t>シテイ</t>
    </rPh>
    <rPh sb="2" eb="4">
      <t>セイブン</t>
    </rPh>
    <phoneticPr fontId="1"/>
  </si>
  <si>
    <t>単位</t>
    <rPh sb="0" eb="2">
      <t>タンイ</t>
    </rPh>
    <phoneticPr fontId="1"/>
  </si>
  <si>
    <t>管理成分1日摂取目安量</t>
    <rPh sb="0" eb="2">
      <t>カンリ</t>
    </rPh>
    <rPh sb="2" eb="4">
      <t>セイブン</t>
    </rPh>
    <phoneticPr fontId="1"/>
  </si>
  <si>
    <t>症状・主訴</t>
    <phoneticPr fontId="1"/>
  </si>
  <si>
    <t>発熱</t>
    <rPh sb="0" eb="2">
      <t>ハツネツ</t>
    </rPh>
    <phoneticPr fontId="1"/>
  </si>
  <si>
    <t>症状・主訴</t>
  </si>
  <si>
    <t>頭痛</t>
    <rPh sb="0" eb="2">
      <t>ズツウ</t>
    </rPh>
    <phoneticPr fontId="1"/>
  </si>
  <si>
    <t>倦怠感</t>
    <phoneticPr fontId="1"/>
  </si>
  <si>
    <t>臨床結果値の異常</t>
    <rPh sb="0" eb="2">
      <t>リンショウ</t>
    </rPh>
    <rPh sb="2" eb="4">
      <t>ケッカ</t>
    </rPh>
    <rPh sb="4" eb="5">
      <t>チ</t>
    </rPh>
    <rPh sb="6" eb="8">
      <t>イジョウ</t>
    </rPh>
    <phoneticPr fontId="1"/>
  </si>
  <si>
    <t>具体的な項目（コメント入力）</t>
    <rPh sb="0" eb="3">
      <t>グタイテキ</t>
    </rPh>
    <rPh sb="4" eb="6">
      <t>コウモク</t>
    </rPh>
    <rPh sb="11" eb="13">
      <t>ニュウリョク</t>
    </rPh>
    <phoneticPr fontId="1"/>
  </si>
  <si>
    <t>具体的訴え（コメント入力）</t>
    <rPh sb="0" eb="3">
      <t>グタイテキ</t>
    </rPh>
    <rPh sb="3" eb="4">
      <t>ウッタ</t>
    </rPh>
    <rPh sb="10" eb="12">
      <t>ニュウリョク</t>
    </rPh>
    <phoneticPr fontId="1"/>
  </si>
  <si>
    <t>症状発現日</t>
    <rPh sb="2" eb="5">
      <t>ハツゲンビ</t>
    </rPh>
    <phoneticPr fontId="1"/>
  </si>
  <si>
    <t>年月日</t>
    <rPh sb="0" eb="3">
      <t>ネンガッピ</t>
    </rPh>
    <phoneticPr fontId="1"/>
  </si>
  <si>
    <t>摂取【入力】日（頃）</t>
    <rPh sb="0" eb="2">
      <t>セッシュ</t>
    </rPh>
    <rPh sb="3" eb="5">
      <t>ニュウリョク</t>
    </rPh>
    <rPh sb="6" eb="7">
      <t>ニチ</t>
    </rPh>
    <rPh sb="8" eb="9">
      <t>コロ</t>
    </rPh>
    <phoneticPr fontId="1"/>
  </si>
  <si>
    <t>製品名</t>
    <rPh sb="0" eb="3">
      <t>セイヒンメイ</t>
    </rPh>
    <phoneticPr fontId="1"/>
  </si>
  <si>
    <t>製品形状</t>
    <rPh sb="0" eb="2">
      <t>セイヒン</t>
    </rPh>
    <rPh sb="2" eb="4">
      <t>ケイジョウ</t>
    </rPh>
    <phoneticPr fontId="1"/>
  </si>
  <si>
    <t>購入日</t>
    <rPh sb="0" eb="3">
      <t>コウニュウビ</t>
    </rPh>
    <phoneticPr fontId="1"/>
  </si>
  <si>
    <t>年月日</t>
  </si>
  <si>
    <t>年</t>
  </si>
  <si>
    <t>月</t>
  </si>
  <si>
    <t>日</t>
  </si>
  <si>
    <t>消費/賞味期限</t>
    <rPh sb="0" eb="2">
      <t>ショウヒ</t>
    </rPh>
    <rPh sb="3" eb="7">
      <t>ショウミキゲン</t>
    </rPh>
    <phoneticPr fontId="1"/>
  </si>
  <si>
    <t>ロット番号</t>
    <rPh sb="3" eb="5">
      <t>バンゴウ</t>
    </rPh>
    <phoneticPr fontId="1"/>
  </si>
  <si>
    <t>理由</t>
    <rPh sb="0" eb="2">
      <t>リユウ</t>
    </rPh>
    <phoneticPr fontId="1"/>
  </si>
  <si>
    <t>原材料名・含有量・配合量</t>
    <rPh sb="0" eb="3">
      <t>ゲンザイリョウ</t>
    </rPh>
    <rPh sb="3" eb="4">
      <t>メイ</t>
    </rPh>
    <rPh sb="5" eb="7">
      <t>フクユウ</t>
    </rPh>
    <rPh sb="7" eb="8">
      <t>リョウ</t>
    </rPh>
    <rPh sb="9" eb="11">
      <t>ハイゴウ</t>
    </rPh>
    <rPh sb="11" eb="12">
      <t>リョウ</t>
    </rPh>
    <phoneticPr fontId="1"/>
  </si>
  <si>
    <t>全て記入</t>
    <rPh sb="0" eb="1">
      <t>スベ</t>
    </rPh>
    <rPh sb="2" eb="4">
      <t>キニュウ</t>
    </rPh>
    <phoneticPr fontId="1"/>
  </si>
  <si>
    <t>1日あたりの摂取目安量</t>
    <rPh sb="1" eb="2">
      <t>ニチ</t>
    </rPh>
    <rPh sb="6" eb="8">
      <t>セッシュ</t>
    </rPh>
    <rPh sb="8" eb="10">
      <t>メヤス</t>
    </rPh>
    <rPh sb="10" eb="11">
      <t>リョウ</t>
    </rPh>
    <phoneticPr fontId="1"/>
  </si>
  <si>
    <t>食品の種類</t>
    <rPh sb="0" eb="2">
      <t>ショクヒン</t>
    </rPh>
    <rPh sb="3" eb="5">
      <t>シュルイ</t>
    </rPh>
    <phoneticPr fontId="1"/>
  </si>
  <si>
    <t>保健機能食品</t>
    <phoneticPr fontId="1"/>
  </si>
  <si>
    <t>特定保健用食品</t>
    <phoneticPr fontId="1"/>
  </si>
  <si>
    <t>機能性表示食品</t>
    <phoneticPr fontId="1"/>
  </si>
  <si>
    <t>栄養機能食品</t>
    <phoneticPr fontId="1"/>
  </si>
  <si>
    <t>機能性関与成分</t>
    <rPh sb="0" eb="3">
      <t>キノウセイ</t>
    </rPh>
    <rPh sb="3" eb="5">
      <t>カンヨ</t>
    </rPh>
    <rPh sb="5" eb="7">
      <t>セイブン</t>
    </rPh>
    <phoneticPr fontId="1"/>
  </si>
  <si>
    <t>別添付資料</t>
    <rPh sb="0" eb="1">
      <t>ベツ</t>
    </rPh>
    <rPh sb="1" eb="3">
      <t>テンプ</t>
    </rPh>
    <rPh sb="3" eb="5">
      <t>シリョウ</t>
    </rPh>
    <phoneticPr fontId="1"/>
  </si>
  <si>
    <t>選択</t>
    <rPh sb="0" eb="2">
      <t>センタク</t>
    </rPh>
    <phoneticPr fontId="1"/>
  </si>
  <si>
    <t>0：未記入、1：あり、2：なし</t>
    <rPh sb="2" eb="5">
      <t>ミキニュウ</t>
    </rPh>
    <phoneticPr fontId="1"/>
  </si>
  <si>
    <t>個人情報の提供</t>
    <rPh sb="0" eb="2">
      <t>コジン</t>
    </rPh>
    <rPh sb="2" eb="4">
      <t>ジョウホウ</t>
    </rPh>
    <rPh sb="5" eb="7">
      <t>テイキョウ</t>
    </rPh>
    <phoneticPr fontId="1"/>
  </si>
  <si>
    <t>0：未選択、１：同意する、２：同意しない</t>
    <rPh sb="2" eb="5">
      <t>ミセンタク</t>
    </rPh>
    <rPh sb="8" eb="10">
      <t>ドウイ</t>
    </rPh>
    <rPh sb="15" eb="17">
      <t>ドウイ</t>
    </rPh>
    <phoneticPr fontId="1"/>
  </si>
  <si>
    <t>0：未選択、1：男、2：女、3：不明</t>
    <rPh sb="2" eb="5">
      <t>ミセンタク</t>
    </rPh>
    <rPh sb="8" eb="9">
      <t>オトコ</t>
    </rPh>
    <rPh sb="12" eb="13">
      <t>オンナ</t>
    </rPh>
    <rPh sb="16" eb="18">
      <t>フメイ</t>
    </rPh>
    <phoneticPr fontId="1"/>
  </si>
  <si>
    <t>0:未選択、1:10歳未満、2:10歳代、3:20歳代、4:30歳代、5:40歳代、6:50歳代、7:60歳代、8:70歳代、9:80歳代、10:90歳代、11:100歳代、12:不明</t>
    <rPh sb="2" eb="5">
      <t>ミセンタク</t>
    </rPh>
    <rPh sb="10" eb="11">
      <t>サイ</t>
    </rPh>
    <rPh sb="11" eb="13">
      <t>ミマン</t>
    </rPh>
    <rPh sb="18" eb="20">
      <t>サイダイ</t>
    </rPh>
    <rPh sb="25" eb="27">
      <t>サイダイ</t>
    </rPh>
    <rPh sb="32" eb="34">
      <t>サイダイ</t>
    </rPh>
    <rPh sb="39" eb="41">
      <t>サイダイ</t>
    </rPh>
    <rPh sb="46" eb="48">
      <t>サイダイ</t>
    </rPh>
    <rPh sb="53" eb="55">
      <t>サイダイ</t>
    </rPh>
    <rPh sb="60" eb="62">
      <t>サイダイ</t>
    </rPh>
    <rPh sb="67" eb="69">
      <t>サイダイ</t>
    </rPh>
    <rPh sb="75" eb="77">
      <t>サイダイ</t>
    </rPh>
    <rPh sb="84" eb="86">
      <t>サイダイ</t>
    </rPh>
    <rPh sb="90" eb="92">
      <t>フメイ</t>
    </rPh>
    <phoneticPr fontId="1"/>
  </si>
  <si>
    <t>入手方法</t>
    <rPh sb="0" eb="2">
      <t>ニュウシュ</t>
    </rPh>
    <rPh sb="2" eb="4">
      <t>ホウホウ</t>
    </rPh>
    <phoneticPr fontId="1"/>
  </si>
  <si>
    <t>店頭販売</t>
    <rPh sb="0" eb="2">
      <t>テントウ</t>
    </rPh>
    <rPh sb="2" eb="4">
      <t>ハンバイ</t>
    </rPh>
    <phoneticPr fontId="1"/>
  </si>
  <si>
    <t>ネット通販</t>
    <rPh sb="3" eb="5">
      <t>ツウハン</t>
    </rPh>
    <phoneticPr fontId="1"/>
  </si>
  <si>
    <t>訪問販売</t>
    <rPh sb="0" eb="2">
      <t>ホウモン</t>
    </rPh>
    <rPh sb="2" eb="4">
      <t>ハンバイ</t>
    </rPh>
    <phoneticPr fontId="1"/>
  </si>
  <si>
    <t>個人輸入</t>
    <rPh sb="0" eb="2">
      <t>コジン</t>
    </rPh>
    <rPh sb="2" eb="4">
      <t>ユニュウ</t>
    </rPh>
    <phoneticPr fontId="1"/>
  </si>
  <si>
    <t>その他記入</t>
    <rPh sb="2" eb="3">
      <t>タ</t>
    </rPh>
    <rPh sb="3" eb="5">
      <t>キニュウ</t>
    </rPh>
    <phoneticPr fontId="1"/>
  </si>
  <si>
    <t>使用開始日</t>
    <rPh sb="0" eb="2">
      <t>シヨウ</t>
    </rPh>
    <rPh sb="2" eb="5">
      <t>カイシビ</t>
    </rPh>
    <phoneticPr fontId="1"/>
  </si>
  <si>
    <t>使用中止日</t>
    <rPh sb="0" eb="2">
      <t>シヨウ</t>
    </rPh>
    <rPh sb="2" eb="4">
      <t>チュウシ</t>
    </rPh>
    <rPh sb="4" eb="5">
      <t>ヒ</t>
    </rPh>
    <phoneticPr fontId="1"/>
  </si>
  <si>
    <t>1日摂取量</t>
    <rPh sb="1" eb="2">
      <t>ニチ</t>
    </rPh>
    <rPh sb="2" eb="4">
      <t>セッシュ</t>
    </rPh>
    <rPh sb="4" eb="5">
      <t>リョウ</t>
    </rPh>
    <phoneticPr fontId="1"/>
  </si>
  <si>
    <t>使用方法のとおり</t>
    <rPh sb="0" eb="2">
      <t>シヨウ</t>
    </rPh>
    <rPh sb="2" eb="4">
      <t>ホウホウ</t>
    </rPh>
    <phoneticPr fontId="1"/>
  </si>
  <si>
    <t>少量</t>
    <rPh sb="0" eb="2">
      <t>ショウリョウ</t>
    </rPh>
    <phoneticPr fontId="1"/>
  </si>
  <si>
    <t>少量記入</t>
    <rPh sb="0" eb="2">
      <t>ショウリョウ</t>
    </rPh>
    <rPh sb="2" eb="4">
      <t>キニュウ</t>
    </rPh>
    <phoneticPr fontId="1"/>
  </si>
  <si>
    <t>過量</t>
    <rPh sb="0" eb="2">
      <t>カリョウ</t>
    </rPh>
    <phoneticPr fontId="1"/>
  </si>
  <si>
    <t>過量記入</t>
    <rPh sb="0" eb="2">
      <t>カリョウ</t>
    </rPh>
    <rPh sb="2" eb="4">
      <t>キニュウ</t>
    </rPh>
    <phoneticPr fontId="1"/>
  </si>
  <si>
    <t>不明記入</t>
    <rPh sb="0" eb="2">
      <t>フメイ</t>
    </rPh>
    <rPh sb="2" eb="4">
      <t>キニュウ</t>
    </rPh>
    <phoneticPr fontId="1"/>
  </si>
  <si>
    <t>症状発現後の使用状況・症状</t>
    <phoneticPr fontId="1"/>
  </si>
  <si>
    <t>①中止</t>
    <rPh sb="1" eb="3">
      <t>チュウシ</t>
    </rPh>
    <phoneticPr fontId="1"/>
  </si>
  <si>
    <t>中止後に改善：有</t>
    <rPh sb="0" eb="3">
      <t>チュウシゴ</t>
    </rPh>
    <rPh sb="4" eb="6">
      <t>カイゼン</t>
    </rPh>
    <rPh sb="7" eb="8">
      <t>アリ</t>
    </rPh>
    <phoneticPr fontId="1"/>
  </si>
  <si>
    <t>中止後に改善：無</t>
    <rPh sb="0" eb="3">
      <t>チュウシゴ</t>
    </rPh>
    <rPh sb="4" eb="6">
      <t>カイゼン</t>
    </rPh>
    <rPh sb="7" eb="8">
      <t>ナ</t>
    </rPh>
    <phoneticPr fontId="1"/>
  </si>
  <si>
    <t>中止後に改善：不明</t>
    <rPh sb="0" eb="3">
      <t>チュウシゴ</t>
    </rPh>
    <rPh sb="4" eb="6">
      <t>カイゼン</t>
    </rPh>
    <rPh sb="7" eb="9">
      <t>フメイ</t>
    </rPh>
    <phoneticPr fontId="1"/>
  </si>
  <si>
    <t>②中止後再使用</t>
    <rPh sb="1" eb="3">
      <t>チュウシ</t>
    </rPh>
    <rPh sb="3" eb="4">
      <t>アト</t>
    </rPh>
    <rPh sb="4" eb="7">
      <t>サイシヨウ</t>
    </rPh>
    <phoneticPr fontId="1"/>
  </si>
  <si>
    <t>再使用で再発：有</t>
    <rPh sb="0" eb="3">
      <t>サイシヨウ</t>
    </rPh>
    <rPh sb="4" eb="6">
      <t>サイハツ</t>
    </rPh>
    <rPh sb="7" eb="8">
      <t>アリ</t>
    </rPh>
    <phoneticPr fontId="1"/>
  </si>
  <si>
    <t>再使用で再発：無</t>
    <rPh sb="0" eb="3">
      <t>サイシヨウ</t>
    </rPh>
    <rPh sb="4" eb="6">
      <t>サイハツ</t>
    </rPh>
    <rPh sb="7" eb="8">
      <t>ナ</t>
    </rPh>
    <phoneticPr fontId="1"/>
  </si>
  <si>
    <t>再使用で再発：不明</t>
    <rPh sb="0" eb="3">
      <t>サイシヨウ</t>
    </rPh>
    <rPh sb="4" eb="6">
      <t>サイハツ</t>
    </rPh>
    <rPh sb="7" eb="9">
      <t>フメイ</t>
    </rPh>
    <phoneticPr fontId="1"/>
  </si>
  <si>
    <t>③減量</t>
    <rPh sb="1" eb="3">
      <t>ゲンリョウ</t>
    </rPh>
    <phoneticPr fontId="1"/>
  </si>
  <si>
    <t>減量後に改善：有</t>
    <rPh sb="0" eb="2">
      <t>ゲンリョウ</t>
    </rPh>
    <rPh sb="2" eb="3">
      <t>アト</t>
    </rPh>
    <rPh sb="4" eb="6">
      <t>カイゼン</t>
    </rPh>
    <rPh sb="7" eb="8">
      <t>アリ</t>
    </rPh>
    <phoneticPr fontId="1"/>
  </si>
  <si>
    <t>減量後に改善：無</t>
    <rPh sb="0" eb="2">
      <t>ゲンリョウ</t>
    </rPh>
    <rPh sb="2" eb="3">
      <t>アト</t>
    </rPh>
    <rPh sb="4" eb="6">
      <t>カイゼン</t>
    </rPh>
    <rPh sb="7" eb="8">
      <t>ナ</t>
    </rPh>
    <phoneticPr fontId="1"/>
  </si>
  <si>
    <t>減量後に改善：不明</t>
    <rPh sb="0" eb="2">
      <t>ゲンリョウ</t>
    </rPh>
    <rPh sb="2" eb="3">
      <t>アト</t>
    </rPh>
    <rPh sb="4" eb="6">
      <t>カイゼン</t>
    </rPh>
    <rPh sb="7" eb="9">
      <t>フメイ</t>
    </rPh>
    <phoneticPr fontId="1"/>
  </si>
  <si>
    <t>④増量</t>
    <rPh sb="1" eb="3">
      <t>ゾウリョウ</t>
    </rPh>
    <phoneticPr fontId="1"/>
  </si>
  <si>
    <t>増量後に悪化：有</t>
    <rPh sb="0" eb="2">
      <t>ゾウリョウ</t>
    </rPh>
    <rPh sb="2" eb="3">
      <t>アト</t>
    </rPh>
    <rPh sb="4" eb="6">
      <t>アッカ</t>
    </rPh>
    <rPh sb="7" eb="8">
      <t>アリ</t>
    </rPh>
    <phoneticPr fontId="1"/>
  </si>
  <si>
    <t>増量後に悪化：無</t>
    <rPh sb="0" eb="2">
      <t>ゾウリョウ</t>
    </rPh>
    <rPh sb="2" eb="3">
      <t>アト</t>
    </rPh>
    <rPh sb="4" eb="6">
      <t>アッカ</t>
    </rPh>
    <rPh sb="7" eb="8">
      <t>ナ</t>
    </rPh>
    <phoneticPr fontId="1"/>
  </si>
  <si>
    <t>増量後に悪化：不明</t>
    <rPh sb="0" eb="2">
      <t>ゾウリョウ</t>
    </rPh>
    <rPh sb="2" eb="3">
      <t>アト</t>
    </rPh>
    <rPh sb="4" eb="6">
      <t>アッカ</t>
    </rPh>
    <rPh sb="7" eb="9">
      <t>フメイ</t>
    </rPh>
    <phoneticPr fontId="1"/>
  </si>
  <si>
    <t>症状発現後の使用状況・症状</t>
  </si>
  <si>
    <t>継続</t>
    <rPh sb="0" eb="2">
      <t>ケイゾク</t>
    </rPh>
    <phoneticPr fontId="1"/>
  </si>
  <si>
    <t>併用している他の健康食品</t>
    <phoneticPr fontId="1"/>
  </si>
  <si>
    <t>0：未記入、1：あり、2：なし、3：不明</t>
    <rPh sb="2" eb="5">
      <t>ミキニュウ</t>
    </rPh>
    <rPh sb="18" eb="20">
      <t>フメイ</t>
    </rPh>
    <phoneticPr fontId="1"/>
  </si>
  <si>
    <t>ある場合-01</t>
    <rPh sb="2" eb="4">
      <t>バアイ</t>
    </rPh>
    <phoneticPr fontId="1"/>
  </si>
  <si>
    <t>製造者名</t>
    <rPh sb="0" eb="4">
      <t>セイゾウシャメイ</t>
    </rPh>
    <phoneticPr fontId="1"/>
  </si>
  <si>
    <t>ある場合-02</t>
    <rPh sb="2" eb="4">
      <t>バアイ</t>
    </rPh>
    <phoneticPr fontId="1"/>
  </si>
  <si>
    <t>ある場合-03</t>
    <rPh sb="2" eb="4">
      <t>バアイ</t>
    </rPh>
    <phoneticPr fontId="1"/>
  </si>
  <si>
    <t>ある場合-04</t>
    <rPh sb="2" eb="4">
      <t>バアイ</t>
    </rPh>
    <phoneticPr fontId="1"/>
  </si>
  <si>
    <t>ある場合-05</t>
    <rPh sb="2" eb="4">
      <t>バアイ</t>
    </rPh>
    <phoneticPr fontId="1"/>
  </si>
  <si>
    <t>ある場合-06</t>
    <rPh sb="2" eb="4">
      <t>バアイ</t>
    </rPh>
    <phoneticPr fontId="1"/>
  </si>
  <si>
    <t>ある場合-07</t>
    <rPh sb="2" eb="4">
      <t>バアイ</t>
    </rPh>
    <phoneticPr fontId="1"/>
  </si>
  <si>
    <t>ある場合-08</t>
    <rPh sb="2" eb="4">
      <t>バアイ</t>
    </rPh>
    <phoneticPr fontId="1"/>
  </si>
  <si>
    <t>ある場合-09</t>
    <rPh sb="2" eb="4">
      <t>バアイ</t>
    </rPh>
    <phoneticPr fontId="1"/>
  </si>
  <si>
    <t>ある場合-10</t>
    <rPh sb="2" eb="4">
      <t>バアイ</t>
    </rPh>
    <phoneticPr fontId="1"/>
  </si>
  <si>
    <t>ある場合-予備</t>
    <rPh sb="2" eb="4">
      <t>バアイ</t>
    </rPh>
    <rPh sb="5" eb="7">
      <t>ヨビ</t>
    </rPh>
    <phoneticPr fontId="1"/>
  </si>
  <si>
    <t>医療機関の受診</t>
    <rPh sb="0" eb="2">
      <t>イリョウ</t>
    </rPh>
    <rPh sb="2" eb="4">
      <t>キカン</t>
    </rPh>
    <rPh sb="5" eb="7">
      <t>ジュシン</t>
    </rPh>
    <phoneticPr fontId="1"/>
  </si>
  <si>
    <t>受診した医療機関-01</t>
    <phoneticPr fontId="1"/>
  </si>
  <si>
    <t>医療機関名</t>
    <rPh sb="0" eb="2">
      <t>イリョウ</t>
    </rPh>
    <rPh sb="2" eb="5">
      <t>キカンメイ</t>
    </rPh>
    <phoneticPr fontId="1"/>
  </si>
  <si>
    <t>受診日</t>
    <rPh sb="0" eb="3">
      <t>ジュシンビ</t>
    </rPh>
    <phoneticPr fontId="1"/>
  </si>
  <si>
    <t>受診した医療機関-02</t>
    <phoneticPr fontId="1"/>
  </si>
  <si>
    <t>受診した医療機関-予備</t>
    <rPh sb="9" eb="11">
      <t>ヨビ</t>
    </rPh>
    <phoneticPr fontId="1"/>
  </si>
  <si>
    <t>かかりつけ病院</t>
    <rPh sb="5" eb="7">
      <t>ビョウイン</t>
    </rPh>
    <phoneticPr fontId="1"/>
  </si>
  <si>
    <t>併用している医療品の詳細</t>
    <rPh sb="6" eb="8">
      <t>イリョウ</t>
    </rPh>
    <rPh sb="8" eb="9">
      <t>ヒン</t>
    </rPh>
    <rPh sb="10" eb="12">
      <t>ショウサイ</t>
    </rPh>
    <phoneticPr fontId="1"/>
  </si>
  <si>
    <t>医薬品</t>
    <rPh sb="0" eb="3">
      <t>イヤクヒン</t>
    </rPh>
    <phoneticPr fontId="1"/>
  </si>
  <si>
    <t>ある場合-11</t>
    <rPh sb="2" eb="4">
      <t>バアイ</t>
    </rPh>
    <phoneticPr fontId="1"/>
  </si>
  <si>
    <t>ある場合-12</t>
    <rPh sb="2" eb="4">
      <t>バアイ</t>
    </rPh>
    <phoneticPr fontId="1"/>
  </si>
  <si>
    <t>ある場合-13</t>
    <rPh sb="2" eb="4">
      <t>バアイ</t>
    </rPh>
    <phoneticPr fontId="1"/>
  </si>
  <si>
    <t>ある場合-14</t>
    <rPh sb="2" eb="4">
      <t>バアイ</t>
    </rPh>
    <phoneticPr fontId="1"/>
  </si>
  <si>
    <t>ある場合-15</t>
    <rPh sb="2" eb="4">
      <t>バアイ</t>
    </rPh>
    <phoneticPr fontId="1"/>
  </si>
  <si>
    <t>行政への届け出</t>
    <rPh sb="0" eb="2">
      <t>ギョウセイ</t>
    </rPh>
    <rPh sb="4" eb="5">
      <t>トド</t>
    </rPh>
    <rPh sb="6" eb="7">
      <t>デ</t>
    </rPh>
    <phoneticPr fontId="1"/>
  </si>
  <si>
    <t>0：未選択、1：否、2：要</t>
    <rPh sb="2" eb="5">
      <t>ミセンタク</t>
    </rPh>
    <rPh sb="8" eb="9">
      <t>ヒ</t>
    </rPh>
    <rPh sb="12" eb="13">
      <t>ヨウ</t>
    </rPh>
    <phoneticPr fontId="1"/>
  </si>
  <si>
    <t>受診した医師による診断</t>
    <rPh sb="0" eb="2">
      <t>ジュシン</t>
    </rPh>
    <rPh sb="4" eb="6">
      <t>イシ</t>
    </rPh>
    <rPh sb="9" eb="11">
      <t>シンダン</t>
    </rPh>
    <phoneticPr fontId="1"/>
  </si>
  <si>
    <t>症状</t>
    <rPh sb="0" eb="2">
      <t>ショウジョウ</t>
    </rPh>
    <phoneticPr fontId="1"/>
  </si>
  <si>
    <t>皮膚症状</t>
    <rPh sb="0" eb="2">
      <t>ヒフ</t>
    </rPh>
    <rPh sb="2" eb="4">
      <t>ショウジョウ</t>
    </rPh>
    <phoneticPr fontId="1"/>
  </si>
  <si>
    <t>消化器症状</t>
    <phoneticPr fontId="1"/>
  </si>
  <si>
    <t>肝機能障害</t>
    <phoneticPr fontId="1"/>
  </si>
  <si>
    <t>腎機能障害</t>
    <phoneticPr fontId="1"/>
  </si>
  <si>
    <t>呼吸器障害</t>
    <phoneticPr fontId="1"/>
  </si>
  <si>
    <t>循環器障害</t>
    <phoneticPr fontId="1"/>
  </si>
  <si>
    <t>神経障害</t>
    <phoneticPr fontId="1"/>
  </si>
  <si>
    <t>血液障害</t>
    <phoneticPr fontId="1"/>
  </si>
  <si>
    <t>詳細（診断名等）</t>
    <phoneticPr fontId="1"/>
  </si>
  <si>
    <t>詳細記入</t>
    <rPh sb="0" eb="2">
      <t>ショウサイ</t>
    </rPh>
    <rPh sb="2" eb="4">
      <t>キニュウ</t>
    </rPh>
    <phoneticPr fontId="1"/>
  </si>
  <si>
    <t>重篤度</t>
    <rPh sb="0" eb="3">
      <t>ジュウトクド</t>
    </rPh>
    <phoneticPr fontId="1"/>
  </si>
  <si>
    <t>1:軽微、2:軽度、3:中等度、4:後遺症、5:死亡、0:未選択</t>
    <rPh sb="2" eb="4">
      <t>ケイビ</t>
    </rPh>
    <rPh sb="7" eb="9">
      <t>ケイド</t>
    </rPh>
    <rPh sb="12" eb="15">
      <t>チュウトウド</t>
    </rPh>
    <rPh sb="18" eb="21">
      <t>コウイショウ</t>
    </rPh>
    <rPh sb="24" eb="26">
      <t>シボウ</t>
    </rPh>
    <rPh sb="29" eb="32">
      <t>ミセンタク</t>
    </rPh>
    <phoneticPr fontId="1"/>
  </si>
  <si>
    <t>1:自然治癒、2:外来治療で治癒、3:入院治療で治癒、4:未回復、5:不明、0:未記入</t>
    <rPh sb="2" eb="6">
      <t>シゼンチユ</t>
    </rPh>
    <rPh sb="9" eb="11">
      <t>ガイライ</t>
    </rPh>
    <rPh sb="11" eb="13">
      <t>チリョウ</t>
    </rPh>
    <rPh sb="14" eb="16">
      <t>チユ</t>
    </rPh>
    <rPh sb="19" eb="21">
      <t>ニュウイン</t>
    </rPh>
    <rPh sb="21" eb="23">
      <t>チリョウ</t>
    </rPh>
    <rPh sb="24" eb="26">
      <t>チユ</t>
    </rPh>
    <rPh sb="29" eb="32">
      <t>ミカイフク</t>
    </rPh>
    <rPh sb="35" eb="37">
      <t>フメイ</t>
    </rPh>
    <rPh sb="40" eb="43">
      <t>ミキニュウ</t>
    </rPh>
    <phoneticPr fontId="1"/>
  </si>
  <si>
    <t>消化器症状</t>
  </si>
  <si>
    <t>肝機能障害</t>
  </si>
  <si>
    <t>腎機能障害</t>
  </si>
  <si>
    <t>呼吸器障害</t>
  </si>
  <si>
    <t>循環器障害</t>
  </si>
  <si>
    <t>神経障害</t>
  </si>
  <si>
    <t>血液障害</t>
  </si>
  <si>
    <t>詳細（診断名等）</t>
  </si>
  <si>
    <t>　　　中等度以上</t>
    <rPh sb="3" eb="6">
      <t>チュウトウド</t>
    </rPh>
    <rPh sb="6" eb="8">
      <t>イジョウ</t>
    </rPh>
    <phoneticPr fontId="1"/>
  </si>
  <si>
    <r>
      <t xml:space="preserve">該当箇所にチェックまたは空欄に記入してください（複数回答可）。
</t>
    </r>
    <r>
      <rPr>
        <b/>
        <sz val="10"/>
        <rFont val="ＭＳ Ｐゴシック"/>
        <family val="3"/>
        <charset val="128"/>
      </rPr>
      <t>「指定成分等含有食品、機能性表示食品及び特定保健用食品」</t>
    </r>
    <r>
      <rPr>
        <sz val="10"/>
        <rFont val="ＭＳ Ｐゴシック"/>
        <family val="3"/>
        <charset val="128"/>
      </rPr>
      <t>の場合、</t>
    </r>
    <r>
      <rPr>
        <b/>
        <sz val="10"/>
        <rFont val="ＭＳ Ｐゴシック"/>
        <family val="3"/>
        <charset val="128"/>
      </rPr>
      <t>＊</t>
    </r>
    <r>
      <rPr>
        <sz val="10"/>
        <rFont val="ＭＳ Ｐゴシック"/>
        <family val="3"/>
        <charset val="128"/>
      </rPr>
      <t xml:space="preserve">のついている項目は必須ですので必ず記入し、それ以外の項目においては、可能な範囲で情報を収集してください。
</t>
    </r>
    <r>
      <rPr>
        <b/>
        <sz val="10"/>
        <rFont val="ＭＳ Ｐゴシック"/>
        <family val="3"/>
        <charset val="128"/>
      </rPr>
      <t>「その他のいわゆる健康食品」</t>
    </r>
    <r>
      <rPr>
        <sz val="10"/>
        <rFont val="ＭＳ Ｐゴシック"/>
        <family val="3"/>
        <charset val="128"/>
      </rPr>
      <t>においては、可能な範囲で情報を収集してください。</t>
    </r>
    <rPh sb="121" eb="122">
      <t>タ</t>
    </rPh>
    <phoneticPr fontId="1"/>
  </si>
  <si>
    <r>
      <rPr>
        <sz val="10"/>
        <color rgb="FFFF0000"/>
        <rFont val="ＭＳ Ｐゴシック"/>
        <family val="3"/>
        <charset val="128"/>
      </rPr>
      <t>＊該当する健康食品にチェックしてください。</t>
    </r>
    <r>
      <rPr>
        <sz val="10"/>
        <rFont val="ＭＳ Ｐゴシック"/>
        <family val="3"/>
        <charset val="128"/>
      </rPr>
      <t xml:space="preserve">
</t>
    </r>
    <r>
      <rPr>
        <sz val="11"/>
        <rFont val="ＭＳ Ｐゴシック"/>
        <family val="3"/>
        <charset val="128"/>
      </rPr>
      <t>　</t>
    </r>
    <r>
      <rPr>
        <sz val="10"/>
        <rFont val="ＭＳ Ｐゴシック"/>
        <family val="3"/>
        <charset val="128"/>
      </rPr>
      <t xml:space="preserve">
　　　特定保健用食品　　　　　　機能性表示食品　　　　　　　栄養機能食品　　　　　　その他のいわゆる健康食品</t>
    </r>
    <rPh sb="68" eb="69">
      <t>タ</t>
    </rPh>
    <phoneticPr fontId="1"/>
  </si>
  <si>
    <t>　　　いいえ（その他のいわゆる健康食品）</t>
    <rPh sb="9" eb="10">
      <t>タ</t>
    </rPh>
    <phoneticPr fontId="1"/>
  </si>
  <si>
    <r>
      <t xml:space="preserve">該当箇所にチェックまたは空欄に記入してください（複数回答可）。
</t>
    </r>
    <r>
      <rPr>
        <b/>
        <sz val="10"/>
        <rFont val="ＭＳ Ｐゴシック"/>
        <family val="3"/>
        <charset val="128"/>
      </rPr>
      <t>「指定成分等含有食品、機能性表示食品及び特定保健用食品」</t>
    </r>
    <r>
      <rPr>
        <sz val="10"/>
        <rFont val="ＭＳ Ｐゴシック"/>
        <family val="3"/>
        <charset val="128"/>
      </rPr>
      <t>の場合、</t>
    </r>
    <r>
      <rPr>
        <b/>
        <sz val="10"/>
        <rFont val="ＭＳ Ｐゴシック"/>
        <family val="3"/>
        <charset val="128"/>
      </rPr>
      <t>＊</t>
    </r>
    <r>
      <rPr>
        <sz val="10"/>
        <rFont val="ＭＳ Ｐゴシック"/>
        <family val="3"/>
        <charset val="128"/>
      </rPr>
      <t xml:space="preserve">のついている項目は必須ですので必ず記入し、それ以外の項目においては、可能な範囲で情報を収集してください。
</t>
    </r>
    <r>
      <rPr>
        <b/>
        <sz val="10"/>
        <rFont val="ＭＳ Ｐゴシック"/>
        <family val="3"/>
        <charset val="128"/>
      </rPr>
      <t>「その他のいわゆる健康食品」</t>
    </r>
    <r>
      <rPr>
        <sz val="10"/>
        <rFont val="ＭＳ Ｐゴシック"/>
        <family val="3"/>
        <charset val="128"/>
      </rPr>
      <t>においては、可能な範囲で情報を収集してください。</t>
    </r>
    <rPh sb="33" eb="35">
      <t>シテイ</t>
    </rPh>
    <rPh sb="35" eb="37">
      <t>セイブン</t>
    </rPh>
    <rPh sb="37" eb="38">
      <t>トウ</t>
    </rPh>
    <rPh sb="38" eb="40">
      <t>ガンユウ</t>
    </rPh>
    <rPh sb="40" eb="42">
      <t>ショクヒン</t>
    </rPh>
    <rPh sb="54" eb="57">
      <t>ホケンヨウ</t>
    </rPh>
    <rPh sb="61" eb="63">
      <t>バアイ</t>
    </rPh>
    <rPh sb="71" eb="73">
      <t>コウモク</t>
    </rPh>
    <rPh sb="74" eb="76">
      <t>ヒッス</t>
    </rPh>
    <rPh sb="80" eb="81">
      <t>カナラ</t>
    </rPh>
    <rPh sb="82" eb="84">
      <t>キニュウ</t>
    </rPh>
    <rPh sb="88" eb="90">
      <t>イガイ</t>
    </rPh>
    <rPh sb="91" eb="93">
      <t>コウモク</t>
    </rPh>
    <rPh sb="105" eb="107">
      <t>ジョウホウ</t>
    </rPh>
    <rPh sb="121" eb="122">
      <t>タ</t>
    </rPh>
    <phoneticPr fontId="1"/>
  </si>
  <si>
    <t>　　　いいえ（その他のいわゆる健康食品）</t>
    <rPh sb="9" eb="10">
      <t>タ</t>
    </rPh>
    <rPh sb="15" eb="17">
      <t>ケンコウ</t>
    </rPh>
    <rPh sb="17" eb="19">
      <t>ショクヒン</t>
    </rPh>
    <phoneticPr fontId="1"/>
  </si>
  <si>
    <t>医師の意見等</t>
    <rPh sb="0" eb="2">
      <t>イシ</t>
    </rPh>
    <rPh sb="3" eb="5">
      <t>イケン</t>
    </rPh>
    <rPh sb="5" eb="6">
      <t>トウ</t>
    </rPh>
    <phoneticPr fontId="1"/>
  </si>
  <si>
    <t>【別紙】事業者が情報提供者への聞き取りにあたって使用する様式</t>
    <phoneticPr fontId="1"/>
  </si>
  <si>
    <t>【別紙】都道府県等（保健所）が健康被害情報を受け付けた際に使用する様式</t>
    <phoneticPr fontId="1"/>
  </si>
  <si>
    <t>【別紙】都道府県等（保健所）が厚生労働省への報告用に使用する様式</t>
    <phoneticPr fontId="1"/>
  </si>
  <si>
    <t>※必ず入力してください</t>
    <rPh sb="1" eb="2">
      <t>カナラ</t>
    </rPh>
    <rPh sb="3" eb="5">
      <t>ニュウリョク</t>
    </rPh>
    <phoneticPr fontId="1"/>
  </si>
  <si>
    <t>※事業者が医師等の意見を確認した場合は記載をお願いします。確認してない場合は入力は不要です</t>
    <rPh sb="1" eb="4">
      <t>ジギョウシャ</t>
    </rPh>
    <rPh sb="38" eb="40">
      <t>ニュウリョク</t>
    </rPh>
    <phoneticPr fontId="1"/>
  </si>
  <si>
    <t>＊製品の届出者・申請者が当該報告者と異なる場合は以下について記載ください
①製造者（輸入者）名、②①の住所、③①の電話番号、④販売者名、⑤販売者住所、⑥販売者電話番号</t>
    <phoneticPr fontId="1"/>
  </si>
  <si>
    <t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t>
    <rPh sb="5" eb="7">
      <t>トウガイ</t>
    </rPh>
    <rPh sb="7" eb="9">
      <t>セイヒン</t>
    </rPh>
    <rPh sb="10" eb="13">
      <t>ハンバイリョウ</t>
    </rPh>
    <rPh sb="14" eb="16">
      <t>ハンバイ</t>
    </rPh>
    <rPh sb="16" eb="18">
      <t>カイシ</t>
    </rPh>
    <rPh sb="18" eb="19">
      <t>ゴ</t>
    </rPh>
    <rPh sb="20" eb="22">
      <t>ルイケイ</t>
    </rPh>
    <rPh sb="22" eb="23">
      <t>オヨ</t>
    </rPh>
    <rPh sb="24" eb="26">
      <t>トウガイ</t>
    </rPh>
    <rPh sb="26" eb="28">
      <t>セイヒン</t>
    </rPh>
    <rPh sb="29" eb="30">
      <t>オナ</t>
    </rPh>
    <rPh sb="33" eb="34">
      <t>ヒン</t>
    </rPh>
    <rPh sb="36" eb="39">
      <t>イヤクヒン</t>
    </rPh>
    <rPh sb="39" eb="41">
      <t>セイブン</t>
    </rPh>
    <rPh sb="41" eb="42">
      <t>トウ</t>
    </rPh>
    <rPh sb="43" eb="45">
      <t>ブンセキ</t>
    </rPh>
    <rPh sb="45" eb="47">
      <t>ケッカ</t>
    </rPh>
    <rPh sb="48" eb="50">
      <t>ドウヨウ</t>
    </rPh>
    <rPh sb="51" eb="53">
      <t>クジョウ</t>
    </rPh>
    <rPh sb="54" eb="56">
      <t>ウム</t>
    </rPh>
    <rPh sb="57" eb="59">
      <t>チョウサ</t>
    </rPh>
    <rPh sb="63" eb="65">
      <t>バアイ</t>
    </rPh>
    <rPh sb="72" eb="74">
      <t>キサイ</t>
    </rPh>
    <rPh sb="86" eb="89">
      <t>キオウレキ</t>
    </rPh>
    <rPh sb="90" eb="92">
      <t>トウガイ</t>
    </rPh>
    <rPh sb="92" eb="94">
      <t>セイヒン</t>
    </rPh>
    <rPh sb="95" eb="97">
      <t>セッシュ</t>
    </rPh>
    <rPh sb="97" eb="99">
      <t>モクテキ</t>
    </rPh>
    <rPh sb="100" eb="102">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</si>
</sst>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 e&quot;年 &quot;m&quot;月 &quot;d&quot;日&quot;;@" x16r2:formatCode16="[$-ja-JP-x-gannen]ggg\ e&quot;年 &quot;m&quot;月 &quot;d&quot;日&quot;;@"/>
    <numFmt numFmtId="177" formatCode="0;\-0;;@"/>
    <numFmt numFmtId="178" formatCode="yyyy/m/d;;"/>
  </numFmts>
  <fonts count="39"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b/>
      <sz val="11"/>
      <color theme="1"/>
      <name val="ＭＳ Ｐゴシック"/>
      <family val="3"/>
      <charset val="128"/>
    </font>
    <font>
      <b/>
      <sz val="11"/>
      <name val="ＭＳ Ｐゴシック"/>
      <family val="3"/>
      <charset val="128"/>
    </font>
    <font>
      <sz val="11"/>
      <name val="ＭＳ Ｐゴシック"/>
      <family val="3"/>
      <charset val="128"/>
    </font>
    <font>
      <b/>
      <sz val="12"/>
      <color theme="1"/>
      <name val="ＭＳ Ｐゴシック"/>
      <family val="3"/>
      <charset val="128"/>
    </font>
    <font>
      <b/>
      <sz val="12"/>
      <name val="ＭＳ Ｐゴシック"/>
      <family val="3"/>
      <charset val="128"/>
    </font>
    <font>
      <b/>
      <sz val="15"/>
      <color theme="1"/>
      <name val="ＭＳ Ｐゴシック"/>
      <family val="3"/>
      <charset val="128"/>
    </font>
    <font>
      <b/>
      <sz val="11"/>
      <color rgb="FF0070C0"/>
      <name val="ＭＳ Ｐゴシック"/>
      <family val="3"/>
      <charset val="128"/>
    </font>
    <font>
      <sz val="11"/>
      <color rgb="FF0070C0"/>
      <name val="ＭＳ Ｐゴシック"/>
      <family val="3"/>
      <charset val="128"/>
    </font>
    <font>
      <b/>
      <sz val="11"/>
      <color rgb="FFFF0000"/>
      <name val="ＭＳ Ｐゴシック"/>
      <family val="3"/>
      <charset val="128"/>
    </font>
    <font>
      <b/>
      <sz val="10.5"/>
      <color theme="1"/>
      <name val="ＭＳ Ｐゴシック"/>
      <family val="3"/>
      <charset val="128"/>
    </font>
    <font>
      <b/>
      <sz val="10"/>
      <color theme="1"/>
      <name val="ＭＳ Ｐゴシック"/>
      <family val="3"/>
      <charset val="128"/>
    </font>
    <font>
      <b/>
      <sz val="10"/>
      <color rgb="FFFF0000"/>
      <name val="ＭＳ Ｐゴシック"/>
      <family val="3"/>
      <charset val="128"/>
    </font>
    <font>
      <b/>
      <sz val="9"/>
      <color theme="1"/>
      <name val="ＭＳ Ｐゴシック"/>
      <family val="3"/>
      <charset val="128"/>
    </font>
    <font>
      <b/>
      <sz val="9"/>
      <name val="ＭＳ Ｐゴシック"/>
      <family val="3"/>
      <charset val="128"/>
    </font>
    <font>
      <b/>
      <sz val="10"/>
      <name val="ＭＳ Ｐゴシック"/>
      <family val="3"/>
      <charset val="128"/>
    </font>
    <font>
      <b/>
      <sz val="9"/>
      <color rgb="FFFF000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0"/>
      <color theme="1"/>
      <name val="Meiryo UI"/>
      <family val="3"/>
      <charset val="128"/>
    </font>
    <font>
      <sz val="10"/>
      <color theme="1"/>
      <name val="游ゴシック"/>
      <family val="2"/>
      <scheme val="minor"/>
    </font>
    <font>
      <sz val="10"/>
      <color theme="0"/>
      <name val="Meiryo UI"/>
      <family val="3"/>
      <charset val="128"/>
    </font>
    <font>
      <sz val="9"/>
      <color rgb="FFFF0000"/>
      <name val="ＭＳ Ｐゴシック"/>
      <family val="3"/>
      <charset val="128"/>
    </font>
    <font>
      <sz val="9"/>
      <color indexed="81"/>
      <name val="Meiryo UI"/>
      <family val="3"/>
      <charset val="128"/>
    </font>
    <font>
      <sz val="10"/>
      <color rgb="FFFFFF00"/>
      <name val="Meiryo UI"/>
      <family val="3"/>
      <charset val="128"/>
    </font>
    <font>
      <sz val="11"/>
      <color rgb="FFFFFF00"/>
      <name val="Meiryo UI"/>
      <family val="3"/>
      <charset val="128"/>
    </font>
    <font>
      <sz val="10"/>
      <color rgb="FFFF0000"/>
      <name val="ＭＳ Ｐゴシック"/>
      <family val="3"/>
      <charset val="128"/>
    </font>
    <font>
      <b/>
      <sz val="8"/>
      <name val="ＭＳ Ｐゴシック"/>
      <family val="3"/>
      <charset val="128"/>
    </font>
    <font>
      <b/>
      <vertAlign val="superscript"/>
      <sz val="8"/>
      <name val="ＭＳ Ｐゴシック"/>
      <family val="3"/>
      <charset val="128"/>
    </font>
    <font>
      <sz val="6"/>
      <name val="ＭＳ Ｐゴシック"/>
      <family val="3"/>
      <charset val="128"/>
    </font>
    <font>
      <sz val="10"/>
      <color rgb="FFFFFF00"/>
      <name val="ＭＳ Ｐゴシック"/>
      <family val="3"/>
      <charset val="128"/>
    </font>
    <font>
      <b/>
      <sz val="12"/>
      <color rgb="FFFF0000"/>
      <name val="ＭＳ Ｐゴシック"/>
      <family val="3"/>
      <charset val="128"/>
    </font>
    <font>
      <sz val="9"/>
      <color rgb="FF000000"/>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rgb="FFD9D9D9"/>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style="hair">
        <color indexed="64"/>
      </bottom>
      <diagonal/>
    </border>
    <border>
      <left style="thin">
        <color indexed="64"/>
      </left>
      <right style="thin">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ck">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cellStyleXfs>
  <cellXfs count="1050">
    <xf numFmtId="0" fontId="0" fillId="0" borderId="0" xfId="0"/>
    <xf numFmtId="0" fontId="25" fillId="0" borderId="0" xfId="0" applyFont="1" applyAlignment="1">
      <alignment vertical="top" wrapText="1"/>
    </xf>
    <xf numFmtId="0" fontId="25" fillId="4" borderId="4" xfId="0" applyFont="1" applyFill="1" applyBorder="1" applyAlignment="1">
      <alignment vertical="top" wrapText="1"/>
    </xf>
    <xf numFmtId="0" fontId="25" fillId="5" borderId="4" xfId="0" applyFont="1" applyFill="1" applyBorder="1" applyAlignment="1">
      <alignment vertical="top" wrapText="1"/>
    </xf>
    <xf numFmtId="0" fontId="25" fillId="0" borderId="0" xfId="0" applyFont="1" applyAlignment="1">
      <alignment horizontal="center" vertical="top" wrapText="1"/>
    </xf>
    <xf numFmtId="0" fontId="25" fillId="5" borderId="8" xfId="0" applyFont="1" applyFill="1" applyBorder="1" applyAlignment="1">
      <alignment horizontal="center" vertical="top" wrapText="1"/>
    </xf>
    <xf numFmtId="0" fontId="25" fillId="5" borderId="8" xfId="0" applyFont="1" applyFill="1" applyBorder="1" applyAlignment="1">
      <alignment vertical="top" wrapText="1"/>
    </xf>
    <xf numFmtId="0" fontId="25" fillId="5" borderId="26" xfId="0" applyFont="1" applyFill="1" applyBorder="1" applyAlignment="1">
      <alignment horizontal="center" vertical="top" wrapText="1"/>
    </xf>
    <xf numFmtId="0" fontId="25" fillId="5" borderId="27" xfId="0" applyFont="1" applyFill="1" applyBorder="1" applyAlignment="1">
      <alignment vertical="top" wrapText="1"/>
    </xf>
    <xf numFmtId="0" fontId="25" fillId="0" borderId="28" xfId="0" applyFont="1" applyBorder="1" applyAlignment="1">
      <alignment vertical="top" wrapText="1"/>
    </xf>
    <xf numFmtId="0" fontId="25" fillId="5" borderId="29" xfId="0" applyFont="1" applyFill="1" applyBorder="1" applyAlignment="1">
      <alignment horizontal="center" vertical="top" wrapText="1"/>
    </xf>
    <xf numFmtId="0" fontId="25" fillId="0" borderId="30" xfId="0" applyFont="1" applyBorder="1" applyAlignment="1">
      <alignment vertical="top" wrapText="1"/>
    </xf>
    <xf numFmtId="0" fontId="25" fillId="4" borderId="29" xfId="0" applyFont="1" applyFill="1" applyBorder="1" applyAlignment="1">
      <alignment horizontal="center" vertical="top" wrapText="1"/>
    </xf>
    <xf numFmtId="0" fontId="25" fillId="4" borderId="30" xfId="0" applyFont="1" applyFill="1" applyBorder="1" applyAlignment="1">
      <alignment vertical="top" wrapText="1"/>
    </xf>
    <xf numFmtId="0" fontId="25" fillId="2" borderId="8" xfId="0" applyFont="1" applyFill="1" applyBorder="1" applyAlignment="1">
      <alignment vertical="top" wrapText="1"/>
    </xf>
    <xf numFmtId="0" fontId="25" fillId="4" borderId="31" xfId="0" applyFont="1" applyFill="1" applyBorder="1" applyAlignment="1">
      <alignment horizontal="center" vertical="top" wrapText="1"/>
    </xf>
    <xf numFmtId="0" fontId="25" fillId="4" borderId="32" xfId="0" applyFont="1" applyFill="1" applyBorder="1" applyAlignment="1">
      <alignment vertical="top" wrapText="1"/>
    </xf>
    <xf numFmtId="0" fontId="25" fillId="4" borderId="33" xfId="0" applyFont="1" applyFill="1" applyBorder="1" applyAlignment="1">
      <alignment vertical="top" wrapText="1"/>
    </xf>
    <xf numFmtId="0" fontId="25" fillId="5" borderId="34" xfId="0" applyFont="1" applyFill="1" applyBorder="1" applyAlignment="1">
      <alignment vertical="top" wrapText="1"/>
    </xf>
    <xf numFmtId="0" fontId="25" fillId="5" borderId="35" xfId="0" applyFont="1" applyFill="1" applyBorder="1" applyAlignment="1">
      <alignment vertical="top" wrapText="1"/>
    </xf>
    <xf numFmtId="0" fontId="25" fillId="5" borderId="36" xfId="0" applyFont="1" applyFill="1" applyBorder="1" applyAlignment="1">
      <alignment horizontal="center" vertical="top" wrapText="1"/>
    </xf>
    <xf numFmtId="0" fontId="25" fillId="5" borderId="37" xfId="0" applyFont="1" applyFill="1" applyBorder="1" applyAlignment="1">
      <alignment vertical="top" wrapText="1"/>
    </xf>
    <xf numFmtId="14" fontId="25" fillId="0" borderId="38" xfId="0" applyNumberFormat="1" applyFont="1" applyBorder="1" applyAlignment="1">
      <alignment vertical="top" wrapText="1"/>
    </xf>
    <xf numFmtId="0" fontId="25" fillId="5" borderId="39" xfId="0" applyFont="1" applyFill="1" applyBorder="1" applyAlignment="1">
      <alignment horizontal="center" vertical="top" wrapText="1"/>
    </xf>
    <xf numFmtId="0" fontId="25" fillId="5" borderId="40" xfId="0" applyFont="1" applyFill="1" applyBorder="1" applyAlignment="1">
      <alignment vertical="top" wrapText="1"/>
    </xf>
    <xf numFmtId="0" fontId="25" fillId="2" borderId="41" xfId="0" applyFont="1" applyFill="1" applyBorder="1" applyAlignment="1">
      <alignment vertical="top" wrapText="1"/>
    </xf>
    <xf numFmtId="0" fontId="25" fillId="5" borderId="42" xfId="0" applyFont="1" applyFill="1" applyBorder="1" applyAlignment="1">
      <alignment horizontal="center" vertical="top" wrapText="1"/>
    </xf>
    <xf numFmtId="0" fontId="25" fillId="2" borderId="43" xfId="0" applyFont="1" applyFill="1" applyBorder="1" applyAlignment="1">
      <alignment vertical="top" wrapText="1"/>
    </xf>
    <xf numFmtId="0" fontId="25" fillId="0" borderId="38" xfId="0" applyFont="1" applyBorder="1" applyAlignment="1">
      <alignment vertical="top" wrapText="1"/>
    </xf>
    <xf numFmtId="0" fontId="25" fillId="4" borderId="39" xfId="0" applyFont="1" applyFill="1" applyBorder="1" applyAlignment="1">
      <alignment horizontal="center" vertical="top" wrapText="1"/>
    </xf>
    <xf numFmtId="0" fontId="25" fillId="4" borderId="40" xfId="0" applyFont="1" applyFill="1" applyBorder="1" applyAlignment="1">
      <alignment vertical="top" wrapText="1"/>
    </xf>
    <xf numFmtId="0" fontId="25" fillId="4" borderId="41" xfId="0" applyFont="1" applyFill="1" applyBorder="1" applyAlignment="1">
      <alignment vertical="top" wrapText="1"/>
    </xf>
    <xf numFmtId="0" fontId="25" fillId="0" borderId="41" xfId="0" applyFont="1" applyBorder="1" applyAlignment="1">
      <alignment vertical="top" wrapText="1"/>
    </xf>
    <xf numFmtId="0" fontId="25" fillId="0" borderId="43" xfId="0" applyFont="1" applyBorder="1" applyAlignment="1">
      <alignment vertical="top" wrapText="1"/>
    </xf>
    <xf numFmtId="0" fontId="25" fillId="5" borderId="44" xfId="0" applyFont="1" applyFill="1" applyBorder="1" applyAlignment="1">
      <alignment horizontal="center" vertical="top" wrapText="1"/>
    </xf>
    <xf numFmtId="0" fontId="25" fillId="0" borderId="45" xfId="0" applyFont="1" applyBorder="1" applyAlignment="1">
      <alignment vertical="top" wrapText="1"/>
    </xf>
    <xf numFmtId="0" fontId="27" fillId="6" borderId="39" xfId="0" applyFont="1" applyFill="1" applyBorder="1" applyAlignment="1">
      <alignment horizontal="center" vertical="top" wrapText="1"/>
    </xf>
    <xf numFmtId="0" fontId="27" fillId="6" borderId="40" xfId="0" applyFont="1" applyFill="1" applyBorder="1" applyAlignment="1">
      <alignment vertical="top" wrapText="1"/>
    </xf>
    <xf numFmtId="0" fontId="27" fillId="6" borderId="41" xfId="0" applyFont="1" applyFill="1" applyBorder="1" applyAlignment="1">
      <alignment vertical="top" wrapText="1"/>
    </xf>
    <xf numFmtId="0" fontId="25" fillId="5" borderId="46" xfId="0" applyFont="1" applyFill="1" applyBorder="1" applyAlignment="1">
      <alignment horizontal="center" vertical="top" wrapText="1"/>
    </xf>
    <xf numFmtId="0" fontId="25" fillId="5" borderId="47" xfId="0" applyFont="1" applyFill="1" applyBorder="1" applyAlignment="1">
      <alignment vertical="top" wrapText="1"/>
    </xf>
    <xf numFmtId="0" fontId="25" fillId="0" borderId="48" xfId="0" applyFont="1" applyBorder="1" applyAlignment="1">
      <alignment vertical="top" wrapText="1"/>
    </xf>
    <xf numFmtId="0" fontId="25" fillId="4" borderId="42" xfId="0" applyFont="1" applyFill="1" applyBorder="1" applyAlignment="1">
      <alignment horizontal="center" vertical="top" wrapText="1"/>
    </xf>
    <xf numFmtId="0" fontId="25" fillId="4" borderId="35" xfId="0" applyFont="1" applyFill="1" applyBorder="1" applyAlignment="1">
      <alignment vertical="top" wrapText="1"/>
    </xf>
    <xf numFmtId="0" fontId="25" fillId="4" borderId="43" xfId="0" applyFont="1" applyFill="1" applyBorder="1" applyAlignment="1">
      <alignment vertical="top" wrapText="1"/>
    </xf>
    <xf numFmtId="0" fontId="25" fillId="5" borderId="49" xfId="0" applyFont="1" applyFill="1" applyBorder="1" applyAlignment="1">
      <alignment horizontal="center" vertical="top" wrapText="1"/>
    </xf>
    <xf numFmtId="0" fontId="25" fillId="5" borderId="50" xfId="0" applyFont="1" applyFill="1" applyBorder="1" applyAlignment="1">
      <alignment vertical="top" wrapText="1"/>
    </xf>
    <xf numFmtId="0" fontId="25" fillId="0" borderId="51" xfId="0" applyFont="1" applyBorder="1" applyAlignment="1">
      <alignment vertical="top" wrapText="1"/>
    </xf>
    <xf numFmtId="0" fontId="25" fillId="4" borderId="37" xfId="0" applyFont="1" applyFill="1" applyBorder="1" applyAlignment="1">
      <alignment vertical="top" wrapText="1"/>
    </xf>
    <xf numFmtId="0" fontId="25" fillId="4" borderId="36" xfId="0" applyFont="1" applyFill="1" applyBorder="1" applyAlignment="1">
      <alignment horizontal="center" vertical="top" wrapText="1"/>
    </xf>
    <xf numFmtId="0" fontId="25" fillId="4" borderId="38" xfId="0" applyFont="1" applyFill="1" applyBorder="1" applyAlignment="1">
      <alignment vertical="top" wrapText="1"/>
    </xf>
    <xf numFmtId="0" fontId="25" fillId="7" borderId="44" xfId="0" applyFont="1" applyFill="1" applyBorder="1" applyAlignment="1">
      <alignment horizontal="center" vertical="top" wrapText="1"/>
    </xf>
    <xf numFmtId="0" fontId="25" fillId="7" borderId="34" xfId="0" applyFont="1" applyFill="1" applyBorder="1" applyAlignment="1">
      <alignment vertical="top" wrapText="1"/>
    </xf>
    <xf numFmtId="0" fontId="25" fillId="7" borderId="39" xfId="0" applyFont="1" applyFill="1" applyBorder="1" applyAlignment="1">
      <alignment horizontal="center" vertical="top" wrapText="1"/>
    </xf>
    <xf numFmtId="0" fontId="25" fillId="7" borderId="40" xfId="0" applyFont="1" applyFill="1" applyBorder="1" applyAlignment="1">
      <alignment vertical="top" wrapText="1"/>
    </xf>
    <xf numFmtId="0" fontId="25" fillId="7" borderId="42" xfId="0" applyFont="1" applyFill="1" applyBorder="1" applyAlignment="1">
      <alignment horizontal="center" vertical="top" wrapText="1"/>
    </xf>
    <xf numFmtId="0" fontId="25" fillId="7" borderId="35" xfId="0" applyFont="1" applyFill="1" applyBorder="1" applyAlignment="1">
      <alignment vertical="top" wrapText="1"/>
    </xf>
    <xf numFmtId="0" fontId="25" fillId="7" borderId="36" xfId="0" applyFont="1" applyFill="1" applyBorder="1" applyAlignment="1">
      <alignment horizontal="center" vertical="top" wrapText="1"/>
    </xf>
    <xf numFmtId="0" fontId="25" fillId="7" borderId="37" xfId="0" applyFont="1" applyFill="1" applyBorder="1" applyAlignment="1">
      <alignment vertical="top" wrapText="1"/>
    </xf>
    <xf numFmtId="0" fontId="25" fillId="7" borderId="29" xfId="0" applyFont="1" applyFill="1" applyBorder="1" applyAlignment="1">
      <alignment horizontal="center" vertical="top" wrapText="1"/>
    </xf>
    <xf numFmtId="0" fontId="25" fillId="7" borderId="4" xfId="0" applyFont="1" applyFill="1" applyBorder="1" applyAlignment="1">
      <alignment vertical="top" wrapText="1"/>
    </xf>
    <xf numFmtId="0" fontId="25" fillId="0" borderId="28" xfId="0" applyFont="1" applyBorder="1" applyAlignment="1" applyProtection="1">
      <alignment vertical="top" wrapText="1"/>
      <protection locked="0"/>
    </xf>
    <xf numFmtId="0" fontId="25" fillId="0" borderId="30" xfId="0" applyFont="1" applyBorder="1" applyAlignment="1" applyProtection="1">
      <alignment vertical="top" wrapText="1"/>
      <protection locked="0"/>
    </xf>
    <xf numFmtId="0" fontId="25" fillId="0" borderId="38" xfId="0" applyFont="1" applyBorder="1" applyAlignment="1" applyProtection="1">
      <alignment vertical="top" wrapText="1"/>
      <protection locked="0"/>
    </xf>
    <xf numFmtId="0" fontId="25" fillId="0" borderId="43" xfId="0" applyFont="1" applyBorder="1" applyAlignment="1" applyProtection="1">
      <alignment vertical="top" wrapText="1"/>
      <protection locked="0"/>
    </xf>
    <xf numFmtId="14" fontId="25" fillId="0" borderId="38" xfId="0" applyNumberFormat="1" applyFont="1" applyBorder="1" applyAlignment="1" applyProtection="1">
      <alignment vertical="top" wrapText="1"/>
      <protection locked="0"/>
    </xf>
    <xf numFmtId="0" fontId="25" fillId="2" borderId="41" xfId="0" applyFont="1" applyFill="1" applyBorder="1" applyAlignment="1" applyProtection="1">
      <alignment vertical="top" wrapText="1"/>
      <protection locked="0"/>
    </xf>
    <xf numFmtId="0" fontId="25" fillId="2" borderId="43" xfId="0" applyFont="1" applyFill="1" applyBorder="1" applyAlignment="1" applyProtection="1">
      <alignment vertical="top" wrapText="1"/>
      <protection locked="0"/>
    </xf>
    <xf numFmtId="0" fontId="25" fillId="0" borderId="41" xfId="0" applyFont="1" applyBorder="1" applyAlignment="1" applyProtection="1">
      <alignment vertical="top" wrapText="1"/>
      <protection locked="0"/>
    </xf>
    <xf numFmtId="0" fontId="25" fillId="4" borderId="41" xfId="0" applyFont="1" applyFill="1" applyBorder="1" applyAlignment="1" applyProtection="1">
      <alignment vertical="top" wrapText="1"/>
      <protection locked="0"/>
    </xf>
    <xf numFmtId="0" fontId="25" fillId="0" borderId="51" xfId="0" applyFont="1" applyBorder="1" applyAlignment="1" applyProtection="1">
      <alignment vertical="top" wrapText="1"/>
      <protection locked="0"/>
    </xf>
    <xf numFmtId="0" fontId="27" fillId="6" borderId="41" xfId="0" applyFont="1" applyFill="1" applyBorder="1" applyAlignment="1" applyProtection="1">
      <alignment vertical="top" wrapText="1"/>
      <protection locked="0"/>
    </xf>
    <xf numFmtId="0" fontId="25" fillId="4" borderId="43" xfId="0" applyFont="1" applyFill="1" applyBorder="1" applyAlignment="1" applyProtection="1">
      <alignment vertical="top" wrapText="1"/>
      <protection locked="0"/>
    </xf>
    <xf numFmtId="0" fontId="25" fillId="0" borderId="48" xfId="0" applyFont="1" applyBorder="1" applyAlignment="1" applyProtection="1">
      <alignment vertical="top" wrapText="1"/>
      <protection locked="0"/>
    </xf>
    <xf numFmtId="0" fontId="25" fillId="4" borderId="30" xfId="0" applyFont="1" applyFill="1" applyBorder="1" applyAlignment="1" applyProtection="1">
      <alignment vertical="top" wrapText="1"/>
      <protection locked="0"/>
    </xf>
    <xf numFmtId="0" fontId="25" fillId="4" borderId="33" xfId="0" applyFont="1" applyFill="1" applyBorder="1" applyAlignment="1" applyProtection="1">
      <alignment vertical="top" wrapText="1"/>
      <protection locked="0"/>
    </xf>
    <xf numFmtId="0" fontId="25" fillId="0" borderId="45" xfId="0" applyFont="1" applyBorder="1" applyAlignment="1" applyProtection="1">
      <alignment vertical="top" wrapText="1"/>
      <protection locked="0"/>
    </xf>
    <xf numFmtId="0" fontId="25" fillId="4" borderId="38" xfId="0" applyFont="1" applyFill="1" applyBorder="1" applyAlignment="1" applyProtection="1">
      <alignment vertical="top" wrapText="1"/>
      <protection locked="0"/>
    </xf>
    <xf numFmtId="0" fontId="25" fillId="0" borderId="27" xfId="0" applyFont="1" applyBorder="1" applyAlignment="1">
      <alignment vertical="top" wrapText="1"/>
    </xf>
    <xf numFmtId="0" fontId="25" fillId="0" borderId="4" xfId="0" applyFont="1" applyBorder="1" applyAlignment="1">
      <alignment vertical="top" wrapText="1"/>
    </xf>
    <xf numFmtId="0" fontId="25" fillId="0" borderId="37" xfId="0" applyFont="1" applyBorder="1" applyAlignment="1">
      <alignment vertical="top" wrapText="1"/>
    </xf>
    <xf numFmtId="0" fontId="25" fillId="0" borderId="35" xfId="0" applyFont="1" applyBorder="1" applyAlignment="1">
      <alignment vertical="top" wrapText="1"/>
    </xf>
    <xf numFmtId="14" fontId="25" fillId="0" borderId="37" xfId="0" applyNumberFormat="1" applyFont="1" applyBorder="1" applyAlignment="1">
      <alignment vertical="top" wrapText="1"/>
    </xf>
    <xf numFmtId="0" fontId="25" fillId="2" borderId="40" xfId="0" applyFont="1" applyFill="1" applyBorder="1" applyAlignment="1">
      <alignment vertical="top" wrapText="1"/>
    </xf>
    <xf numFmtId="0" fontId="25" fillId="2" borderId="35" xfId="0" applyFont="1" applyFill="1" applyBorder="1" applyAlignment="1">
      <alignment vertical="top" wrapText="1"/>
    </xf>
    <xf numFmtId="0" fontId="25" fillId="0" borderId="40" xfId="0" applyFont="1" applyBorder="1" applyAlignment="1">
      <alignment horizontal="center" vertical="top" wrapText="1"/>
    </xf>
    <xf numFmtId="0" fontId="25" fillId="0" borderId="40" xfId="0" applyFont="1" applyBorder="1" applyAlignment="1">
      <alignment vertical="top" wrapText="1"/>
    </xf>
    <xf numFmtId="0" fontId="25" fillId="0" borderId="50" xfId="0" applyFont="1" applyBorder="1" applyAlignment="1">
      <alignment vertical="top" wrapText="1"/>
    </xf>
    <xf numFmtId="14" fontId="25" fillId="0" borderId="47" xfId="0" applyNumberFormat="1" applyFont="1" applyBorder="1" applyAlignment="1">
      <alignment vertical="top" wrapText="1"/>
    </xf>
    <xf numFmtId="0" fontId="25" fillId="0" borderId="34" xfId="0" applyFont="1" applyBorder="1" applyAlignment="1">
      <alignment vertical="top" wrapText="1"/>
    </xf>
    <xf numFmtId="0" fontId="2" fillId="0" borderId="0" xfId="0" applyFont="1" applyAlignment="1" applyProtection="1">
      <alignment vertical="center"/>
      <protection hidden="1"/>
    </xf>
    <xf numFmtId="0" fontId="2" fillId="4" borderId="0" xfId="0" applyFont="1" applyFill="1" applyAlignment="1" applyProtection="1">
      <alignment vertical="center"/>
      <protection hidden="1"/>
    </xf>
    <xf numFmtId="0" fontId="5" fillId="0" borderId="1" xfId="0" applyFont="1" applyBorder="1" applyAlignment="1" applyProtection="1">
      <alignment vertical="center" wrapText="1"/>
      <protection hidden="1"/>
    </xf>
    <xf numFmtId="0" fontId="0" fillId="0" borderId="0" xfId="0" applyProtection="1">
      <protection hidden="1"/>
    </xf>
    <xf numFmtId="0" fontId="5" fillId="0" borderId="3" xfId="0" applyFont="1" applyBorder="1" applyAlignment="1" applyProtection="1">
      <alignment vertical="center" wrapText="1"/>
      <protection hidden="1"/>
    </xf>
    <xf numFmtId="0" fontId="11" fillId="0" borderId="0" xfId="0" applyFont="1" applyAlignment="1" applyProtection="1">
      <alignment vertical="center"/>
      <protection hidden="1"/>
    </xf>
    <xf numFmtId="0" fontId="22" fillId="0" borderId="0" xfId="0" applyFont="1" applyProtection="1">
      <protection hidden="1"/>
    </xf>
    <xf numFmtId="0" fontId="5" fillId="0" borderId="0" xfId="0" applyFont="1" applyAlignment="1" applyProtection="1">
      <alignment vertical="center" wrapText="1"/>
      <protection hidden="1"/>
    </xf>
    <xf numFmtId="0" fontId="5" fillId="0" borderId="13" xfId="0" applyFont="1" applyBorder="1" applyAlignment="1" applyProtection="1">
      <alignment vertical="center" wrapText="1"/>
      <protection hidden="1"/>
    </xf>
    <xf numFmtId="0" fontId="22" fillId="0" borderId="11" xfId="0" applyFont="1" applyBorder="1" applyProtection="1">
      <protection hidden="1"/>
    </xf>
    <xf numFmtId="0" fontId="5" fillId="0" borderId="0" xfId="0" applyFont="1" applyAlignment="1" applyProtection="1">
      <alignment horizontal="center" vertical="center"/>
      <protection hidden="1"/>
    </xf>
    <xf numFmtId="0" fontId="2" fillId="4" borderId="0" xfId="0" applyFont="1" applyFill="1" applyAlignment="1" applyProtection="1">
      <alignment vertical="top" wrapText="1"/>
      <protection hidden="1"/>
    </xf>
    <xf numFmtId="0" fontId="5" fillId="0" borderId="11"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0" fontId="5" fillId="3" borderId="1" xfId="0" applyFont="1" applyFill="1" applyBorder="1" applyAlignment="1" applyProtection="1">
      <alignment vertical="center"/>
      <protection hidden="1"/>
    </xf>
    <xf numFmtId="0" fontId="5" fillId="3" borderId="2" xfId="0" applyFont="1" applyFill="1" applyBorder="1" applyAlignment="1" applyProtection="1">
      <alignment vertical="center"/>
      <protection hidden="1"/>
    </xf>
    <xf numFmtId="0" fontId="5" fillId="3" borderId="3" xfId="0" applyFont="1" applyFill="1" applyBorder="1" applyAlignment="1" applyProtection="1">
      <alignment vertical="center"/>
      <protection hidden="1"/>
    </xf>
    <xf numFmtId="0" fontId="5" fillId="3" borderId="11" xfId="0" applyFont="1" applyFill="1" applyBorder="1" applyAlignment="1" applyProtection="1">
      <alignment horizontal="right" vertical="center"/>
      <protection hidden="1"/>
    </xf>
    <xf numFmtId="0" fontId="5" fillId="3" borderId="12" xfId="0" applyFont="1" applyFill="1" applyBorder="1" applyAlignment="1" applyProtection="1">
      <alignment vertical="center"/>
      <protection hidden="1"/>
    </xf>
    <xf numFmtId="0" fontId="9" fillId="0" borderId="0" xfId="0" applyFont="1" applyAlignment="1" applyProtection="1">
      <alignment horizontal="center" vertical="center" wrapText="1"/>
      <protection hidden="1"/>
    </xf>
    <xf numFmtId="0" fontId="10" fillId="0" borderId="0" xfId="0" applyFont="1" applyAlignment="1" applyProtection="1">
      <alignment horizontal="center" vertical="center"/>
      <protection hidden="1"/>
    </xf>
    <xf numFmtId="0" fontId="19" fillId="0" borderId="1" xfId="0" applyFont="1" applyBorder="1" applyAlignment="1" applyProtection="1">
      <alignment vertical="center"/>
      <protection hidden="1"/>
    </xf>
    <xf numFmtId="0" fontId="19" fillId="0" borderId="2"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 xfId="0" applyFont="1" applyBorder="1" applyAlignment="1" applyProtection="1">
      <alignment vertical="center"/>
      <protection hidden="1"/>
    </xf>
    <xf numFmtId="0" fontId="19" fillId="0" borderId="3" xfId="0" applyFont="1" applyBorder="1" applyAlignment="1" applyProtection="1">
      <alignment vertical="top" wrapTex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19" fillId="0" borderId="9" xfId="0" applyFont="1" applyBorder="1" applyAlignment="1" applyProtection="1">
      <alignment vertical="center"/>
      <protection hidden="1"/>
    </xf>
    <xf numFmtId="0" fontId="19" fillId="0" borderId="0" xfId="0" applyFont="1" applyAlignment="1" applyProtection="1">
      <alignment vertical="center"/>
      <protection hidden="1"/>
    </xf>
    <xf numFmtId="0" fontId="19" fillId="0" borderId="13" xfId="0" applyFont="1" applyBorder="1" applyAlignment="1" applyProtection="1">
      <alignment vertical="top" wrapText="1"/>
      <protection hidden="1"/>
    </xf>
    <xf numFmtId="0" fontId="26" fillId="0" borderId="0" xfId="0" applyFont="1" applyProtection="1">
      <protection hidden="1"/>
    </xf>
    <xf numFmtId="0" fontId="21" fillId="0" borderId="0" xfId="0" applyFont="1" applyAlignment="1" applyProtection="1">
      <alignment wrapText="1"/>
      <protection hidden="1"/>
    </xf>
    <xf numFmtId="0" fontId="0" fillId="0" borderId="13" xfId="0" applyBorder="1" applyProtection="1">
      <protection hidden="1"/>
    </xf>
    <xf numFmtId="0" fontId="20" fillId="0" borderId="0" xfId="0" applyFont="1" applyAlignment="1" applyProtection="1">
      <alignment vertical="top" wrapText="1"/>
      <protection hidden="1"/>
    </xf>
    <xf numFmtId="0" fontId="23" fillId="0" borderId="0" xfId="0" applyFont="1" applyAlignment="1" applyProtection="1">
      <alignment vertical="top" wrapText="1"/>
      <protection hidden="1"/>
    </xf>
    <xf numFmtId="0" fontId="5" fillId="0" borderId="9"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13" xfId="0" applyFont="1" applyBorder="1" applyAlignment="1" applyProtection="1">
      <alignment vertical="top" wrapText="1"/>
      <protection hidden="1"/>
    </xf>
    <xf numFmtId="0" fontId="0" fillId="0" borderId="9" xfId="0" applyBorder="1" applyProtection="1">
      <protection hidden="1"/>
    </xf>
    <xf numFmtId="0" fontId="0" fillId="0" borderId="11" xfId="0" applyBorder="1" applyProtection="1">
      <protection hidden="1"/>
    </xf>
    <xf numFmtId="0" fontId="0" fillId="0" borderId="12" xfId="0" applyBorder="1" applyProtection="1">
      <protection hidden="1"/>
    </xf>
    <xf numFmtId="0" fontId="5" fillId="0" borderId="1" xfId="0" applyFont="1" applyBorder="1" applyAlignment="1" applyProtection="1">
      <alignment horizontal="left" vertical="center"/>
      <protection hidden="1"/>
    </xf>
    <xf numFmtId="0" fontId="5" fillId="0" borderId="2" xfId="0" applyFont="1" applyBorder="1" applyProtection="1">
      <protection hidden="1"/>
    </xf>
    <xf numFmtId="0" fontId="20" fillId="0" borderId="2" xfId="0" applyFont="1" applyBorder="1" applyAlignment="1" applyProtection="1">
      <alignment wrapText="1"/>
      <protection hidden="1"/>
    </xf>
    <xf numFmtId="0" fontId="5" fillId="0" borderId="2" xfId="0" applyFont="1" applyBorder="1" applyAlignment="1" applyProtection="1">
      <alignment vertical="center"/>
      <protection hidden="1"/>
    </xf>
    <xf numFmtId="0" fontId="5" fillId="0" borderId="3" xfId="0" applyFont="1" applyBorder="1" applyAlignment="1" applyProtection="1">
      <alignment vertical="center"/>
      <protection hidden="1"/>
    </xf>
    <xf numFmtId="0" fontId="5" fillId="0" borderId="10" xfId="0" applyFont="1" applyBorder="1" applyAlignment="1" applyProtection="1">
      <alignment horizontal="left" vertical="center"/>
      <protection hidden="1"/>
    </xf>
    <xf numFmtId="0" fontId="19" fillId="0" borderId="11"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2" fillId="0" borderId="6" xfId="0" applyFont="1" applyBorder="1" applyAlignment="1" applyProtection="1">
      <alignment vertical="center"/>
      <protection hidden="1"/>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2" fillId="0" borderId="12" xfId="0" applyFont="1" applyBorder="1" applyAlignment="1" applyProtection="1">
      <alignment vertical="center"/>
      <protection hidden="1"/>
    </xf>
    <xf numFmtId="0" fontId="2" fillId="0" borderId="1" xfId="0" applyFont="1" applyBorder="1" applyAlignment="1" applyProtection="1">
      <alignment vertical="top" wrapText="1"/>
      <protection hidden="1"/>
    </xf>
    <xf numFmtId="0" fontId="2" fillId="0" borderId="2" xfId="0" applyFont="1" applyBorder="1" applyAlignment="1" applyProtection="1">
      <alignment vertical="top" wrapText="1"/>
      <protection hidden="1"/>
    </xf>
    <xf numFmtId="0" fontId="2" fillId="0" borderId="3" xfId="0" applyFont="1" applyBorder="1" applyAlignment="1" applyProtection="1">
      <alignment vertical="top" wrapText="1"/>
      <protection hidden="1"/>
    </xf>
    <xf numFmtId="0" fontId="22" fillId="0" borderId="0" xfId="0" applyFont="1" applyAlignment="1" applyProtection="1">
      <alignment vertical="center" wrapText="1"/>
      <protection hidden="1"/>
    </xf>
    <xf numFmtId="0" fontId="2" fillId="0" borderId="11" xfId="0" applyFont="1" applyBorder="1" applyAlignment="1" applyProtection="1">
      <alignment vertical="center"/>
      <protection hidden="1"/>
    </xf>
    <xf numFmtId="0" fontId="23" fillId="0" borderId="11" xfId="0" applyFont="1" applyBorder="1" applyAlignment="1" applyProtection="1">
      <alignment vertical="center"/>
      <protection hidden="1"/>
    </xf>
    <xf numFmtId="0" fontId="2" fillId="0" borderId="0" xfId="0" applyFont="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2" fillId="0" borderId="6" xfId="0" applyFont="1" applyBorder="1" applyAlignment="1" applyProtection="1">
      <alignment horizontal="left" vertical="center"/>
      <protection hidden="1"/>
    </xf>
    <xf numFmtId="0" fontId="23" fillId="0" borderId="1" xfId="0" applyFont="1" applyBorder="1" applyAlignment="1" applyProtection="1">
      <alignment vertical="center"/>
      <protection hidden="1"/>
    </xf>
    <xf numFmtId="0" fontId="23" fillId="0" borderId="3" xfId="0" applyFont="1" applyBorder="1" applyAlignment="1" applyProtection="1">
      <alignment vertical="center"/>
      <protection hidden="1"/>
    </xf>
    <xf numFmtId="0" fontId="23" fillId="0" borderId="9" xfId="0" applyFont="1" applyBorder="1" applyAlignment="1" applyProtection="1">
      <alignment vertical="center"/>
      <protection hidden="1"/>
    </xf>
    <xf numFmtId="0" fontId="23" fillId="0" borderId="13" xfId="0" applyFont="1" applyBorder="1" applyAlignment="1" applyProtection="1">
      <alignment vertical="center"/>
      <protection hidden="1"/>
    </xf>
    <xf numFmtId="0" fontId="23" fillId="0" borderId="10" xfId="0" applyFont="1" applyBorder="1" applyAlignment="1" applyProtection="1">
      <alignment vertical="center" wrapText="1"/>
      <protection hidden="1"/>
    </xf>
    <xf numFmtId="0" fontId="23" fillId="0" borderId="11" xfId="0" applyFont="1" applyBorder="1" applyAlignment="1" applyProtection="1">
      <alignment vertical="center" wrapText="1"/>
      <protection hidden="1"/>
    </xf>
    <xf numFmtId="0" fontId="23" fillId="0" borderId="12" xfId="0" applyFont="1" applyBorder="1" applyAlignment="1" applyProtection="1">
      <alignment vertical="center" wrapText="1"/>
      <protection hidden="1"/>
    </xf>
    <xf numFmtId="0" fontId="2" fillId="0" borderId="0" xfId="0" applyFont="1" applyAlignment="1" applyProtection="1">
      <alignment vertical="top" wrapText="1"/>
      <protection hidden="1"/>
    </xf>
    <xf numFmtId="0" fontId="23" fillId="0" borderId="0" xfId="0" applyFont="1" applyAlignment="1" applyProtection="1">
      <alignment horizontal="left" vertical="center"/>
      <protection hidden="1"/>
    </xf>
    <xf numFmtId="0" fontId="24"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protection hidden="1"/>
    </xf>
    <xf numFmtId="0" fontId="23" fillId="0" borderId="13"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3" fillId="0" borderId="12" xfId="0" applyFont="1" applyBorder="1" applyAlignment="1" applyProtection="1">
      <alignment horizontal="left" vertical="center"/>
      <protection hidden="1"/>
    </xf>
    <xf numFmtId="0" fontId="2" fillId="3" borderId="0" xfId="0" applyFont="1" applyFill="1" applyAlignment="1" applyProtection="1">
      <alignment vertical="center"/>
      <protection hidden="1"/>
    </xf>
    <xf numFmtId="0" fontId="3" fillId="0" borderId="0" xfId="0" applyFont="1" applyAlignment="1" applyProtection="1">
      <alignment vertical="center" wrapText="1"/>
      <protection hidden="1"/>
    </xf>
    <xf numFmtId="0" fontId="3"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5" fillId="0" borderId="6" xfId="0" applyFont="1" applyBorder="1" applyAlignment="1" applyProtection="1">
      <alignment horizontal="center" wrapText="1"/>
      <protection locked="0"/>
    </xf>
    <xf numFmtId="0" fontId="30" fillId="8" borderId="0" xfId="0" applyFont="1" applyFill="1" applyAlignment="1" applyProtection="1">
      <alignment vertical="center"/>
      <protection hidden="1"/>
    </xf>
    <xf numFmtId="0" fontId="30" fillId="8" borderId="2" xfId="0" applyFont="1" applyFill="1" applyBorder="1" applyAlignment="1" applyProtection="1">
      <alignment vertical="center"/>
      <protection hidden="1"/>
    </xf>
    <xf numFmtId="0" fontId="11" fillId="8" borderId="2" xfId="0" applyFont="1" applyFill="1" applyBorder="1" applyAlignment="1" applyProtection="1">
      <alignment vertical="center"/>
      <protection hidden="1"/>
    </xf>
    <xf numFmtId="0" fontId="30" fillId="8" borderId="2" xfId="0" applyFont="1" applyFill="1" applyBorder="1" applyAlignment="1" applyProtection="1">
      <alignment vertical="top"/>
      <protection hidden="1"/>
    </xf>
    <xf numFmtId="0" fontId="22" fillId="0" borderId="11" xfId="0" applyFont="1" applyBorder="1" applyAlignment="1" applyProtection="1">
      <alignment vertical="center"/>
      <protection hidden="1"/>
    </xf>
    <xf numFmtId="0" fontId="22" fillId="0" borderId="11" xfId="0" applyFont="1" applyBorder="1" applyAlignment="1" applyProtection="1">
      <alignment vertical="top"/>
      <protection hidden="1"/>
    </xf>
    <xf numFmtId="0" fontId="22" fillId="0" borderId="0" xfId="0" applyFont="1" applyAlignment="1" applyProtection="1">
      <alignment vertical="center"/>
      <protection hidden="1"/>
    </xf>
    <xf numFmtId="0" fontId="2" fillId="8" borderId="0" xfId="0" applyFont="1" applyFill="1" applyAlignment="1" applyProtection="1">
      <alignment vertical="center"/>
      <protection hidden="1"/>
    </xf>
    <xf numFmtId="0" fontId="30" fillId="8" borderId="0" xfId="0" applyFont="1" applyFill="1" applyAlignment="1" applyProtection="1">
      <alignment vertical="top" wrapText="1"/>
      <protection hidden="1"/>
    </xf>
    <xf numFmtId="0" fontId="30" fillId="0" borderId="0" xfId="0" applyFont="1" applyAlignment="1" applyProtection="1">
      <alignment vertical="center"/>
      <protection hidden="1"/>
    </xf>
    <xf numFmtId="0" fontId="30" fillId="0" borderId="0" xfId="0" applyFont="1" applyProtection="1">
      <protection hidden="1"/>
    </xf>
    <xf numFmtId="0" fontId="31" fillId="0" borderId="0" xfId="0" applyFont="1" applyAlignment="1" applyProtection="1">
      <alignment vertical="center"/>
      <protection hidden="1"/>
    </xf>
    <xf numFmtId="0" fontId="36" fillId="0" borderId="0" xfId="0" applyFont="1" applyAlignment="1" applyProtection="1">
      <alignment vertical="center"/>
      <protection hidden="1"/>
    </xf>
    <xf numFmtId="0" fontId="5" fillId="0" borderId="0" xfId="0" applyFont="1" applyAlignment="1" applyProtection="1">
      <alignment wrapText="1"/>
      <protection hidden="1"/>
    </xf>
    <xf numFmtId="0" fontId="5" fillId="0" borderId="0" xfId="0" applyFont="1" applyAlignment="1" applyProtection="1">
      <alignment vertical="center"/>
      <protection hidden="1"/>
    </xf>
    <xf numFmtId="0" fontId="5" fillId="4" borderId="0" xfId="0" applyFont="1" applyFill="1" applyAlignment="1" applyProtection="1">
      <alignment vertical="center"/>
      <protection hidden="1"/>
    </xf>
    <xf numFmtId="177" fontId="5" fillId="0" borderId="1" xfId="0" applyNumberFormat="1" applyFont="1" applyBorder="1" applyAlignment="1" applyProtection="1">
      <alignment vertical="center" wrapText="1"/>
      <protection hidden="1"/>
    </xf>
    <xf numFmtId="177" fontId="0" fillId="0" borderId="0" xfId="0" applyNumberFormat="1" applyProtection="1">
      <protection hidden="1"/>
    </xf>
    <xf numFmtId="177" fontId="5" fillId="0" borderId="3" xfId="0" applyNumberFormat="1" applyFont="1" applyBorder="1" applyAlignment="1" applyProtection="1">
      <alignment vertical="center" wrapText="1"/>
      <protection hidden="1"/>
    </xf>
    <xf numFmtId="177" fontId="5" fillId="0" borderId="0" xfId="0" applyNumberFormat="1" applyFont="1" applyAlignment="1" applyProtection="1">
      <alignment vertical="center" wrapText="1"/>
      <protection hidden="1"/>
    </xf>
    <xf numFmtId="177" fontId="5" fillId="0" borderId="13" xfId="0" applyNumberFormat="1" applyFont="1" applyBorder="1" applyAlignment="1" applyProtection="1">
      <alignment vertical="center" wrapText="1"/>
      <protection hidden="1"/>
    </xf>
    <xf numFmtId="177" fontId="5" fillId="0" borderId="11" xfId="0" applyNumberFormat="1" applyFont="1" applyBorder="1" applyAlignment="1" applyProtection="1">
      <alignment vertical="center" wrapText="1"/>
      <protection hidden="1"/>
    </xf>
    <xf numFmtId="177" fontId="5" fillId="0" borderId="12" xfId="0" applyNumberFormat="1" applyFont="1" applyBorder="1" applyAlignment="1" applyProtection="1">
      <alignment vertical="center" wrapText="1"/>
      <protection hidden="1"/>
    </xf>
    <xf numFmtId="177" fontId="5" fillId="3" borderId="1" xfId="0" applyNumberFormat="1" applyFont="1" applyFill="1" applyBorder="1" applyAlignment="1" applyProtection="1">
      <alignment vertical="center"/>
      <protection hidden="1"/>
    </xf>
    <xf numFmtId="177" fontId="5" fillId="3" borderId="2" xfId="0" applyNumberFormat="1" applyFont="1" applyFill="1" applyBorder="1" applyAlignment="1" applyProtection="1">
      <alignment vertical="center"/>
      <protection hidden="1"/>
    </xf>
    <xf numFmtId="177" fontId="5" fillId="3" borderId="3" xfId="0" applyNumberFormat="1" applyFont="1" applyFill="1" applyBorder="1" applyAlignment="1" applyProtection="1">
      <alignment vertical="center"/>
      <protection hidden="1"/>
    </xf>
    <xf numFmtId="177" fontId="5" fillId="3" borderId="11" xfId="0" applyNumberFormat="1" applyFont="1" applyFill="1" applyBorder="1" applyAlignment="1" applyProtection="1">
      <alignment horizontal="right" vertical="center"/>
      <protection hidden="1"/>
    </xf>
    <xf numFmtId="177" fontId="5" fillId="3" borderId="12" xfId="0" applyNumberFormat="1" applyFont="1" applyFill="1" applyBorder="1" applyAlignment="1" applyProtection="1">
      <alignment vertical="center"/>
      <protection hidden="1"/>
    </xf>
    <xf numFmtId="177" fontId="19" fillId="0" borderId="1" xfId="0" applyNumberFormat="1" applyFont="1" applyBorder="1" applyAlignment="1" applyProtection="1">
      <alignment vertical="center"/>
      <protection hidden="1"/>
    </xf>
    <xf numFmtId="177" fontId="19" fillId="0" borderId="2" xfId="0" applyNumberFormat="1" applyFont="1" applyBorder="1" applyAlignment="1" applyProtection="1">
      <alignment vertical="center"/>
      <protection hidden="1"/>
    </xf>
    <xf numFmtId="177" fontId="2" fillId="0" borderId="0" xfId="0" applyNumberFormat="1" applyFont="1" applyAlignment="1" applyProtection="1">
      <alignment vertical="center"/>
      <protection hidden="1"/>
    </xf>
    <xf numFmtId="177" fontId="23" fillId="0" borderId="0" xfId="0" applyNumberFormat="1" applyFont="1" applyAlignment="1" applyProtection="1">
      <alignment vertical="center"/>
      <protection hidden="1"/>
    </xf>
    <xf numFmtId="177" fontId="23" fillId="0" borderId="2" xfId="0" applyNumberFormat="1" applyFont="1" applyBorder="1" applyAlignment="1" applyProtection="1">
      <alignment vertical="center"/>
      <protection hidden="1"/>
    </xf>
    <xf numFmtId="177" fontId="19" fillId="0" borderId="3" xfId="0" applyNumberFormat="1" applyFont="1" applyBorder="1" applyAlignment="1" applyProtection="1">
      <alignment vertical="top" wrapText="1"/>
      <protection hidden="1"/>
    </xf>
    <xf numFmtId="177" fontId="19" fillId="0" borderId="9" xfId="0" applyNumberFormat="1" applyFont="1" applyBorder="1" applyAlignment="1" applyProtection="1">
      <alignment vertical="center"/>
      <protection hidden="1"/>
    </xf>
    <xf numFmtId="177" fontId="19" fillId="0" borderId="0" xfId="0" applyNumberFormat="1" applyFont="1" applyAlignment="1" applyProtection="1">
      <alignment vertical="center"/>
      <protection hidden="1"/>
    </xf>
    <xf numFmtId="177" fontId="19" fillId="0" borderId="13" xfId="0" applyNumberFormat="1" applyFont="1" applyBorder="1" applyAlignment="1" applyProtection="1">
      <alignment vertical="top" wrapText="1"/>
      <protection hidden="1"/>
    </xf>
    <xf numFmtId="177" fontId="26" fillId="0" borderId="0" xfId="0" applyNumberFormat="1" applyFont="1" applyProtection="1">
      <protection hidden="1"/>
    </xf>
    <xf numFmtId="177" fontId="21" fillId="0" borderId="0" xfId="0" applyNumberFormat="1" applyFont="1" applyAlignment="1" applyProtection="1">
      <alignment wrapText="1"/>
      <protection hidden="1"/>
    </xf>
    <xf numFmtId="177" fontId="0" fillId="0" borderId="13" xfId="0" applyNumberFormat="1" applyBorder="1" applyProtection="1">
      <protection hidden="1"/>
    </xf>
    <xf numFmtId="177" fontId="21" fillId="0" borderId="0" xfId="0" applyNumberFormat="1" applyFont="1" applyAlignment="1" applyProtection="1">
      <alignment wrapText="1"/>
      <protection hidden="1"/>
    </xf>
    <xf numFmtId="177" fontId="5" fillId="0" borderId="9" xfId="0" applyNumberFormat="1" applyFont="1" applyBorder="1" applyAlignment="1" applyProtection="1">
      <alignment horizontal="left" vertical="center"/>
      <protection hidden="1"/>
    </xf>
    <xf numFmtId="177" fontId="5" fillId="0" borderId="0" xfId="0" applyNumberFormat="1" applyFont="1" applyAlignment="1" applyProtection="1">
      <alignment horizontal="left" vertical="center"/>
      <protection hidden="1"/>
    </xf>
    <xf numFmtId="177" fontId="5" fillId="0" borderId="13" xfId="0" applyNumberFormat="1" applyFont="1" applyBorder="1" applyAlignment="1" applyProtection="1">
      <alignment vertical="top" wrapText="1"/>
      <protection hidden="1"/>
    </xf>
    <xf numFmtId="177" fontId="0" fillId="0" borderId="9" xfId="0" applyNumberFormat="1" applyBorder="1" applyProtection="1">
      <protection hidden="1"/>
    </xf>
    <xf numFmtId="177" fontId="5" fillId="0" borderId="0" xfId="0" applyNumberFormat="1" applyFont="1" applyAlignment="1" applyProtection="1">
      <alignment wrapText="1"/>
      <protection hidden="1"/>
    </xf>
    <xf numFmtId="177" fontId="11" fillId="2" borderId="9" xfId="0" applyNumberFormat="1" applyFont="1" applyFill="1" applyBorder="1" applyAlignment="1" applyProtection="1">
      <alignment horizontal="center" vertical="center" shrinkToFit="1"/>
      <protection hidden="1"/>
    </xf>
    <xf numFmtId="177" fontId="11" fillId="2" borderId="0" xfId="0" applyNumberFormat="1" applyFont="1" applyFill="1" applyAlignment="1" applyProtection="1">
      <alignment horizontal="center" vertical="center" shrinkToFit="1"/>
      <protection hidden="1"/>
    </xf>
    <xf numFmtId="177" fontId="11" fillId="2" borderId="13" xfId="0" applyNumberFormat="1" applyFont="1" applyFill="1" applyBorder="1" applyAlignment="1" applyProtection="1">
      <alignment horizontal="center" vertical="center" shrinkToFit="1"/>
      <protection hidden="1"/>
    </xf>
    <xf numFmtId="177" fontId="0" fillId="0" borderId="11" xfId="0" applyNumberFormat="1" applyBorder="1" applyProtection="1">
      <protection hidden="1"/>
    </xf>
    <xf numFmtId="177" fontId="0" fillId="0" borderId="12" xfId="0" applyNumberFormat="1" applyBorder="1" applyProtection="1">
      <protection hidden="1"/>
    </xf>
    <xf numFmtId="177" fontId="5" fillId="0" borderId="1" xfId="0" applyNumberFormat="1" applyFont="1" applyBorder="1" applyAlignment="1" applyProtection="1">
      <alignment horizontal="left" vertical="center"/>
      <protection hidden="1"/>
    </xf>
    <xf numFmtId="177" fontId="5" fillId="0" borderId="2" xfId="0" applyNumberFormat="1" applyFont="1" applyBorder="1" applyProtection="1">
      <protection hidden="1"/>
    </xf>
    <xf numFmtId="177" fontId="20" fillId="0" borderId="2" xfId="0" applyNumberFormat="1" applyFont="1" applyBorder="1" applyAlignment="1" applyProtection="1">
      <alignment wrapText="1"/>
      <protection hidden="1"/>
    </xf>
    <xf numFmtId="177" fontId="5" fillId="0" borderId="2" xfId="0" applyNumberFormat="1" applyFont="1" applyBorder="1" applyAlignment="1" applyProtection="1">
      <alignment vertical="center"/>
      <protection hidden="1"/>
    </xf>
    <xf numFmtId="177" fontId="5" fillId="0" borderId="3" xfId="0" applyNumberFormat="1" applyFont="1" applyBorder="1" applyAlignment="1" applyProtection="1">
      <alignment vertical="center"/>
      <protection hidden="1"/>
    </xf>
    <xf numFmtId="177" fontId="5" fillId="0" borderId="10" xfId="0" applyNumberFormat="1" applyFont="1" applyBorder="1" applyAlignment="1" applyProtection="1">
      <alignment horizontal="left" vertical="center"/>
      <protection hidden="1"/>
    </xf>
    <xf numFmtId="177" fontId="19" fillId="0" borderId="11" xfId="0" applyNumberFormat="1" applyFont="1" applyBorder="1" applyAlignment="1" applyProtection="1">
      <alignment vertical="center"/>
      <protection hidden="1"/>
    </xf>
    <xf numFmtId="177" fontId="5" fillId="0" borderId="11" xfId="0" applyNumberFormat="1" applyFont="1" applyBorder="1" applyAlignment="1" applyProtection="1">
      <alignment vertical="center"/>
      <protection hidden="1"/>
    </xf>
    <xf numFmtId="177" fontId="5" fillId="0" borderId="11" xfId="0" applyNumberFormat="1" applyFont="1" applyBorder="1" applyAlignment="1" applyProtection="1">
      <alignment vertical="center"/>
      <protection hidden="1"/>
    </xf>
    <xf numFmtId="177" fontId="2" fillId="0" borderId="6" xfId="0" applyNumberFormat="1" applyFont="1" applyBorder="1" applyAlignment="1" applyProtection="1">
      <alignment vertical="center"/>
      <protection hidden="1"/>
    </xf>
    <xf numFmtId="177" fontId="2" fillId="0" borderId="1" xfId="0" applyNumberFormat="1" applyFont="1" applyBorder="1" applyAlignment="1" applyProtection="1">
      <alignment vertical="center"/>
      <protection hidden="1"/>
    </xf>
    <xf numFmtId="177" fontId="2" fillId="0" borderId="2" xfId="0" applyNumberFormat="1" applyFont="1" applyBorder="1" applyAlignment="1" applyProtection="1">
      <alignment vertical="center"/>
      <protection hidden="1"/>
    </xf>
    <xf numFmtId="177" fontId="2" fillId="0" borderId="3" xfId="0" applyNumberFormat="1" applyFont="1" applyBorder="1" applyAlignment="1" applyProtection="1">
      <alignment vertical="center"/>
      <protection hidden="1"/>
    </xf>
    <xf numFmtId="177" fontId="2" fillId="0" borderId="12" xfId="0" applyNumberFormat="1" applyFont="1" applyBorder="1" applyAlignment="1" applyProtection="1">
      <alignment vertical="center"/>
      <protection hidden="1"/>
    </xf>
    <xf numFmtId="177" fontId="2" fillId="0" borderId="1" xfId="0" applyNumberFormat="1" applyFont="1" applyBorder="1" applyAlignment="1" applyProtection="1">
      <alignment vertical="top" wrapText="1"/>
      <protection hidden="1"/>
    </xf>
    <xf numFmtId="177" fontId="2" fillId="0" borderId="2" xfId="0" applyNumberFormat="1" applyFont="1" applyBorder="1" applyAlignment="1" applyProtection="1">
      <alignment vertical="top" wrapText="1"/>
      <protection hidden="1"/>
    </xf>
    <xf numFmtId="177" fontId="2" fillId="0" borderId="3" xfId="0" applyNumberFormat="1" applyFont="1" applyBorder="1" applyAlignment="1" applyProtection="1">
      <alignment vertical="top" wrapText="1"/>
      <protection hidden="1"/>
    </xf>
    <xf numFmtId="177" fontId="2" fillId="0" borderId="11" xfId="0" applyNumberFormat="1" applyFont="1" applyBorder="1" applyAlignment="1" applyProtection="1">
      <alignment vertical="center"/>
      <protection hidden="1"/>
    </xf>
    <xf numFmtId="177" fontId="5" fillId="0" borderId="0" xfId="0" applyNumberFormat="1" applyFont="1" applyAlignment="1" applyProtection="1">
      <alignment horizontal="center" vertical="center"/>
      <protection hidden="1"/>
    </xf>
    <xf numFmtId="177" fontId="3" fillId="0" borderId="6" xfId="0" applyNumberFormat="1" applyFont="1" applyBorder="1" applyAlignment="1" applyProtection="1">
      <alignment horizontal="center" vertical="center"/>
      <protection hidden="1"/>
    </xf>
    <xf numFmtId="177" fontId="2" fillId="0" borderId="6" xfId="0" applyNumberFormat="1" applyFont="1" applyBorder="1" applyAlignment="1" applyProtection="1">
      <alignment horizontal="left" vertical="center"/>
      <protection hidden="1"/>
    </xf>
    <xf numFmtId="177" fontId="23" fillId="0" borderId="1" xfId="0" applyNumberFormat="1" applyFont="1" applyBorder="1" applyAlignment="1" applyProtection="1">
      <alignment vertical="center"/>
      <protection hidden="1"/>
    </xf>
    <xf numFmtId="177" fontId="23" fillId="0" borderId="3" xfId="0" applyNumberFormat="1" applyFont="1" applyBorder="1" applyAlignment="1" applyProtection="1">
      <alignment vertical="center"/>
      <protection hidden="1"/>
    </xf>
    <xf numFmtId="177" fontId="23" fillId="0" borderId="9" xfId="0" applyNumberFormat="1" applyFont="1" applyBorder="1" applyAlignment="1" applyProtection="1">
      <alignment vertical="center"/>
      <protection hidden="1"/>
    </xf>
    <xf numFmtId="177" fontId="23" fillId="0" borderId="13" xfId="0" applyNumberFormat="1" applyFont="1" applyBorder="1" applyAlignment="1" applyProtection="1">
      <alignment vertical="center"/>
      <protection hidden="1"/>
    </xf>
    <xf numFmtId="177" fontId="23" fillId="0" borderId="10" xfId="0" applyNumberFormat="1" applyFont="1" applyBorder="1" applyAlignment="1" applyProtection="1">
      <alignment vertical="center" wrapText="1"/>
      <protection hidden="1"/>
    </xf>
    <xf numFmtId="177" fontId="23" fillId="0" borderId="11" xfId="0" applyNumberFormat="1" applyFont="1" applyBorder="1" applyAlignment="1" applyProtection="1">
      <alignment vertical="center" wrapText="1"/>
      <protection hidden="1"/>
    </xf>
    <xf numFmtId="177" fontId="23" fillId="0" borderId="11" xfId="0" applyNumberFormat="1" applyFont="1" applyBorder="1" applyAlignment="1" applyProtection="1">
      <alignment vertical="center"/>
      <protection hidden="1"/>
    </xf>
    <xf numFmtId="177" fontId="23" fillId="0" borderId="12" xfId="0" applyNumberFormat="1" applyFont="1" applyBorder="1" applyAlignment="1" applyProtection="1">
      <alignment vertical="center" wrapText="1"/>
      <protection hidden="1"/>
    </xf>
    <xf numFmtId="177" fontId="24" fillId="0" borderId="0" xfId="0" applyNumberFormat="1" applyFont="1" applyAlignment="1" applyProtection="1">
      <alignment vertical="center"/>
      <protection hidden="1"/>
    </xf>
    <xf numFmtId="177" fontId="22" fillId="0" borderId="0" xfId="0" applyNumberFormat="1" applyFont="1" applyAlignment="1" applyProtection="1">
      <alignment vertical="center" wrapText="1"/>
      <protection hidden="1"/>
    </xf>
    <xf numFmtId="177" fontId="2" fillId="0" borderId="0" xfId="0" applyNumberFormat="1" applyFont="1" applyAlignment="1" applyProtection="1">
      <alignment vertical="center" wrapText="1"/>
      <protection hidden="1"/>
    </xf>
    <xf numFmtId="177" fontId="2" fillId="0" borderId="13" xfId="0" applyNumberFormat="1" applyFont="1" applyBorder="1" applyAlignment="1" applyProtection="1">
      <alignment vertical="center"/>
      <protection hidden="1"/>
    </xf>
    <xf numFmtId="177" fontId="23" fillId="0" borderId="9" xfId="0" applyNumberFormat="1" applyFont="1" applyBorder="1" applyAlignment="1" applyProtection="1">
      <alignment vertical="center"/>
      <protection hidden="1"/>
    </xf>
    <xf numFmtId="177" fontId="23" fillId="0" borderId="0" xfId="0" applyNumberFormat="1" applyFont="1" applyAlignment="1" applyProtection="1">
      <alignment vertical="center"/>
      <protection hidden="1"/>
    </xf>
    <xf numFmtId="177" fontId="23" fillId="0" borderId="0" xfId="0" applyNumberFormat="1" applyFont="1" applyAlignment="1" applyProtection="1">
      <alignment horizontal="left" vertical="center"/>
      <protection hidden="1"/>
    </xf>
    <xf numFmtId="177" fontId="23" fillId="0" borderId="13" xfId="0" applyNumberFormat="1" applyFont="1" applyBorder="1" applyAlignment="1" applyProtection="1">
      <alignment horizontal="left" vertical="center"/>
      <protection hidden="1"/>
    </xf>
    <xf numFmtId="177" fontId="23" fillId="0" borderId="11" xfId="0" applyNumberFormat="1" applyFont="1" applyBorder="1" applyAlignment="1" applyProtection="1">
      <alignment horizontal="left" vertical="center"/>
      <protection hidden="1"/>
    </xf>
    <xf numFmtId="177" fontId="23" fillId="0" borderId="12" xfId="0" applyNumberFormat="1" applyFont="1" applyBorder="1" applyAlignment="1" applyProtection="1">
      <alignment horizontal="left" vertical="center"/>
      <protection hidden="1"/>
    </xf>
    <xf numFmtId="177" fontId="2" fillId="0" borderId="1" xfId="0" applyNumberFormat="1" applyFont="1" applyBorder="1" applyAlignment="1" applyProtection="1">
      <alignment vertical="center"/>
      <protection hidden="1"/>
    </xf>
    <xf numFmtId="177" fontId="2" fillId="0" borderId="2" xfId="0" applyNumberFormat="1" applyFont="1" applyBorder="1" applyAlignment="1" applyProtection="1">
      <alignment vertical="center"/>
      <protection hidden="1"/>
    </xf>
    <xf numFmtId="177" fontId="2" fillId="0" borderId="3" xfId="0" applyNumberFormat="1" applyFont="1" applyBorder="1" applyAlignment="1" applyProtection="1">
      <alignment vertical="center"/>
      <protection hidden="1"/>
    </xf>
    <xf numFmtId="177" fontId="3" fillId="0" borderId="0" xfId="0" applyNumberFormat="1" applyFont="1" applyAlignment="1" applyProtection="1">
      <alignment vertical="center" wrapText="1"/>
      <protection hidden="1"/>
    </xf>
    <xf numFmtId="177" fontId="3" fillId="0" borderId="0" xfId="0" applyNumberFormat="1" applyFont="1" applyAlignment="1" applyProtection="1">
      <alignment horizontal="center" vertical="center" wrapText="1"/>
      <protection hidden="1"/>
    </xf>
    <xf numFmtId="177" fontId="2" fillId="0" borderId="0" xfId="0" applyNumberFormat="1" applyFont="1" applyAlignment="1" applyProtection="1">
      <alignment horizontal="center" vertical="center"/>
      <protection hidden="1"/>
    </xf>
    <xf numFmtId="177" fontId="2" fillId="0" borderId="13" xfId="0" applyNumberFormat="1" applyFont="1" applyBorder="1" applyAlignment="1" applyProtection="1">
      <alignment horizontal="center" vertical="center"/>
      <protection hidden="1"/>
    </xf>
    <xf numFmtId="177" fontId="2" fillId="0" borderId="6" xfId="0" applyNumberFormat="1" applyFont="1" applyBorder="1" applyAlignment="1" applyProtection="1">
      <alignment horizontal="left" vertical="center"/>
      <protection hidden="1"/>
    </xf>
    <xf numFmtId="177" fontId="4" fillId="0" borderId="0" xfId="0" applyNumberFormat="1" applyFont="1" applyAlignment="1" applyProtection="1">
      <alignment horizontal="center" vertical="center"/>
      <protection hidden="1"/>
    </xf>
    <xf numFmtId="177" fontId="23" fillId="0" borderId="0" xfId="0" applyNumberFormat="1" applyFont="1" applyAlignment="1" applyProtection="1">
      <alignment vertical="top" wrapText="1"/>
      <protection hidden="1"/>
    </xf>
    <xf numFmtId="177" fontId="5" fillId="0" borderId="1" xfId="0" applyNumberFormat="1" applyFont="1" applyBorder="1" applyAlignment="1" applyProtection="1">
      <alignment vertical="center" wrapText="1"/>
      <protection hidden="1"/>
    </xf>
    <xf numFmtId="177" fontId="5" fillId="0" borderId="3" xfId="0" applyNumberFormat="1" applyFont="1" applyBorder="1" applyAlignment="1" applyProtection="1">
      <alignment vertical="center" wrapText="1"/>
      <protection hidden="1"/>
    </xf>
    <xf numFmtId="177" fontId="5" fillId="0" borderId="0" xfId="0" applyNumberFormat="1" applyFont="1" applyAlignment="1" applyProtection="1">
      <alignment vertical="center" wrapText="1"/>
      <protection hidden="1"/>
    </xf>
    <xf numFmtId="177" fontId="5" fillId="0" borderId="13" xfId="0" applyNumberFormat="1" applyFont="1" applyBorder="1" applyAlignment="1" applyProtection="1">
      <alignment vertical="center" wrapText="1"/>
      <protection hidden="1"/>
    </xf>
    <xf numFmtId="177" fontId="19" fillId="0" borderId="13" xfId="0" applyNumberFormat="1" applyFont="1" applyBorder="1" applyAlignment="1" applyProtection="1">
      <alignment vertical="top" wrapText="1"/>
      <protection hidden="1"/>
    </xf>
    <xf numFmtId="177" fontId="5" fillId="0" borderId="11" xfId="0" applyNumberFormat="1" applyFont="1" applyBorder="1" applyAlignment="1" applyProtection="1">
      <alignment vertical="center" wrapText="1"/>
      <protection hidden="1"/>
    </xf>
    <xf numFmtId="177" fontId="5" fillId="0" borderId="12" xfId="0" applyNumberFormat="1" applyFont="1" applyBorder="1" applyAlignment="1" applyProtection="1">
      <alignment vertical="center" wrapText="1"/>
      <protection hidden="1"/>
    </xf>
    <xf numFmtId="177" fontId="5" fillId="0" borderId="1" xfId="0" applyNumberFormat="1" applyFont="1" applyBorder="1" applyAlignment="1" applyProtection="1">
      <alignment horizontal="left" vertical="center"/>
      <protection hidden="1"/>
    </xf>
    <xf numFmtId="177" fontId="5" fillId="0" borderId="9" xfId="0" applyNumberFormat="1" applyFont="1" applyBorder="1" applyAlignment="1" applyProtection="1">
      <alignment horizontal="left" vertical="center"/>
      <protection hidden="1"/>
    </xf>
    <xf numFmtId="177" fontId="5" fillId="0" borderId="0" xfId="0" applyNumberFormat="1" applyFont="1" applyAlignment="1" applyProtection="1">
      <alignment horizontal="left" vertical="center"/>
      <protection hidden="1"/>
    </xf>
    <xf numFmtId="177" fontId="5" fillId="0" borderId="0" xfId="0" applyNumberFormat="1" applyFont="1" applyAlignment="1" applyProtection="1">
      <alignment vertical="center"/>
      <protection hidden="1"/>
    </xf>
    <xf numFmtId="177" fontId="5" fillId="0" borderId="10" xfId="0" applyNumberFormat="1" applyFont="1" applyBorder="1" applyAlignment="1" applyProtection="1">
      <alignment horizontal="left" vertical="center"/>
      <protection hidden="1"/>
    </xf>
    <xf numFmtId="0" fontId="15" fillId="9" borderId="9" xfId="0" applyFont="1" applyFill="1" applyBorder="1" applyAlignment="1" applyProtection="1">
      <alignment vertical="center" wrapText="1"/>
      <protection hidden="1"/>
    </xf>
    <xf numFmtId="0" fontId="15" fillId="9" borderId="0" xfId="0" applyFont="1" applyFill="1" applyBorder="1" applyAlignment="1" applyProtection="1">
      <alignment vertical="center" wrapText="1"/>
      <protection hidden="1"/>
    </xf>
    <xf numFmtId="0" fontId="15" fillId="9" borderId="13" xfId="0" applyFont="1" applyFill="1" applyBorder="1" applyAlignment="1" applyProtection="1">
      <alignment vertical="center" wrapText="1"/>
      <protection hidden="1"/>
    </xf>
    <xf numFmtId="0" fontId="22" fillId="0" borderId="0" xfId="0" applyFont="1" applyBorder="1" applyProtection="1">
      <protection hidden="1"/>
    </xf>
    <xf numFmtId="0" fontId="2" fillId="4" borderId="0" xfId="0" applyFont="1" applyFill="1" applyBorder="1" applyAlignment="1" applyProtection="1">
      <alignment vertical="center"/>
      <protection hidden="1"/>
    </xf>
    <xf numFmtId="0" fontId="2" fillId="4" borderId="0" xfId="0" applyFont="1" applyFill="1" applyBorder="1" applyAlignment="1" applyProtection="1">
      <alignment vertical="top" wrapText="1"/>
      <protection hidden="1"/>
    </xf>
    <xf numFmtId="0" fontId="5" fillId="0" borderId="0" xfId="0" applyFont="1" applyAlignment="1" applyProtection="1">
      <alignment vertical="center"/>
      <protection locked="0" hidden="1"/>
    </xf>
    <xf numFmtId="0" fontId="30" fillId="0" borderId="0" xfId="0" applyFont="1" applyAlignment="1" applyProtection="1">
      <alignment vertical="center"/>
      <protection locked="0" hidden="1"/>
    </xf>
    <xf numFmtId="0" fontId="5" fillId="4" borderId="0" xfId="0" applyFont="1" applyFill="1" applyAlignment="1" applyProtection="1">
      <alignment vertical="center"/>
      <protection locked="0" hidden="1"/>
    </xf>
    <xf numFmtId="0" fontId="5" fillId="0" borderId="21" xfId="0" applyFont="1" applyBorder="1" applyAlignment="1" applyProtection="1">
      <alignment vertical="center" wrapText="1"/>
      <protection locked="0" hidden="1"/>
    </xf>
    <xf numFmtId="0" fontId="5" fillId="0" borderId="13" xfId="0" applyFont="1" applyBorder="1" applyAlignment="1" applyProtection="1">
      <alignment vertical="center" wrapText="1"/>
      <protection locked="0" hidden="1"/>
    </xf>
    <xf numFmtId="0" fontId="19" fillId="0" borderId="21" xfId="0" applyFont="1" applyBorder="1" applyAlignment="1" applyProtection="1">
      <alignment vertical="top" wrapText="1"/>
      <protection locked="0" hidden="1"/>
    </xf>
    <xf numFmtId="0" fontId="19" fillId="0" borderId="0" xfId="0" applyFont="1" applyAlignment="1" applyProtection="1">
      <alignment vertical="top" wrapText="1"/>
      <protection locked="0" hidden="1"/>
    </xf>
    <xf numFmtId="0" fontId="19" fillId="0" borderId="20" xfId="0" applyFont="1" applyBorder="1" applyAlignment="1" applyProtection="1">
      <alignment vertical="top" wrapText="1"/>
      <protection locked="0" hidden="1"/>
    </xf>
    <xf numFmtId="0" fontId="5" fillId="0" borderId="20" xfId="0" applyFont="1" applyBorder="1" applyAlignment="1" applyProtection="1">
      <alignment vertical="center" wrapText="1"/>
      <protection locked="0" hidden="1"/>
    </xf>
    <xf numFmtId="0" fontId="5" fillId="0" borderId="23" xfId="0" applyFont="1" applyBorder="1" applyAlignment="1" applyProtection="1">
      <alignment vertical="center" wrapText="1"/>
      <protection locked="0" hidden="1"/>
    </xf>
    <xf numFmtId="0" fontId="5" fillId="0" borderId="22" xfId="0" applyFont="1" applyBorder="1" applyAlignment="1" applyProtection="1">
      <alignment vertical="center" wrapText="1"/>
      <protection locked="0" hidden="1"/>
    </xf>
    <xf numFmtId="0" fontId="5" fillId="0" borderId="12" xfId="0" applyFont="1" applyBorder="1" applyAlignment="1" applyProtection="1">
      <alignment vertical="center" wrapText="1"/>
      <protection locked="0" hidden="1"/>
    </xf>
    <xf numFmtId="177" fontId="11" fillId="0" borderId="0" xfId="0" applyNumberFormat="1" applyFont="1" applyAlignment="1" applyProtection="1">
      <alignment horizontal="center" vertical="center" wrapText="1"/>
      <protection locked="0" hidden="1"/>
    </xf>
    <xf numFmtId="177" fontId="5" fillId="0" borderId="0" xfId="0" applyNumberFormat="1" applyFont="1" applyAlignment="1" applyProtection="1">
      <alignment horizontal="left" vertical="center" wrapText="1"/>
      <protection locked="0" hidden="1"/>
    </xf>
    <xf numFmtId="177" fontId="5" fillId="0" borderId="0" xfId="0" applyNumberFormat="1" applyFont="1" applyAlignment="1" applyProtection="1">
      <alignment horizontal="left" vertical="top" wrapText="1"/>
      <protection locked="0" hidden="1"/>
    </xf>
    <xf numFmtId="177" fontId="5" fillId="0" borderId="0" xfId="0" applyNumberFormat="1" applyFont="1" applyAlignment="1" applyProtection="1">
      <alignment horizontal="left" vertical="top"/>
      <protection locked="0" hidden="1"/>
    </xf>
    <xf numFmtId="0" fontId="2" fillId="0" borderId="0" xfId="0" applyFont="1" applyAlignment="1" applyProtection="1">
      <alignment vertical="center"/>
      <protection locked="0" hidden="1"/>
    </xf>
    <xf numFmtId="0" fontId="2" fillId="4" borderId="0" xfId="0" applyFont="1" applyFill="1" applyAlignment="1" applyProtection="1">
      <alignment vertical="center"/>
      <protection locked="0" hidden="1"/>
    </xf>
    <xf numFmtId="177" fontId="5" fillId="0" borderId="0" xfId="0" applyNumberFormat="1" applyFont="1" applyAlignment="1" applyProtection="1">
      <alignment vertical="center" wrapText="1"/>
      <protection locked="0" hidden="1"/>
    </xf>
    <xf numFmtId="177" fontId="4" fillId="0" borderId="0" xfId="0" applyNumberFormat="1" applyFont="1" applyAlignment="1" applyProtection="1">
      <alignment vertical="center" wrapText="1"/>
      <protection locked="0" hidden="1"/>
    </xf>
    <xf numFmtId="177" fontId="4" fillId="0" borderId="0" xfId="0" applyNumberFormat="1" applyFont="1" applyAlignment="1" applyProtection="1">
      <alignment horizontal="center" vertical="center" wrapText="1"/>
      <protection locked="0" hidden="1"/>
    </xf>
    <xf numFmtId="177" fontId="13" fillId="0" borderId="0" xfId="0" applyNumberFormat="1" applyFont="1" applyAlignment="1" applyProtection="1">
      <alignment horizontal="center" vertical="center" textRotation="255"/>
      <protection locked="0" hidden="1"/>
    </xf>
    <xf numFmtId="177" fontId="2" fillId="0" borderId="0" xfId="0" applyNumberFormat="1" applyFont="1" applyAlignment="1" applyProtection="1">
      <alignment horizontal="center" vertical="center"/>
      <protection locked="0" hidden="1"/>
    </xf>
    <xf numFmtId="177" fontId="5" fillId="0" borderId="0" xfId="0" applyNumberFormat="1" applyFont="1" applyAlignment="1" applyProtection="1">
      <alignment vertical="center"/>
      <protection locked="0" hidden="1"/>
    </xf>
    <xf numFmtId="177" fontId="5" fillId="0" borderId="21" xfId="0" applyNumberFormat="1" applyFont="1" applyBorder="1" applyAlignment="1" applyProtection="1">
      <alignment vertical="center" wrapText="1"/>
      <protection locked="0" hidden="1"/>
    </xf>
    <xf numFmtId="177" fontId="5" fillId="0" borderId="13" xfId="0" applyNumberFormat="1" applyFont="1" applyBorder="1" applyAlignment="1" applyProtection="1">
      <alignment vertical="center" wrapText="1"/>
      <protection locked="0" hidden="1"/>
    </xf>
    <xf numFmtId="177" fontId="19" fillId="0" borderId="21" xfId="0" applyNumberFormat="1" applyFont="1" applyBorder="1" applyAlignment="1" applyProtection="1">
      <alignment vertical="top" wrapText="1"/>
      <protection locked="0" hidden="1"/>
    </xf>
    <xf numFmtId="177" fontId="19" fillId="0" borderId="0" xfId="0" applyNumberFormat="1" applyFont="1" applyAlignment="1" applyProtection="1">
      <alignment vertical="top" wrapText="1"/>
      <protection locked="0" hidden="1"/>
    </xf>
    <xf numFmtId="177" fontId="19" fillId="0" borderId="20" xfId="0" applyNumberFormat="1" applyFont="1" applyBorder="1" applyAlignment="1" applyProtection="1">
      <alignment vertical="top" wrapText="1"/>
      <protection locked="0" hidden="1"/>
    </xf>
    <xf numFmtId="177" fontId="5" fillId="0" borderId="20" xfId="0" applyNumberFormat="1" applyFont="1" applyBorder="1" applyAlignment="1" applyProtection="1">
      <alignment vertical="center" wrapText="1"/>
      <protection locked="0" hidden="1"/>
    </xf>
    <xf numFmtId="177" fontId="5" fillId="0" borderId="23" xfId="0" applyNumberFormat="1" applyFont="1" applyBorder="1" applyAlignment="1" applyProtection="1">
      <alignment vertical="center" wrapText="1"/>
      <protection locked="0" hidden="1"/>
    </xf>
    <xf numFmtId="177" fontId="5" fillId="0" borderId="22" xfId="0" applyNumberFormat="1" applyFont="1" applyBorder="1" applyAlignment="1" applyProtection="1">
      <alignment vertical="center" wrapText="1"/>
      <protection locked="0" hidden="1"/>
    </xf>
    <xf numFmtId="177" fontId="5" fillId="0" borderId="12" xfId="0" applyNumberFormat="1" applyFont="1" applyBorder="1" applyAlignment="1" applyProtection="1">
      <alignment vertical="center" wrapText="1"/>
      <protection locked="0" hidden="1"/>
    </xf>
    <xf numFmtId="0" fontId="11" fillId="0" borderId="0" xfId="0" applyFont="1" applyAlignment="1" applyProtection="1">
      <alignment horizontal="center" vertical="center" wrapText="1"/>
      <protection locked="0" hidden="1"/>
    </xf>
    <xf numFmtId="0" fontId="5" fillId="0" borderId="0" xfId="0" applyFont="1" applyAlignment="1" applyProtection="1">
      <alignment horizontal="left" vertical="center" wrapText="1"/>
      <protection locked="0" hidden="1"/>
    </xf>
    <xf numFmtId="0" fontId="5" fillId="0" borderId="0" xfId="0" applyFont="1" applyAlignment="1" applyProtection="1">
      <alignment horizontal="left" vertical="top" wrapText="1"/>
      <protection locked="0" hidden="1"/>
    </xf>
    <xf numFmtId="0" fontId="5" fillId="0" borderId="0" xfId="0" applyFont="1" applyAlignment="1" applyProtection="1">
      <alignment horizontal="left" vertical="top"/>
      <protection locked="0" hidden="1"/>
    </xf>
    <xf numFmtId="0" fontId="5" fillId="0" borderId="0" xfId="0" applyFont="1" applyAlignment="1" applyProtection="1">
      <alignment vertical="center" wrapText="1"/>
      <protection locked="0" hidden="1"/>
    </xf>
    <xf numFmtId="0" fontId="4" fillId="0" borderId="0" xfId="0" applyFont="1" applyAlignment="1" applyProtection="1">
      <alignment vertical="center" wrapText="1"/>
      <protection locked="0" hidden="1"/>
    </xf>
    <xf numFmtId="0" fontId="4" fillId="0" borderId="0" xfId="0" applyFont="1" applyAlignment="1" applyProtection="1">
      <alignment horizontal="center" vertical="center" wrapText="1"/>
      <protection locked="0" hidden="1"/>
    </xf>
    <xf numFmtId="0" fontId="13" fillId="0" borderId="0" xfId="0" applyFont="1" applyAlignment="1" applyProtection="1">
      <alignment horizontal="center" vertical="center" textRotation="255"/>
      <protection locked="0" hidden="1"/>
    </xf>
    <xf numFmtId="0" fontId="2" fillId="0" borderId="0" xfId="0" applyFont="1" applyAlignment="1" applyProtection="1">
      <alignment horizontal="center" vertical="center"/>
      <protection locked="0" hidden="1"/>
    </xf>
    <xf numFmtId="0" fontId="4" fillId="2" borderId="1" xfId="0" applyFont="1" applyFill="1" applyBorder="1" applyAlignment="1" applyProtection="1">
      <alignment horizontal="center" vertical="center" wrapText="1"/>
      <protection hidden="1"/>
    </xf>
    <xf numFmtId="0" fontId="4" fillId="2" borderId="2"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4" fillId="2" borderId="9" xfId="0" applyFont="1" applyFill="1" applyBorder="1" applyAlignment="1" applyProtection="1">
      <alignment horizontal="center" vertical="center" wrapText="1"/>
      <protection hidden="1"/>
    </xf>
    <xf numFmtId="0" fontId="4" fillId="2" borderId="0" xfId="0" applyFont="1" applyFill="1" applyAlignment="1" applyProtection="1">
      <alignment horizontal="center" vertical="center" wrapText="1"/>
      <protection hidden="1"/>
    </xf>
    <xf numFmtId="0" fontId="4" fillId="2" borderId="13" xfId="0" applyFont="1" applyFill="1" applyBorder="1" applyAlignment="1" applyProtection="1">
      <alignment horizontal="center" vertical="center" wrapText="1"/>
      <protection hidden="1"/>
    </xf>
    <xf numFmtId="49" fontId="23" fillId="0" borderId="2" xfId="0" applyNumberFormat="1" applyFont="1" applyBorder="1" applyAlignment="1" applyProtection="1">
      <alignment vertical="top" wrapText="1"/>
      <protection locked="0"/>
    </xf>
    <xf numFmtId="49" fontId="23" fillId="0" borderId="0" xfId="0" applyNumberFormat="1" applyFont="1" applyAlignment="1" applyProtection="1">
      <alignment vertical="top" wrapText="1"/>
      <protection locked="0"/>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2" fillId="0" borderId="9"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49" fontId="23" fillId="0" borderId="1" xfId="0" applyNumberFormat="1" applyFont="1" applyBorder="1" applyAlignment="1" applyProtection="1">
      <alignment vertical="top" wrapText="1"/>
      <protection locked="0"/>
    </xf>
    <xf numFmtId="49" fontId="23" fillId="0" borderId="9" xfId="0" applyNumberFormat="1" applyFont="1" applyBorder="1" applyAlignment="1" applyProtection="1">
      <alignment vertical="top" wrapText="1"/>
      <protection locked="0"/>
    </xf>
    <xf numFmtId="0" fontId="5" fillId="0" borderId="6" xfId="0" applyFont="1" applyBorder="1" applyAlignment="1" applyProtection="1">
      <alignment horizontal="center" wrapText="1"/>
      <protection locked="0"/>
    </xf>
    <xf numFmtId="49" fontId="23" fillId="0" borderId="11" xfId="0" applyNumberFormat="1" applyFont="1" applyBorder="1" applyAlignment="1" applyProtection="1">
      <alignment vertical="center"/>
      <protection locked="0"/>
    </xf>
    <xf numFmtId="0" fontId="14" fillId="2" borderId="1"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9" xfId="0" applyFont="1" applyFill="1" applyBorder="1" applyAlignment="1" applyProtection="1">
      <alignment horizontal="center" vertical="center" wrapText="1"/>
      <protection hidden="1"/>
    </xf>
    <xf numFmtId="0" fontId="14" fillId="2" borderId="0" xfId="0" applyFont="1" applyFill="1" applyAlignment="1" applyProtection="1">
      <alignment horizontal="center" vertical="center" wrapText="1"/>
      <protection hidden="1"/>
    </xf>
    <xf numFmtId="0" fontId="14" fillId="2" borderId="13" xfId="0" applyFont="1" applyFill="1" applyBorder="1" applyAlignment="1" applyProtection="1">
      <alignment horizontal="center" vertical="center" wrapText="1"/>
      <protection hidden="1"/>
    </xf>
    <xf numFmtId="0" fontId="2" fillId="0" borderId="9"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wrapText="1"/>
      <protection hidden="1"/>
    </xf>
    <xf numFmtId="49" fontId="22" fillId="0" borderId="5" xfId="0" applyNumberFormat="1" applyFont="1" applyBorder="1" applyAlignment="1" applyProtection="1">
      <alignment vertical="center" wrapText="1"/>
      <protection locked="0"/>
    </xf>
    <xf numFmtId="49" fontId="22" fillId="0" borderId="6" xfId="0" applyNumberFormat="1" applyFont="1" applyBorder="1" applyAlignment="1" applyProtection="1">
      <alignment vertical="center" wrapText="1"/>
      <protection locked="0"/>
    </xf>
    <xf numFmtId="49" fontId="22" fillId="0" borderId="7" xfId="0" applyNumberFormat="1" applyFont="1" applyBorder="1" applyAlignment="1" applyProtection="1">
      <alignment vertical="center" wrapText="1"/>
      <protection locked="0"/>
    </xf>
    <xf numFmtId="49" fontId="23" fillId="0" borderId="5" xfId="0" applyNumberFormat="1" applyFont="1" applyBorder="1" applyAlignment="1" applyProtection="1">
      <alignment vertical="center" wrapText="1"/>
      <protection locked="0"/>
    </xf>
    <xf numFmtId="49" fontId="23" fillId="0" borderId="6" xfId="0" applyNumberFormat="1" applyFont="1" applyBorder="1" applyAlignment="1" applyProtection="1">
      <alignment vertical="center" wrapText="1"/>
      <protection locked="0"/>
    </xf>
    <xf numFmtId="49" fontId="23" fillId="0" borderId="7" xfId="0" applyNumberFormat="1" applyFont="1" applyBorder="1" applyAlignment="1" applyProtection="1">
      <alignment vertical="center" wrapText="1"/>
      <protection locked="0"/>
    </xf>
    <xf numFmtId="0" fontId="11" fillId="2" borderId="14" xfId="0" applyFont="1" applyFill="1" applyBorder="1" applyAlignment="1" applyProtection="1">
      <alignment horizontal="center" vertical="center" wrapText="1"/>
      <protection hidden="1"/>
    </xf>
    <xf numFmtId="0" fontId="23" fillId="0" borderId="5" xfId="0" applyFont="1" applyBorder="1" applyAlignment="1" applyProtection="1">
      <alignment horizontal="center" vertical="center"/>
      <protection hidden="1"/>
    </xf>
    <xf numFmtId="0" fontId="23" fillId="0" borderId="7" xfId="0" applyFont="1" applyBorder="1" applyAlignment="1" applyProtection="1">
      <alignment horizontal="center" vertical="center"/>
      <protection hidden="1"/>
    </xf>
    <xf numFmtId="49" fontId="19" fillId="0" borderId="11" xfId="0" applyNumberFormat="1" applyFont="1" applyBorder="1" applyAlignment="1" applyProtection="1">
      <alignment vertical="center" wrapText="1"/>
      <protection locked="0"/>
    </xf>
    <xf numFmtId="49" fontId="19" fillId="0" borderId="12" xfId="0" applyNumberFormat="1" applyFont="1" applyBorder="1" applyAlignment="1" applyProtection="1">
      <alignment vertical="center" wrapText="1"/>
      <protection locked="0"/>
    </xf>
    <xf numFmtId="0" fontId="19" fillId="0" borderId="1" xfId="0" applyFont="1" applyBorder="1" applyAlignment="1" applyProtection="1">
      <alignment horizontal="center" vertical="center"/>
      <protection hidden="1"/>
    </xf>
    <xf numFmtId="0" fontId="19" fillId="0" borderId="2" xfId="0" applyFont="1" applyBorder="1" applyAlignment="1" applyProtection="1">
      <alignment horizontal="center" vertical="center"/>
      <protection hidden="1"/>
    </xf>
    <xf numFmtId="49" fontId="19" fillId="0" borderId="2" xfId="0" applyNumberFormat="1" applyFont="1" applyBorder="1" applyAlignment="1" applyProtection="1">
      <alignment vertical="center" wrapText="1"/>
      <protection locked="0"/>
    </xf>
    <xf numFmtId="0" fontId="19" fillId="0" borderId="10" xfId="0" applyFont="1" applyBorder="1" applyAlignment="1" applyProtection="1">
      <alignment horizontal="center" vertical="center"/>
      <protection hidden="1"/>
    </xf>
    <xf numFmtId="0" fontId="19" fillId="0" borderId="11" xfId="0" applyFont="1" applyBorder="1" applyAlignment="1" applyProtection="1">
      <alignment horizontal="center" vertical="center"/>
      <protection hidden="1"/>
    </xf>
    <xf numFmtId="176" fontId="19" fillId="0" borderId="2" xfId="0" applyNumberFormat="1" applyFont="1" applyBorder="1" applyAlignment="1" applyProtection="1">
      <alignment horizontal="center" vertical="center" shrinkToFit="1"/>
      <protection locked="0"/>
    </xf>
    <xf numFmtId="176" fontId="19" fillId="0" borderId="3" xfId="0" applyNumberFormat="1" applyFont="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4" fillId="2" borderId="7" xfId="0" applyFont="1" applyFill="1" applyBorder="1" applyAlignment="1" applyProtection="1">
      <alignment horizontal="center" vertical="center"/>
      <protection hidden="1"/>
    </xf>
    <xf numFmtId="0" fontId="30" fillId="8" borderId="2" xfId="0" applyFont="1" applyFill="1" applyBorder="1" applyAlignment="1" applyProtection="1">
      <alignment vertical="top"/>
      <protection hidden="1"/>
    </xf>
    <xf numFmtId="0" fontId="30" fillId="8" borderId="0" xfId="0" applyFont="1" applyFill="1" applyAlignment="1" applyProtection="1">
      <alignment vertical="top"/>
      <protection hidden="1"/>
    </xf>
    <xf numFmtId="0" fontId="2" fillId="0" borderId="10"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11" fillId="2" borderId="5" xfId="0" applyFont="1" applyFill="1" applyBorder="1" applyAlignment="1" applyProtection="1">
      <alignment horizontal="center" vertical="center" wrapText="1"/>
      <protection hidden="1"/>
    </xf>
    <xf numFmtId="0" fontId="11" fillId="2" borderId="6" xfId="0" applyFont="1" applyFill="1" applyBorder="1" applyAlignment="1" applyProtection="1">
      <alignment horizontal="center" vertical="center" wrapText="1"/>
      <protection hidden="1"/>
    </xf>
    <xf numFmtId="0" fontId="11" fillId="2" borderId="7" xfId="0" applyFont="1" applyFill="1" applyBorder="1" applyAlignment="1" applyProtection="1">
      <alignment horizontal="center" vertical="center" wrapText="1"/>
      <protection hidden="1"/>
    </xf>
    <xf numFmtId="49" fontId="22" fillId="0" borderId="0" xfId="0" applyNumberFormat="1" applyFont="1" applyAlignment="1" applyProtection="1">
      <alignment vertical="center" wrapText="1"/>
      <protection locked="0"/>
    </xf>
    <xf numFmtId="49" fontId="22" fillId="0" borderId="11" xfId="0" applyNumberFormat="1" applyFont="1" applyBorder="1" applyAlignment="1" applyProtection="1">
      <alignment vertical="center" wrapText="1"/>
      <protection locked="0"/>
    </xf>
    <xf numFmtId="0" fontId="23" fillId="0" borderId="9" xfId="0" applyFont="1" applyBorder="1" applyAlignment="1" applyProtection="1">
      <alignment horizontal="left" vertical="center"/>
      <protection hidden="1"/>
    </xf>
    <xf numFmtId="0" fontId="23" fillId="0" borderId="0" xfId="0" applyFont="1" applyAlignment="1" applyProtection="1">
      <alignment horizontal="left" vertical="center"/>
      <protection hidden="1"/>
    </xf>
    <xf numFmtId="0" fontId="23" fillId="0" borderId="0" xfId="0" applyFont="1" applyAlignment="1" applyProtection="1">
      <alignment horizontal="center" vertical="center"/>
      <protection hidden="1"/>
    </xf>
    <xf numFmtId="0" fontId="23" fillId="0" borderId="10"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 fillId="0" borderId="6" xfId="0" applyFont="1" applyBorder="1" applyAlignment="1" applyProtection="1">
      <alignment horizontal="left" vertical="center"/>
      <protection hidden="1"/>
    </xf>
    <xf numFmtId="0" fontId="2" fillId="0" borderId="7" xfId="0" applyFont="1" applyBorder="1" applyAlignment="1" applyProtection="1">
      <alignment horizontal="left" vertical="center"/>
      <protection hidden="1"/>
    </xf>
    <xf numFmtId="0" fontId="2" fillId="2" borderId="11" xfId="0" applyFont="1" applyFill="1" applyBorder="1" applyAlignment="1" applyProtection="1">
      <alignment horizontal="center" vertical="center"/>
      <protection hidden="1"/>
    </xf>
    <xf numFmtId="0" fontId="22" fillId="0" borderId="13"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22" fillId="0" borderId="9"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10" xfId="0" applyFont="1" applyBorder="1" applyAlignment="1" applyProtection="1">
      <alignment horizontal="center" vertical="center"/>
      <protection hidden="1"/>
    </xf>
    <xf numFmtId="0" fontId="22" fillId="0" borderId="11" xfId="0" applyFont="1" applyBorder="1" applyAlignment="1" applyProtection="1">
      <alignment horizontal="center" vertical="center"/>
      <protection hidden="1"/>
    </xf>
    <xf numFmtId="0" fontId="17" fillId="2" borderId="1" xfId="0" applyFont="1" applyFill="1" applyBorder="1" applyAlignment="1" applyProtection="1">
      <alignment horizontal="center" vertical="center" wrapText="1"/>
      <protection hidden="1"/>
    </xf>
    <xf numFmtId="0" fontId="17" fillId="2" borderId="2" xfId="0" applyFont="1" applyFill="1" applyBorder="1" applyAlignment="1" applyProtection="1">
      <alignment horizontal="center" vertical="center" wrapText="1"/>
      <protection hidden="1"/>
    </xf>
    <xf numFmtId="0" fontId="17" fillId="2" borderId="3" xfId="0" applyFont="1" applyFill="1" applyBorder="1" applyAlignment="1" applyProtection="1">
      <alignment horizontal="center" vertical="center" wrapText="1"/>
      <protection hidden="1"/>
    </xf>
    <xf numFmtId="0" fontId="17" fillId="2" borderId="10" xfId="0" applyFont="1" applyFill="1" applyBorder="1" applyAlignment="1" applyProtection="1">
      <alignment horizontal="center" vertical="center" wrapText="1"/>
      <protection hidden="1"/>
    </xf>
    <xf numFmtId="0" fontId="17" fillId="2" borderId="11" xfId="0" applyFont="1" applyFill="1" applyBorder="1" applyAlignment="1" applyProtection="1">
      <alignment horizontal="center" vertical="center" wrapText="1"/>
      <protection hidden="1"/>
    </xf>
    <xf numFmtId="0" fontId="17" fillId="2" borderId="12" xfId="0" applyFont="1" applyFill="1" applyBorder="1" applyAlignment="1" applyProtection="1">
      <alignment horizontal="center" vertical="center" wrapText="1"/>
      <protection hidden="1"/>
    </xf>
    <xf numFmtId="0" fontId="6" fillId="0" borderId="11" xfId="0" applyFont="1" applyBorder="1" applyAlignment="1" applyProtection="1">
      <alignment horizontal="left" vertical="center" wrapText="1"/>
      <protection hidden="1"/>
    </xf>
    <xf numFmtId="0" fontId="11" fillId="2" borderId="1" xfId="0" applyFont="1" applyFill="1" applyBorder="1" applyAlignment="1" applyProtection="1">
      <alignment horizontal="center" vertical="center" wrapText="1"/>
      <protection hidden="1"/>
    </xf>
    <xf numFmtId="0" fontId="11" fillId="2" borderId="2" xfId="0" applyFont="1" applyFill="1" applyBorder="1" applyAlignment="1" applyProtection="1">
      <alignment horizontal="center" vertical="center" wrapText="1"/>
      <protection hidden="1"/>
    </xf>
    <xf numFmtId="0" fontId="11" fillId="2" borderId="3" xfId="0" applyFont="1" applyFill="1" applyBorder="1" applyAlignment="1" applyProtection="1">
      <alignment horizontal="center" vertical="center" wrapText="1"/>
      <protection hidden="1"/>
    </xf>
    <xf numFmtId="0" fontId="11" fillId="2" borderId="9" xfId="0" applyFont="1" applyFill="1" applyBorder="1" applyAlignment="1" applyProtection="1">
      <alignment horizontal="center" vertical="center" wrapText="1"/>
      <protection hidden="1"/>
    </xf>
    <xf numFmtId="0" fontId="11" fillId="2" borderId="0" xfId="0" applyFont="1" applyFill="1" applyAlignment="1" applyProtection="1">
      <alignment horizontal="center" vertical="center" wrapText="1"/>
      <protection hidden="1"/>
    </xf>
    <xf numFmtId="0" fontId="11" fillId="2" borderId="13" xfId="0" applyFont="1" applyFill="1" applyBorder="1" applyAlignment="1" applyProtection="1">
      <alignment horizontal="center" vertical="center" wrapText="1"/>
      <protection hidden="1"/>
    </xf>
    <xf numFmtId="0" fontId="14" fillId="2" borderId="4" xfId="0" applyFont="1" applyFill="1" applyBorder="1" applyAlignment="1" applyProtection="1">
      <alignment horizontal="center" vertical="center" wrapText="1"/>
      <protection hidden="1"/>
    </xf>
    <xf numFmtId="0" fontId="2" fillId="0" borderId="6" xfId="0" applyFont="1" applyBorder="1" applyAlignment="1" applyProtection="1">
      <alignment horizontal="center" vertical="center"/>
      <protection hidden="1"/>
    </xf>
    <xf numFmtId="0" fontId="13" fillId="2" borderId="9" xfId="0" applyFont="1" applyFill="1" applyBorder="1" applyAlignment="1" applyProtection="1">
      <alignment horizontal="center" vertical="center" textRotation="255"/>
      <protection hidden="1"/>
    </xf>
    <xf numFmtId="0" fontId="13" fillId="2" borderId="14" xfId="0" applyFont="1" applyFill="1" applyBorder="1" applyAlignment="1" applyProtection="1">
      <alignment horizontal="center" vertical="center" textRotation="255"/>
      <protection hidden="1"/>
    </xf>
    <xf numFmtId="0" fontId="13" fillId="2" borderId="15" xfId="0" applyFont="1" applyFill="1" applyBorder="1" applyAlignment="1" applyProtection="1">
      <alignment horizontal="center" vertical="center" textRotation="255"/>
      <protection hidden="1"/>
    </xf>
    <xf numFmtId="0" fontId="28" fillId="0" borderId="0" xfId="0" applyFont="1" applyAlignment="1" applyProtection="1">
      <alignment horizontal="left" vertical="top" wrapText="1"/>
      <protection hidden="1"/>
    </xf>
    <xf numFmtId="0" fontId="2" fillId="0" borderId="11" xfId="0" applyFont="1" applyBorder="1" applyAlignment="1" applyProtection="1">
      <alignment horizontal="center" vertical="center"/>
      <protection hidden="1"/>
    </xf>
    <xf numFmtId="0" fontId="15" fillId="9" borderId="1" xfId="0" applyFont="1" applyFill="1" applyBorder="1" applyAlignment="1" applyProtection="1">
      <alignment horizontal="center" vertical="center" wrapText="1"/>
      <protection hidden="1"/>
    </xf>
    <xf numFmtId="0" fontId="15" fillId="9" borderId="2" xfId="0" applyFont="1" applyFill="1" applyBorder="1" applyAlignment="1" applyProtection="1">
      <alignment horizontal="center" vertical="center" wrapText="1"/>
      <protection hidden="1"/>
    </xf>
    <xf numFmtId="0" fontId="15" fillId="9" borderId="3" xfId="0" applyFont="1" applyFill="1" applyBorder="1" applyAlignment="1" applyProtection="1">
      <alignment horizontal="center" vertical="center" wrapText="1"/>
      <protection hidden="1"/>
    </xf>
    <xf numFmtId="0" fontId="15" fillId="9" borderId="10" xfId="0" applyFont="1" applyFill="1" applyBorder="1" applyAlignment="1" applyProtection="1">
      <alignment horizontal="center" vertical="center" wrapText="1"/>
      <protection hidden="1"/>
    </xf>
    <xf numFmtId="0" fontId="15" fillId="9" borderId="11" xfId="0" applyFont="1" applyFill="1" applyBorder="1" applyAlignment="1" applyProtection="1">
      <alignment horizontal="center" vertical="center" wrapText="1"/>
      <protection hidden="1"/>
    </xf>
    <xf numFmtId="0" fontId="15" fillId="9" borderId="12" xfId="0" applyFont="1" applyFill="1" applyBorder="1" applyAlignment="1" applyProtection="1">
      <alignment horizontal="center" vertical="center" wrapText="1"/>
      <protection hidden="1"/>
    </xf>
    <xf numFmtId="0" fontId="4" fillId="2" borderId="24" xfId="0" applyFont="1" applyFill="1" applyBorder="1" applyAlignment="1" applyProtection="1">
      <alignment horizontal="center" vertical="center"/>
      <protection locked="0" hidden="1"/>
    </xf>
    <xf numFmtId="0" fontId="4" fillId="2" borderId="6" xfId="0" applyFont="1" applyFill="1" applyBorder="1" applyAlignment="1" applyProtection="1">
      <alignment horizontal="center" vertical="center"/>
      <protection locked="0" hidden="1"/>
    </xf>
    <xf numFmtId="0" fontId="4" fillId="2" borderId="7" xfId="0" applyFont="1" applyFill="1" applyBorder="1" applyAlignment="1" applyProtection="1">
      <alignment horizontal="center" vertical="center"/>
      <protection locked="0" hidden="1"/>
    </xf>
    <xf numFmtId="0" fontId="11" fillId="0" borderId="11" xfId="0" applyFont="1" applyBorder="1" applyAlignment="1" applyProtection="1">
      <alignment horizontal="left" vertical="center"/>
      <protection hidden="1"/>
    </xf>
    <xf numFmtId="0" fontId="11" fillId="2" borderId="1" xfId="0" applyFont="1" applyFill="1" applyBorder="1" applyAlignment="1" applyProtection="1">
      <alignment horizontal="center" vertical="center" shrinkToFit="1"/>
      <protection hidden="1"/>
    </xf>
    <xf numFmtId="0" fontId="11" fillId="2" borderId="2" xfId="0" applyFont="1" applyFill="1" applyBorder="1" applyAlignment="1" applyProtection="1">
      <alignment horizontal="center" vertical="center" shrinkToFit="1"/>
      <protection hidden="1"/>
    </xf>
    <xf numFmtId="0" fontId="11" fillId="2" borderId="3" xfId="0" applyFont="1" applyFill="1" applyBorder="1" applyAlignment="1" applyProtection="1">
      <alignment horizontal="center" vertical="center" shrinkToFi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11" fillId="2" borderId="10" xfId="0" applyFont="1" applyFill="1" applyBorder="1" applyAlignment="1" applyProtection="1">
      <alignment horizontal="center" vertical="center" shrinkToFit="1"/>
      <protection hidden="1"/>
    </xf>
    <xf numFmtId="0" fontId="11" fillId="2" borderId="11" xfId="0" applyFont="1" applyFill="1" applyBorder="1" applyAlignment="1" applyProtection="1">
      <alignment horizontal="center" vertical="center" shrinkToFit="1"/>
      <protection hidden="1"/>
    </xf>
    <xf numFmtId="0" fontId="11" fillId="2" borderId="12" xfId="0" applyFont="1" applyFill="1" applyBorder="1" applyAlignment="1" applyProtection="1">
      <alignment horizontal="center" vertical="center" shrinkToFit="1"/>
      <protection hidden="1"/>
    </xf>
    <xf numFmtId="0" fontId="5" fillId="0" borderId="1" xfId="0" applyFont="1" applyBorder="1" applyAlignment="1" applyProtection="1">
      <alignment vertical="center" wrapText="1"/>
      <protection hidden="1"/>
    </xf>
    <xf numFmtId="0" fontId="5" fillId="0" borderId="2" xfId="0" applyFont="1" applyBorder="1" applyAlignment="1" applyProtection="1">
      <alignment vertical="center" wrapText="1"/>
      <protection hidden="1"/>
    </xf>
    <xf numFmtId="0" fontId="5" fillId="0" borderId="3" xfId="0" applyFont="1" applyBorder="1" applyAlignment="1" applyProtection="1">
      <alignment vertical="center" wrapText="1"/>
      <protection hidden="1"/>
    </xf>
    <xf numFmtId="0" fontId="5" fillId="0" borderId="9" xfId="0" applyFont="1" applyBorder="1" applyAlignment="1" applyProtection="1">
      <alignment vertical="center" wrapText="1"/>
      <protection hidden="1"/>
    </xf>
    <xf numFmtId="0" fontId="5" fillId="0" borderId="0" xfId="0" applyFont="1" applyAlignment="1" applyProtection="1">
      <alignment vertical="center" wrapText="1"/>
      <protection hidden="1"/>
    </xf>
    <xf numFmtId="0" fontId="5" fillId="0" borderId="13" xfId="0" applyFont="1" applyBorder="1" applyAlignment="1" applyProtection="1">
      <alignment vertical="center" wrapText="1"/>
      <protection hidden="1"/>
    </xf>
    <xf numFmtId="0" fontId="5" fillId="0" borderId="10" xfId="0" applyFont="1" applyBorder="1" applyAlignment="1" applyProtection="1">
      <alignment vertical="center" wrapText="1"/>
      <protection hidden="1"/>
    </xf>
    <xf numFmtId="0" fontId="5" fillId="0" borderId="11"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49" fontId="19" fillId="0" borderId="9" xfId="0" applyNumberFormat="1" applyFont="1" applyBorder="1" applyAlignment="1" applyProtection="1">
      <alignment vertical="top" wrapText="1"/>
      <protection locked="0"/>
    </xf>
    <xf numFmtId="49" fontId="19" fillId="0" borderId="0" xfId="0" applyNumberFormat="1" applyFont="1" applyAlignment="1" applyProtection="1">
      <alignment vertical="top" wrapText="1"/>
      <protection locked="0"/>
    </xf>
    <xf numFmtId="49" fontId="19" fillId="0" borderId="13" xfId="0" applyNumberFormat="1" applyFont="1" applyBorder="1" applyAlignment="1" applyProtection="1">
      <alignment vertical="top" wrapText="1"/>
      <protection locked="0"/>
    </xf>
    <xf numFmtId="49" fontId="19" fillId="0" borderId="10" xfId="0" applyNumberFormat="1" applyFont="1" applyBorder="1" applyAlignment="1" applyProtection="1">
      <alignment vertical="top" wrapText="1"/>
      <protection locked="0"/>
    </xf>
    <xf numFmtId="49" fontId="19" fillId="0" borderId="11" xfId="0" applyNumberFormat="1" applyFont="1" applyBorder="1" applyAlignment="1" applyProtection="1">
      <alignment vertical="top" wrapText="1"/>
      <protection locked="0"/>
    </xf>
    <xf numFmtId="49" fontId="19" fillId="0" borderId="12" xfId="0" applyNumberFormat="1" applyFont="1" applyBorder="1" applyAlignment="1" applyProtection="1">
      <alignment vertical="top" wrapText="1"/>
      <protection locked="0"/>
    </xf>
    <xf numFmtId="0" fontId="5" fillId="0" borderId="1" xfId="0" applyFont="1" applyBorder="1" applyAlignment="1" applyProtection="1">
      <alignment vertical="top" wrapText="1"/>
      <protection hidden="1"/>
    </xf>
    <xf numFmtId="0" fontId="5" fillId="0" borderId="2" xfId="0" applyFont="1" applyBorder="1" applyAlignment="1" applyProtection="1">
      <alignment vertical="top" wrapText="1"/>
      <protection hidden="1"/>
    </xf>
    <xf numFmtId="0" fontId="5" fillId="0" borderId="3" xfId="0" applyFont="1" applyBorder="1" applyAlignment="1" applyProtection="1">
      <alignment vertical="top" wrapText="1"/>
      <protection hidden="1"/>
    </xf>
    <xf numFmtId="0" fontId="4" fillId="2" borderId="25" xfId="0" applyFont="1" applyFill="1" applyBorder="1" applyAlignment="1" applyProtection="1">
      <alignment horizontal="center" vertical="center"/>
      <protection locked="0" hidden="1"/>
    </xf>
    <xf numFmtId="0" fontId="7" fillId="0" borderId="0" xfId="0" applyFont="1" applyAlignment="1" applyProtection="1">
      <alignment horizontal="left" vertical="center" wrapText="1"/>
      <protection hidden="1"/>
    </xf>
    <xf numFmtId="49" fontId="21" fillId="0" borderId="10" xfId="0" applyNumberFormat="1" applyFont="1" applyBorder="1" applyAlignment="1" applyProtection="1">
      <alignment horizontal="center" vertical="top" wrapText="1"/>
      <protection locked="0"/>
    </xf>
    <xf numFmtId="49" fontId="21" fillId="0" borderId="11" xfId="0" applyNumberFormat="1" applyFont="1" applyBorder="1" applyAlignment="1" applyProtection="1">
      <alignment horizontal="center" vertical="top" wrapText="1"/>
      <protection locked="0"/>
    </xf>
    <xf numFmtId="0" fontId="12" fillId="2" borderId="1" xfId="0" applyFont="1" applyFill="1" applyBorder="1" applyAlignment="1" applyProtection="1">
      <alignment horizontal="center" vertical="center"/>
      <protection hidden="1"/>
    </xf>
    <xf numFmtId="0" fontId="12" fillId="2" borderId="2" xfId="0" applyFont="1" applyFill="1" applyBorder="1" applyAlignment="1" applyProtection="1">
      <alignment horizontal="center" vertical="center"/>
      <protection hidden="1"/>
    </xf>
    <xf numFmtId="0" fontId="12" fillId="2" borderId="3" xfId="0" applyFont="1" applyFill="1" applyBorder="1" applyAlignment="1" applyProtection="1">
      <alignment horizontal="center" vertical="center"/>
      <protection hidden="1"/>
    </xf>
    <xf numFmtId="0" fontId="12" fillId="2" borderId="9" xfId="0" applyFont="1" applyFill="1" applyBorder="1" applyAlignment="1" applyProtection="1">
      <alignment horizontal="center" vertical="center"/>
      <protection hidden="1"/>
    </xf>
    <xf numFmtId="0" fontId="12" fillId="2" borderId="0" xfId="0" applyFont="1" applyFill="1" applyAlignment="1" applyProtection="1">
      <alignment horizontal="center" vertical="center"/>
      <protection hidden="1"/>
    </xf>
    <xf numFmtId="0" fontId="12" fillId="2" borderId="13" xfId="0" applyFont="1" applyFill="1" applyBorder="1" applyAlignment="1" applyProtection="1">
      <alignment horizontal="center" vertical="center"/>
      <protection hidden="1"/>
    </xf>
    <xf numFmtId="0" fontId="12" fillId="2" borderId="10" xfId="0" applyFont="1" applyFill="1" applyBorder="1" applyAlignment="1" applyProtection="1">
      <alignment horizontal="center" vertical="center"/>
      <protection hidden="1"/>
    </xf>
    <xf numFmtId="0" fontId="12" fillId="2" borderId="11" xfId="0" applyFont="1" applyFill="1" applyBorder="1" applyAlignment="1" applyProtection="1">
      <alignment horizontal="center" vertical="center"/>
      <protection hidden="1"/>
    </xf>
    <xf numFmtId="0" fontId="12" fillId="2" borderId="12" xfId="0" applyFont="1" applyFill="1" applyBorder="1" applyAlignment="1" applyProtection="1">
      <alignment horizontal="center" vertical="center"/>
      <protection hidden="1"/>
    </xf>
    <xf numFmtId="0" fontId="13" fillId="2" borderId="1" xfId="0" applyFont="1" applyFill="1" applyBorder="1" applyAlignment="1" applyProtection="1">
      <alignment horizontal="center" vertical="center"/>
      <protection hidden="1"/>
    </xf>
    <xf numFmtId="0" fontId="13" fillId="2" borderId="2" xfId="0" applyFont="1" applyFill="1" applyBorder="1" applyAlignment="1" applyProtection="1">
      <alignment horizontal="center" vertical="center"/>
      <protection hidden="1"/>
    </xf>
    <xf numFmtId="0" fontId="13" fillId="2" borderId="3" xfId="0" applyFont="1" applyFill="1" applyBorder="1" applyAlignment="1" applyProtection="1">
      <alignment horizontal="center" vertical="center"/>
      <protection hidden="1"/>
    </xf>
    <xf numFmtId="0" fontId="13" fillId="2" borderId="9" xfId="0" applyFont="1" applyFill="1" applyBorder="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13" fillId="2" borderId="13" xfId="0" applyFont="1" applyFill="1" applyBorder="1" applyAlignment="1" applyProtection="1">
      <alignment horizontal="center" vertical="center"/>
      <protection hidden="1"/>
    </xf>
    <xf numFmtId="0" fontId="13" fillId="2" borderId="10" xfId="0" applyFont="1" applyFill="1" applyBorder="1" applyAlignment="1" applyProtection="1">
      <alignment horizontal="center" vertical="center"/>
      <protection hidden="1"/>
    </xf>
    <xf numFmtId="0" fontId="13" fillId="2" borderId="11" xfId="0" applyFont="1" applyFill="1" applyBorder="1" applyAlignment="1" applyProtection="1">
      <alignment horizontal="center" vertical="center"/>
      <protection hidden="1"/>
    </xf>
    <xf numFmtId="0" fontId="13" fillId="2" borderId="12" xfId="0" applyFont="1" applyFill="1" applyBorder="1" applyAlignment="1" applyProtection="1">
      <alignment horizontal="center" vertical="center"/>
      <protection hidden="1"/>
    </xf>
    <xf numFmtId="49" fontId="21" fillId="0" borderId="1" xfId="0" applyNumberFormat="1" applyFont="1" applyBorder="1" applyAlignment="1" applyProtection="1">
      <alignment horizontal="center" vertical="top" wrapText="1"/>
      <protection locked="0"/>
    </xf>
    <xf numFmtId="49" fontId="21" fillId="0" borderId="2" xfId="0" applyNumberFormat="1" applyFont="1" applyBorder="1" applyAlignment="1" applyProtection="1">
      <alignment horizontal="center" vertical="top" wrapText="1"/>
      <protection locked="0"/>
    </xf>
    <xf numFmtId="49" fontId="2" fillId="0" borderId="1" xfId="0" applyNumberFormat="1" applyFont="1" applyBorder="1" applyAlignment="1" applyProtection="1">
      <alignment horizontal="left" vertical="center" indent="1"/>
      <protection locked="0"/>
    </xf>
    <xf numFmtId="49" fontId="2" fillId="0" borderId="2" xfId="0" applyNumberFormat="1" applyFont="1" applyBorder="1" applyAlignment="1" applyProtection="1">
      <alignment horizontal="left" vertical="center" indent="1"/>
      <protection locked="0"/>
    </xf>
    <xf numFmtId="49" fontId="2" fillId="0" borderId="3" xfId="0" applyNumberFormat="1" applyFont="1" applyBorder="1" applyAlignment="1" applyProtection="1">
      <alignment horizontal="left" vertical="center" indent="1"/>
      <protection locked="0"/>
    </xf>
    <xf numFmtId="0" fontId="16" fillId="0" borderId="5" xfId="0" applyFont="1" applyBorder="1" applyAlignment="1" applyProtection="1">
      <alignment horizontal="left" vertical="center"/>
      <protection hidden="1"/>
    </xf>
    <xf numFmtId="0" fontId="16" fillId="0" borderId="6" xfId="0" applyFont="1" applyBorder="1" applyAlignment="1" applyProtection="1">
      <alignment horizontal="left" vertical="center"/>
      <protection hidden="1"/>
    </xf>
    <xf numFmtId="0" fontId="16" fillId="0" borderId="7" xfId="0" applyFont="1" applyBorder="1" applyAlignment="1" applyProtection="1">
      <alignment horizontal="left" vertical="center"/>
      <protection hidden="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49" fontId="23" fillId="0" borderId="5" xfId="0" applyNumberFormat="1" applyFont="1" applyBorder="1" applyAlignment="1" applyProtection="1">
      <alignment horizontal="center" vertical="center" wrapText="1"/>
      <protection locked="0"/>
    </xf>
    <xf numFmtId="49" fontId="23" fillId="0" borderId="6" xfId="0" applyNumberFormat="1" applyFont="1" applyBorder="1" applyAlignment="1" applyProtection="1">
      <alignment horizontal="center" vertical="center" wrapText="1"/>
      <protection locked="0"/>
    </xf>
    <xf numFmtId="49" fontId="23" fillId="0" borderId="7" xfId="0" applyNumberFormat="1" applyFont="1" applyBorder="1" applyAlignment="1" applyProtection="1">
      <alignment horizontal="center" vertical="center" wrapText="1"/>
      <protection locked="0"/>
    </xf>
    <xf numFmtId="0" fontId="21" fillId="0" borderId="0" xfId="0" applyFont="1" applyAlignment="1" applyProtection="1">
      <alignment wrapText="1"/>
      <protection hidden="1"/>
    </xf>
    <xf numFmtId="0" fontId="5" fillId="0" borderId="0" xfId="0" applyFont="1" applyAlignment="1" applyProtection="1">
      <alignment wrapText="1"/>
      <protection hidden="1"/>
    </xf>
    <xf numFmtId="0" fontId="22" fillId="0" borderId="0" xfId="0" applyFont="1" applyAlignment="1" applyProtection="1">
      <protection hidden="1"/>
    </xf>
    <xf numFmtId="0" fontId="22" fillId="0" borderId="11" xfId="0" applyFont="1" applyBorder="1" applyAlignment="1" applyProtection="1">
      <protection hidden="1"/>
    </xf>
    <xf numFmtId="0" fontId="30" fillId="8" borderId="2" xfId="0" applyFont="1" applyFill="1" applyBorder="1" applyAlignment="1" applyProtection="1">
      <alignment vertical="center"/>
      <protection hidden="1"/>
    </xf>
    <xf numFmtId="0" fontId="30" fillId="8" borderId="0" xfId="0" applyFont="1" applyFill="1" applyAlignment="1" applyProtection="1">
      <alignment vertical="center"/>
      <protection hidden="1"/>
    </xf>
    <xf numFmtId="0" fontId="4" fillId="9" borderId="1" xfId="0" applyFont="1" applyFill="1" applyBorder="1" applyAlignment="1" applyProtection="1">
      <alignment horizontal="center" vertical="center" wrapText="1"/>
      <protection hidden="1"/>
    </xf>
    <xf numFmtId="0" fontId="4" fillId="9" borderId="2" xfId="0" applyFont="1" applyFill="1" applyBorder="1" applyAlignment="1" applyProtection="1">
      <alignment horizontal="center" vertical="center" wrapText="1"/>
      <protection hidden="1"/>
    </xf>
    <xf numFmtId="0" fontId="4" fillId="9" borderId="3" xfId="0" applyFont="1" applyFill="1" applyBorder="1" applyAlignment="1" applyProtection="1">
      <alignment horizontal="center" vertical="center" wrapText="1"/>
      <protection hidden="1"/>
    </xf>
    <xf numFmtId="0" fontId="4" fillId="9" borderId="10" xfId="0" applyFont="1" applyFill="1" applyBorder="1" applyAlignment="1" applyProtection="1">
      <alignment horizontal="center" vertical="center" wrapText="1"/>
      <protection hidden="1"/>
    </xf>
    <xf numFmtId="0" fontId="4" fillId="9" borderId="11" xfId="0" applyFont="1" applyFill="1" applyBorder="1" applyAlignment="1" applyProtection="1">
      <alignment horizontal="center" vertical="center" wrapText="1"/>
      <protection hidden="1"/>
    </xf>
    <xf numFmtId="0" fontId="4" fillId="9" borderId="12" xfId="0" applyFont="1" applyFill="1" applyBorder="1" applyAlignment="1" applyProtection="1">
      <alignment horizontal="center" vertical="center" wrapText="1"/>
      <protection hidden="1"/>
    </xf>
    <xf numFmtId="0" fontId="20" fillId="0" borderId="11" xfId="0" applyFont="1" applyBorder="1" applyAlignment="1" applyProtection="1">
      <alignment vertical="center" wrapText="1"/>
      <protection locked="0"/>
    </xf>
    <xf numFmtId="0" fontId="19" fillId="0" borderId="4" xfId="0" applyFont="1" applyBorder="1" applyAlignment="1" applyProtection="1">
      <alignment horizontal="left" vertical="top" wrapText="1"/>
      <protection hidden="1"/>
    </xf>
    <xf numFmtId="0" fontId="5" fillId="0" borderId="4" xfId="0" applyFont="1" applyBorder="1" applyAlignment="1" applyProtection="1">
      <alignment horizontal="left" vertical="center"/>
      <protection hidden="1"/>
    </xf>
    <xf numFmtId="0" fontId="2" fillId="0" borderId="4" xfId="0" applyFont="1" applyBorder="1" applyAlignment="1" applyProtection="1">
      <alignment horizontal="left" vertical="center"/>
      <protection hidden="1"/>
    </xf>
    <xf numFmtId="0" fontId="19" fillId="0" borderId="6" xfId="0" applyFont="1" applyBorder="1" applyAlignment="1" applyProtection="1">
      <alignment horizontal="right" vertical="center"/>
      <protection hidden="1"/>
    </xf>
    <xf numFmtId="0" fontId="5" fillId="0" borderId="11" xfId="0" applyFont="1" applyBorder="1" applyAlignment="1" applyProtection="1">
      <alignment vertical="center"/>
      <protection hidden="1"/>
    </xf>
    <xf numFmtId="0" fontId="5" fillId="0" borderId="12" xfId="0" applyFont="1" applyBorder="1" applyAlignment="1" applyProtection="1">
      <alignment vertical="center"/>
      <protection hidden="1"/>
    </xf>
    <xf numFmtId="0" fontId="5" fillId="0" borderId="2" xfId="0" applyFont="1" applyBorder="1" applyAlignment="1" applyProtection="1">
      <alignment horizontal="center" wrapText="1"/>
      <protection hidden="1"/>
    </xf>
    <xf numFmtId="0" fontId="5" fillId="3" borderId="10" xfId="0" applyFont="1" applyFill="1" applyBorder="1" applyAlignment="1" applyProtection="1">
      <alignment vertical="center"/>
      <protection hidden="1"/>
    </xf>
    <xf numFmtId="0" fontId="5" fillId="3" borderId="11" xfId="0" applyFont="1" applyFill="1" applyBorder="1" applyAlignment="1" applyProtection="1">
      <alignment vertical="center"/>
      <protection hidden="1"/>
    </xf>
    <xf numFmtId="0" fontId="30" fillId="8" borderId="2" xfId="0" applyFont="1" applyFill="1" applyBorder="1" applyAlignment="1" applyProtection="1">
      <alignment vertical="center" wrapText="1"/>
      <protection hidden="1"/>
    </xf>
    <xf numFmtId="49" fontId="20" fillId="0" borderId="11" xfId="0" applyNumberFormat="1" applyFont="1" applyBorder="1" applyAlignment="1" applyProtection="1">
      <alignment vertical="center"/>
      <protection locked="0"/>
    </xf>
    <xf numFmtId="0" fontId="19" fillId="0" borderId="5" xfId="0" applyFont="1" applyBorder="1" applyAlignment="1" applyProtection="1">
      <alignment vertical="center"/>
      <protection locked="0"/>
    </xf>
    <xf numFmtId="0" fontId="19" fillId="0" borderId="6" xfId="0" applyFont="1" applyBorder="1" applyAlignment="1" applyProtection="1">
      <alignment vertical="center"/>
      <protection locked="0"/>
    </xf>
    <xf numFmtId="0" fontId="19" fillId="0" borderId="7" xfId="0" applyFont="1" applyBorder="1" applyAlignment="1" applyProtection="1">
      <alignment vertical="center"/>
      <protection locked="0"/>
    </xf>
    <xf numFmtId="49" fontId="2" fillId="0" borderId="5" xfId="0" applyNumberFormat="1" applyFont="1" applyBorder="1" applyAlignment="1" applyProtection="1">
      <alignment horizontal="left" vertical="center" wrapText="1" indent="1"/>
      <protection locked="0"/>
    </xf>
    <xf numFmtId="49" fontId="2" fillId="0" borderId="6" xfId="0" applyNumberFormat="1" applyFont="1" applyBorder="1" applyAlignment="1" applyProtection="1">
      <alignment horizontal="left" vertical="center" wrapText="1" indent="1"/>
      <protection locked="0"/>
    </xf>
    <xf numFmtId="0" fontId="7" fillId="0" borderId="11" xfId="0" applyFont="1" applyBorder="1" applyAlignment="1" applyProtection="1">
      <alignment horizontal="left" vertical="center"/>
      <protection hidden="1"/>
    </xf>
    <xf numFmtId="0" fontId="11" fillId="0" borderId="4" xfId="0" applyFont="1" applyBorder="1" applyAlignment="1" applyProtection="1">
      <alignment horizontal="left" vertical="center" wrapText="1"/>
      <protection hidden="1"/>
    </xf>
    <xf numFmtId="0" fontId="11" fillId="0" borderId="4" xfId="0" applyFont="1" applyBorder="1" applyAlignment="1" applyProtection="1">
      <alignment horizontal="left" vertical="center"/>
      <protection hidden="1"/>
    </xf>
    <xf numFmtId="0" fontId="18" fillId="0" borderId="4" xfId="0" applyFont="1" applyBorder="1" applyAlignment="1" applyProtection="1">
      <alignment horizontal="left" vertical="center" wrapText="1" shrinkToFit="1"/>
      <protection hidden="1"/>
    </xf>
    <xf numFmtId="0" fontId="18" fillId="0" borderId="5" xfId="0" applyFont="1" applyBorder="1" applyAlignment="1" applyProtection="1">
      <alignment horizontal="left" vertical="center" wrapText="1" shrinkToFit="1"/>
      <protection hidden="1"/>
    </xf>
    <xf numFmtId="0" fontId="18" fillId="0" borderId="6" xfId="0" applyFont="1" applyBorder="1" applyAlignment="1" applyProtection="1">
      <alignment horizontal="left" vertical="center" wrapText="1" shrinkToFit="1"/>
      <protection hidden="1"/>
    </xf>
    <xf numFmtId="0" fontId="18" fillId="0" borderId="7" xfId="0" applyFont="1" applyBorder="1" applyAlignment="1" applyProtection="1">
      <alignment horizontal="left" vertical="center" wrapText="1" shrinkToFit="1"/>
      <protection hidden="1"/>
    </xf>
    <xf numFmtId="0" fontId="5" fillId="0" borderId="0" xfId="0" applyFont="1" applyAlignment="1" applyProtection="1">
      <alignment horizontal="center" wrapText="1"/>
      <protection hidden="1"/>
    </xf>
    <xf numFmtId="0" fontId="19" fillId="0" borderId="0" xfId="0" applyFont="1" applyAlignment="1" applyProtection="1">
      <alignment horizontal="left" wrapText="1"/>
      <protection hidden="1"/>
    </xf>
    <xf numFmtId="0" fontId="4" fillId="2" borderId="8" xfId="0" applyFont="1" applyFill="1" applyBorder="1" applyAlignment="1" applyProtection="1">
      <alignment horizontal="center" vertical="center" wrapText="1"/>
      <protection hidden="1"/>
    </xf>
    <xf numFmtId="49" fontId="19" fillId="0" borderId="5" xfId="0" applyNumberFormat="1" applyFont="1" applyBorder="1" applyAlignment="1" applyProtection="1">
      <alignment vertical="center" wrapText="1"/>
      <protection locked="0"/>
    </xf>
    <xf numFmtId="49" fontId="19" fillId="0" borderId="6" xfId="0" applyNumberFormat="1" applyFont="1" applyBorder="1" applyAlignment="1" applyProtection="1">
      <alignment vertical="center" wrapText="1"/>
      <protection locked="0"/>
    </xf>
    <xf numFmtId="0" fontId="4" fillId="2" borderId="10" xfId="0" applyFont="1" applyFill="1" applyBorder="1" applyAlignment="1" applyProtection="1">
      <alignment horizontal="center" vertical="center" wrapText="1"/>
      <protection hidden="1"/>
    </xf>
    <xf numFmtId="0" fontId="4" fillId="2" borderId="11" xfId="0" applyFont="1" applyFill="1" applyBorder="1" applyAlignment="1" applyProtection="1">
      <alignment horizontal="center" vertical="center" wrapText="1"/>
      <protection hidden="1"/>
    </xf>
    <xf numFmtId="0" fontId="4" fillId="2" borderId="12" xfId="0" applyFont="1" applyFill="1" applyBorder="1" applyAlignment="1" applyProtection="1">
      <alignment horizontal="center" vertical="center" wrapText="1"/>
      <protection hidden="1"/>
    </xf>
    <xf numFmtId="49" fontId="28" fillId="0" borderId="0" xfId="0" applyNumberFormat="1" applyFont="1" applyAlignment="1" applyProtection="1">
      <alignment vertical="top" wrapText="1"/>
      <protection locked="0"/>
    </xf>
    <xf numFmtId="49" fontId="32" fillId="0" borderId="0" xfId="0" applyNumberFormat="1" applyFont="1" applyAlignment="1" applyProtection="1">
      <alignment vertical="top" wrapText="1"/>
      <protection locked="0"/>
    </xf>
    <xf numFmtId="0" fontId="6" fillId="0" borderId="11" xfId="0" applyFont="1" applyBorder="1" applyAlignment="1" applyProtection="1">
      <alignment horizontal="left" vertical="center"/>
      <protection hidden="1"/>
    </xf>
    <xf numFmtId="0" fontId="2" fillId="0" borderId="4" xfId="0" applyFont="1" applyBorder="1" applyAlignment="1" applyProtection="1">
      <alignment vertical="center" wrapText="1"/>
      <protection hidden="1"/>
    </xf>
    <xf numFmtId="0" fontId="8" fillId="0" borderId="1"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protection locked="0" hidden="1"/>
    </xf>
    <xf numFmtId="0" fontId="2" fillId="0" borderId="3" xfId="0" applyFont="1" applyBorder="1" applyAlignment="1" applyProtection="1">
      <alignment horizontal="center" vertical="center"/>
      <protection locked="0" hidden="1"/>
    </xf>
    <xf numFmtId="0" fontId="4" fillId="2" borderId="4"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protection hidden="1"/>
    </xf>
    <xf numFmtId="49" fontId="19" fillId="0" borderId="5" xfId="0" applyNumberFormat="1" applyFont="1" applyBorder="1" applyAlignment="1" applyProtection="1">
      <alignment horizontal="center" vertical="center" wrapText="1"/>
      <protection locked="0"/>
    </xf>
    <xf numFmtId="49" fontId="19" fillId="0" borderId="6" xfId="0" applyNumberFormat="1" applyFont="1" applyBorder="1" applyAlignment="1" applyProtection="1">
      <alignment horizontal="center" vertical="center" wrapText="1"/>
      <protection locked="0"/>
    </xf>
    <xf numFmtId="49" fontId="19" fillId="0" borderId="52" xfId="0" applyNumberFormat="1" applyFont="1" applyBorder="1" applyAlignment="1" applyProtection="1">
      <alignment horizontal="center" vertical="center" wrapText="1"/>
    </xf>
    <xf numFmtId="49" fontId="19" fillId="0" borderId="53" xfId="0" applyNumberFormat="1" applyFont="1" applyBorder="1" applyAlignment="1" applyProtection="1">
      <alignment horizontal="center" vertical="center" wrapText="1"/>
    </xf>
    <xf numFmtId="49" fontId="19" fillId="0" borderId="54" xfId="0" applyNumberFormat="1" applyFont="1" applyBorder="1" applyAlignment="1" applyProtection="1">
      <alignment horizontal="center" vertical="center" wrapText="1"/>
    </xf>
    <xf numFmtId="0" fontId="19" fillId="0" borderId="0" xfId="0" applyFont="1" applyAlignment="1" applyProtection="1">
      <alignment horizontal="center" wrapText="1"/>
      <protection locked="0"/>
    </xf>
    <xf numFmtId="0" fontId="19" fillId="0" borderId="11" xfId="0" applyFont="1" applyBorder="1" applyAlignment="1" applyProtection="1">
      <alignment horizontal="center" wrapText="1"/>
      <protection locked="0"/>
    </xf>
    <xf numFmtId="0" fontId="19" fillId="0" borderId="0" xfId="0" applyFont="1" applyAlignment="1" applyProtection="1">
      <alignment horizontal="center" wrapText="1"/>
      <protection hidden="1"/>
    </xf>
    <xf numFmtId="49" fontId="5"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49" fontId="5" fillId="0" borderId="1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0" fontId="5" fillId="0" borderId="10" xfId="0" applyFont="1" applyBorder="1" applyAlignment="1" applyProtection="1">
      <alignment horizontal="left" vertical="center"/>
      <protection locked="0" hidden="1"/>
    </xf>
    <xf numFmtId="0" fontId="5" fillId="0" borderId="11" xfId="0" applyFont="1" applyBorder="1" applyAlignment="1" applyProtection="1">
      <alignment horizontal="left" vertical="center"/>
      <protection locked="0" hidden="1"/>
    </xf>
    <xf numFmtId="0" fontId="5" fillId="0" borderId="22" xfId="0" applyFont="1" applyBorder="1" applyAlignment="1" applyProtection="1">
      <alignment horizontal="left" vertical="center"/>
      <protection locked="0" hidden="1"/>
    </xf>
    <xf numFmtId="0" fontId="23" fillId="0" borderId="0" xfId="0" applyFont="1" applyAlignment="1" applyProtection="1">
      <protection hidden="1"/>
    </xf>
    <xf numFmtId="0" fontId="23" fillId="0" borderId="13" xfId="0" applyFont="1" applyBorder="1" applyAlignment="1" applyProtection="1">
      <protection hidden="1"/>
    </xf>
    <xf numFmtId="0" fontId="2" fillId="0" borderId="9" xfId="0" applyFont="1" applyBorder="1" applyAlignment="1" applyProtection="1">
      <alignment horizontal="center" vertical="center"/>
      <protection hidden="1"/>
    </xf>
    <xf numFmtId="0" fontId="5" fillId="0" borderId="21" xfId="0" applyFont="1" applyBorder="1" applyAlignment="1" applyProtection="1">
      <alignment vertical="center" wrapText="1"/>
      <protection locked="0" hidden="1"/>
    </xf>
    <xf numFmtId="0" fontId="5" fillId="0" borderId="0" xfId="0" applyFont="1" applyAlignment="1" applyProtection="1">
      <alignment vertical="center" wrapText="1"/>
      <protection locked="0" hidden="1"/>
    </xf>
    <xf numFmtId="0" fontId="5" fillId="0" borderId="20" xfId="0" applyFont="1" applyBorder="1" applyAlignment="1" applyProtection="1">
      <alignment vertical="center" wrapText="1"/>
      <protection locked="0" hidden="1"/>
    </xf>
    <xf numFmtId="0" fontId="5" fillId="0" borderId="13" xfId="0" applyFont="1" applyBorder="1" applyAlignment="1" applyProtection="1">
      <alignment vertical="center" wrapText="1"/>
      <protection locked="0" hidden="1"/>
    </xf>
    <xf numFmtId="0" fontId="37" fillId="0" borderId="11" xfId="0" applyFont="1" applyBorder="1" applyAlignment="1" applyProtection="1">
      <alignment horizontal="left" vertical="center"/>
      <protection locked="0" hidden="1"/>
    </xf>
    <xf numFmtId="0" fontId="4" fillId="2" borderId="1"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protection locked="0" hidden="1"/>
    </xf>
    <xf numFmtId="0" fontId="4" fillId="2" borderId="16" xfId="0" applyFont="1" applyFill="1" applyBorder="1" applyAlignment="1" applyProtection="1">
      <alignment horizontal="center" vertical="center"/>
      <protection locked="0" hidden="1"/>
    </xf>
    <xf numFmtId="0" fontId="4" fillId="2" borderId="17" xfId="0" applyFont="1" applyFill="1" applyBorder="1" applyAlignment="1" applyProtection="1">
      <alignment horizontal="center" vertical="center"/>
      <protection locked="0" hidden="1"/>
    </xf>
    <xf numFmtId="0" fontId="4" fillId="0" borderId="8"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49" fontId="20" fillId="0" borderId="9" xfId="0" applyNumberFormat="1" applyFont="1" applyBorder="1" applyAlignment="1" applyProtection="1">
      <alignment horizontal="left" vertical="top" wrapText="1"/>
      <protection locked="0"/>
    </xf>
    <xf numFmtId="49" fontId="20" fillId="0" borderId="0" xfId="0" applyNumberFormat="1" applyFont="1" applyBorder="1" applyAlignment="1" applyProtection="1">
      <alignment horizontal="left" vertical="top" wrapText="1"/>
      <protection locked="0"/>
    </xf>
    <xf numFmtId="49" fontId="20" fillId="0" borderId="13" xfId="0" applyNumberFormat="1" applyFont="1" applyBorder="1" applyAlignment="1" applyProtection="1">
      <alignment horizontal="left" vertical="top" wrapText="1"/>
      <protection locked="0"/>
    </xf>
    <xf numFmtId="49" fontId="20" fillId="0" borderId="10" xfId="0" applyNumberFormat="1" applyFont="1" applyBorder="1" applyAlignment="1" applyProtection="1">
      <alignment horizontal="left" vertical="top" wrapText="1"/>
      <protection locked="0"/>
    </xf>
    <xf numFmtId="49" fontId="20" fillId="0" borderId="11" xfId="0" applyNumberFormat="1" applyFont="1" applyBorder="1" applyAlignment="1" applyProtection="1">
      <alignment horizontal="left" vertical="top" wrapText="1"/>
      <protection locked="0"/>
    </xf>
    <xf numFmtId="49" fontId="20" fillId="0" borderId="12" xfId="0" applyNumberFormat="1" applyFont="1" applyBorder="1" applyAlignment="1" applyProtection="1">
      <alignment horizontal="left" vertical="top" wrapText="1"/>
      <protection locked="0"/>
    </xf>
    <xf numFmtId="0" fontId="28" fillId="0" borderId="1" xfId="0" applyFont="1" applyBorder="1" applyAlignment="1" applyProtection="1">
      <alignment horizontal="left" vertical="center" wrapText="1"/>
      <protection hidden="1"/>
    </xf>
    <xf numFmtId="0" fontId="28" fillId="0" borderId="2" xfId="0" applyFont="1" applyBorder="1" applyAlignment="1" applyProtection="1">
      <alignment horizontal="left" vertical="center" wrapText="1"/>
      <protection hidden="1"/>
    </xf>
    <xf numFmtId="0" fontId="28" fillId="0" borderId="3" xfId="0" applyFont="1" applyBorder="1" applyAlignment="1" applyProtection="1">
      <alignment horizontal="left" vertical="center" wrapText="1"/>
      <protection hidden="1"/>
    </xf>
    <xf numFmtId="0" fontId="19" fillId="0" borderId="0" xfId="0" applyFont="1" applyAlignment="1" applyProtection="1">
      <alignment horizontal="center" vertical="center" wrapText="1"/>
      <protection locked="0" hidden="1"/>
    </xf>
    <xf numFmtId="0" fontId="5" fillId="0" borderId="23" xfId="0" applyFont="1" applyBorder="1" applyAlignment="1" applyProtection="1">
      <alignment vertical="center" wrapText="1"/>
      <protection locked="0" hidden="1"/>
    </xf>
    <xf numFmtId="0" fontId="5" fillId="0" borderId="11" xfId="0" applyFont="1" applyBorder="1" applyAlignment="1" applyProtection="1">
      <alignment vertical="center" wrapText="1"/>
      <protection locked="0" hidden="1"/>
    </xf>
    <xf numFmtId="0" fontId="5" fillId="0" borderId="22" xfId="0" applyFont="1" applyBorder="1" applyAlignment="1" applyProtection="1">
      <alignment vertical="center" wrapText="1"/>
      <protection locked="0" hidden="1"/>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5" fillId="0" borderId="1" xfId="0" applyFont="1" applyBorder="1" applyAlignment="1" applyProtection="1">
      <alignment horizontal="center" vertical="center" wrapText="1"/>
      <protection locked="0" hidden="1"/>
    </xf>
    <xf numFmtId="0" fontId="5" fillId="0" borderId="3" xfId="0" applyFont="1" applyBorder="1" applyAlignment="1" applyProtection="1">
      <alignment horizontal="center" vertical="center" wrapText="1"/>
      <protection locked="0" hidden="1"/>
    </xf>
    <xf numFmtId="0" fontId="5" fillId="0" borderId="9" xfId="0" applyFont="1" applyBorder="1" applyAlignment="1" applyProtection="1">
      <alignment horizontal="center" vertical="center" wrapText="1"/>
      <protection locked="0" hidden="1"/>
    </xf>
    <xf numFmtId="0" fontId="5" fillId="0" borderId="13" xfId="0" applyFont="1" applyBorder="1" applyAlignment="1" applyProtection="1">
      <alignment horizontal="center" vertical="center" wrapText="1"/>
      <protection locked="0" hidden="1"/>
    </xf>
    <xf numFmtId="0" fontId="5" fillId="0" borderId="10" xfId="0" applyFont="1" applyBorder="1" applyAlignment="1" applyProtection="1">
      <alignment horizontal="center" vertical="center" wrapText="1"/>
      <protection locked="0" hidden="1"/>
    </xf>
    <xf numFmtId="0" fontId="5" fillId="0" borderId="12" xfId="0" applyFont="1" applyBorder="1" applyAlignment="1" applyProtection="1">
      <alignment horizontal="center" vertical="center" wrapText="1"/>
      <protection locked="0" hidden="1"/>
    </xf>
    <xf numFmtId="0" fontId="5" fillId="0" borderId="1" xfId="0" applyFont="1" applyBorder="1" applyAlignment="1" applyProtection="1">
      <alignment horizontal="left" vertical="center"/>
      <protection locked="0" hidden="1"/>
    </xf>
    <xf numFmtId="0" fontId="5" fillId="0" borderId="2" xfId="0" applyFont="1" applyBorder="1" applyAlignment="1" applyProtection="1">
      <alignment horizontal="left" vertical="center"/>
      <protection locked="0" hidden="1"/>
    </xf>
    <xf numFmtId="0" fontId="5" fillId="0" borderId="18" xfId="0" applyFont="1" applyBorder="1" applyAlignment="1" applyProtection="1">
      <alignment horizontal="left" vertical="center"/>
      <protection locked="0" hidden="1"/>
    </xf>
    <xf numFmtId="0" fontId="5" fillId="0" borderId="9" xfId="0" applyFont="1" applyBorder="1" applyAlignment="1" applyProtection="1">
      <alignment horizontal="left" vertical="center"/>
      <protection locked="0" hidden="1"/>
    </xf>
    <xf numFmtId="0" fontId="5" fillId="0" borderId="0" xfId="0" applyFont="1" applyAlignment="1" applyProtection="1">
      <alignment horizontal="left" vertical="center"/>
      <protection locked="0" hidden="1"/>
    </xf>
    <xf numFmtId="0" fontId="5" fillId="0" borderId="20" xfId="0" applyFont="1" applyBorder="1" applyAlignment="1" applyProtection="1">
      <alignment horizontal="left" vertical="center"/>
      <protection locked="0" hidden="1"/>
    </xf>
    <xf numFmtId="0" fontId="4" fillId="2" borderId="14" xfId="0" applyFont="1" applyFill="1" applyBorder="1" applyAlignment="1" applyProtection="1">
      <alignment horizontal="center" vertical="center" textRotation="255"/>
      <protection locked="0" hidden="1"/>
    </xf>
    <xf numFmtId="0" fontId="4" fillId="2" borderId="15" xfId="0" applyFont="1" applyFill="1" applyBorder="1" applyAlignment="1" applyProtection="1">
      <alignment horizontal="center" vertical="center" textRotation="255"/>
      <protection locked="0" hidden="1"/>
    </xf>
    <xf numFmtId="0" fontId="5" fillId="0" borderId="5" xfId="0" applyFont="1" applyBorder="1" applyAlignment="1" applyProtection="1">
      <alignment horizontal="left" vertical="center" wrapText="1"/>
      <protection locked="0" hidden="1"/>
    </xf>
    <xf numFmtId="0" fontId="5" fillId="0" borderId="6" xfId="0" applyFont="1" applyBorder="1" applyAlignment="1" applyProtection="1">
      <alignment horizontal="left" vertical="center" wrapText="1"/>
      <protection locked="0" hidden="1"/>
    </xf>
    <xf numFmtId="0" fontId="5" fillId="0" borderId="7" xfId="0" applyFont="1" applyBorder="1" applyAlignment="1" applyProtection="1">
      <alignment horizontal="left" vertical="center" wrapText="1"/>
      <protection locked="0" hidden="1"/>
    </xf>
    <xf numFmtId="0" fontId="4" fillId="2" borderId="5" xfId="0" applyFont="1" applyFill="1" applyBorder="1" applyAlignment="1" applyProtection="1">
      <alignment horizontal="center" vertical="center" textRotation="1"/>
      <protection locked="0" hidden="1"/>
    </xf>
    <xf numFmtId="0" fontId="4" fillId="2" borderId="6" xfId="0" applyFont="1" applyFill="1" applyBorder="1" applyAlignment="1" applyProtection="1">
      <alignment horizontal="center" vertical="center" textRotation="1"/>
      <protection locked="0" hidden="1"/>
    </xf>
    <xf numFmtId="0" fontId="4" fillId="2" borderId="7" xfId="0" applyFont="1" applyFill="1" applyBorder="1" applyAlignment="1" applyProtection="1">
      <alignment horizontal="center" vertical="center" textRotation="1"/>
      <protection locked="0" hidden="1"/>
    </xf>
    <xf numFmtId="0" fontId="3" fillId="2" borderId="5"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2" fillId="0" borderId="2" xfId="0" applyFont="1" applyBorder="1" applyAlignment="1" applyProtection="1">
      <alignment horizontal="left" vertical="center"/>
      <protection hidden="1"/>
    </xf>
    <xf numFmtId="0" fontId="2" fillId="0" borderId="3" xfId="0" applyFont="1" applyBorder="1" applyAlignment="1" applyProtection="1">
      <alignment horizontal="left" vertical="center"/>
      <protection hidden="1"/>
    </xf>
    <xf numFmtId="0" fontId="2" fillId="0" borderId="0" xfId="0" applyFont="1" applyAlignment="1" applyProtection="1">
      <alignment horizontal="left" vertical="center"/>
      <protection hidden="1"/>
    </xf>
    <xf numFmtId="49" fontId="23" fillId="0" borderId="0" xfId="0" applyNumberFormat="1" applyFont="1" applyAlignment="1" applyProtection="1">
      <alignment horizontal="left" vertical="center" wrapText="1"/>
      <protection locked="0"/>
    </xf>
    <xf numFmtId="0" fontId="23" fillId="0" borderId="10" xfId="0" applyFont="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49" fontId="23" fillId="0" borderId="1" xfId="0" quotePrefix="1" applyNumberFormat="1" applyFont="1" applyBorder="1" applyAlignment="1" applyProtection="1">
      <alignment horizontal="center" vertical="center" wrapText="1"/>
      <protection locked="0"/>
    </xf>
    <xf numFmtId="49" fontId="23" fillId="0" borderId="2" xfId="0" applyNumberFormat="1" applyFont="1" applyBorder="1" applyAlignment="1" applyProtection="1">
      <alignment horizontal="center" vertical="center"/>
      <protection locked="0"/>
    </xf>
    <xf numFmtId="49" fontId="23" fillId="0" borderId="3" xfId="0" applyNumberFormat="1" applyFont="1" applyBorder="1" applyAlignment="1" applyProtection="1">
      <alignment horizontal="center" vertical="center"/>
      <protection locked="0"/>
    </xf>
    <xf numFmtId="0" fontId="33" fillId="9" borderId="1" xfId="0" applyFont="1" applyFill="1" applyBorder="1" applyAlignment="1" applyProtection="1">
      <alignment horizontal="center" vertical="center" wrapText="1"/>
      <protection hidden="1"/>
    </xf>
    <xf numFmtId="0" fontId="33" fillId="9" borderId="2" xfId="0" applyFont="1" applyFill="1" applyBorder="1" applyAlignment="1" applyProtection="1">
      <alignment horizontal="center" vertical="center" wrapText="1"/>
      <protection hidden="1"/>
    </xf>
    <xf numFmtId="0" fontId="33" fillId="9" borderId="3" xfId="0" applyFont="1" applyFill="1" applyBorder="1" applyAlignment="1" applyProtection="1">
      <alignment horizontal="center" vertical="center" wrapText="1"/>
      <protection hidden="1"/>
    </xf>
    <xf numFmtId="0" fontId="33" fillId="9" borderId="10" xfId="0" applyFont="1" applyFill="1" applyBorder="1" applyAlignment="1" applyProtection="1">
      <alignment horizontal="center" vertical="center" wrapText="1"/>
      <protection hidden="1"/>
    </xf>
    <xf numFmtId="0" fontId="33" fillId="9" borderId="11" xfId="0" applyFont="1" applyFill="1" applyBorder="1" applyAlignment="1" applyProtection="1">
      <alignment horizontal="center" vertical="center" wrapText="1"/>
      <protection hidden="1"/>
    </xf>
    <xf numFmtId="0" fontId="33" fillId="9" borderId="12" xfId="0" applyFont="1" applyFill="1" applyBorder="1" applyAlignment="1" applyProtection="1">
      <alignment horizontal="center" vertical="center" wrapText="1"/>
      <protection hidden="1"/>
    </xf>
    <xf numFmtId="0" fontId="5" fillId="0" borderId="2" xfId="0" applyFont="1" applyBorder="1" applyAlignment="1" applyProtection="1">
      <alignment horizontal="center" vertical="center"/>
      <protection hidden="1"/>
    </xf>
    <xf numFmtId="0" fontId="14" fillId="2" borderId="10" xfId="0" applyFont="1" applyFill="1" applyBorder="1" applyAlignment="1" applyProtection="1">
      <alignment horizontal="center" vertical="center" wrapText="1"/>
      <protection hidden="1"/>
    </xf>
    <xf numFmtId="0" fontId="14" fillId="2" borderId="11" xfId="0" applyFont="1" applyFill="1" applyBorder="1" applyAlignment="1" applyProtection="1">
      <alignment horizontal="center" vertical="center" wrapText="1"/>
      <protection hidden="1"/>
    </xf>
    <xf numFmtId="0" fontId="14" fillId="2" borderId="12" xfId="0" applyFont="1" applyFill="1" applyBorder="1" applyAlignment="1" applyProtection="1">
      <alignment horizontal="center" vertical="center" wrapText="1"/>
      <protection hidden="1"/>
    </xf>
    <xf numFmtId="0" fontId="23" fillId="0" borderId="1" xfId="0" applyFont="1" applyBorder="1" applyAlignment="1" applyProtection="1">
      <alignment horizontal="left" vertical="center"/>
      <protection hidden="1"/>
    </xf>
    <xf numFmtId="0" fontId="23" fillId="0" borderId="2" xfId="0" applyFont="1" applyBorder="1" applyAlignment="1" applyProtection="1">
      <alignment horizontal="left" vertical="center"/>
      <protection hidden="1"/>
    </xf>
    <xf numFmtId="0" fontId="23" fillId="0" borderId="2" xfId="0" applyFont="1" applyBorder="1" applyAlignment="1" applyProtection="1">
      <alignment horizontal="center" vertical="center"/>
      <protection hidden="1"/>
    </xf>
    <xf numFmtId="0" fontId="23" fillId="0" borderId="9" xfId="0" applyFont="1" applyBorder="1" applyAlignment="1" applyProtection="1">
      <alignment vertical="center"/>
      <protection hidden="1"/>
    </xf>
    <xf numFmtId="0" fontId="23" fillId="0" borderId="0" xfId="0" applyFont="1" applyAlignment="1" applyProtection="1">
      <alignment vertical="center"/>
      <protection hidden="1"/>
    </xf>
    <xf numFmtId="0" fontId="3" fillId="2" borderId="1" xfId="0" applyFont="1" applyFill="1" applyBorder="1" applyAlignment="1" applyProtection="1">
      <alignment horizontal="center" vertical="center" wrapText="1"/>
      <protection hidden="1"/>
    </xf>
    <xf numFmtId="0" fontId="23" fillId="0" borderId="5" xfId="0" applyFont="1" applyBorder="1" applyAlignment="1" applyProtection="1">
      <alignment horizontal="left" vertical="center"/>
      <protection hidden="1"/>
    </xf>
    <xf numFmtId="0" fontId="23" fillId="0" borderId="6" xfId="0" applyFont="1" applyBorder="1" applyAlignment="1" applyProtection="1">
      <alignment horizontal="left" vertical="center"/>
      <protection hidden="1"/>
    </xf>
    <xf numFmtId="0" fontId="23" fillId="0" borderId="7" xfId="0" applyFont="1" applyBorder="1" applyAlignment="1" applyProtection="1">
      <alignment horizontal="left" vertical="center"/>
      <protection hidden="1"/>
    </xf>
    <xf numFmtId="0" fontId="18" fillId="2" borderId="1" xfId="0" applyFont="1" applyFill="1" applyBorder="1" applyAlignment="1" applyProtection="1">
      <alignment horizontal="center" vertical="center" shrinkToFit="1"/>
      <protection hidden="1"/>
    </xf>
    <xf numFmtId="0" fontId="18" fillId="2" borderId="2" xfId="0" applyFont="1" applyFill="1" applyBorder="1" applyAlignment="1" applyProtection="1">
      <alignment horizontal="center" vertical="center" shrinkToFit="1"/>
      <protection hidden="1"/>
    </xf>
    <xf numFmtId="0" fontId="18" fillId="2" borderId="3" xfId="0" applyFont="1" applyFill="1" applyBorder="1" applyAlignment="1" applyProtection="1">
      <alignment horizontal="center" vertical="center" shrinkToFit="1"/>
      <protection hidden="1"/>
    </xf>
    <xf numFmtId="0" fontId="18" fillId="2" borderId="9" xfId="0" applyFont="1" applyFill="1" applyBorder="1" applyAlignment="1" applyProtection="1">
      <alignment horizontal="center" vertical="center" shrinkToFit="1"/>
      <protection hidden="1"/>
    </xf>
    <xf numFmtId="0" fontId="18" fillId="2" borderId="0" xfId="0" applyFont="1" applyFill="1" applyAlignment="1" applyProtection="1">
      <alignment horizontal="center" vertical="center" shrinkToFit="1"/>
      <protection hidden="1"/>
    </xf>
    <xf numFmtId="0" fontId="18" fillId="2" borderId="13" xfId="0" applyFont="1" applyFill="1" applyBorder="1" applyAlignment="1" applyProtection="1">
      <alignment horizontal="center" vertical="center" shrinkToFit="1"/>
      <protection hidden="1"/>
    </xf>
    <xf numFmtId="0" fontId="18" fillId="2" borderId="10" xfId="0" applyFont="1" applyFill="1" applyBorder="1" applyAlignment="1" applyProtection="1">
      <alignment horizontal="center" vertical="center" shrinkToFit="1"/>
      <protection hidden="1"/>
    </xf>
    <xf numFmtId="0" fontId="18" fillId="2" borderId="11" xfId="0" applyFont="1" applyFill="1" applyBorder="1" applyAlignment="1" applyProtection="1">
      <alignment horizontal="center" vertical="center" shrinkToFit="1"/>
      <protection hidden="1"/>
    </xf>
    <xf numFmtId="0" fontId="18" fillId="2" borderId="12" xfId="0" applyFont="1" applyFill="1" applyBorder="1" applyAlignment="1" applyProtection="1">
      <alignment horizontal="center" vertical="center" shrinkToFit="1"/>
      <protection hidden="1"/>
    </xf>
    <xf numFmtId="0" fontId="11" fillId="2" borderId="5" xfId="0" applyFont="1" applyFill="1" applyBorder="1" applyAlignment="1" applyProtection="1">
      <alignment horizontal="center" vertical="center"/>
      <protection hidden="1"/>
    </xf>
    <xf numFmtId="0" fontId="11" fillId="2" borderId="6" xfId="0" applyFont="1" applyFill="1" applyBorder="1" applyAlignment="1" applyProtection="1">
      <alignment horizontal="center" vertical="center"/>
      <protection hidden="1"/>
    </xf>
    <xf numFmtId="0" fontId="11" fillId="2" borderId="7" xfId="0" applyFont="1" applyFill="1" applyBorder="1" applyAlignment="1" applyProtection="1">
      <alignment horizontal="center" vertical="center"/>
      <protection hidden="1"/>
    </xf>
    <xf numFmtId="177" fontId="4" fillId="2" borderId="5" xfId="0" applyNumberFormat="1" applyFont="1" applyFill="1" applyBorder="1" applyAlignment="1" applyProtection="1">
      <alignment horizontal="center" vertical="center"/>
      <protection hidden="1"/>
    </xf>
    <xf numFmtId="177" fontId="4" fillId="2" borderId="6" xfId="0" applyNumberFormat="1" applyFont="1" applyFill="1" applyBorder="1" applyAlignment="1" applyProtection="1">
      <alignment horizontal="center" vertical="center"/>
      <protection hidden="1"/>
    </xf>
    <xf numFmtId="177" fontId="4" fillId="2" borderId="7" xfId="0" applyNumberFormat="1" applyFont="1" applyFill="1" applyBorder="1" applyAlignment="1" applyProtection="1">
      <alignment horizontal="center" vertical="center"/>
      <protection hidden="1"/>
    </xf>
    <xf numFmtId="177" fontId="8" fillId="0" borderId="1" xfId="0" applyNumberFormat="1" applyFont="1" applyBorder="1" applyAlignment="1" applyProtection="1">
      <alignment horizontal="center" vertical="center" wrapText="1"/>
      <protection hidden="1"/>
    </xf>
    <xf numFmtId="177" fontId="8" fillId="0" borderId="2" xfId="0" applyNumberFormat="1" applyFont="1" applyBorder="1" applyAlignment="1" applyProtection="1">
      <alignment horizontal="center" vertical="center" wrapText="1"/>
      <protection hidden="1"/>
    </xf>
    <xf numFmtId="177" fontId="8" fillId="0" borderId="3" xfId="0" applyNumberFormat="1" applyFont="1" applyBorder="1" applyAlignment="1" applyProtection="1">
      <alignment horizontal="center" vertical="center" wrapText="1"/>
      <protection hidden="1"/>
    </xf>
    <xf numFmtId="177" fontId="2" fillId="0" borderId="1" xfId="0" applyNumberFormat="1" applyFont="1" applyBorder="1" applyAlignment="1" applyProtection="1">
      <alignment horizontal="center" vertical="center" wrapText="1"/>
      <protection hidden="1"/>
    </xf>
    <xf numFmtId="177" fontId="2" fillId="0" borderId="2" xfId="0" applyNumberFormat="1" applyFont="1" applyBorder="1" applyAlignment="1" applyProtection="1">
      <alignment horizontal="center" vertical="center" wrapText="1"/>
      <protection hidden="1"/>
    </xf>
    <xf numFmtId="177" fontId="4" fillId="9" borderId="4" xfId="0" applyNumberFormat="1" applyFont="1" applyFill="1" applyBorder="1" applyAlignment="1" applyProtection="1">
      <alignment horizontal="center" vertical="center" wrapText="1"/>
      <protection hidden="1"/>
    </xf>
    <xf numFmtId="177" fontId="4" fillId="9" borderId="4" xfId="0" applyNumberFormat="1" applyFont="1" applyFill="1" applyBorder="1" applyAlignment="1" applyProtection="1">
      <alignment horizontal="center" vertical="center"/>
      <protection hidden="1"/>
    </xf>
    <xf numFmtId="177" fontId="19" fillId="0" borderId="0" xfId="0" applyNumberFormat="1" applyFont="1" applyAlignment="1" applyProtection="1">
      <alignment horizontal="center" wrapText="1"/>
      <protection hidden="1"/>
    </xf>
    <xf numFmtId="177" fontId="4" fillId="2" borderId="9" xfId="0" applyNumberFormat="1" applyFont="1" applyFill="1" applyBorder="1" applyAlignment="1" applyProtection="1">
      <alignment horizontal="center" vertical="center" wrapText="1"/>
      <protection hidden="1"/>
    </xf>
    <xf numFmtId="177" fontId="4" fillId="2" borderId="0" xfId="0" applyNumberFormat="1" applyFont="1" applyFill="1" applyAlignment="1" applyProtection="1">
      <alignment horizontal="center" vertical="center" wrapText="1"/>
      <protection hidden="1"/>
    </xf>
    <xf numFmtId="177" fontId="4" fillId="2" borderId="13" xfId="0" applyNumberFormat="1" applyFont="1" applyFill="1" applyBorder="1" applyAlignment="1" applyProtection="1">
      <alignment horizontal="center" vertical="center" wrapText="1"/>
      <protection hidden="1"/>
    </xf>
    <xf numFmtId="177" fontId="4" fillId="2" borderId="10" xfId="0" applyNumberFormat="1" applyFont="1" applyFill="1" applyBorder="1" applyAlignment="1" applyProtection="1">
      <alignment horizontal="center" vertical="center" wrapText="1"/>
      <protection hidden="1"/>
    </xf>
    <xf numFmtId="177" fontId="4" fillId="2" borderId="11" xfId="0" applyNumberFormat="1" applyFont="1" applyFill="1" applyBorder="1" applyAlignment="1" applyProtection="1">
      <alignment horizontal="center" vertical="center" wrapText="1"/>
      <protection hidden="1"/>
    </xf>
    <xf numFmtId="177" fontId="4" fillId="2" borderId="12" xfId="0" applyNumberFormat="1" applyFont="1" applyFill="1" applyBorder="1" applyAlignment="1" applyProtection="1">
      <alignment horizontal="center" vertical="center" wrapText="1"/>
      <protection hidden="1"/>
    </xf>
    <xf numFmtId="177" fontId="4" fillId="2" borderId="1" xfId="0" applyNumberFormat="1" applyFont="1" applyFill="1" applyBorder="1" applyAlignment="1" applyProtection="1">
      <alignment horizontal="center" vertical="center" wrapText="1"/>
      <protection hidden="1"/>
    </xf>
    <xf numFmtId="177" fontId="4" fillId="2" borderId="2" xfId="0" applyNumberFormat="1" applyFont="1" applyFill="1" applyBorder="1" applyAlignment="1" applyProtection="1">
      <alignment horizontal="center" vertical="center" wrapText="1"/>
      <protection hidden="1"/>
    </xf>
    <xf numFmtId="177" fontId="4" fillId="2" borderId="3" xfId="0" applyNumberFormat="1" applyFont="1" applyFill="1" applyBorder="1" applyAlignment="1" applyProtection="1">
      <alignment horizontal="center" vertical="center" wrapText="1"/>
      <protection hidden="1"/>
    </xf>
    <xf numFmtId="177" fontId="5" fillId="3" borderId="10" xfId="0" applyNumberFormat="1" applyFont="1" applyFill="1" applyBorder="1" applyAlignment="1" applyProtection="1">
      <alignment vertical="center"/>
      <protection hidden="1"/>
    </xf>
    <xf numFmtId="177" fontId="5" fillId="3" borderId="11" xfId="0" applyNumberFormat="1" applyFont="1" applyFill="1" applyBorder="1" applyAlignment="1" applyProtection="1">
      <alignment vertical="center"/>
      <protection hidden="1"/>
    </xf>
    <xf numFmtId="177" fontId="4" fillId="2" borderId="14" xfId="0" applyNumberFormat="1" applyFont="1" applyFill="1" applyBorder="1" applyAlignment="1" applyProtection="1">
      <alignment horizontal="center" vertical="center" wrapText="1"/>
      <protection hidden="1"/>
    </xf>
    <xf numFmtId="177" fontId="5" fillId="0" borderId="1" xfId="0" applyNumberFormat="1" applyFont="1" applyBorder="1" applyAlignment="1" applyProtection="1">
      <alignment horizontal="center" vertical="center" wrapText="1"/>
      <protection locked="0" hidden="1"/>
    </xf>
    <xf numFmtId="177" fontId="5" fillId="0" borderId="3" xfId="0" applyNumberFormat="1" applyFont="1" applyBorder="1" applyAlignment="1" applyProtection="1">
      <alignment horizontal="center" vertical="center" wrapText="1"/>
      <protection locked="0" hidden="1"/>
    </xf>
    <xf numFmtId="177" fontId="5" fillId="0" borderId="9" xfId="0" applyNumberFormat="1" applyFont="1" applyBorder="1" applyAlignment="1" applyProtection="1">
      <alignment horizontal="center" vertical="center" wrapText="1"/>
      <protection locked="0" hidden="1"/>
    </xf>
    <xf numFmtId="177" fontId="5" fillId="0" borderId="13" xfId="0" applyNumberFormat="1" applyFont="1" applyBorder="1" applyAlignment="1" applyProtection="1">
      <alignment horizontal="center" vertical="center" wrapText="1"/>
      <protection locked="0" hidden="1"/>
    </xf>
    <xf numFmtId="177" fontId="19" fillId="0" borderId="8" xfId="0" applyNumberFormat="1" applyFont="1" applyBorder="1" applyAlignment="1" applyProtection="1">
      <alignment horizontal="left" vertical="top" wrapText="1"/>
      <protection hidden="1"/>
    </xf>
    <xf numFmtId="177" fontId="4" fillId="0" borderId="15" xfId="0" applyNumberFormat="1" applyFont="1" applyBorder="1" applyAlignment="1" applyProtection="1">
      <alignment horizontal="left" vertical="center" wrapText="1"/>
      <protection hidden="1"/>
    </xf>
    <xf numFmtId="177" fontId="4" fillId="0" borderId="15" xfId="0" applyNumberFormat="1" applyFont="1" applyBorder="1" applyAlignment="1" applyProtection="1">
      <alignment horizontal="left" vertical="center"/>
      <protection hidden="1"/>
    </xf>
    <xf numFmtId="177" fontId="4" fillId="0" borderId="4" xfId="0" applyNumberFormat="1" applyFont="1" applyBorder="1" applyAlignment="1" applyProtection="1">
      <alignment horizontal="left" vertical="center"/>
      <protection hidden="1"/>
    </xf>
    <xf numFmtId="177" fontId="2" fillId="0" borderId="15" xfId="0" applyNumberFormat="1" applyFont="1" applyBorder="1" applyAlignment="1" applyProtection="1">
      <alignment vertical="center" wrapText="1"/>
      <protection hidden="1"/>
    </xf>
    <xf numFmtId="177" fontId="2" fillId="0" borderId="4" xfId="0" applyNumberFormat="1" applyFont="1" applyBorder="1" applyAlignment="1" applyProtection="1">
      <alignment vertical="center" wrapText="1"/>
      <protection hidden="1"/>
    </xf>
    <xf numFmtId="177" fontId="18" fillId="0" borderId="15" xfId="0" applyNumberFormat="1" applyFont="1" applyBorder="1" applyAlignment="1" applyProtection="1">
      <alignment horizontal="left" vertical="center" wrapText="1" shrinkToFit="1"/>
      <protection hidden="1"/>
    </xf>
    <xf numFmtId="177" fontId="18" fillId="0" borderId="4" xfId="0" applyNumberFormat="1" applyFont="1" applyBorder="1" applyAlignment="1" applyProtection="1">
      <alignment horizontal="left" vertical="center" wrapText="1" shrinkToFit="1"/>
      <protection hidden="1"/>
    </xf>
    <xf numFmtId="177" fontId="18" fillId="0" borderId="5" xfId="0" applyNumberFormat="1" applyFont="1" applyBorder="1" applyAlignment="1" applyProtection="1">
      <alignment horizontal="left" vertical="center" wrapText="1" shrinkToFit="1"/>
      <protection hidden="1"/>
    </xf>
    <xf numFmtId="177" fontId="18" fillId="0" borderId="6" xfId="0" applyNumberFormat="1" applyFont="1" applyBorder="1" applyAlignment="1" applyProtection="1">
      <alignment horizontal="left" vertical="center" wrapText="1" shrinkToFit="1"/>
      <protection hidden="1"/>
    </xf>
    <xf numFmtId="177" fontId="18" fillId="0" borderId="7" xfId="0" applyNumberFormat="1" applyFont="1" applyBorder="1" applyAlignment="1" applyProtection="1">
      <alignment horizontal="left" vertical="center" wrapText="1" shrinkToFit="1"/>
      <protection hidden="1"/>
    </xf>
    <xf numFmtId="177" fontId="5" fillId="0" borderId="4" xfId="0" applyNumberFormat="1" applyFont="1" applyBorder="1" applyAlignment="1" applyProtection="1">
      <alignment horizontal="left" vertical="center"/>
      <protection hidden="1"/>
    </xf>
    <xf numFmtId="177" fontId="2" fillId="0" borderId="4" xfId="0" applyNumberFormat="1" applyFont="1" applyBorder="1" applyAlignment="1" applyProtection="1">
      <alignment horizontal="left" vertical="center"/>
      <protection hidden="1"/>
    </xf>
    <xf numFmtId="177" fontId="19" fillId="0" borderId="4" xfId="0" applyNumberFormat="1" applyFont="1" applyBorder="1" applyAlignment="1" applyProtection="1">
      <alignment horizontal="left" vertical="top" wrapText="1"/>
      <protection hidden="1"/>
    </xf>
    <xf numFmtId="177" fontId="19" fillId="0" borderId="6" xfId="0" applyNumberFormat="1" applyFont="1" applyBorder="1" applyAlignment="1" applyProtection="1">
      <alignment horizontal="left" vertical="center" wrapText="1"/>
      <protection hidden="1"/>
    </xf>
    <xf numFmtId="177" fontId="6" fillId="0" borderId="11" xfId="0" applyNumberFormat="1" applyFont="1" applyBorder="1" applyAlignment="1" applyProtection="1">
      <alignment horizontal="left" vertical="center"/>
      <protection hidden="1"/>
    </xf>
    <xf numFmtId="177" fontId="11" fillId="2" borderId="1" xfId="0" applyNumberFormat="1" applyFont="1" applyFill="1" applyBorder="1" applyAlignment="1" applyProtection="1">
      <alignment horizontal="center" vertical="center" shrinkToFit="1"/>
      <protection hidden="1"/>
    </xf>
    <xf numFmtId="177" fontId="11" fillId="2" borderId="2" xfId="0" applyNumberFormat="1" applyFont="1" applyFill="1" applyBorder="1" applyAlignment="1" applyProtection="1">
      <alignment horizontal="center" vertical="center" shrinkToFit="1"/>
      <protection hidden="1"/>
    </xf>
    <xf numFmtId="177" fontId="11" fillId="2" borderId="3" xfId="0" applyNumberFormat="1" applyFont="1" applyFill="1" applyBorder="1" applyAlignment="1" applyProtection="1">
      <alignment horizontal="center" vertical="center" shrinkToFit="1"/>
      <protection hidden="1"/>
    </xf>
    <xf numFmtId="177" fontId="11" fillId="2" borderId="9" xfId="0" applyNumberFormat="1" applyFont="1" applyFill="1" applyBorder="1" applyAlignment="1" applyProtection="1">
      <alignment horizontal="center" vertical="center" shrinkToFit="1"/>
      <protection hidden="1"/>
    </xf>
    <xf numFmtId="177" fontId="11" fillId="2" borderId="0" xfId="0" applyNumberFormat="1" applyFont="1" applyFill="1" applyAlignment="1" applyProtection="1">
      <alignment horizontal="center" vertical="center" shrinkToFit="1"/>
      <protection hidden="1"/>
    </xf>
    <xf numFmtId="177" fontId="11" fillId="2" borderId="13" xfId="0" applyNumberFormat="1" applyFont="1" applyFill="1" applyBorder="1" applyAlignment="1" applyProtection="1">
      <alignment horizontal="center" vertical="center" shrinkToFit="1"/>
      <protection hidden="1"/>
    </xf>
    <xf numFmtId="177" fontId="5" fillId="0" borderId="0" xfId="0" applyNumberFormat="1" applyFont="1" applyAlignment="1" applyProtection="1">
      <alignment wrapText="1"/>
      <protection hidden="1"/>
    </xf>
    <xf numFmtId="177" fontId="21" fillId="0" borderId="0" xfId="0" applyNumberFormat="1" applyFont="1" applyAlignment="1" applyProtection="1">
      <alignment wrapText="1"/>
      <protection hidden="1"/>
    </xf>
    <xf numFmtId="0" fontId="30" fillId="8" borderId="0" xfId="0" applyFont="1" applyFill="1" applyBorder="1" applyAlignment="1" applyProtection="1">
      <alignment vertical="center"/>
      <protection hidden="1"/>
    </xf>
    <xf numFmtId="177" fontId="7" fillId="0" borderId="11" xfId="0" applyNumberFormat="1" applyFont="1" applyBorder="1" applyAlignment="1" applyProtection="1">
      <alignment horizontal="left" vertical="center"/>
      <protection hidden="1"/>
    </xf>
    <xf numFmtId="177" fontId="2" fillId="0" borderId="6" xfId="0" applyNumberFormat="1" applyFont="1" applyBorder="1" applyAlignment="1" applyProtection="1">
      <alignment horizontal="center" vertical="center"/>
      <protection hidden="1"/>
    </xf>
    <xf numFmtId="177" fontId="2" fillId="0" borderId="7" xfId="0" applyNumberFormat="1" applyFont="1" applyBorder="1" applyAlignment="1" applyProtection="1">
      <alignment horizontal="center" vertical="center"/>
      <protection hidden="1"/>
    </xf>
    <xf numFmtId="177" fontId="28" fillId="0" borderId="0" xfId="0" applyNumberFormat="1" applyFont="1" applyAlignment="1" applyProtection="1">
      <alignment horizontal="left" vertical="top" wrapText="1"/>
      <protection hidden="1"/>
    </xf>
    <xf numFmtId="177" fontId="11" fillId="2" borderId="10" xfId="0" applyNumberFormat="1" applyFont="1" applyFill="1" applyBorder="1" applyAlignment="1" applyProtection="1">
      <alignment horizontal="center" vertical="center" shrinkToFit="1"/>
      <protection hidden="1"/>
    </xf>
    <xf numFmtId="177" fontId="11" fillId="2" borderId="11" xfId="0" applyNumberFormat="1" applyFont="1" applyFill="1" applyBorder="1" applyAlignment="1" applyProtection="1">
      <alignment horizontal="center" vertical="center" shrinkToFit="1"/>
      <protection hidden="1"/>
    </xf>
    <xf numFmtId="177" fontId="11" fillId="2" borderId="12" xfId="0" applyNumberFormat="1" applyFont="1" applyFill="1" applyBorder="1" applyAlignment="1" applyProtection="1">
      <alignment horizontal="center" vertical="center" shrinkToFit="1"/>
      <protection hidden="1"/>
    </xf>
    <xf numFmtId="177" fontId="2" fillId="0" borderId="10" xfId="0" applyNumberFormat="1" applyFont="1" applyBorder="1" applyAlignment="1" applyProtection="1">
      <alignment horizontal="center" vertical="center"/>
      <protection hidden="1"/>
    </xf>
    <xf numFmtId="177" fontId="2" fillId="0" borderId="11"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wrapText="1"/>
      <protection hidden="1"/>
    </xf>
    <xf numFmtId="177" fontId="19" fillId="0" borderId="6" xfId="0" applyNumberFormat="1" applyFont="1" applyBorder="1" applyAlignment="1" applyProtection="1">
      <alignment horizontal="right" vertical="center"/>
      <protection hidden="1"/>
    </xf>
    <xf numFmtId="177" fontId="5" fillId="0" borderId="11" xfId="0" applyNumberFormat="1" applyFont="1" applyBorder="1" applyAlignment="1" applyProtection="1">
      <alignment vertical="center"/>
      <protection hidden="1"/>
    </xf>
    <xf numFmtId="177" fontId="5" fillId="0" borderId="12" xfId="0" applyNumberFormat="1" applyFont="1" applyBorder="1" applyAlignment="1" applyProtection="1">
      <alignment vertical="center"/>
      <protection hidden="1"/>
    </xf>
    <xf numFmtId="177" fontId="22" fillId="0" borderId="13" xfId="0" applyNumberFormat="1" applyFont="1" applyBorder="1" applyAlignment="1" applyProtection="1">
      <alignment horizontal="center" vertical="center"/>
      <protection hidden="1"/>
    </xf>
    <xf numFmtId="177" fontId="14" fillId="2" borderId="1" xfId="0" applyNumberFormat="1" applyFont="1" applyFill="1" applyBorder="1" applyAlignment="1" applyProtection="1">
      <alignment horizontal="center" vertical="center" wrapText="1"/>
      <protection hidden="1"/>
    </xf>
    <xf numFmtId="177" fontId="14" fillId="2" borderId="2" xfId="0" applyNumberFormat="1" applyFont="1" applyFill="1" applyBorder="1" applyAlignment="1" applyProtection="1">
      <alignment horizontal="center" vertical="center" wrapText="1"/>
      <protection hidden="1"/>
    </xf>
    <xf numFmtId="177" fontId="14" fillId="2" borderId="3" xfId="0" applyNumberFormat="1" applyFont="1" applyFill="1" applyBorder="1" applyAlignment="1" applyProtection="1">
      <alignment horizontal="center" vertical="center" wrapText="1"/>
      <protection hidden="1"/>
    </xf>
    <xf numFmtId="177" fontId="14" fillId="2" borderId="9" xfId="0" applyNumberFormat="1" applyFont="1" applyFill="1" applyBorder="1" applyAlignment="1" applyProtection="1">
      <alignment horizontal="center" vertical="center" wrapText="1"/>
      <protection hidden="1"/>
    </xf>
    <xf numFmtId="177" fontId="14" fillId="2" borderId="0" xfId="0" applyNumberFormat="1" applyFont="1" applyFill="1" applyAlignment="1" applyProtection="1">
      <alignment horizontal="center" vertical="center" wrapText="1"/>
      <protection hidden="1"/>
    </xf>
    <xf numFmtId="177" fontId="14" fillId="2" borderId="13" xfId="0" applyNumberFormat="1" applyFont="1" applyFill="1" applyBorder="1" applyAlignment="1" applyProtection="1">
      <alignment horizontal="center" vertical="center" wrapText="1"/>
      <protection hidden="1"/>
    </xf>
    <xf numFmtId="177" fontId="2" fillId="0" borderId="2" xfId="0" applyNumberFormat="1" applyFont="1" applyBorder="1" applyAlignment="1" applyProtection="1">
      <alignment horizontal="center" vertical="center"/>
      <protection hidden="1"/>
    </xf>
    <xf numFmtId="177" fontId="2" fillId="0" borderId="3" xfId="0" applyNumberFormat="1" applyFont="1" applyBorder="1" applyAlignment="1" applyProtection="1">
      <alignment horizontal="center" vertical="center"/>
      <protection hidden="1"/>
    </xf>
    <xf numFmtId="177" fontId="2" fillId="0" borderId="0" xfId="0" applyNumberFormat="1" applyFont="1" applyAlignment="1" applyProtection="1">
      <alignment horizontal="center" vertical="center"/>
      <protection hidden="1"/>
    </xf>
    <xf numFmtId="177" fontId="2" fillId="0" borderId="13" xfId="0" applyNumberFormat="1" applyFont="1" applyBorder="1" applyAlignment="1" applyProtection="1">
      <alignment horizontal="center" vertical="center"/>
      <protection hidden="1"/>
    </xf>
    <xf numFmtId="177" fontId="12" fillId="2" borderId="1" xfId="0" applyNumberFormat="1" applyFont="1" applyFill="1" applyBorder="1" applyAlignment="1" applyProtection="1">
      <alignment horizontal="center" vertical="center"/>
      <protection hidden="1"/>
    </xf>
    <xf numFmtId="177" fontId="12" fillId="2" borderId="2" xfId="0" applyNumberFormat="1" applyFont="1" applyFill="1" applyBorder="1" applyAlignment="1" applyProtection="1">
      <alignment horizontal="center" vertical="center"/>
      <protection hidden="1"/>
    </xf>
    <xf numFmtId="177" fontId="12" fillId="2" borderId="3" xfId="0" applyNumberFormat="1" applyFont="1" applyFill="1" applyBorder="1" applyAlignment="1" applyProtection="1">
      <alignment horizontal="center" vertical="center"/>
      <protection hidden="1"/>
    </xf>
    <xf numFmtId="177" fontId="12" fillId="2" borderId="9" xfId="0" applyNumberFormat="1" applyFont="1" applyFill="1" applyBorder="1" applyAlignment="1" applyProtection="1">
      <alignment horizontal="center" vertical="center"/>
      <protection hidden="1"/>
    </xf>
    <xf numFmtId="177" fontId="12" fillId="2" borderId="0" xfId="0" applyNumberFormat="1" applyFont="1" applyFill="1" applyAlignment="1" applyProtection="1">
      <alignment horizontal="center" vertical="center"/>
      <protection hidden="1"/>
    </xf>
    <xf numFmtId="177" fontId="12" fillId="2" borderId="13" xfId="0" applyNumberFormat="1" applyFont="1" applyFill="1" applyBorder="1" applyAlignment="1" applyProtection="1">
      <alignment horizontal="center" vertical="center"/>
      <protection hidden="1"/>
    </xf>
    <xf numFmtId="177" fontId="12" fillId="2" borderId="10" xfId="0" applyNumberFormat="1" applyFont="1" applyFill="1" applyBorder="1" applyAlignment="1" applyProtection="1">
      <alignment horizontal="center" vertical="center"/>
      <protection hidden="1"/>
    </xf>
    <xf numFmtId="177" fontId="12" fillId="2" borderId="11" xfId="0" applyNumberFormat="1" applyFont="1" applyFill="1" applyBorder="1" applyAlignment="1" applyProtection="1">
      <alignment horizontal="center" vertical="center"/>
      <protection hidden="1"/>
    </xf>
    <xf numFmtId="177" fontId="12" fillId="2" borderId="12" xfId="0" applyNumberFormat="1" applyFont="1" applyFill="1" applyBorder="1" applyAlignment="1" applyProtection="1">
      <alignment horizontal="center" vertical="center"/>
      <protection hidden="1"/>
    </xf>
    <xf numFmtId="177" fontId="13" fillId="2" borderId="1" xfId="0" applyNumberFormat="1" applyFont="1" applyFill="1" applyBorder="1" applyAlignment="1" applyProtection="1">
      <alignment horizontal="center" vertical="center"/>
      <protection hidden="1"/>
    </xf>
    <xf numFmtId="177" fontId="13" fillId="2" borderId="2" xfId="0" applyNumberFormat="1" applyFont="1" applyFill="1" applyBorder="1" applyAlignment="1" applyProtection="1">
      <alignment horizontal="center" vertical="center"/>
      <protection hidden="1"/>
    </xf>
    <xf numFmtId="177" fontId="13" fillId="2" borderId="3" xfId="0" applyNumberFormat="1" applyFont="1" applyFill="1" applyBorder="1" applyAlignment="1" applyProtection="1">
      <alignment horizontal="center" vertical="center"/>
      <protection hidden="1"/>
    </xf>
    <xf numFmtId="177" fontId="13" fillId="2" borderId="9" xfId="0" applyNumberFormat="1" applyFont="1" applyFill="1" applyBorder="1" applyAlignment="1" applyProtection="1">
      <alignment horizontal="center" vertical="center"/>
      <protection hidden="1"/>
    </xf>
    <xf numFmtId="177" fontId="13" fillId="2" borderId="0" xfId="0" applyNumberFormat="1" applyFont="1" applyFill="1" applyAlignment="1" applyProtection="1">
      <alignment horizontal="center" vertical="center"/>
      <protection hidden="1"/>
    </xf>
    <xf numFmtId="177" fontId="13" fillId="2" borderId="13" xfId="0" applyNumberFormat="1" applyFont="1" applyFill="1" applyBorder="1" applyAlignment="1" applyProtection="1">
      <alignment horizontal="center" vertical="center"/>
      <protection hidden="1"/>
    </xf>
    <xf numFmtId="177" fontId="13" fillId="2" borderId="10" xfId="0" applyNumberFormat="1" applyFont="1" applyFill="1" applyBorder="1" applyAlignment="1" applyProtection="1">
      <alignment horizontal="center" vertical="center"/>
      <protection hidden="1"/>
    </xf>
    <xf numFmtId="177" fontId="13" fillId="2" borderId="11" xfId="0" applyNumberFormat="1" applyFont="1" applyFill="1" applyBorder="1" applyAlignment="1" applyProtection="1">
      <alignment horizontal="center" vertical="center"/>
      <protection hidden="1"/>
    </xf>
    <xf numFmtId="177" fontId="13" fillId="2" borderId="12" xfId="0" applyNumberFormat="1" applyFont="1" applyFill="1" applyBorder="1" applyAlignment="1" applyProtection="1">
      <alignment horizontal="center" vertical="center"/>
      <protection hidden="1"/>
    </xf>
    <xf numFmtId="177" fontId="22" fillId="0" borderId="9" xfId="0" applyNumberFormat="1" applyFont="1" applyBorder="1" applyAlignment="1" applyProtection="1">
      <alignment horizontal="center" vertical="center"/>
      <protection hidden="1"/>
    </xf>
    <xf numFmtId="177" fontId="22" fillId="0" borderId="0" xfId="0" applyNumberFormat="1" applyFont="1" applyAlignment="1" applyProtection="1">
      <alignment horizontal="center" vertical="center"/>
      <protection hidden="1"/>
    </xf>
    <xf numFmtId="177" fontId="15" fillId="9" borderId="5" xfId="0" applyNumberFormat="1" applyFont="1" applyFill="1" applyBorder="1" applyAlignment="1" applyProtection="1">
      <alignment horizontal="center" vertical="center" wrapText="1"/>
      <protection hidden="1"/>
    </xf>
    <xf numFmtId="177" fontId="13" fillId="9" borderId="6" xfId="0" applyNumberFormat="1" applyFont="1" applyFill="1" applyBorder="1" applyAlignment="1" applyProtection="1">
      <alignment horizontal="center" vertical="center"/>
      <protection hidden="1"/>
    </xf>
    <xf numFmtId="177" fontId="13" fillId="9" borderId="7" xfId="0" applyNumberFormat="1" applyFont="1" applyFill="1" applyBorder="1" applyAlignment="1" applyProtection="1">
      <alignment horizontal="center" vertical="center"/>
      <protection hidden="1"/>
    </xf>
    <xf numFmtId="177" fontId="2" fillId="0" borderId="12" xfId="0" applyNumberFormat="1" applyFont="1" applyBorder="1" applyAlignment="1" applyProtection="1">
      <alignment horizontal="center" vertical="center"/>
      <protection hidden="1"/>
    </xf>
    <xf numFmtId="177" fontId="33" fillId="9" borderId="1" xfId="0" applyNumberFormat="1" applyFont="1" applyFill="1" applyBorder="1" applyAlignment="1" applyProtection="1">
      <alignment horizontal="center" vertical="center" wrapText="1"/>
      <protection hidden="1"/>
    </xf>
    <xf numFmtId="177" fontId="33" fillId="9" borderId="2" xfId="0" applyNumberFormat="1" applyFont="1" applyFill="1" applyBorder="1" applyAlignment="1" applyProtection="1">
      <alignment horizontal="center" vertical="center" wrapText="1"/>
      <protection hidden="1"/>
    </xf>
    <xf numFmtId="177" fontId="33" fillId="9" borderId="3" xfId="0" applyNumberFormat="1" applyFont="1" applyFill="1" applyBorder="1" applyAlignment="1" applyProtection="1">
      <alignment horizontal="center" vertical="center" wrapText="1"/>
      <protection hidden="1"/>
    </xf>
    <xf numFmtId="177" fontId="33" fillId="9" borderId="10" xfId="0" applyNumberFormat="1" applyFont="1" applyFill="1" applyBorder="1" applyAlignment="1" applyProtection="1">
      <alignment horizontal="center" vertical="center" wrapText="1"/>
      <protection hidden="1"/>
    </xf>
    <xf numFmtId="177" fontId="33" fillId="9" borderId="11" xfId="0" applyNumberFormat="1" applyFont="1" applyFill="1" applyBorder="1" applyAlignment="1" applyProtection="1">
      <alignment horizontal="center" vertical="center" wrapText="1"/>
      <protection hidden="1"/>
    </xf>
    <xf numFmtId="177" fontId="33" fillId="9" borderId="12" xfId="0" applyNumberFormat="1" applyFont="1" applyFill="1" applyBorder="1" applyAlignment="1" applyProtection="1">
      <alignment horizontal="center" vertical="center" wrapText="1"/>
      <protection hidden="1"/>
    </xf>
    <xf numFmtId="177" fontId="4" fillId="0" borderId="5" xfId="0" applyNumberFormat="1" applyFont="1" applyBorder="1" applyAlignment="1" applyProtection="1">
      <alignment horizontal="center" vertical="center"/>
      <protection hidden="1"/>
    </xf>
    <xf numFmtId="177" fontId="4" fillId="0" borderId="6" xfId="0" applyNumberFormat="1" applyFont="1" applyBorder="1" applyAlignment="1" applyProtection="1">
      <alignment horizontal="center" vertical="center"/>
      <protection hidden="1"/>
    </xf>
    <xf numFmtId="177" fontId="4" fillId="0" borderId="7" xfId="0" applyNumberFormat="1" applyFont="1" applyBorder="1" applyAlignment="1" applyProtection="1">
      <alignment horizontal="center" vertical="center"/>
      <protection hidden="1"/>
    </xf>
    <xf numFmtId="177" fontId="2" fillId="0" borderId="5" xfId="0" applyNumberFormat="1" applyFont="1" applyBorder="1" applyAlignment="1" applyProtection="1">
      <alignment horizontal="center" vertical="center"/>
      <protection hidden="1"/>
    </xf>
    <xf numFmtId="177" fontId="11" fillId="2" borderId="9" xfId="0" applyNumberFormat="1" applyFont="1" applyFill="1" applyBorder="1" applyAlignment="1" applyProtection="1">
      <alignment horizontal="center" vertical="center"/>
      <protection hidden="1"/>
    </xf>
    <xf numFmtId="177" fontId="11" fillId="2" borderId="0" xfId="0" applyNumberFormat="1" applyFont="1" applyFill="1" applyAlignment="1" applyProtection="1">
      <alignment horizontal="center" vertical="center"/>
      <protection hidden="1"/>
    </xf>
    <xf numFmtId="177" fontId="11" fillId="2" borderId="10" xfId="0" applyNumberFormat="1" applyFont="1" applyFill="1" applyBorder="1" applyAlignment="1" applyProtection="1">
      <alignment horizontal="center" vertical="center"/>
      <protection hidden="1"/>
    </xf>
    <xf numFmtId="177" fontId="11" fillId="2" borderId="11" xfId="0" applyNumberFormat="1" applyFont="1" applyFill="1" applyBorder="1" applyAlignment="1" applyProtection="1">
      <alignment horizontal="center" vertical="center"/>
      <protection hidden="1"/>
    </xf>
    <xf numFmtId="177" fontId="2" fillId="0" borderId="9" xfId="0" applyNumberFormat="1" applyFont="1" applyBorder="1" applyAlignment="1" applyProtection="1">
      <alignment vertical="center" wrapText="1"/>
      <protection hidden="1"/>
    </xf>
    <xf numFmtId="177" fontId="2" fillId="0" borderId="0" xfId="0" applyNumberFormat="1" applyFont="1" applyAlignment="1" applyProtection="1">
      <alignment vertical="center" wrapText="1"/>
      <protection hidden="1"/>
    </xf>
    <xf numFmtId="177" fontId="2" fillId="0" borderId="13" xfId="0" applyNumberFormat="1" applyFont="1" applyBorder="1" applyAlignment="1" applyProtection="1">
      <alignment vertical="center" wrapText="1"/>
      <protection hidden="1"/>
    </xf>
    <xf numFmtId="177" fontId="2" fillId="0" borderId="9" xfId="0" applyNumberFormat="1" applyFont="1" applyBorder="1" applyAlignment="1" applyProtection="1">
      <alignment horizontal="center" vertical="center" wrapText="1"/>
      <protection hidden="1"/>
    </xf>
    <xf numFmtId="177" fontId="2" fillId="0" borderId="0" xfId="0" applyNumberFormat="1" applyFont="1" applyAlignment="1" applyProtection="1">
      <alignment horizontal="center" vertical="center" wrapText="1"/>
      <protection hidden="1"/>
    </xf>
    <xf numFmtId="177" fontId="2" fillId="0" borderId="13" xfId="0" applyNumberFormat="1" applyFont="1" applyBorder="1" applyAlignment="1" applyProtection="1">
      <alignment horizontal="center" vertical="center" wrapText="1"/>
      <protection hidden="1"/>
    </xf>
    <xf numFmtId="177" fontId="2" fillId="0" borderId="10" xfId="0" applyNumberFormat="1" applyFont="1" applyBorder="1" applyAlignment="1" applyProtection="1">
      <alignment vertical="center" wrapText="1"/>
      <protection hidden="1"/>
    </xf>
    <xf numFmtId="177" fontId="2" fillId="0" borderId="11" xfId="0" applyNumberFormat="1" applyFont="1" applyBorder="1" applyAlignment="1" applyProtection="1">
      <alignment vertical="center" wrapText="1"/>
      <protection hidden="1"/>
    </xf>
    <xf numFmtId="177" fontId="2" fillId="0" borderId="12" xfId="0" applyNumberFormat="1" applyFont="1" applyBorder="1" applyAlignment="1" applyProtection="1">
      <alignment vertical="center" wrapText="1"/>
      <protection hidden="1"/>
    </xf>
    <xf numFmtId="177" fontId="3" fillId="2" borderId="1" xfId="0" applyNumberFormat="1" applyFont="1" applyFill="1" applyBorder="1" applyAlignment="1" applyProtection="1">
      <alignment horizontal="center" vertical="center"/>
      <protection hidden="1"/>
    </xf>
    <xf numFmtId="177" fontId="3" fillId="2" borderId="2" xfId="0" applyNumberFormat="1" applyFont="1" applyFill="1" applyBorder="1" applyAlignment="1" applyProtection="1">
      <alignment horizontal="center" vertical="center"/>
      <protection hidden="1"/>
    </xf>
    <xf numFmtId="177" fontId="3" fillId="2" borderId="3" xfId="0" applyNumberFormat="1" applyFont="1" applyFill="1" applyBorder="1" applyAlignment="1" applyProtection="1">
      <alignment horizontal="center" vertical="center"/>
      <protection hidden="1"/>
    </xf>
    <xf numFmtId="177" fontId="23" fillId="0" borderId="5" xfId="0" applyNumberFormat="1" applyFont="1" applyBorder="1" applyAlignment="1" applyProtection="1">
      <alignment horizontal="left" vertical="center"/>
      <protection hidden="1"/>
    </xf>
    <xf numFmtId="177" fontId="23" fillId="0" borderId="6" xfId="0" applyNumberFormat="1" applyFont="1" applyBorder="1" applyAlignment="1" applyProtection="1">
      <alignment horizontal="left" vertical="center"/>
      <protection hidden="1"/>
    </xf>
    <xf numFmtId="177" fontId="23" fillId="0" borderId="7" xfId="0" applyNumberFormat="1" applyFont="1" applyBorder="1" applyAlignment="1" applyProtection="1">
      <alignment horizontal="left" vertical="center"/>
      <protection hidden="1"/>
    </xf>
    <xf numFmtId="177" fontId="3" fillId="2" borderId="10" xfId="0" applyNumberFormat="1" applyFont="1" applyFill="1" applyBorder="1" applyAlignment="1" applyProtection="1">
      <alignment horizontal="center" vertical="center"/>
      <protection hidden="1"/>
    </xf>
    <xf numFmtId="177" fontId="3" fillId="2" borderId="11" xfId="0" applyNumberFormat="1" applyFont="1" applyFill="1" applyBorder="1" applyAlignment="1" applyProtection="1">
      <alignment horizontal="center" vertical="center"/>
      <protection hidden="1"/>
    </xf>
    <xf numFmtId="177" fontId="3" fillId="2" borderId="12" xfId="0" applyNumberFormat="1" applyFont="1" applyFill="1" applyBorder="1" applyAlignment="1" applyProtection="1">
      <alignment horizontal="center" vertical="center"/>
      <protection hidden="1"/>
    </xf>
    <xf numFmtId="177" fontId="3" fillId="2" borderId="1" xfId="0" applyNumberFormat="1" applyFont="1" applyFill="1" applyBorder="1" applyAlignment="1" applyProtection="1">
      <alignment horizontal="center" vertical="center" wrapText="1"/>
      <protection hidden="1"/>
    </xf>
    <xf numFmtId="177" fontId="5" fillId="0" borderId="2" xfId="0" applyNumberFormat="1" applyFont="1" applyBorder="1" applyAlignment="1" applyProtection="1">
      <alignment horizontal="center" vertical="center"/>
      <protection hidden="1"/>
    </xf>
    <xf numFmtId="177" fontId="6" fillId="0" borderId="11" xfId="0" applyNumberFormat="1" applyFont="1" applyBorder="1" applyAlignment="1" applyProtection="1">
      <alignment horizontal="left" vertical="center" wrapText="1"/>
      <protection hidden="1"/>
    </xf>
    <xf numFmtId="177" fontId="11" fillId="2" borderId="5" xfId="0" applyNumberFormat="1" applyFont="1" applyFill="1" applyBorder="1" applyAlignment="1" applyProtection="1">
      <alignment horizontal="center" vertical="center"/>
      <protection hidden="1"/>
    </xf>
    <xf numFmtId="177" fontId="11" fillId="2" borderId="6" xfId="0" applyNumberFormat="1" applyFont="1" applyFill="1" applyBorder="1" applyAlignment="1" applyProtection="1">
      <alignment horizontal="center" vertical="center"/>
      <protection hidden="1"/>
    </xf>
    <xf numFmtId="177" fontId="11" fillId="2" borderId="7" xfId="0" applyNumberFormat="1" applyFont="1" applyFill="1" applyBorder="1" applyAlignment="1" applyProtection="1">
      <alignment horizontal="center" vertical="center"/>
      <protection hidden="1"/>
    </xf>
    <xf numFmtId="177" fontId="16" fillId="0" borderId="5" xfId="0" applyNumberFormat="1" applyFont="1" applyBorder="1" applyAlignment="1" applyProtection="1">
      <alignment horizontal="left" vertical="center"/>
      <protection hidden="1"/>
    </xf>
    <xf numFmtId="177" fontId="16" fillId="0" borderId="6" xfId="0" applyNumberFormat="1" applyFont="1" applyBorder="1" applyAlignment="1" applyProtection="1">
      <alignment horizontal="left" vertical="center"/>
      <protection hidden="1"/>
    </xf>
    <xf numFmtId="177" fontId="16" fillId="0" borderId="7" xfId="0" applyNumberFormat="1" applyFont="1" applyBorder="1" applyAlignment="1" applyProtection="1">
      <alignment horizontal="left" vertical="center"/>
      <protection hidden="1"/>
    </xf>
    <xf numFmtId="177" fontId="22" fillId="0" borderId="12" xfId="0" applyNumberFormat="1" applyFont="1" applyBorder="1" applyAlignment="1" applyProtection="1">
      <alignment horizontal="center" vertical="center"/>
      <protection hidden="1"/>
    </xf>
    <xf numFmtId="177" fontId="23" fillId="0" borderId="0" xfId="0" applyNumberFormat="1" applyFont="1" applyAlignment="1" applyProtection="1">
      <alignment horizontal="left" vertical="center"/>
      <protection hidden="1"/>
    </xf>
    <xf numFmtId="177" fontId="2" fillId="0" borderId="0" xfId="0" applyNumberFormat="1" applyFont="1" applyAlignment="1" applyProtection="1">
      <alignment horizontal="left" vertical="center"/>
      <protection hidden="1"/>
    </xf>
    <xf numFmtId="177" fontId="18" fillId="2" borderId="1" xfId="0" applyNumberFormat="1" applyFont="1" applyFill="1" applyBorder="1" applyAlignment="1" applyProtection="1">
      <alignment horizontal="center" vertical="center" shrinkToFit="1"/>
      <protection hidden="1"/>
    </xf>
    <xf numFmtId="177" fontId="18" fillId="2" borderId="2" xfId="0" applyNumberFormat="1" applyFont="1" applyFill="1" applyBorder="1" applyAlignment="1" applyProtection="1">
      <alignment horizontal="center" vertical="center" shrinkToFit="1"/>
      <protection hidden="1"/>
    </xf>
    <xf numFmtId="177" fontId="18" fillId="2" borderId="3" xfId="0" applyNumberFormat="1" applyFont="1" applyFill="1" applyBorder="1" applyAlignment="1" applyProtection="1">
      <alignment horizontal="center" vertical="center" shrinkToFit="1"/>
      <protection hidden="1"/>
    </xf>
    <xf numFmtId="177" fontId="18" fillId="2" borderId="9" xfId="0" applyNumberFormat="1" applyFont="1" applyFill="1" applyBorder="1" applyAlignment="1" applyProtection="1">
      <alignment horizontal="center" vertical="center" shrinkToFit="1"/>
      <protection hidden="1"/>
    </xf>
    <xf numFmtId="177" fontId="18" fillId="2" borderId="0" xfId="0" applyNumberFormat="1" applyFont="1" applyFill="1" applyAlignment="1" applyProtection="1">
      <alignment horizontal="center" vertical="center" shrinkToFit="1"/>
      <protection hidden="1"/>
    </xf>
    <xf numFmtId="177" fontId="18" fillId="2" borderId="13" xfId="0" applyNumberFormat="1" applyFont="1" applyFill="1" applyBorder="1" applyAlignment="1" applyProtection="1">
      <alignment horizontal="center" vertical="center" shrinkToFit="1"/>
      <protection hidden="1"/>
    </xf>
    <xf numFmtId="177" fontId="18" fillId="2" borderId="10" xfId="0" applyNumberFormat="1" applyFont="1" applyFill="1" applyBorder="1" applyAlignment="1" applyProtection="1">
      <alignment horizontal="center" vertical="center" shrinkToFit="1"/>
      <protection hidden="1"/>
    </xf>
    <xf numFmtId="177" fontId="18" fillId="2" borderId="11" xfId="0" applyNumberFormat="1" applyFont="1" applyFill="1" applyBorder="1" applyAlignment="1" applyProtection="1">
      <alignment horizontal="center" vertical="center" shrinkToFit="1"/>
      <protection hidden="1"/>
    </xf>
    <xf numFmtId="177" fontId="18" fillId="2" borderId="12" xfId="0" applyNumberFormat="1" applyFont="1" applyFill="1" applyBorder="1" applyAlignment="1" applyProtection="1">
      <alignment horizontal="center" vertical="center" shrinkToFit="1"/>
      <protection hidden="1"/>
    </xf>
    <xf numFmtId="177" fontId="22" fillId="0" borderId="10" xfId="0" applyNumberFormat="1" applyFont="1" applyBorder="1" applyAlignment="1" applyProtection="1">
      <alignment horizontal="center" vertical="center"/>
      <protection hidden="1"/>
    </xf>
    <xf numFmtId="177" fontId="22" fillId="0" borderId="11" xfId="0" applyNumberFormat="1" applyFont="1" applyBorder="1" applyAlignment="1" applyProtection="1">
      <alignment horizontal="center" vertical="center"/>
      <protection hidden="1"/>
    </xf>
    <xf numFmtId="177" fontId="23" fillId="0" borderId="0" xfId="0" applyNumberFormat="1" applyFont="1" applyAlignment="1" applyProtection="1">
      <protection hidden="1"/>
    </xf>
    <xf numFmtId="177" fontId="23" fillId="0" borderId="13" xfId="0" applyNumberFormat="1" applyFont="1" applyBorder="1" applyAlignment="1" applyProtection="1">
      <protection hidden="1"/>
    </xf>
    <xf numFmtId="177" fontId="2" fillId="0" borderId="9" xfId="0" applyNumberFormat="1" applyFont="1" applyBorder="1" applyAlignment="1" applyProtection="1">
      <alignment horizontal="center" vertical="center"/>
      <protection hidden="1"/>
    </xf>
    <xf numFmtId="177" fontId="23" fillId="0" borderId="9" xfId="0" applyNumberFormat="1" applyFont="1" applyBorder="1" applyAlignment="1" applyProtection="1">
      <alignment horizontal="left" vertical="center"/>
      <protection hidden="1"/>
    </xf>
    <xf numFmtId="177" fontId="23" fillId="0" borderId="0" xfId="0" applyNumberFormat="1" applyFont="1" applyAlignment="1" applyProtection="1">
      <alignment horizontal="center" vertical="center"/>
      <protection hidden="1"/>
    </xf>
    <xf numFmtId="177" fontId="23" fillId="0" borderId="10" xfId="0" applyNumberFormat="1" applyFont="1" applyBorder="1" applyAlignment="1" applyProtection="1">
      <alignment horizontal="left" vertical="center"/>
      <protection hidden="1"/>
    </xf>
    <xf numFmtId="177" fontId="23" fillId="0" borderId="11" xfId="0" applyNumberFormat="1" applyFont="1" applyBorder="1" applyAlignment="1" applyProtection="1">
      <alignment horizontal="left" vertical="center"/>
      <protection hidden="1"/>
    </xf>
    <xf numFmtId="177" fontId="14" fillId="2" borderId="4" xfId="0" applyNumberFormat="1" applyFont="1" applyFill="1" applyBorder="1" applyAlignment="1" applyProtection="1">
      <alignment horizontal="center" vertical="center" wrapText="1"/>
      <protection hidden="1"/>
    </xf>
    <xf numFmtId="177" fontId="14" fillId="2" borderId="10" xfId="0" applyNumberFormat="1" applyFont="1" applyFill="1" applyBorder="1" applyAlignment="1" applyProtection="1">
      <alignment horizontal="center" vertical="center" wrapText="1"/>
      <protection hidden="1"/>
    </xf>
    <xf numFmtId="177" fontId="14" fillId="2" borderId="11" xfId="0" applyNumberFormat="1" applyFont="1" applyFill="1" applyBorder="1" applyAlignment="1" applyProtection="1">
      <alignment horizontal="center" vertical="center" wrapText="1"/>
      <protection hidden="1"/>
    </xf>
    <xf numFmtId="177" fontId="14" fillId="2" borderId="12" xfId="0" applyNumberFormat="1" applyFont="1" applyFill="1" applyBorder="1" applyAlignment="1" applyProtection="1">
      <alignment horizontal="center" vertical="center" wrapText="1"/>
      <protection hidden="1"/>
    </xf>
    <xf numFmtId="177" fontId="23" fillId="0" borderId="1" xfId="0" applyNumberFormat="1" applyFont="1" applyBorder="1" applyAlignment="1" applyProtection="1">
      <alignment horizontal="left" vertical="center"/>
      <protection hidden="1"/>
    </xf>
    <xf numFmtId="177" fontId="23" fillId="0" borderId="2" xfId="0" applyNumberFormat="1" applyFont="1" applyBorder="1" applyAlignment="1" applyProtection="1">
      <alignment horizontal="left" vertical="center"/>
      <protection hidden="1"/>
    </xf>
    <xf numFmtId="177" fontId="23" fillId="0" borderId="2" xfId="0" applyNumberFormat="1" applyFont="1" applyBorder="1" applyAlignment="1" applyProtection="1">
      <alignment horizontal="center" vertical="center"/>
      <protection hidden="1"/>
    </xf>
    <xf numFmtId="177" fontId="23" fillId="0" borderId="9" xfId="0" applyNumberFormat="1" applyFont="1" applyBorder="1" applyAlignment="1" applyProtection="1">
      <alignment vertical="center"/>
      <protection hidden="1"/>
    </xf>
    <xf numFmtId="177" fontId="23" fillId="0" borderId="0" xfId="0" applyNumberFormat="1" applyFont="1" applyAlignment="1" applyProtection="1">
      <alignment vertical="center"/>
      <protection hidden="1"/>
    </xf>
    <xf numFmtId="177" fontId="23" fillId="0" borderId="5" xfId="0" applyNumberFormat="1" applyFont="1" applyBorder="1" applyAlignment="1" applyProtection="1">
      <alignment horizontal="center" vertical="center"/>
      <protection hidden="1"/>
    </xf>
    <xf numFmtId="177" fontId="23" fillId="0" borderId="7" xfId="0" applyNumberFormat="1" applyFont="1" applyBorder="1" applyAlignment="1" applyProtection="1">
      <alignment horizontal="center" vertical="center"/>
      <protection hidden="1"/>
    </xf>
    <xf numFmtId="177" fontId="13" fillId="2" borderId="9" xfId="0" applyNumberFormat="1" applyFont="1" applyFill="1" applyBorder="1" applyAlignment="1" applyProtection="1">
      <alignment horizontal="center" vertical="center" textRotation="255"/>
      <protection hidden="1"/>
    </xf>
    <xf numFmtId="177" fontId="13" fillId="2" borderId="14" xfId="0" applyNumberFormat="1" applyFont="1" applyFill="1" applyBorder="1" applyAlignment="1" applyProtection="1">
      <alignment horizontal="center" vertical="center" textRotation="255"/>
      <protection hidden="1"/>
    </xf>
    <xf numFmtId="177" fontId="13" fillId="2" borderId="15" xfId="0" applyNumberFormat="1" applyFont="1" applyFill="1" applyBorder="1" applyAlignment="1" applyProtection="1">
      <alignment horizontal="center" vertical="center" textRotation="255"/>
      <protection hidden="1"/>
    </xf>
    <xf numFmtId="177" fontId="2" fillId="2" borderId="11" xfId="0" applyNumberFormat="1" applyFont="1" applyFill="1" applyBorder="1" applyAlignment="1" applyProtection="1">
      <alignment horizontal="center" vertical="center"/>
      <protection hidden="1"/>
    </xf>
    <xf numFmtId="177" fontId="23" fillId="0" borderId="10" xfId="0" applyNumberFormat="1" applyFont="1" applyBorder="1" applyAlignment="1" applyProtection="1">
      <alignment horizontal="center" vertical="center"/>
      <protection hidden="1"/>
    </xf>
    <xf numFmtId="177" fontId="23" fillId="0" borderId="12" xfId="0" applyNumberFormat="1" applyFont="1" applyBorder="1" applyAlignment="1" applyProtection="1">
      <alignment horizontal="center" vertical="center"/>
      <protection hidden="1"/>
    </xf>
    <xf numFmtId="177" fontId="2" fillId="0" borderId="1" xfId="0" applyNumberFormat="1" applyFont="1" applyBorder="1" applyAlignment="1" applyProtection="1">
      <alignment vertical="center"/>
      <protection hidden="1"/>
    </xf>
    <xf numFmtId="177" fontId="2" fillId="0" borderId="2" xfId="0" applyNumberFormat="1" applyFont="1" applyBorder="1" applyAlignment="1" applyProtection="1">
      <alignment vertical="center"/>
      <protection hidden="1"/>
    </xf>
    <xf numFmtId="177" fontId="2" fillId="0" borderId="3" xfId="0" applyNumberFormat="1" applyFont="1" applyBorder="1" applyAlignment="1" applyProtection="1">
      <alignment vertical="center"/>
      <protection hidden="1"/>
    </xf>
    <xf numFmtId="177" fontId="19" fillId="0" borderId="2" xfId="0" applyNumberFormat="1" applyFont="1" applyBorder="1" applyAlignment="1" applyProtection="1">
      <alignment horizontal="center" vertical="center"/>
      <protection hidden="1"/>
    </xf>
    <xf numFmtId="178" fontId="19" fillId="0" borderId="2" xfId="0" applyNumberFormat="1" applyFont="1" applyBorder="1" applyAlignment="1" applyProtection="1">
      <alignment horizontal="center" vertical="center" shrinkToFit="1"/>
      <protection locked="0"/>
    </xf>
    <xf numFmtId="178" fontId="19" fillId="0" borderId="3" xfId="0" applyNumberFormat="1" applyFont="1" applyBorder="1" applyAlignment="1" applyProtection="1">
      <alignment horizontal="center" vertical="center" shrinkToFit="1"/>
      <protection locked="0"/>
    </xf>
    <xf numFmtId="177" fontId="19" fillId="0" borderId="10" xfId="0" applyNumberFormat="1" applyFont="1" applyBorder="1" applyAlignment="1" applyProtection="1">
      <alignment horizontal="center" vertical="center"/>
      <protection hidden="1"/>
    </xf>
    <xf numFmtId="177" fontId="19" fillId="0" borderId="11" xfId="0" applyNumberFormat="1" applyFont="1" applyBorder="1" applyAlignment="1" applyProtection="1">
      <alignment horizontal="center" vertical="center"/>
      <protection hidden="1"/>
    </xf>
    <xf numFmtId="177" fontId="17" fillId="2" borderId="1" xfId="0" applyNumberFormat="1" applyFont="1" applyFill="1" applyBorder="1" applyAlignment="1" applyProtection="1">
      <alignment horizontal="center" vertical="center" wrapText="1"/>
      <protection hidden="1"/>
    </xf>
    <xf numFmtId="177" fontId="17" fillId="2" borderId="2" xfId="0" applyNumberFormat="1" applyFont="1" applyFill="1" applyBorder="1" applyAlignment="1" applyProtection="1">
      <alignment horizontal="center" vertical="center" wrapText="1"/>
      <protection hidden="1"/>
    </xf>
    <xf numFmtId="177" fontId="17" fillId="2" borderId="3" xfId="0" applyNumberFormat="1" applyFont="1" applyFill="1" applyBorder="1" applyAlignment="1" applyProtection="1">
      <alignment horizontal="center" vertical="center" wrapText="1"/>
      <protection hidden="1"/>
    </xf>
    <xf numFmtId="177" fontId="17" fillId="2" borderId="10" xfId="0" applyNumberFormat="1" applyFont="1" applyFill="1" applyBorder="1" applyAlignment="1" applyProtection="1">
      <alignment horizontal="center" vertical="center" wrapText="1"/>
      <protection hidden="1"/>
    </xf>
    <xf numFmtId="177" fontId="17" fillId="2" borderId="11" xfId="0" applyNumberFormat="1" applyFont="1" applyFill="1" applyBorder="1" applyAlignment="1" applyProtection="1">
      <alignment horizontal="center" vertical="center" wrapText="1"/>
      <protection hidden="1"/>
    </xf>
    <xf numFmtId="177" fontId="17" fillId="2" borderId="12" xfId="0" applyNumberFormat="1" applyFont="1" applyFill="1" applyBorder="1" applyAlignment="1" applyProtection="1">
      <alignment horizontal="center" vertical="center" wrapText="1"/>
      <protection hidden="1"/>
    </xf>
    <xf numFmtId="177" fontId="19" fillId="0" borderId="1" xfId="0" applyNumberFormat="1" applyFont="1" applyBorder="1" applyAlignment="1" applyProtection="1">
      <alignment horizontal="center" vertical="center"/>
      <protection hidden="1"/>
    </xf>
    <xf numFmtId="177" fontId="11" fillId="2" borderId="14" xfId="0" applyNumberFormat="1" applyFont="1" applyFill="1" applyBorder="1" applyAlignment="1" applyProtection="1">
      <alignment horizontal="center" vertical="center" wrapText="1"/>
      <protection hidden="1"/>
    </xf>
    <xf numFmtId="177" fontId="11" fillId="2" borderId="1" xfId="0" applyNumberFormat="1" applyFont="1" applyFill="1" applyBorder="1" applyAlignment="1" applyProtection="1">
      <alignment horizontal="center" vertical="center" wrapText="1"/>
      <protection hidden="1"/>
    </xf>
    <xf numFmtId="177" fontId="11" fillId="2" borderId="2" xfId="0" applyNumberFormat="1" applyFont="1" applyFill="1" applyBorder="1" applyAlignment="1" applyProtection="1">
      <alignment horizontal="center" vertical="center" wrapText="1"/>
      <protection hidden="1"/>
    </xf>
    <xf numFmtId="177" fontId="11" fillId="2" borderId="3" xfId="0" applyNumberFormat="1" applyFont="1" applyFill="1" applyBorder="1" applyAlignment="1" applyProtection="1">
      <alignment horizontal="center" vertical="center" wrapText="1"/>
      <protection hidden="1"/>
    </xf>
    <xf numFmtId="177" fontId="11" fillId="2" borderId="9" xfId="0" applyNumberFormat="1" applyFont="1" applyFill="1" applyBorder="1" applyAlignment="1" applyProtection="1">
      <alignment horizontal="center" vertical="center" wrapText="1"/>
      <protection hidden="1"/>
    </xf>
    <xf numFmtId="177" fontId="11" fillId="2" borderId="0" xfId="0" applyNumberFormat="1" applyFont="1" applyFill="1" applyAlignment="1" applyProtection="1">
      <alignment horizontal="center" vertical="center" wrapText="1"/>
      <protection hidden="1"/>
    </xf>
    <xf numFmtId="177" fontId="11" fillId="2" borderId="13" xfId="0" applyNumberFormat="1" applyFont="1" applyFill="1" applyBorder="1" applyAlignment="1" applyProtection="1">
      <alignment horizontal="center" vertical="center" wrapText="1"/>
      <protection hidden="1"/>
    </xf>
    <xf numFmtId="177" fontId="3" fillId="2" borderId="5" xfId="0" applyNumberFormat="1" applyFont="1" applyFill="1" applyBorder="1" applyAlignment="1" applyProtection="1">
      <alignment horizontal="center" vertical="center"/>
      <protection hidden="1"/>
    </xf>
    <xf numFmtId="177" fontId="3" fillId="2" borderId="6" xfId="0" applyNumberFormat="1" applyFont="1" applyFill="1" applyBorder="1" applyAlignment="1" applyProtection="1">
      <alignment horizontal="center" vertical="center"/>
      <protection hidden="1"/>
    </xf>
    <xf numFmtId="177" fontId="3" fillId="2" borderId="7" xfId="0" applyNumberFormat="1" applyFont="1" applyFill="1" applyBorder="1" applyAlignment="1" applyProtection="1">
      <alignment horizontal="center" vertical="center"/>
      <protection hidden="1"/>
    </xf>
    <xf numFmtId="177" fontId="2" fillId="0" borderId="2" xfId="0" applyNumberFormat="1" applyFont="1" applyBorder="1" applyAlignment="1" applyProtection="1">
      <alignment horizontal="left" vertical="center"/>
      <protection hidden="1"/>
    </xf>
    <xf numFmtId="177" fontId="2" fillId="0" borderId="3" xfId="0" applyNumberFormat="1" applyFont="1" applyBorder="1" applyAlignment="1" applyProtection="1">
      <alignment horizontal="left" vertical="center"/>
      <protection hidden="1"/>
    </xf>
    <xf numFmtId="177" fontId="11" fillId="2" borderId="5" xfId="0" applyNumberFormat="1" applyFont="1" applyFill="1" applyBorder="1" applyAlignment="1" applyProtection="1">
      <alignment horizontal="center" vertical="center" wrapText="1"/>
      <protection hidden="1"/>
    </xf>
    <xf numFmtId="177" fontId="11" fillId="2" borderId="6" xfId="0" applyNumberFormat="1" applyFont="1" applyFill="1" applyBorder="1" applyAlignment="1" applyProtection="1">
      <alignment horizontal="center" vertical="center" wrapText="1"/>
      <protection hidden="1"/>
    </xf>
    <xf numFmtId="177" fontId="11" fillId="2" borderId="7" xfId="0" applyNumberFormat="1" applyFont="1" applyFill="1" applyBorder="1" applyAlignment="1" applyProtection="1">
      <alignment horizontal="center" vertical="center" wrapText="1"/>
      <protection hidden="1"/>
    </xf>
    <xf numFmtId="177" fontId="2" fillId="0" borderId="6" xfId="0" applyNumberFormat="1" applyFont="1" applyBorder="1" applyAlignment="1" applyProtection="1">
      <alignment horizontal="left" vertical="center"/>
      <protection hidden="1"/>
    </xf>
    <xf numFmtId="177" fontId="2" fillId="0" borderId="7" xfId="0" applyNumberFormat="1" applyFont="1" applyBorder="1" applyAlignment="1" applyProtection="1">
      <alignment horizontal="left" vertical="center"/>
      <protection hidden="1"/>
    </xf>
    <xf numFmtId="177" fontId="7" fillId="0" borderId="0" xfId="0" applyNumberFormat="1" applyFont="1" applyAlignment="1" applyProtection="1">
      <alignment horizontal="left" vertical="center" wrapText="1"/>
      <protection hidden="1"/>
    </xf>
    <xf numFmtId="177" fontId="20" fillId="0" borderId="11" xfId="0" applyNumberFormat="1" applyFont="1" applyBorder="1" applyAlignment="1" applyProtection="1">
      <alignment horizontal="left" vertical="top" indent="1"/>
      <protection hidden="1"/>
    </xf>
    <xf numFmtId="177" fontId="5" fillId="0" borderId="1" xfId="0" applyNumberFormat="1" applyFont="1" applyBorder="1" applyAlignment="1" applyProtection="1">
      <alignment vertical="center" wrapText="1"/>
      <protection hidden="1"/>
    </xf>
    <xf numFmtId="177" fontId="5" fillId="0" borderId="2" xfId="0" applyNumberFormat="1" applyFont="1" applyBorder="1" applyAlignment="1" applyProtection="1">
      <alignment vertical="center" wrapText="1"/>
      <protection hidden="1"/>
    </xf>
    <xf numFmtId="177" fontId="5" fillId="0" borderId="3" xfId="0" applyNumberFormat="1" applyFont="1" applyBorder="1" applyAlignment="1" applyProtection="1">
      <alignment vertical="center" wrapText="1"/>
      <protection hidden="1"/>
    </xf>
    <xf numFmtId="177" fontId="5" fillId="0" borderId="9" xfId="0" applyNumberFormat="1" applyFont="1" applyBorder="1" applyAlignment="1" applyProtection="1">
      <alignment vertical="center" wrapText="1"/>
      <protection hidden="1"/>
    </xf>
    <xf numFmtId="177" fontId="5" fillId="0" borderId="0" xfId="0" applyNumberFormat="1" applyFont="1" applyAlignment="1" applyProtection="1">
      <alignment vertical="center" wrapText="1"/>
      <protection hidden="1"/>
    </xf>
    <xf numFmtId="177" fontId="5" fillId="0" borderId="13" xfId="0" applyNumberFormat="1" applyFont="1" applyBorder="1" applyAlignment="1" applyProtection="1">
      <alignment vertical="center" wrapText="1"/>
      <protection hidden="1"/>
    </xf>
    <xf numFmtId="177" fontId="5" fillId="0" borderId="10" xfId="0" applyNumberFormat="1" applyFont="1" applyBorder="1" applyAlignment="1" applyProtection="1">
      <alignment vertical="center" wrapText="1"/>
      <protection hidden="1"/>
    </xf>
    <xf numFmtId="177" fontId="5" fillId="0" borderId="11" xfId="0" applyNumberFormat="1" applyFont="1" applyBorder="1" applyAlignment="1" applyProtection="1">
      <alignment vertical="center" wrapText="1"/>
      <protection hidden="1"/>
    </xf>
    <xf numFmtId="177" fontId="5" fillId="0" borderId="12" xfId="0" applyNumberFormat="1" applyFont="1" applyBorder="1" applyAlignment="1" applyProtection="1">
      <alignment vertical="center" wrapText="1"/>
      <protection hidden="1"/>
    </xf>
    <xf numFmtId="177" fontId="5" fillId="0" borderId="1" xfId="0" applyNumberFormat="1" applyFont="1" applyBorder="1" applyAlignment="1" applyProtection="1">
      <alignment vertical="top" wrapText="1"/>
      <protection hidden="1"/>
    </xf>
    <xf numFmtId="177" fontId="5" fillId="0" borderId="2" xfId="0" applyNumberFormat="1" applyFont="1" applyBorder="1" applyAlignment="1" applyProtection="1">
      <alignment vertical="top" wrapText="1"/>
      <protection hidden="1"/>
    </xf>
    <xf numFmtId="177" fontId="5" fillId="0" borderId="3" xfId="0" applyNumberFormat="1" applyFont="1" applyBorder="1" applyAlignment="1" applyProtection="1">
      <alignment vertical="top" wrapText="1"/>
      <protection hidden="1"/>
    </xf>
    <xf numFmtId="177" fontId="4" fillId="0" borderId="8" xfId="0" applyNumberFormat="1" applyFont="1" applyBorder="1" applyAlignment="1" applyProtection="1">
      <alignment horizontal="center" vertical="center"/>
      <protection hidden="1"/>
    </xf>
    <xf numFmtId="177" fontId="4" fillId="0" borderId="14" xfId="0" applyNumberFormat="1" applyFont="1" applyBorder="1" applyAlignment="1" applyProtection="1">
      <alignment horizontal="center" vertical="center"/>
      <protection hidden="1"/>
    </xf>
    <xf numFmtId="177" fontId="4" fillId="0" borderId="15" xfId="0" applyNumberFormat="1" applyFont="1" applyBorder="1" applyAlignment="1" applyProtection="1">
      <alignment horizontal="center" vertical="center"/>
      <protection hidden="1"/>
    </xf>
    <xf numFmtId="177" fontId="20" fillId="0" borderId="9" xfId="0" applyNumberFormat="1" applyFont="1" applyBorder="1" applyAlignment="1" applyProtection="1">
      <alignment horizontal="left" vertical="top" wrapText="1"/>
      <protection locked="0"/>
    </xf>
    <xf numFmtId="177" fontId="20" fillId="0" borderId="0" xfId="0" applyNumberFormat="1" applyFont="1" applyBorder="1" applyAlignment="1" applyProtection="1">
      <alignment horizontal="left" vertical="top" wrapText="1"/>
      <protection locked="0"/>
    </xf>
    <xf numFmtId="177" fontId="20" fillId="0" borderId="13" xfId="0" applyNumberFormat="1" applyFont="1" applyBorder="1" applyAlignment="1" applyProtection="1">
      <alignment horizontal="left" vertical="top" wrapText="1"/>
      <protection locked="0"/>
    </xf>
    <xf numFmtId="177" fontId="20" fillId="0" borderId="10" xfId="0" applyNumberFormat="1" applyFont="1" applyBorder="1" applyAlignment="1" applyProtection="1">
      <alignment horizontal="left" vertical="top" wrapText="1"/>
      <protection locked="0"/>
    </xf>
    <xf numFmtId="177" fontId="20" fillId="0" borderId="11" xfId="0" applyNumberFormat="1" applyFont="1" applyBorder="1" applyAlignment="1" applyProtection="1">
      <alignment horizontal="left" vertical="top" wrapText="1"/>
      <protection locked="0"/>
    </xf>
    <xf numFmtId="177" fontId="20" fillId="0" borderId="12" xfId="0" applyNumberFormat="1" applyFont="1" applyBorder="1" applyAlignment="1" applyProtection="1">
      <alignment horizontal="left" vertical="top" wrapText="1"/>
      <protection locked="0"/>
    </xf>
    <xf numFmtId="177" fontId="28" fillId="0" borderId="1" xfId="0" applyNumberFormat="1" applyFont="1" applyBorder="1" applyAlignment="1" applyProtection="1">
      <alignment horizontal="left" vertical="center" wrapText="1"/>
      <protection hidden="1"/>
    </xf>
    <xf numFmtId="177" fontId="28" fillId="0" borderId="2" xfId="0" applyNumberFormat="1" applyFont="1" applyBorder="1" applyAlignment="1" applyProtection="1">
      <alignment horizontal="left" vertical="center"/>
      <protection hidden="1"/>
    </xf>
    <xf numFmtId="177" fontId="28" fillId="0" borderId="3" xfId="0" applyNumberFormat="1" applyFont="1" applyBorder="1" applyAlignment="1" applyProtection="1">
      <alignment horizontal="left" vertical="center"/>
      <protection hidden="1"/>
    </xf>
    <xf numFmtId="177" fontId="37" fillId="0" borderId="11" xfId="0" applyNumberFormat="1" applyFont="1" applyBorder="1" applyAlignment="1" applyProtection="1">
      <alignment horizontal="left" vertical="center"/>
      <protection locked="0" hidden="1"/>
    </xf>
    <xf numFmtId="177" fontId="7" fillId="0" borderId="11" xfId="0" applyNumberFormat="1" applyFont="1" applyBorder="1" applyAlignment="1" applyProtection="1">
      <alignment horizontal="left" vertical="center"/>
      <protection locked="0" hidden="1"/>
    </xf>
    <xf numFmtId="177" fontId="4" fillId="2" borderId="1" xfId="0" applyNumberFormat="1" applyFont="1" applyFill="1" applyBorder="1" applyAlignment="1" applyProtection="1">
      <alignment horizontal="center" vertical="center"/>
      <protection locked="0" hidden="1"/>
    </xf>
    <xf numFmtId="177" fontId="4" fillId="2" borderId="2" xfId="0" applyNumberFormat="1" applyFont="1" applyFill="1" applyBorder="1" applyAlignment="1" applyProtection="1">
      <alignment horizontal="center" vertical="center"/>
      <protection locked="0" hidden="1"/>
    </xf>
    <xf numFmtId="177" fontId="4" fillId="2" borderId="16" xfId="0" applyNumberFormat="1" applyFont="1" applyFill="1" applyBorder="1" applyAlignment="1" applyProtection="1">
      <alignment horizontal="center" vertical="center"/>
      <protection locked="0" hidden="1"/>
    </xf>
    <xf numFmtId="177" fontId="4" fillId="2" borderId="17" xfId="0" applyNumberFormat="1" applyFont="1" applyFill="1" applyBorder="1" applyAlignment="1" applyProtection="1">
      <alignment horizontal="center" vertical="center"/>
      <protection locked="0" hidden="1"/>
    </xf>
    <xf numFmtId="177" fontId="4" fillId="2" borderId="24" xfId="0" applyNumberFormat="1" applyFont="1" applyFill="1" applyBorder="1" applyAlignment="1" applyProtection="1">
      <alignment horizontal="center" vertical="center"/>
      <protection locked="0" hidden="1"/>
    </xf>
    <xf numFmtId="177" fontId="4" fillId="2" borderId="6" xfId="0" applyNumberFormat="1" applyFont="1" applyFill="1" applyBorder="1" applyAlignment="1" applyProtection="1">
      <alignment horizontal="center" vertical="center"/>
      <protection locked="0" hidden="1"/>
    </xf>
    <xf numFmtId="177" fontId="4" fillId="2" borderId="25" xfId="0" applyNumberFormat="1" applyFont="1" applyFill="1" applyBorder="1" applyAlignment="1" applyProtection="1">
      <alignment horizontal="center" vertical="center"/>
      <protection locked="0" hidden="1"/>
    </xf>
    <xf numFmtId="177" fontId="4" fillId="2" borderId="7" xfId="0" applyNumberFormat="1" applyFont="1" applyFill="1" applyBorder="1" applyAlignment="1" applyProtection="1">
      <alignment horizontal="center" vertical="center"/>
      <protection locked="0" hidden="1"/>
    </xf>
    <xf numFmtId="177" fontId="4" fillId="2" borderId="14" xfId="0" applyNumberFormat="1" applyFont="1" applyFill="1" applyBorder="1" applyAlignment="1" applyProtection="1">
      <alignment horizontal="center" vertical="center" textRotation="255"/>
      <protection locked="0" hidden="1"/>
    </xf>
    <xf numFmtId="177" fontId="4" fillId="2" borderId="15" xfId="0" applyNumberFormat="1" applyFont="1" applyFill="1" applyBorder="1" applyAlignment="1" applyProtection="1">
      <alignment horizontal="center" vertical="center" textRotation="255"/>
      <protection locked="0" hidden="1"/>
    </xf>
    <xf numFmtId="177" fontId="5" fillId="0" borderId="1" xfId="0" applyNumberFormat="1" applyFont="1" applyBorder="1" applyAlignment="1" applyProtection="1">
      <alignment horizontal="left" vertical="center"/>
      <protection locked="0" hidden="1"/>
    </xf>
    <xf numFmtId="177" fontId="5" fillId="0" borderId="2" xfId="0" applyNumberFormat="1" applyFont="1" applyBorder="1" applyAlignment="1" applyProtection="1">
      <alignment horizontal="left" vertical="center"/>
      <protection locked="0" hidden="1"/>
    </xf>
    <xf numFmtId="177" fontId="5" fillId="0" borderId="18" xfId="0" applyNumberFormat="1" applyFont="1" applyBorder="1" applyAlignment="1" applyProtection="1">
      <alignment horizontal="left" vertical="center"/>
      <protection locked="0" hidden="1"/>
    </xf>
    <xf numFmtId="177" fontId="19" fillId="0" borderId="19" xfId="0" applyNumberFormat="1" applyFont="1" applyBorder="1" applyAlignment="1" applyProtection="1">
      <alignment vertical="top" wrapText="1"/>
      <protection locked="0"/>
    </xf>
    <xf numFmtId="177" fontId="19" fillId="0" borderId="2" xfId="0" applyNumberFormat="1" applyFont="1" applyBorder="1" applyAlignment="1" applyProtection="1">
      <alignment vertical="top" wrapText="1"/>
      <protection locked="0"/>
    </xf>
    <xf numFmtId="177" fontId="19" fillId="0" borderId="18" xfId="0" applyNumberFormat="1" applyFont="1" applyBorder="1" applyAlignment="1" applyProtection="1">
      <alignment vertical="top" wrapText="1"/>
      <protection locked="0"/>
    </xf>
    <xf numFmtId="177" fontId="19" fillId="0" borderId="21" xfId="0" applyNumberFormat="1" applyFont="1" applyBorder="1" applyAlignment="1" applyProtection="1">
      <alignment vertical="top" wrapText="1"/>
      <protection locked="0"/>
    </xf>
    <xf numFmtId="177" fontId="19" fillId="0" borderId="0" xfId="0" applyNumberFormat="1" applyFont="1" applyAlignment="1" applyProtection="1">
      <alignment vertical="top" wrapText="1"/>
      <protection locked="0"/>
    </xf>
    <xf numFmtId="177" fontId="19" fillId="0" borderId="20" xfId="0" applyNumberFormat="1" applyFont="1" applyBorder="1" applyAlignment="1" applyProtection="1">
      <alignment vertical="top" wrapText="1"/>
      <protection locked="0"/>
    </xf>
    <xf numFmtId="177" fontId="5" fillId="0" borderId="21" xfId="0" applyNumberFormat="1" applyFont="1" applyBorder="1" applyAlignment="1" applyProtection="1">
      <alignment vertical="center" wrapText="1"/>
      <protection locked="0" hidden="1"/>
    </xf>
    <xf numFmtId="177" fontId="5" fillId="0" borderId="0" xfId="0" applyNumberFormat="1" applyFont="1" applyAlignment="1" applyProtection="1">
      <alignment vertical="center" wrapText="1"/>
      <protection locked="0" hidden="1"/>
    </xf>
    <xf numFmtId="177" fontId="5" fillId="0" borderId="20" xfId="0" applyNumberFormat="1" applyFont="1" applyBorder="1" applyAlignment="1" applyProtection="1">
      <alignment vertical="center" wrapText="1"/>
      <protection locked="0" hidden="1"/>
    </xf>
    <xf numFmtId="177" fontId="5" fillId="0" borderId="9" xfId="0" applyNumberFormat="1" applyFont="1" applyBorder="1" applyAlignment="1" applyProtection="1">
      <alignment horizontal="left" vertical="center"/>
      <protection locked="0" hidden="1"/>
    </xf>
    <xf numFmtId="177" fontId="5" fillId="0" borderId="0" xfId="0" applyNumberFormat="1" applyFont="1" applyAlignment="1" applyProtection="1">
      <alignment horizontal="left" vertical="center"/>
      <protection locked="0" hidden="1"/>
    </xf>
    <xf numFmtId="177" fontId="5" fillId="0" borderId="20" xfId="0" applyNumberFormat="1" applyFont="1" applyBorder="1" applyAlignment="1" applyProtection="1">
      <alignment horizontal="left" vertical="center"/>
      <protection locked="0" hidden="1"/>
    </xf>
    <xf numFmtId="177" fontId="5" fillId="0" borderId="13" xfId="0" applyNumberFormat="1" applyFont="1" applyBorder="1" applyAlignment="1" applyProtection="1">
      <alignment vertical="center" wrapText="1"/>
      <protection locked="0" hidden="1"/>
    </xf>
    <xf numFmtId="177" fontId="20" fillId="0" borderId="0" xfId="0" applyNumberFormat="1" applyFont="1" applyAlignment="1" applyProtection="1">
      <alignment vertical="top" wrapText="1"/>
      <protection locked="0"/>
    </xf>
    <xf numFmtId="177" fontId="20" fillId="0" borderId="11" xfId="0" applyNumberFormat="1" applyFont="1" applyBorder="1" applyAlignment="1" applyProtection="1">
      <alignment vertical="top" wrapText="1"/>
      <protection locked="0"/>
    </xf>
    <xf numFmtId="177" fontId="19" fillId="0" borderId="0" xfId="0" applyNumberFormat="1" applyFont="1" applyAlignment="1" applyProtection="1">
      <alignment horizontal="center" vertical="center" wrapText="1"/>
      <protection locked="0" hidden="1"/>
    </xf>
    <xf numFmtId="177" fontId="5" fillId="0" borderId="10" xfId="0" applyNumberFormat="1" applyFont="1" applyBorder="1" applyAlignment="1" applyProtection="1">
      <alignment horizontal="left" vertical="center"/>
      <protection locked="0" hidden="1"/>
    </xf>
    <xf numFmtId="177" fontId="5" fillId="0" borderId="11" xfId="0" applyNumberFormat="1" applyFont="1" applyBorder="1" applyAlignment="1" applyProtection="1">
      <alignment horizontal="left" vertical="center"/>
      <protection locked="0" hidden="1"/>
    </xf>
    <xf numFmtId="177" fontId="5" fillId="0" borderId="22" xfId="0" applyNumberFormat="1" applyFont="1" applyBorder="1" applyAlignment="1" applyProtection="1">
      <alignment horizontal="left" vertical="center"/>
      <protection locked="0" hidden="1"/>
    </xf>
    <xf numFmtId="177" fontId="5" fillId="0" borderId="23" xfId="0" applyNumberFormat="1" applyFont="1" applyBorder="1" applyAlignment="1" applyProtection="1">
      <alignment vertical="center" wrapText="1"/>
      <protection locked="0" hidden="1"/>
    </xf>
    <xf numFmtId="177" fontId="5" fillId="0" borderId="11" xfId="0" applyNumberFormat="1" applyFont="1" applyBorder="1" applyAlignment="1" applyProtection="1">
      <alignment vertical="center" wrapText="1"/>
      <protection locked="0" hidden="1"/>
    </xf>
    <xf numFmtId="177" fontId="5" fillId="0" borderId="22" xfId="0" applyNumberFormat="1" applyFont="1" applyBorder="1" applyAlignment="1" applyProtection="1">
      <alignment vertical="center" wrapText="1"/>
      <protection locked="0" hidden="1"/>
    </xf>
    <xf numFmtId="177" fontId="5" fillId="0" borderId="5" xfId="0" applyNumberFormat="1" applyFont="1" applyBorder="1" applyAlignment="1" applyProtection="1">
      <alignment horizontal="left" vertical="center" wrapText="1"/>
      <protection locked="0" hidden="1"/>
    </xf>
    <xf numFmtId="177" fontId="5" fillId="0" borderId="6" xfId="0" applyNumberFormat="1" applyFont="1" applyBorder="1" applyAlignment="1" applyProtection="1">
      <alignment horizontal="left" vertical="center" wrapText="1"/>
      <protection locked="0" hidden="1"/>
    </xf>
    <xf numFmtId="177" fontId="5" fillId="0" borderId="7" xfId="0" applyNumberFormat="1" applyFont="1" applyBorder="1" applyAlignment="1" applyProtection="1">
      <alignment horizontal="left" vertical="center" wrapText="1"/>
      <protection locked="0" hidden="1"/>
    </xf>
    <xf numFmtId="177" fontId="4" fillId="2" borderId="5" xfId="0" applyNumberFormat="1" applyFont="1" applyFill="1" applyBorder="1" applyAlignment="1" applyProtection="1">
      <alignment horizontal="center" vertical="center" textRotation="1"/>
      <protection locked="0" hidden="1"/>
    </xf>
    <xf numFmtId="177" fontId="4" fillId="2" borderId="6" xfId="0" applyNumberFormat="1" applyFont="1" applyFill="1" applyBorder="1" applyAlignment="1" applyProtection="1">
      <alignment horizontal="center" vertical="center" textRotation="1"/>
      <protection locked="0" hidden="1"/>
    </xf>
    <xf numFmtId="177" fontId="4" fillId="2" borderId="7" xfId="0" applyNumberFormat="1" applyFont="1" applyFill="1" applyBorder="1" applyAlignment="1" applyProtection="1">
      <alignment horizontal="center" vertical="center" textRotation="1"/>
      <protection locked="0" hidden="1"/>
    </xf>
    <xf numFmtId="177" fontId="5" fillId="0" borderId="5" xfId="0" applyNumberFormat="1" applyFont="1" applyBorder="1" applyAlignment="1" applyProtection="1">
      <alignment vertical="top" wrapText="1"/>
      <protection locked="0"/>
    </xf>
    <xf numFmtId="177" fontId="5" fillId="0" borderId="6" xfId="0" applyNumberFormat="1" applyFont="1" applyBorder="1" applyAlignment="1" applyProtection="1">
      <alignment vertical="top" wrapText="1"/>
      <protection locked="0"/>
    </xf>
    <xf numFmtId="177" fontId="5" fillId="0" borderId="7" xfId="0" applyNumberFormat="1" applyFont="1" applyBorder="1" applyAlignment="1" applyProtection="1">
      <alignment vertical="top" wrapText="1"/>
      <protection locked="0"/>
    </xf>
    <xf numFmtId="177" fontId="5" fillId="0" borderId="10" xfId="0" applyNumberFormat="1" applyFont="1" applyBorder="1" applyAlignment="1" applyProtection="1">
      <alignment horizontal="center" vertical="center" wrapText="1"/>
      <protection locked="0" hidden="1"/>
    </xf>
    <xf numFmtId="177" fontId="5" fillId="0" borderId="12" xfId="0" applyNumberFormat="1" applyFont="1" applyBorder="1" applyAlignment="1" applyProtection="1">
      <alignment horizontal="center" vertical="center" wrapText="1"/>
      <protection locked="0" hidden="1"/>
    </xf>
    <xf numFmtId="177" fontId="4" fillId="9" borderId="5" xfId="0" applyNumberFormat="1" applyFont="1" applyFill="1" applyBorder="1" applyAlignment="1" applyProtection="1">
      <alignment horizontal="center" vertical="center" wrapText="1"/>
      <protection hidden="1"/>
    </xf>
    <xf numFmtId="177" fontId="4" fillId="9" borderId="6" xfId="0" applyNumberFormat="1" applyFont="1" applyFill="1" applyBorder="1" applyAlignment="1" applyProtection="1">
      <alignment horizontal="center" vertical="center" wrapText="1"/>
      <protection hidden="1"/>
    </xf>
    <xf numFmtId="177" fontId="4" fillId="9" borderId="7" xfId="0" applyNumberFormat="1" applyFont="1" applyFill="1" applyBorder="1" applyAlignment="1" applyProtection="1">
      <alignment horizontal="center" vertical="center" wrapText="1"/>
      <protection hidden="1"/>
    </xf>
    <xf numFmtId="177" fontId="4" fillId="2" borderId="8" xfId="0" applyNumberFormat="1" applyFont="1" applyFill="1" applyBorder="1" applyAlignment="1" applyProtection="1">
      <alignment horizontal="center" vertical="center" wrapText="1"/>
      <protection hidden="1"/>
    </xf>
    <xf numFmtId="0" fontId="28" fillId="0" borderId="0" xfId="0" applyFont="1" applyAlignment="1" applyProtection="1">
      <alignment horizontal="left" vertical="top" wrapText="1"/>
      <protection locked="0"/>
    </xf>
    <xf numFmtId="0" fontId="19" fillId="0" borderId="19" xfId="0" applyFont="1" applyBorder="1" applyAlignment="1" applyProtection="1">
      <alignment vertical="top" wrapText="1"/>
      <protection locked="0"/>
    </xf>
    <xf numFmtId="0" fontId="19" fillId="0" borderId="2" xfId="0" applyFont="1" applyBorder="1" applyAlignment="1" applyProtection="1">
      <alignment vertical="top" wrapText="1"/>
      <protection locked="0"/>
    </xf>
    <xf numFmtId="0" fontId="19" fillId="0" borderId="18" xfId="0" applyFont="1" applyBorder="1" applyAlignment="1" applyProtection="1">
      <alignment vertical="top" wrapText="1"/>
      <protection locked="0"/>
    </xf>
    <xf numFmtId="0" fontId="19" fillId="0" borderId="21" xfId="0" applyFont="1" applyBorder="1" applyAlignment="1" applyProtection="1">
      <alignment vertical="top" wrapText="1"/>
      <protection locked="0"/>
    </xf>
    <xf numFmtId="0" fontId="19" fillId="0" borderId="0" xfId="0" applyFont="1" applyAlignment="1" applyProtection="1">
      <alignment vertical="top" wrapText="1"/>
      <protection locked="0"/>
    </xf>
    <xf numFmtId="0" fontId="19" fillId="0" borderId="20" xfId="0" applyFont="1" applyBorder="1" applyAlignment="1" applyProtection="1">
      <alignment vertical="top" wrapText="1"/>
      <protection locked="0"/>
    </xf>
    <xf numFmtId="0" fontId="20" fillId="0" borderId="0" xfId="0" applyFont="1" applyAlignment="1" applyProtection="1">
      <alignment vertical="top" wrapText="1"/>
      <protection locked="0"/>
    </xf>
    <xf numFmtId="0" fontId="20" fillId="0" borderId="11"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7" xfId="0" applyFont="1" applyBorder="1" applyAlignment="1" applyProtection="1">
      <alignment vertical="top" wrapText="1"/>
      <protection locked="0"/>
    </xf>
    <xf numFmtId="177" fontId="2" fillId="0" borderId="2" xfId="0" applyNumberFormat="1" applyFont="1" applyBorder="1" applyAlignment="1" applyProtection="1">
      <alignment horizontal="center" vertical="center"/>
      <protection locked="0"/>
    </xf>
    <xf numFmtId="177" fontId="2" fillId="0" borderId="3" xfId="0" applyNumberFormat="1" applyFont="1" applyBorder="1" applyAlignment="1" applyProtection="1">
      <alignment horizontal="center" vertical="center"/>
      <protection locked="0"/>
    </xf>
    <xf numFmtId="177" fontId="19" fillId="0" borderId="6" xfId="0" applyNumberFormat="1" applyFont="1" applyBorder="1" applyAlignment="1" applyProtection="1">
      <alignment horizontal="center" vertical="center" wrapText="1"/>
      <protection locked="0"/>
    </xf>
    <xf numFmtId="177" fontId="19" fillId="0" borderId="7" xfId="0" applyNumberFormat="1" applyFont="1" applyBorder="1" applyAlignment="1" applyProtection="1">
      <alignment horizontal="center" vertical="center" wrapText="1"/>
      <protection locked="0"/>
    </xf>
    <xf numFmtId="177" fontId="19" fillId="0" borderId="4" xfId="0" applyNumberFormat="1" applyFont="1" applyBorder="1" applyAlignment="1" applyProtection="1">
      <alignment horizontal="center" vertical="center" wrapText="1"/>
      <protection locked="0"/>
    </xf>
    <xf numFmtId="177" fontId="19" fillId="0" borderId="10" xfId="0" applyNumberFormat="1" applyFont="1" applyBorder="1" applyAlignment="1" applyProtection="1">
      <alignment vertical="center" wrapText="1"/>
      <protection locked="0"/>
    </xf>
    <xf numFmtId="177" fontId="19" fillId="0" borderId="11" xfId="0" applyNumberFormat="1" applyFont="1" applyBorder="1" applyAlignment="1" applyProtection="1">
      <alignment vertical="center" wrapText="1"/>
      <protection locked="0"/>
    </xf>
    <xf numFmtId="177" fontId="19" fillId="0" borderId="6" xfId="0" applyNumberFormat="1" applyFont="1" applyBorder="1" applyAlignment="1" applyProtection="1">
      <alignment vertical="center" wrapText="1"/>
      <protection locked="0"/>
    </xf>
    <xf numFmtId="177" fontId="19" fillId="0" borderId="7" xfId="0" applyNumberFormat="1" applyFont="1" applyBorder="1" applyAlignment="1" applyProtection="1">
      <alignment vertical="center" wrapText="1"/>
      <protection locked="0"/>
    </xf>
    <xf numFmtId="177" fontId="5" fillId="0" borderId="1" xfId="0" applyNumberFormat="1" applyFont="1" applyBorder="1" applyAlignment="1" applyProtection="1">
      <alignment horizontal="center" vertical="center" wrapText="1"/>
      <protection locked="0"/>
    </xf>
    <xf numFmtId="177" fontId="5" fillId="0" borderId="2" xfId="0" applyNumberFormat="1" applyFont="1" applyBorder="1" applyAlignment="1" applyProtection="1">
      <alignment horizontal="center" vertical="center" wrapText="1"/>
      <protection locked="0"/>
    </xf>
    <xf numFmtId="177" fontId="5" fillId="0" borderId="3" xfId="0" applyNumberFormat="1" applyFont="1" applyBorder="1" applyAlignment="1" applyProtection="1">
      <alignment horizontal="center" vertical="center" wrapText="1"/>
      <protection locked="0"/>
    </xf>
    <xf numFmtId="177" fontId="5" fillId="0" borderId="9" xfId="0" applyNumberFormat="1" applyFont="1" applyBorder="1" applyAlignment="1" applyProtection="1">
      <alignment horizontal="center" vertical="center" wrapText="1"/>
      <protection locked="0"/>
    </xf>
    <xf numFmtId="177" fontId="5" fillId="0" borderId="0" xfId="0" applyNumberFormat="1" applyFont="1" applyAlignment="1" applyProtection="1">
      <alignment horizontal="center" vertical="center" wrapText="1"/>
      <protection locked="0"/>
    </xf>
    <xf numFmtId="177" fontId="5" fillId="0" borderId="13" xfId="0" applyNumberFormat="1" applyFont="1" applyBorder="1" applyAlignment="1" applyProtection="1">
      <alignment horizontal="center" vertical="center" wrapText="1"/>
      <protection locked="0"/>
    </xf>
    <xf numFmtId="177" fontId="5" fillId="0" borderId="9" xfId="0" applyNumberFormat="1" applyFont="1" applyBorder="1" applyAlignment="1" applyProtection="1">
      <alignment horizontal="center" vertical="center"/>
      <protection locked="0"/>
    </xf>
    <xf numFmtId="177" fontId="5" fillId="0" borderId="0" xfId="0" applyNumberFormat="1" applyFont="1" applyAlignment="1" applyProtection="1">
      <alignment horizontal="center" vertical="center"/>
      <protection locked="0"/>
    </xf>
    <xf numFmtId="177" fontId="5" fillId="0" borderId="13" xfId="0" applyNumberFormat="1" applyFont="1" applyBorder="1" applyAlignment="1" applyProtection="1">
      <alignment horizontal="center" vertical="center"/>
      <protection locked="0"/>
    </xf>
    <xf numFmtId="177" fontId="5" fillId="0" borderId="10" xfId="0" applyNumberFormat="1" applyFont="1" applyBorder="1" applyAlignment="1" applyProtection="1">
      <alignment horizontal="center" vertical="center"/>
      <protection locked="0"/>
    </xf>
    <xf numFmtId="177" fontId="5" fillId="0" borderId="11" xfId="0" applyNumberFormat="1" applyFont="1" applyBorder="1" applyAlignment="1" applyProtection="1">
      <alignment horizontal="center" vertical="center"/>
      <protection locked="0"/>
    </xf>
    <xf numFmtId="177" fontId="5" fillId="0" borderId="12" xfId="0" applyNumberFormat="1" applyFont="1" applyBorder="1" applyAlignment="1" applyProtection="1">
      <alignment horizontal="center" vertical="center"/>
      <protection locked="0"/>
    </xf>
    <xf numFmtId="177" fontId="19" fillId="0" borderId="0" xfId="0" applyNumberFormat="1" applyFont="1" applyAlignment="1" applyProtection="1">
      <alignment horizontal="center" wrapText="1"/>
      <protection locked="0"/>
    </xf>
    <xf numFmtId="177" fontId="19" fillId="0" borderId="11" xfId="0" applyNumberFormat="1" applyFont="1" applyBorder="1" applyAlignment="1" applyProtection="1">
      <alignment horizontal="center" wrapText="1"/>
      <protection locked="0"/>
    </xf>
    <xf numFmtId="177" fontId="20" fillId="0" borderId="11" xfId="0" applyNumberFormat="1" applyFont="1" applyBorder="1" applyAlignment="1" applyProtection="1">
      <alignment vertical="center" wrapText="1"/>
      <protection locked="0"/>
    </xf>
    <xf numFmtId="177" fontId="19" fillId="0" borderId="15" xfId="0" applyNumberFormat="1" applyFont="1" applyBorder="1" applyAlignment="1" applyProtection="1">
      <alignment vertical="center" wrapText="1"/>
      <protection locked="0"/>
    </xf>
    <xf numFmtId="177" fontId="23" fillId="0" borderId="0" xfId="0" applyNumberFormat="1" applyFont="1" applyAlignment="1" applyProtection="1">
      <alignment vertical="top" wrapText="1"/>
      <protection locked="0"/>
    </xf>
    <xf numFmtId="177" fontId="28" fillId="0" borderId="0" xfId="0" applyNumberFormat="1" applyFont="1" applyAlignment="1" applyProtection="1">
      <alignment horizontal="left" vertical="top" wrapText="1"/>
      <protection locked="0"/>
    </xf>
    <xf numFmtId="177" fontId="5" fillId="0" borderId="6" xfId="0" applyNumberFormat="1" applyFont="1" applyBorder="1" applyAlignment="1" applyProtection="1">
      <alignment horizontal="center" wrapText="1"/>
      <protection locked="0"/>
    </xf>
    <xf numFmtId="177" fontId="5" fillId="0" borderId="6" xfId="0" applyNumberFormat="1" applyFont="1" applyBorder="1" applyAlignment="1" applyProtection="1">
      <alignment horizontal="center" wrapText="1"/>
      <protection locked="0"/>
    </xf>
    <xf numFmtId="177" fontId="20" fillId="0" borderId="11" xfId="0" applyNumberFormat="1" applyFont="1" applyBorder="1" applyAlignment="1" applyProtection="1">
      <alignment vertical="center"/>
      <protection locked="0"/>
    </xf>
    <xf numFmtId="177" fontId="2" fillId="0" borderId="5" xfId="0" applyNumberFormat="1" applyFont="1" applyBorder="1" applyAlignment="1" applyProtection="1">
      <alignment horizontal="left" vertical="center" wrapText="1" indent="1"/>
      <protection locked="0"/>
    </xf>
    <xf numFmtId="177" fontId="2" fillId="0" borderId="6" xfId="0" applyNumberFormat="1" applyFont="1" applyBorder="1" applyAlignment="1" applyProtection="1">
      <alignment horizontal="left" vertical="center" wrapText="1" indent="1"/>
      <protection locked="0"/>
    </xf>
    <xf numFmtId="177" fontId="22" fillId="0" borderId="11" xfId="0" applyNumberFormat="1" applyFont="1" applyBorder="1" applyAlignment="1" applyProtection="1">
      <alignment vertical="center" wrapText="1"/>
      <protection locked="0"/>
    </xf>
    <xf numFmtId="177" fontId="22" fillId="0" borderId="0" xfId="0" applyNumberFormat="1" applyFont="1" applyAlignment="1" applyProtection="1">
      <alignment vertical="center" wrapText="1"/>
      <protection locked="0"/>
    </xf>
    <xf numFmtId="177" fontId="2" fillId="0" borderId="1" xfId="0" applyNumberFormat="1" applyFont="1" applyBorder="1" applyAlignment="1" applyProtection="1">
      <alignment horizontal="left" vertical="center" indent="1"/>
      <protection locked="0"/>
    </xf>
    <xf numFmtId="177" fontId="2" fillId="0" borderId="2" xfId="0" applyNumberFormat="1" applyFont="1" applyBorder="1" applyAlignment="1" applyProtection="1">
      <alignment horizontal="left" vertical="center" indent="1"/>
      <protection locked="0"/>
    </xf>
    <xf numFmtId="177" fontId="2" fillId="0" borderId="3" xfId="0" applyNumberFormat="1" applyFont="1" applyBorder="1" applyAlignment="1" applyProtection="1">
      <alignment horizontal="left" vertical="center" indent="1"/>
      <protection locked="0"/>
    </xf>
    <xf numFmtId="177" fontId="23" fillId="0" borderId="11" xfId="0" applyNumberFormat="1" applyFont="1" applyBorder="1" applyAlignment="1" applyProtection="1">
      <alignment vertical="center"/>
      <protection locked="0"/>
    </xf>
    <xf numFmtId="177" fontId="23" fillId="0" borderId="1" xfId="0" applyNumberFormat="1" applyFont="1" applyBorder="1" applyAlignment="1" applyProtection="1">
      <alignment vertical="top" wrapText="1"/>
      <protection locked="0"/>
    </xf>
    <xf numFmtId="177" fontId="23" fillId="0" borderId="2" xfId="0" applyNumberFormat="1" applyFont="1" applyBorder="1" applyAlignment="1" applyProtection="1">
      <alignment vertical="top" wrapText="1"/>
      <protection locked="0"/>
    </xf>
    <xf numFmtId="177" fontId="23" fillId="0" borderId="9" xfId="0" applyNumberFormat="1" applyFont="1" applyBorder="1" applyAlignment="1" applyProtection="1">
      <alignment vertical="top" wrapText="1"/>
      <protection locked="0"/>
    </xf>
    <xf numFmtId="177" fontId="21" fillId="0" borderId="10" xfId="0" applyNumberFormat="1" applyFont="1" applyBorder="1" applyAlignment="1" applyProtection="1">
      <alignment vertical="top" wrapText="1"/>
      <protection locked="0"/>
    </xf>
    <xf numFmtId="177" fontId="21" fillId="0" borderId="11" xfId="0" applyNumberFormat="1" applyFont="1" applyBorder="1" applyAlignment="1" applyProtection="1">
      <alignment vertical="top" wrapText="1"/>
      <protection locked="0"/>
    </xf>
    <xf numFmtId="177" fontId="23" fillId="0" borderId="1" xfId="0" applyNumberFormat="1" applyFont="1" applyBorder="1" applyAlignment="1" applyProtection="1">
      <alignment horizontal="center" vertical="center" wrapText="1"/>
      <protection locked="0"/>
    </xf>
    <xf numFmtId="177" fontId="23" fillId="0" borderId="2" xfId="0" applyNumberFormat="1" applyFont="1" applyBorder="1" applyAlignment="1" applyProtection="1">
      <alignment horizontal="center" vertical="center" wrapText="1"/>
      <protection locked="0"/>
    </xf>
    <xf numFmtId="177" fontId="23" fillId="0" borderId="3" xfId="0" applyNumberFormat="1" applyFont="1" applyBorder="1" applyAlignment="1" applyProtection="1">
      <alignment horizontal="center" vertical="center" wrapText="1"/>
      <protection locked="0"/>
    </xf>
    <xf numFmtId="177" fontId="23" fillId="0" borderId="2" xfId="0" applyNumberFormat="1" applyFont="1" applyBorder="1" applyAlignment="1" applyProtection="1">
      <alignment horizontal="center" vertical="center"/>
      <protection locked="0"/>
    </xf>
    <xf numFmtId="177" fontId="23" fillId="0" borderId="3" xfId="0" applyNumberFormat="1" applyFont="1" applyBorder="1" applyAlignment="1" applyProtection="1">
      <alignment horizontal="center" vertical="center"/>
      <protection locked="0"/>
    </xf>
    <xf numFmtId="177" fontId="23" fillId="0" borderId="0" xfId="0" applyNumberFormat="1" applyFont="1" applyAlignment="1" applyProtection="1">
      <alignment horizontal="left" vertical="center" wrapText="1"/>
      <protection locked="0"/>
    </xf>
    <xf numFmtId="177" fontId="22" fillId="0" borderId="5" xfId="0" applyNumberFormat="1" applyFont="1" applyBorder="1" applyAlignment="1" applyProtection="1">
      <alignment vertical="center" wrapText="1"/>
      <protection locked="0"/>
    </xf>
    <xf numFmtId="177" fontId="22" fillId="0" borderId="6" xfId="0" applyNumberFormat="1" applyFont="1" applyBorder="1" applyAlignment="1" applyProtection="1">
      <alignment vertical="center" wrapText="1"/>
      <protection locked="0"/>
    </xf>
    <xf numFmtId="177" fontId="22" fillId="0" borderId="7" xfId="0" applyNumberFormat="1" applyFont="1" applyBorder="1" applyAlignment="1" applyProtection="1">
      <alignment vertical="center" wrapText="1"/>
      <protection locked="0"/>
    </xf>
    <xf numFmtId="177" fontId="19" fillId="0" borderId="2" xfId="0" applyNumberFormat="1" applyFont="1" applyBorder="1" applyAlignment="1" applyProtection="1">
      <alignment vertical="center" wrapText="1"/>
      <protection locked="0"/>
    </xf>
    <xf numFmtId="177" fontId="19" fillId="0" borderId="12" xfId="0" applyNumberFormat="1" applyFont="1" applyBorder="1" applyAlignment="1" applyProtection="1">
      <alignment vertical="center" wrapText="1"/>
      <protection locked="0"/>
    </xf>
    <xf numFmtId="177" fontId="23" fillId="0" borderId="5" xfId="0" applyNumberFormat="1" applyFont="1" applyBorder="1" applyAlignment="1" applyProtection="1">
      <alignment vertical="center" wrapText="1"/>
      <protection locked="0"/>
    </xf>
    <xf numFmtId="177" fontId="23" fillId="0" borderId="6" xfId="0" applyNumberFormat="1" applyFont="1" applyBorder="1" applyAlignment="1" applyProtection="1">
      <alignment vertical="center" wrapText="1"/>
      <protection locked="0"/>
    </xf>
    <xf numFmtId="177" fontId="23" fillId="0" borderId="7" xfId="0" applyNumberFormat="1" applyFont="1" applyBorder="1" applyAlignment="1" applyProtection="1">
      <alignment vertical="center" wrapText="1"/>
      <protection locked="0"/>
    </xf>
    <xf numFmtId="177" fontId="19" fillId="0" borderId="9" xfId="0" applyNumberFormat="1" applyFont="1" applyBorder="1" applyAlignment="1" applyProtection="1">
      <alignment vertical="top" wrapText="1"/>
      <protection locked="0"/>
    </xf>
    <xf numFmtId="177" fontId="19" fillId="0" borderId="13" xfId="0" applyNumberFormat="1" applyFont="1" applyBorder="1" applyAlignment="1" applyProtection="1">
      <alignment vertical="top" wrapText="1"/>
      <protection locked="0"/>
    </xf>
    <xf numFmtId="177" fontId="19" fillId="0" borderId="10" xfId="0" applyNumberFormat="1" applyFont="1" applyBorder="1" applyAlignment="1" applyProtection="1">
      <alignment vertical="top" wrapText="1"/>
      <protection locked="0"/>
    </xf>
    <xf numFmtId="177" fontId="19" fillId="0" borderId="11" xfId="0" applyNumberFormat="1" applyFont="1" applyBorder="1" applyAlignment="1" applyProtection="1">
      <alignment vertical="top" wrapText="1"/>
      <protection locked="0"/>
    </xf>
    <xf numFmtId="177" fontId="19" fillId="0" borderId="12" xfId="0" applyNumberFormat="1" applyFont="1" applyBorder="1" applyAlignment="1" applyProtection="1">
      <alignment vertical="top" wrapText="1"/>
      <protection locked="0"/>
    </xf>
    <xf numFmtId="177" fontId="19" fillId="0" borderId="5" xfId="0" applyNumberFormat="1" applyFont="1" applyBorder="1" applyAlignment="1" applyProtection="1">
      <alignment horizontal="center" vertical="center" wrapText="1"/>
      <protection locked="0"/>
    </xf>
    <xf numFmtId="177" fontId="19" fillId="0" borderId="5" xfId="0" applyNumberFormat="1" applyFont="1" applyBorder="1" applyAlignment="1" applyProtection="1">
      <alignment vertical="center" wrapText="1"/>
      <protection locked="0"/>
    </xf>
    <xf numFmtId="177" fontId="19" fillId="0" borderId="4" xfId="0" applyNumberFormat="1" applyFont="1" applyBorder="1" applyAlignment="1" applyProtection="1">
      <alignment vertical="center" wrapText="1"/>
      <protection locked="0"/>
    </xf>
    <xf numFmtId="177" fontId="28" fillId="0" borderId="0" xfId="0" applyNumberFormat="1" applyFont="1" applyAlignment="1" applyProtection="1">
      <alignment horizontal="left" vertical="top"/>
      <protection locked="0"/>
    </xf>
  </cellXfs>
  <cellStyles count="1">
    <cellStyle name="標準" xfId="0" builtinId="0"/>
  </cellStyles>
  <dxfs count="4">
    <dxf>
      <font>
        <color theme="0"/>
      </font>
    </dxf>
    <dxf>
      <font>
        <color auto="1"/>
      </font>
    </dxf>
    <dxf>
      <font>
        <color theme="0"/>
      </font>
    </dxf>
    <dxf>
      <font>
        <color auto="1"/>
      </font>
    </dxf>
  </dxfs>
  <tableStyles count="0" defaultTableStyle="TableStyleMedium2" defaultPivotStyle="PivotStyleLight16"/>
  <colors>
    <mruColors>
      <color rgb="FFD9D9D9"/>
      <color rgb="FFFFCCCC"/>
      <color rgb="FF0000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情報取得シート!$F$11" lockText="1" noThreeD="1"/>
</file>

<file path=xl/ctrlProps/ctrlProp10.xml><?xml version="1.0" encoding="utf-8"?>
<formControlPr xmlns="http://schemas.microsoft.com/office/spreadsheetml/2009/9/main" objectType="CheckBox" fmlaLink="情報取得シート!$F$51"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CheckBox" fmlaLink="情報取得シート!$F$327" lockText="1" noThreeD="1"/>
</file>

<file path=xl/ctrlProps/ctrlProp103.xml><?xml version="1.0" encoding="utf-8"?>
<formControlPr xmlns="http://schemas.microsoft.com/office/spreadsheetml/2009/9/main" objectType="CheckBox" fmlaLink="情報取得シート!$F$27" lockText="1" noThreeD="1"/>
</file>

<file path=xl/ctrlProps/ctrlProp104.xml><?xml version="1.0" encoding="utf-8"?>
<formControlPr xmlns="http://schemas.microsoft.com/office/spreadsheetml/2009/9/main" objectType="CheckBox" fmlaLink="情報取得シート!$F$28" lockText="1" noThreeD="1"/>
</file>

<file path=xl/ctrlProps/ctrlProp105.xml><?xml version="1.0" encoding="utf-8"?>
<formControlPr xmlns="http://schemas.microsoft.com/office/spreadsheetml/2009/9/main" objectType="CheckBox" fmlaLink="情報取得シート!$F$29" lockText="1" noThreeD="1"/>
</file>

<file path=xl/ctrlProps/ctrlProp106.xml><?xml version="1.0" encoding="utf-8"?>
<formControlPr xmlns="http://schemas.microsoft.com/office/spreadsheetml/2009/9/main" objectType="CheckBox" fmlaLink="情報取得シート!$F$30" lockText="1" noThreeD="1"/>
</file>

<file path=xl/ctrlProps/ctrlProp107.xml><?xml version="1.0" encoding="utf-8"?>
<formControlPr xmlns="http://schemas.microsoft.com/office/spreadsheetml/2009/9/main" objectType="CheckBox" fmlaLink="情報取得シート!$F$31" lockText="1" noThreeD="1"/>
</file>

<file path=xl/ctrlProps/ctrlProp108.xml><?xml version="1.0" encoding="utf-8"?>
<formControlPr xmlns="http://schemas.microsoft.com/office/spreadsheetml/2009/9/main" objectType="CheckBox" fmlaLink="情報取得シート!$F$32" lockText="1" noThreeD="1"/>
</file>

<file path=xl/ctrlProps/ctrlProp109.xml><?xml version="1.0" encoding="utf-8"?>
<formControlPr xmlns="http://schemas.microsoft.com/office/spreadsheetml/2009/9/main" objectType="CheckBox" fmlaLink="情報取得シート!$F$33" lockText="1" noThreeD="1"/>
</file>

<file path=xl/ctrlProps/ctrlProp11.xml><?xml version="1.0" encoding="utf-8"?>
<formControlPr xmlns="http://schemas.microsoft.com/office/spreadsheetml/2009/9/main" objectType="CheckBox" fmlaLink="情報取得シート!$F$58" lockText="1" noThreeD="1"/>
</file>

<file path=xl/ctrlProps/ctrlProp110.xml><?xml version="1.0" encoding="utf-8"?>
<formControlPr xmlns="http://schemas.microsoft.com/office/spreadsheetml/2009/9/main" objectType="CheckBox" fmlaLink="情報取得シート!$F$34" lockText="1" noThreeD="1"/>
</file>

<file path=xl/ctrlProps/ctrlProp111.xml><?xml version="1.0" encoding="utf-8"?>
<formControlPr xmlns="http://schemas.microsoft.com/office/spreadsheetml/2009/9/main" objectType="CheckBox" fmlaLink="情報取得シート!$F$35" lockText="1" noThreeD="1"/>
</file>

<file path=xl/ctrlProps/ctrlProp112.xml><?xml version="1.0" encoding="utf-8"?>
<formControlPr xmlns="http://schemas.microsoft.com/office/spreadsheetml/2009/9/main" objectType="CheckBox" fmlaLink="情報取得シート!$F$36" lockText="1" noThreeD="1"/>
</file>

<file path=xl/ctrlProps/ctrlProp113.xml><?xml version="1.0" encoding="utf-8"?>
<formControlPr xmlns="http://schemas.microsoft.com/office/spreadsheetml/2009/9/main" objectType="CheckBox" fmlaLink="情報取得シート!$F$37" lockText="1" noThreeD="1"/>
</file>

<file path=xl/ctrlProps/ctrlProp114.xml><?xml version="1.0" encoding="utf-8"?>
<formControlPr xmlns="http://schemas.microsoft.com/office/spreadsheetml/2009/9/main" objectType="CheckBox" fmlaLink="情報取得シート!$F$41" lockText="1" noThreeD="1"/>
</file>

<file path=xl/ctrlProps/ctrlProp115.xml><?xml version="1.0" encoding="utf-8"?>
<formControlPr xmlns="http://schemas.microsoft.com/office/spreadsheetml/2009/9/main" objectType="CheckBox" fmlaLink="情報取得シート!$F$80" lockText="1" noThreeD="1"/>
</file>

<file path=xl/ctrlProps/ctrlProp116.xml><?xml version="1.0" encoding="utf-8"?>
<formControlPr xmlns="http://schemas.microsoft.com/office/spreadsheetml/2009/9/main" objectType="CheckBox" fmlaLink="情報取得シート!$F$152" lockText="1" noThreeD="1"/>
</file>

<file path=xl/ctrlProps/ctrlProp117.xml><?xml version="1.0" encoding="utf-8"?>
<formControlPr xmlns="http://schemas.microsoft.com/office/spreadsheetml/2009/9/main" objectType="CheckBox" fmlaLink="情報取得シート!$F$153" lockText="1" noThreeD="1"/>
</file>

<file path=xl/ctrlProps/ctrlProp118.xml><?xml version="1.0" encoding="utf-8"?>
<formControlPr xmlns="http://schemas.microsoft.com/office/spreadsheetml/2009/9/main" objectType="CheckBox" fmlaLink="情報取得シート!$F$154" lockText="1" noThreeD="1"/>
</file>

<file path=xl/ctrlProps/ctrlProp119.xml><?xml version="1.0" encoding="utf-8"?>
<formControlPr xmlns="http://schemas.microsoft.com/office/spreadsheetml/2009/9/main" objectType="CheckBox" fmlaLink="情報取得シート!$F$156" lockText="1" noThreeD="1"/>
</file>

<file path=xl/ctrlProps/ctrlProp12.xml><?xml version="1.0" encoding="utf-8"?>
<formControlPr xmlns="http://schemas.microsoft.com/office/spreadsheetml/2009/9/main" objectType="CheckBox" fmlaLink="情報取得シート!$F$59" lockText="1" noThreeD="1"/>
</file>

<file path=xl/ctrlProps/ctrlProp120.xml><?xml version="1.0" encoding="utf-8"?>
<formControlPr xmlns="http://schemas.microsoft.com/office/spreadsheetml/2009/9/main" objectType="CheckBox" fmlaLink="情報取得シート!$F$157" lockText="1" noThreeD="1"/>
</file>

<file path=xl/ctrlProps/ctrlProp121.xml><?xml version="1.0" encoding="utf-8"?>
<formControlPr xmlns="http://schemas.microsoft.com/office/spreadsheetml/2009/9/main" objectType="CheckBox" fmlaLink="情報取得シート!$F$158" lockText="1" noThreeD="1"/>
</file>

<file path=xl/ctrlProps/ctrlProp122.xml><?xml version="1.0" encoding="utf-8"?>
<formControlPr xmlns="http://schemas.microsoft.com/office/spreadsheetml/2009/9/main" objectType="CheckBox" fmlaLink="情報取得シート!$F$160" lockText="1" noThreeD="1"/>
</file>

<file path=xl/ctrlProps/ctrlProp123.xml><?xml version="1.0" encoding="utf-8"?>
<formControlPr xmlns="http://schemas.microsoft.com/office/spreadsheetml/2009/9/main" objectType="CheckBox" fmlaLink="情報取得シート!$F$161" lockText="1" noThreeD="1"/>
</file>

<file path=xl/ctrlProps/ctrlProp124.xml><?xml version="1.0" encoding="utf-8"?>
<formControlPr xmlns="http://schemas.microsoft.com/office/spreadsheetml/2009/9/main" objectType="CheckBox" fmlaLink="情報取得シート!$F$162" lockText="1" noThreeD="1"/>
</file>

<file path=xl/ctrlProps/ctrlProp125.xml><?xml version="1.0" encoding="utf-8"?>
<formControlPr xmlns="http://schemas.microsoft.com/office/spreadsheetml/2009/9/main" objectType="CheckBox" fmlaLink="情報取得シート!$F$125" lockText="1" noThreeD="1"/>
</file>

<file path=xl/ctrlProps/ctrlProp126.xml><?xml version="1.0" encoding="utf-8"?>
<formControlPr xmlns="http://schemas.microsoft.com/office/spreadsheetml/2009/9/main" objectType="CheckBox" fmlaLink="情報取得シート!$F$132" lockText="1" noThreeD="1"/>
</file>

<file path=xl/ctrlProps/ctrlProp127.xml><?xml version="1.0" encoding="utf-8"?>
<formControlPr xmlns="http://schemas.microsoft.com/office/spreadsheetml/2009/9/main" objectType="Radio" firstButton="1" fmlaLink="情報取得シート!$F$312"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情報取得シート!$F$60"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firstButton="1" fmlaLink="情報取得シート!$F$330"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fmlaLink="情報取得シート!$F$311" lockText="1" noThreeD="1"/>
</file>

<file path=xl/ctrlProps/ctrlProp14.xml><?xml version="1.0" encoding="utf-8"?>
<formControlPr xmlns="http://schemas.microsoft.com/office/spreadsheetml/2009/9/main" objectType="CheckBox" fmlaLink="情報取得シート!$F$61"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firstButton="1" fmlaLink="情報取得シート!$F$329"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CheckBox" fmlaLink="情報取得シート!$F$83"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CheckBox" fmlaLink="情報取得シート!$F$89" lockText="1" noThreeD="1"/>
</file>

<file path=xl/ctrlProps/ctrlProp15.xml><?xml version="1.0" encoding="utf-8"?>
<formControlPr xmlns="http://schemas.microsoft.com/office/spreadsheetml/2009/9/main" objectType="CheckBox" fmlaLink="情報取得シート!$F$62" lockText="1" noThreeD="1"/>
</file>

<file path=xl/ctrlProps/ctrlProp150.xml><?xml version="1.0" encoding="utf-8"?>
<formControlPr xmlns="http://schemas.microsoft.com/office/spreadsheetml/2009/9/main" objectType="CheckBox" fmlaLink="情報取得シート!$F$90" lockText="1" noThreeD="1"/>
</file>

<file path=xl/ctrlProps/ctrlProp151.xml><?xml version="1.0" encoding="utf-8"?>
<formControlPr xmlns="http://schemas.microsoft.com/office/spreadsheetml/2009/9/main" objectType="CheckBox" fmlaLink="情報取得シート!$F$91" lockText="1" noThreeD="1"/>
</file>

<file path=xl/ctrlProps/ctrlProp152.xml><?xml version="1.0" encoding="utf-8"?>
<formControlPr xmlns="http://schemas.microsoft.com/office/spreadsheetml/2009/9/main" objectType="CheckBox" fmlaLink="情報取得シート!$F$92"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CheckBox" fmlaLink="情報取得シート!$F$11" lockText="1" noThreeD="1"/>
</file>

<file path=xl/ctrlProps/ctrlProp155.xml><?xml version="1.0" encoding="utf-8"?>
<formControlPr xmlns="http://schemas.microsoft.com/office/spreadsheetml/2009/9/main" objectType="CheckBox" fmlaLink="情報取得シート!$F$12" lockText="1" noThreeD="1"/>
</file>

<file path=xl/ctrlProps/ctrlProp156.xml><?xml version="1.0" encoding="utf-8"?>
<formControlPr xmlns="http://schemas.microsoft.com/office/spreadsheetml/2009/9/main" objectType="CheckBox" fmlaLink="情報取得シート!$F$13" lockText="1" noThreeD="1"/>
</file>

<file path=xl/ctrlProps/ctrlProp157.xml><?xml version="1.0" encoding="utf-8"?>
<formControlPr xmlns="http://schemas.microsoft.com/office/spreadsheetml/2009/9/main" objectType="CheckBox" fmlaLink="情報取得シート!$F$17" lockText="1" noThreeD="1"/>
</file>

<file path=xl/ctrlProps/ctrlProp158.xml><?xml version="1.0" encoding="utf-8"?>
<formControlPr xmlns="http://schemas.microsoft.com/office/spreadsheetml/2009/9/main" objectType="Radio" firstButton="1" fmlaLink="情報取得シート!$F$19"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情報取得シート!$F$66"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CheckBox" fmlaLink="情報取得シート!$F$26" lockText="1" noThreeD="1"/>
</file>

<file path=xl/ctrlProps/ctrlProp162.xml><?xml version="1.0" encoding="utf-8"?>
<formControlPr xmlns="http://schemas.microsoft.com/office/spreadsheetml/2009/9/main" objectType="CheckBox" fmlaLink="情報取得シート!$F$43" lockText="1" noThreeD="1"/>
</file>

<file path=xl/ctrlProps/ctrlProp163.xml><?xml version="1.0" encoding="utf-8"?>
<formControlPr xmlns="http://schemas.microsoft.com/office/spreadsheetml/2009/9/main" objectType="CheckBox" fmlaLink="情報取得シート!$F$51" lockText="1" noThreeD="1"/>
</file>

<file path=xl/ctrlProps/ctrlProp164.xml><?xml version="1.0" encoding="utf-8"?>
<formControlPr xmlns="http://schemas.microsoft.com/office/spreadsheetml/2009/9/main" objectType="CheckBox" fmlaLink="情報取得シート!$F$58" lockText="1" noThreeD="1"/>
</file>

<file path=xl/ctrlProps/ctrlProp165.xml><?xml version="1.0" encoding="utf-8"?>
<formControlPr xmlns="http://schemas.microsoft.com/office/spreadsheetml/2009/9/main" objectType="CheckBox" fmlaLink="情報取得シート!$F$59" lockText="1" noThreeD="1"/>
</file>

<file path=xl/ctrlProps/ctrlProp166.xml><?xml version="1.0" encoding="utf-8"?>
<formControlPr xmlns="http://schemas.microsoft.com/office/spreadsheetml/2009/9/main" objectType="CheckBox" fmlaLink="情報取得シート!$F$60" lockText="1" noThreeD="1"/>
</file>

<file path=xl/ctrlProps/ctrlProp167.xml><?xml version="1.0" encoding="utf-8"?>
<formControlPr xmlns="http://schemas.microsoft.com/office/spreadsheetml/2009/9/main" objectType="CheckBox" fmlaLink="情報取得シート!$F$61" lockText="1" noThreeD="1"/>
</file>

<file path=xl/ctrlProps/ctrlProp168.xml><?xml version="1.0" encoding="utf-8"?>
<formControlPr xmlns="http://schemas.microsoft.com/office/spreadsheetml/2009/9/main" objectType="CheckBox" fmlaLink="情報取得シート!$F$62" lockText="1" noThreeD="1"/>
</file>

<file path=xl/ctrlProps/ctrlProp169.xml><?xml version="1.0" encoding="utf-8"?>
<formControlPr xmlns="http://schemas.microsoft.com/office/spreadsheetml/2009/9/main" objectType="CheckBox" fmlaLink="情報取得シート!$F$66" lockText="1" noThreeD="1"/>
</file>

<file path=xl/ctrlProps/ctrlProp17.xml><?xml version="1.0" encoding="utf-8"?>
<formControlPr xmlns="http://schemas.microsoft.com/office/spreadsheetml/2009/9/main" objectType="CheckBox" fmlaLink="情報取得シート!$F$86" lockText="1" noThreeD="1"/>
</file>

<file path=xl/ctrlProps/ctrlProp170.xml><?xml version="1.0" encoding="utf-8"?>
<formControlPr xmlns="http://schemas.microsoft.com/office/spreadsheetml/2009/9/main" objectType="CheckBox" fmlaLink="情報取得シート!$F$86" lockText="1" noThreeD="1"/>
</file>

<file path=xl/ctrlProps/ctrlProp171.xml><?xml version="1.0" encoding="utf-8"?>
<formControlPr xmlns="http://schemas.microsoft.com/office/spreadsheetml/2009/9/main" objectType="CheckBox" fmlaLink="情報取得シート!$F$88" lockText="1" noThreeD="1"/>
</file>

<file path=xl/ctrlProps/ctrlProp172.xml><?xml version="1.0" encoding="utf-8"?>
<formControlPr xmlns="http://schemas.microsoft.com/office/spreadsheetml/2009/9/main" objectType="CheckBox" fmlaLink="情報取得シート!$F$98" lockText="1" noThreeD="1"/>
</file>

<file path=xl/ctrlProps/ctrlProp173.xml><?xml version="1.0" encoding="utf-8"?>
<formControlPr xmlns="http://schemas.microsoft.com/office/spreadsheetml/2009/9/main" objectType="Radio" firstButton="1" fmlaLink="情報取得シート!$F$10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CheckBox" fmlaLink="情報取得シート!$F$110" lockText="1" noThreeD="1"/>
</file>

<file path=xl/ctrlProps/ctrlProp177.xml><?xml version="1.0" encoding="utf-8"?>
<formControlPr xmlns="http://schemas.microsoft.com/office/spreadsheetml/2009/9/main" objectType="CheckBox" fmlaLink="情報取得シート!$F$111" lockText="1" noThreeD="1"/>
</file>

<file path=xl/ctrlProps/ctrlProp178.xml><?xml version="1.0" encoding="utf-8"?>
<formControlPr xmlns="http://schemas.microsoft.com/office/spreadsheetml/2009/9/main" objectType="CheckBox" fmlaLink="情報取得シート!$F$112" lockText="1" noThreeD="1"/>
</file>

<file path=xl/ctrlProps/ctrlProp179.xml><?xml version="1.0" encoding="utf-8"?>
<formControlPr xmlns="http://schemas.microsoft.com/office/spreadsheetml/2009/9/main" objectType="CheckBox" fmlaLink="情報取得シート!$F$113" lockText="1" noThreeD="1"/>
</file>

<file path=xl/ctrlProps/ctrlProp18.xml><?xml version="1.0" encoding="utf-8"?>
<formControlPr xmlns="http://schemas.microsoft.com/office/spreadsheetml/2009/9/main" objectType="CheckBox" fmlaLink="情報取得シート!$F$88" lockText="1" noThreeD="1"/>
</file>

<file path=xl/ctrlProps/ctrlProp180.xml><?xml version="1.0" encoding="utf-8"?>
<formControlPr xmlns="http://schemas.microsoft.com/office/spreadsheetml/2009/9/main" objectType="CheckBox" fmlaLink="情報取得シート!$F$117" lockText="1" noThreeD="1"/>
</file>

<file path=xl/ctrlProps/ctrlProp181.xml><?xml version="1.0" encoding="utf-8"?>
<formControlPr xmlns="http://schemas.microsoft.com/office/spreadsheetml/2009/9/main" objectType="CheckBox" fmlaLink="情報取得シート!$F$119" lockText="1" noThreeD="1"/>
</file>

<file path=xl/ctrlProps/ctrlProp182.xml><?xml version="1.0" encoding="utf-8"?>
<formControlPr xmlns="http://schemas.microsoft.com/office/spreadsheetml/2009/9/main" objectType="Radio" firstButton="1" fmlaLink="情報取得シート!$F$99"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firstButton="1" fmlaLink="情報取得シート!$F$105"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CheckBox" fmlaLink="情報取得シート!$F$134" lockText="1" noThreeD="1"/>
</file>

<file path=xl/ctrlProps/ctrlProp188.xml><?xml version="1.0" encoding="utf-8"?>
<formControlPr xmlns="http://schemas.microsoft.com/office/spreadsheetml/2009/9/main" objectType="CheckBox" fmlaLink="情報取得シート!$F$135" lockText="1" noThreeD="1"/>
</file>

<file path=xl/ctrlProps/ctrlProp189.xml><?xml version="1.0" encoding="utf-8"?>
<formControlPr xmlns="http://schemas.microsoft.com/office/spreadsheetml/2009/9/main" objectType="CheckBox" fmlaLink="情報取得シート!$F$147" lockText="1" noThreeD="1"/>
</file>

<file path=xl/ctrlProps/ctrlProp19.xml><?xml version="1.0" encoding="utf-8"?>
<formControlPr xmlns="http://schemas.microsoft.com/office/spreadsheetml/2009/9/main" objectType="CheckBox" fmlaLink="情報取得シート!$F$98" lockText="1" noThreeD="1"/>
</file>

<file path=xl/ctrlProps/ctrlProp190.xml><?xml version="1.0" encoding="utf-8"?>
<formControlPr xmlns="http://schemas.microsoft.com/office/spreadsheetml/2009/9/main" objectType="CheckBox" fmlaLink="情報取得シート!$F$151" lockText="1" noThreeD="1"/>
</file>

<file path=xl/ctrlProps/ctrlProp191.xml><?xml version="1.0" encoding="utf-8"?>
<formControlPr xmlns="http://schemas.microsoft.com/office/spreadsheetml/2009/9/main" objectType="CheckBox" fmlaLink="情報取得シート!$F$155" lockText="1" noThreeD="1"/>
</file>

<file path=xl/ctrlProps/ctrlProp192.xml><?xml version="1.0" encoding="utf-8"?>
<formControlPr xmlns="http://schemas.microsoft.com/office/spreadsheetml/2009/9/main" objectType="CheckBox" fmlaLink="情報取得シート!$F$159" lockText="1" noThreeD="1"/>
</file>

<file path=xl/ctrlProps/ctrlProp193.xml><?xml version="1.0" encoding="utf-8"?>
<formControlPr xmlns="http://schemas.microsoft.com/office/spreadsheetml/2009/9/main" objectType="CheckBox" fmlaLink="情報取得シート!$F$167" lockText="1" noThreeD="1"/>
</file>

<file path=xl/ctrlProps/ctrlProp194.xml><?xml version="1.0" encoding="utf-8"?>
<formControlPr xmlns="http://schemas.microsoft.com/office/spreadsheetml/2009/9/main" objectType="CheckBox" fmlaLink="情報取得シート!$F$168" lockText="1" noThreeD="1"/>
</file>

<file path=xl/ctrlProps/ctrlProp195.xml><?xml version="1.0" encoding="utf-8"?>
<formControlPr xmlns="http://schemas.microsoft.com/office/spreadsheetml/2009/9/main" objectType="CheckBox" fmlaLink="情報取得シート!$F$148" lockText="1" noThreeD="1"/>
</file>

<file path=xl/ctrlProps/ctrlProp196.xml><?xml version="1.0" encoding="utf-8"?>
<formControlPr xmlns="http://schemas.microsoft.com/office/spreadsheetml/2009/9/main" objectType="CheckBox" fmlaLink="情報取得シート!$F$149" lockText="1" noThreeD="1"/>
</file>

<file path=xl/ctrlProps/ctrlProp197.xml><?xml version="1.0" encoding="utf-8"?>
<formControlPr xmlns="http://schemas.microsoft.com/office/spreadsheetml/2009/9/main" objectType="CheckBox" fmlaLink="情報取得シート!$F$150" lockText="1" noThreeD="1"/>
</file>

<file path=xl/ctrlProps/ctrlProp198.xml><?xml version="1.0" encoding="utf-8"?>
<formControlPr xmlns="http://schemas.microsoft.com/office/spreadsheetml/2009/9/main" objectType="Radio" firstButton="1" fmlaLink="情報取得シート!$F$109"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情報取得シート!$F$12" lockText="1" noThreeD="1"/>
</file>

<file path=xl/ctrlProps/ctrlProp20.xml><?xml version="1.0" encoding="utf-8"?>
<formControlPr xmlns="http://schemas.microsoft.com/office/spreadsheetml/2009/9/main" objectType="Radio" firstButton="1" fmlaLink="情報取得シート!$F$108"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firstButton="1" fmlaLink="情報取得シート!$F$169"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firstButton="1" fmlaLink="情報取得シート!$F$214"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firstButton="1" fmlaLink="情報取得シート!$F$227"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firstButton="1" fmlaLink="情報取得シート!$F$228"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firstButton="1" fmlaLink="情報取得シート!$F$289"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CheckBox" fmlaLink="情報取得シート!$F$296" lockText="1" noThreeD="1"/>
</file>

<file path=xl/ctrlProps/ctrlProp223.xml><?xml version="1.0" encoding="utf-8"?>
<formControlPr xmlns="http://schemas.microsoft.com/office/spreadsheetml/2009/9/main" objectType="CheckBox" fmlaLink="情報取得シート!$F$297" lockText="1" noThreeD="1"/>
</file>

<file path=xl/ctrlProps/ctrlProp224.xml><?xml version="1.0" encoding="utf-8"?>
<formControlPr xmlns="http://schemas.microsoft.com/office/spreadsheetml/2009/9/main" objectType="CheckBox" fmlaLink="情報取得シート!$F$298" lockText="1" noThreeD="1"/>
</file>

<file path=xl/ctrlProps/ctrlProp225.xml><?xml version="1.0" encoding="utf-8"?>
<formControlPr xmlns="http://schemas.microsoft.com/office/spreadsheetml/2009/9/main" objectType="CheckBox" fmlaLink="情報取得シート!$F$299" lockText="1" noThreeD="1"/>
</file>

<file path=xl/ctrlProps/ctrlProp226.xml><?xml version="1.0" encoding="utf-8"?>
<formControlPr xmlns="http://schemas.microsoft.com/office/spreadsheetml/2009/9/main" objectType="CheckBox" fmlaLink="情報取得シート!$F$300" lockText="1" noThreeD="1"/>
</file>

<file path=xl/ctrlProps/ctrlProp227.xml><?xml version="1.0" encoding="utf-8"?>
<formControlPr xmlns="http://schemas.microsoft.com/office/spreadsheetml/2009/9/main" objectType="CheckBox" fmlaLink="情報取得シート!$F$301" lockText="1" noThreeD="1"/>
</file>

<file path=xl/ctrlProps/ctrlProp228.xml><?xml version="1.0" encoding="utf-8"?>
<formControlPr xmlns="http://schemas.microsoft.com/office/spreadsheetml/2009/9/main" objectType="CheckBox" fmlaLink="情報取得シート!$F$302" lockText="1" noThreeD="1"/>
</file>

<file path=xl/ctrlProps/ctrlProp229.xml><?xml version="1.0" encoding="utf-8"?>
<formControlPr xmlns="http://schemas.microsoft.com/office/spreadsheetml/2009/9/main" objectType="CheckBox" fmlaLink="情報取得シート!$F$303" lockText="1" noThreeD="1"/>
</file>

<file path=xl/ctrlProps/ctrlProp23.xml><?xml version="1.0" encoding="utf-8"?>
<formControlPr xmlns="http://schemas.microsoft.com/office/spreadsheetml/2009/9/main" objectType="CheckBox" fmlaLink="情報取得シート!$F$110" lockText="1" noThreeD="1"/>
</file>

<file path=xl/ctrlProps/ctrlProp230.xml><?xml version="1.0" encoding="utf-8"?>
<formControlPr xmlns="http://schemas.microsoft.com/office/spreadsheetml/2009/9/main" objectType="CheckBox" fmlaLink="情報取得シート!$F$307" lockText="1" noThreeD="1"/>
</file>

<file path=xl/ctrlProps/ctrlProp231.xml><?xml version="1.0" encoding="utf-8"?>
<formControlPr xmlns="http://schemas.microsoft.com/office/spreadsheetml/2009/9/main" objectType="CheckBox" fmlaLink="情報取得シート!$F$314" lockText="1" noThreeD="1"/>
</file>

<file path=xl/ctrlProps/ctrlProp232.xml><?xml version="1.0" encoding="utf-8"?>
<formControlPr xmlns="http://schemas.microsoft.com/office/spreadsheetml/2009/9/main" objectType="CheckBox" fmlaLink="情報取得シート!$F$315" lockText="1" noThreeD="1"/>
</file>

<file path=xl/ctrlProps/ctrlProp233.xml><?xml version="1.0" encoding="utf-8"?>
<formControlPr xmlns="http://schemas.microsoft.com/office/spreadsheetml/2009/9/main" objectType="CheckBox" fmlaLink="情報取得シート!$F$316" lockText="1" noThreeD="1"/>
</file>

<file path=xl/ctrlProps/ctrlProp234.xml><?xml version="1.0" encoding="utf-8"?>
<formControlPr xmlns="http://schemas.microsoft.com/office/spreadsheetml/2009/9/main" objectType="CheckBox" fmlaLink="情報取得シート!$F$317" lockText="1" noThreeD="1"/>
</file>

<file path=xl/ctrlProps/ctrlProp235.xml><?xml version="1.0" encoding="utf-8"?>
<formControlPr xmlns="http://schemas.microsoft.com/office/spreadsheetml/2009/9/main" objectType="CheckBox" fmlaLink="情報取得シート!$F$318" lockText="1" noThreeD="1"/>
</file>

<file path=xl/ctrlProps/ctrlProp236.xml><?xml version="1.0" encoding="utf-8"?>
<formControlPr xmlns="http://schemas.microsoft.com/office/spreadsheetml/2009/9/main" objectType="CheckBox" fmlaLink="情報取得シート!$F$319" lockText="1" noThreeD="1"/>
</file>

<file path=xl/ctrlProps/ctrlProp237.xml><?xml version="1.0" encoding="utf-8"?>
<formControlPr xmlns="http://schemas.microsoft.com/office/spreadsheetml/2009/9/main" objectType="CheckBox" fmlaLink="情報取得シート!$F$320" lockText="1" noThreeD="1"/>
</file>

<file path=xl/ctrlProps/ctrlProp238.xml><?xml version="1.0" encoding="utf-8"?>
<formControlPr xmlns="http://schemas.microsoft.com/office/spreadsheetml/2009/9/main" objectType="CheckBox" fmlaLink="情報取得シート!$F$321" lockText="1" noThreeD="1"/>
</file>

<file path=xl/ctrlProps/ctrlProp239.xml><?xml version="1.0" encoding="utf-8"?>
<formControlPr xmlns="http://schemas.microsoft.com/office/spreadsheetml/2009/9/main" objectType="CheckBox" fmlaLink="情報取得シート!$F$325" lockText="1" noThreeD="1"/>
</file>

<file path=xl/ctrlProps/ctrlProp24.xml><?xml version="1.0" encoding="utf-8"?>
<formControlPr xmlns="http://schemas.microsoft.com/office/spreadsheetml/2009/9/main" objectType="CheckBox" fmlaLink="情報取得シート!$F$111" lockText="1" noThreeD="1"/>
</file>

<file path=xl/ctrlProps/ctrlProp240.xml><?xml version="1.0" encoding="utf-8"?>
<formControlPr xmlns="http://schemas.microsoft.com/office/spreadsheetml/2009/9/main" objectType="CheckBox" fmlaLink="情報取得シート!$F$309" lockText="1"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fmlaLink="情報取得シート!$F$137" lockText="1" noThreeD="1"/>
</file>

<file path=xl/ctrlProps/ctrlProp25.xml><?xml version="1.0" encoding="utf-8"?>
<formControlPr xmlns="http://schemas.microsoft.com/office/spreadsheetml/2009/9/main" objectType="CheckBox" fmlaLink="情報取得シート!$F$112" lockText="1" noThreeD="1"/>
</file>

<file path=xl/ctrlProps/ctrlProp250.xml><?xml version="1.0" encoding="utf-8"?>
<formControlPr xmlns="http://schemas.microsoft.com/office/spreadsheetml/2009/9/main" objectType="CheckBox" fmlaLink="情報取得シート!$F$139" lockText="1" noThreeD="1"/>
</file>

<file path=xl/ctrlProps/ctrlProp251.xml><?xml version="1.0" encoding="utf-8"?>
<formControlPr xmlns="http://schemas.microsoft.com/office/spreadsheetml/2009/9/main" objectType="CheckBox" fmlaLink="情報取得シート!$F$141" lockText="1"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CheckBox" fmlaLink="情報取得シート!$F$327" lockText="1" noThreeD="1"/>
</file>

<file path=xl/ctrlProps/ctrlProp256.xml><?xml version="1.0" encoding="utf-8"?>
<formControlPr xmlns="http://schemas.microsoft.com/office/spreadsheetml/2009/9/main" objectType="CheckBox" fmlaLink="情報取得シート!$F$27" lockText="1" noThreeD="1"/>
</file>

<file path=xl/ctrlProps/ctrlProp257.xml><?xml version="1.0" encoding="utf-8"?>
<formControlPr xmlns="http://schemas.microsoft.com/office/spreadsheetml/2009/9/main" objectType="CheckBox" fmlaLink="情報取得シート!$F$28" lockText="1" noThreeD="1"/>
</file>

<file path=xl/ctrlProps/ctrlProp258.xml><?xml version="1.0" encoding="utf-8"?>
<formControlPr xmlns="http://schemas.microsoft.com/office/spreadsheetml/2009/9/main" objectType="CheckBox" fmlaLink="情報取得シート!$F$29" lockText="1" noThreeD="1"/>
</file>

<file path=xl/ctrlProps/ctrlProp259.xml><?xml version="1.0" encoding="utf-8"?>
<formControlPr xmlns="http://schemas.microsoft.com/office/spreadsheetml/2009/9/main" objectType="CheckBox" fmlaLink="情報取得シート!$F$30" lockText="1" noThreeD="1"/>
</file>

<file path=xl/ctrlProps/ctrlProp26.xml><?xml version="1.0" encoding="utf-8"?>
<formControlPr xmlns="http://schemas.microsoft.com/office/spreadsheetml/2009/9/main" objectType="CheckBox" fmlaLink="情報取得シート!$F$113" lockText="1" noThreeD="1"/>
</file>

<file path=xl/ctrlProps/ctrlProp260.xml><?xml version="1.0" encoding="utf-8"?>
<formControlPr xmlns="http://schemas.microsoft.com/office/spreadsheetml/2009/9/main" objectType="CheckBox" fmlaLink="情報取得シート!$F$31" lockText="1" noThreeD="1"/>
</file>

<file path=xl/ctrlProps/ctrlProp261.xml><?xml version="1.0" encoding="utf-8"?>
<formControlPr xmlns="http://schemas.microsoft.com/office/spreadsheetml/2009/9/main" objectType="CheckBox" fmlaLink="情報取得シート!$F$32" lockText="1" noThreeD="1"/>
</file>

<file path=xl/ctrlProps/ctrlProp262.xml><?xml version="1.0" encoding="utf-8"?>
<formControlPr xmlns="http://schemas.microsoft.com/office/spreadsheetml/2009/9/main" objectType="CheckBox" fmlaLink="情報取得シート!$F$33" lockText="1" noThreeD="1"/>
</file>

<file path=xl/ctrlProps/ctrlProp263.xml><?xml version="1.0" encoding="utf-8"?>
<formControlPr xmlns="http://schemas.microsoft.com/office/spreadsheetml/2009/9/main" objectType="CheckBox" fmlaLink="情報取得シート!$F$34" lockText="1" noThreeD="1"/>
</file>

<file path=xl/ctrlProps/ctrlProp264.xml><?xml version="1.0" encoding="utf-8"?>
<formControlPr xmlns="http://schemas.microsoft.com/office/spreadsheetml/2009/9/main" objectType="CheckBox" fmlaLink="情報取得シート!$F$35" lockText="1" noThreeD="1"/>
</file>

<file path=xl/ctrlProps/ctrlProp265.xml><?xml version="1.0" encoding="utf-8"?>
<formControlPr xmlns="http://schemas.microsoft.com/office/spreadsheetml/2009/9/main" objectType="CheckBox" fmlaLink="情報取得シート!$F$36" lockText="1" noThreeD="1"/>
</file>

<file path=xl/ctrlProps/ctrlProp266.xml><?xml version="1.0" encoding="utf-8"?>
<formControlPr xmlns="http://schemas.microsoft.com/office/spreadsheetml/2009/9/main" objectType="CheckBox" fmlaLink="情報取得シート!$F$37" lockText="1" noThreeD="1"/>
</file>

<file path=xl/ctrlProps/ctrlProp267.xml><?xml version="1.0" encoding="utf-8"?>
<formControlPr xmlns="http://schemas.microsoft.com/office/spreadsheetml/2009/9/main" objectType="CheckBox" fmlaLink="情報取得シート!$F$41" lockText="1" noThreeD="1"/>
</file>

<file path=xl/ctrlProps/ctrlProp268.xml><?xml version="1.0" encoding="utf-8"?>
<formControlPr xmlns="http://schemas.microsoft.com/office/spreadsheetml/2009/9/main" objectType="CheckBox" fmlaLink="情報取得シート!$F$152" lockText="1" noThreeD="1"/>
</file>

<file path=xl/ctrlProps/ctrlProp269.xml><?xml version="1.0" encoding="utf-8"?>
<formControlPr xmlns="http://schemas.microsoft.com/office/spreadsheetml/2009/9/main" objectType="CheckBox" fmlaLink="情報取得シート!$F$153" lockText="1" noThreeD="1"/>
</file>

<file path=xl/ctrlProps/ctrlProp27.xml><?xml version="1.0" encoding="utf-8"?>
<formControlPr xmlns="http://schemas.microsoft.com/office/spreadsheetml/2009/9/main" objectType="CheckBox" fmlaLink="情報取得シート!$F$117" lockText="1" noThreeD="1"/>
</file>

<file path=xl/ctrlProps/ctrlProp270.xml><?xml version="1.0" encoding="utf-8"?>
<formControlPr xmlns="http://schemas.microsoft.com/office/spreadsheetml/2009/9/main" objectType="CheckBox" fmlaLink="情報取得シート!$F$154" lockText="1" noThreeD="1"/>
</file>

<file path=xl/ctrlProps/ctrlProp271.xml><?xml version="1.0" encoding="utf-8"?>
<formControlPr xmlns="http://schemas.microsoft.com/office/spreadsheetml/2009/9/main" objectType="CheckBox" fmlaLink="情報取得シート!$F$156" lockText="1" noThreeD="1"/>
</file>

<file path=xl/ctrlProps/ctrlProp272.xml><?xml version="1.0" encoding="utf-8"?>
<formControlPr xmlns="http://schemas.microsoft.com/office/spreadsheetml/2009/9/main" objectType="CheckBox" fmlaLink="情報取得シート!$F$157" lockText="1" noThreeD="1"/>
</file>

<file path=xl/ctrlProps/ctrlProp273.xml><?xml version="1.0" encoding="utf-8"?>
<formControlPr xmlns="http://schemas.microsoft.com/office/spreadsheetml/2009/9/main" objectType="CheckBox" fmlaLink="情報取得シート!$F$158" lockText="1" noThreeD="1"/>
</file>

<file path=xl/ctrlProps/ctrlProp274.xml><?xml version="1.0" encoding="utf-8"?>
<formControlPr xmlns="http://schemas.microsoft.com/office/spreadsheetml/2009/9/main" objectType="CheckBox" fmlaLink="情報取得シート!$F$160" lockText="1" noThreeD="1"/>
</file>

<file path=xl/ctrlProps/ctrlProp275.xml><?xml version="1.0" encoding="utf-8"?>
<formControlPr xmlns="http://schemas.microsoft.com/office/spreadsheetml/2009/9/main" objectType="CheckBox" fmlaLink="情報取得シート!$F$161" lockText="1" noThreeD="1"/>
</file>

<file path=xl/ctrlProps/ctrlProp276.xml><?xml version="1.0" encoding="utf-8"?>
<formControlPr xmlns="http://schemas.microsoft.com/office/spreadsheetml/2009/9/main" objectType="CheckBox" fmlaLink="情報取得シート!$F$162" lockText="1" noThreeD="1"/>
</file>

<file path=xl/ctrlProps/ctrlProp277.xml><?xml version="1.0" encoding="utf-8"?>
<formControlPr xmlns="http://schemas.microsoft.com/office/spreadsheetml/2009/9/main" objectType="CheckBox" fmlaLink="情報取得シート!$F$125" lockText="1" noThreeD="1"/>
</file>

<file path=xl/ctrlProps/ctrlProp278.xml><?xml version="1.0" encoding="utf-8"?>
<formControlPr xmlns="http://schemas.microsoft.com/office/spreadsheetml/2009/9/main" objectType="CheckBox" fmlaLink="情報取得シート!$F$132" lockText="1" noThreeD="1"/>
</file>

<file path=xl/ctrlProps/ctrlProp279.xml><?xml version="1.0" encoding="utf-8"?>
<formControlPr xmlns="http://schemas.microsoft.com/office/spreadsheetml/2009/9/main" objectType="Radio" firstButton="1" fmlaLink="情報取得シート!$F$312" lockText="1" noThreeD="1"/>
</file>

<file path=xl/ctrlProps/ctrlProp28.xml><?xml version="1.0" encoding="utf-8"?>
<formControlPr xmlns="http://schemas.microsoft.com/office/spreadsheetml/2009/9/main" objectType="CheckBox" fmlaLink="情報取得シート!$F$119"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firstButton="1" fmlaLink="情報取得シート!$F$330"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情報取得シート!$F$99" lockText="1"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Radio" firstButton="1" fmlaLink="情報取得シート!$F$311"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firstButton="1" fmlaLink="情報取得シート!$F$329"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CheckBox" fmlaLink="情報取得シート!$F$73" lockText="1" noThreeD="1"/>
</file>

<file path=xl/ctrlProps/ctrlProp3.xml><?xml version="1.0" encoding="utf-8"?>
<formControlPr xmlns="http://schemas.microsoft.com/office/spreadsheetml/2009/9/main" objectType="CheckBox" fmlaLink="情報取得シート!$F$13"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CheckBox" fmlaLink="情報取得シート!$F$80" lockText="1" noThreeD="1"/>
</file>

<file path=xl/ctrlProps/ctrlProp301.xml><?xml version="1.0" encoding="utf-8"?>
<formControlPr xmlns="http://schemas.microsoft.com/office/spreadsheetml/2009/9/main" objectType="CheckBox" fmlaLink="情報取得シート!$F$83" lockText="1"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Radio" firstButton="1" fmlaLink="【事業者用】情報提供票!$F$66" lockText="1"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Radio" firstButton="1" fmlaLink="【事業者用】情報提供票!$U$66" lockText="1" noThreeD="1"/>
</file>

<file path=xl/ctrlProps/ctrlProp307.xml><?xml version="1.0" encoding="utf-8"?>
<formControlPr xmlns="http://schemas.microsoft.com/office/spreadsheetml/2009/9/main" objectType="CheckBox" fmlaLink="情報取得シート!$F$89" lockText="1" noThreeD="1"/>
</file>

<file path=xl/ctrlProps/ctrlProp308.xml><?xml version="1.0" encoding="utf-8"?>
<formControlPr xmlns="http://schemas.microsoft.com/office/spreadsheetml/2009/9/main" objectType="CheckBox" fmlaLink="情報取得シート!$F$90" lockText="1" noThreeD="1"/>
</file>

<file path=xl/ctrlProps/ctrlProp309.xml><?xml version="1.0" encoding="utf-8"?>
<formControlPr xmlns="http://schemas.microsoft.com/office/spreadsheetml/2009/9/main" objectType="CheckBox" fmlaLink="情報取得シート!$F$91" lockText="1" noThreeD="1"/>
</file>

<file path=xl/ctrlProps/ctrlProp31.xml><?xml version="1.0" encoding="utf-8"?>
<formControlPr xmlns="http://schemas.microsoft.com/office/spreadsheetml/2009/9/main" objectType="Radio" firstButton="1" fmlaLink="情報取得シート!$F$105" lockText="1" noThreeD="1"/>
</file>

<file path=xl/ctrlProps/ctrlProp310.xml><?xml version="1.0" encoding="utf-8"?>
<formControlPr xmlns="http://schemas.microsoft.com/office/spreadsheetml/2009/9/main" objectType="CheckBox" fmlaLink="情報取得シート!$F$92"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CheckBox" fmlaLink="情報取得シート!$F$11" lockText="1" noThreeD="1"/>
</file>

<file path=xl/ctrlProps/ctrlProp313.xml><?xml version="1.0" encoding="utf-8"?>
<formControlPr xmlns="http://schemas.microsoft.com/office/spreadsheetml/2009/9/main" objectType="CheckBox" fmlaLink="情報取得シート!$F$12" lockText="1" noThreeD="1"/>
</file>

<file path=xl/ctrlProps/ctrlProp314.xml><?xml version="1.0" encoding="utf-8"?>
<formControlPr xmlns="http://schemas.microsoft.com/office/spreadsheetml/2009/9/main" objectType="CheckBox" fmlaLink="情報取得シート!$F$13" lockText="1" noThreeD="1"/>
</file>

<file path=xl/ctrlProps/ctrlProp315.xml><?xml version="1.0" encoding="utf-8"?>
<formControlPr xmlns="http://schemas.microsoft.com/office/spreadsheetml/2009/9/main" objectType="CheckBox" fmlaLink="情報取得シート!$F$17" lockText="1" noThreeD="1"/>
</file>

<file path=xl/ctrlProps/ctrlProp316.xml><?xml version="1.0" encoding="utf-8"?>
<formControlPr xmlns="http://schemas.microsoft.com/office/spreadsheetml/2009/9/main" objectType="Radio" firstButton="1" fmlaLink="情報取得シート!$F$19"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CheckBox" fmlaLink="情報取得シート!$F$26"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CheckBox" fmlaLink="情報取得シート!$D$43" lockText="1" noThreeD="1"/>
</file>

<file path=xl/ctrlProps/ctrlProp321.xml><?xml version="1.0" encoding="utf-8"?>
<formControlPr xmlns="http://schemas.microsoft.com/office/spreadsheetml/2009/9/main" objectType="CheckBox" fmlaLink="情報取得シート!$F$51" lockText="1" noThreeD="1"/>
</file>

<file path=xl/ctrlProps/ctrlProp322.xml><?xml version="1.0" encoding="utf-8"?>
<formControlPr xmlns="http://schemas.microsoft.com/office/spreadsheetml/2009/9/main" objectType="CheckBox" fmlaLink="情報取得シート!$F$58" lockText="1" noThreeD="1"/>
</file>

<file path=xl/ctrlProps/ctrlProp323.xml><?xml version="1.0" encoding="utf-8"?>
<formControlPr xmlns="http://schemas.microsoft.com/office/spreadsheetml/2009/9/main" objectType="CheckBox" fmlaLink="情報取得シート!$F$59" lockText="1" noThreeD="1"/>
</file>

<file path=xl/ctrlProps/ctrlProp324.xml><?xml version="1.0" encoding="utf-8"?>
<formControlPr xmlns="http://schemas.microsoft.com/office/spreadsheetml/2009/9/main" objectType="CheckBox" fmlaLink="情報取得シート!$F$60" lockText="1" noThreeD="1"/>
</file>

<file path=xl/ctrlProps/ctrlProp325.xml><?xml version="1.0" encoding="utf-8"?>
<formControlPr xmlns="http://schemas.microsoft.com/office/spreadsheetml/2009/9/main" objectType="CheckBox" fmlaLink="情報取得シート!$F$61" lockText="1" noThreeD="1"/>
</file>

<file path=xl/ctrlProps/ctrlProp326.xml><?xml version="1.0" encoding="utf-8"?>
<formControlPr xmlns="http://schemas.microsoft.com/office/spreadsheetml/2009/9/main" objectType="CheckBox" fmlaLink="情報取得シート!$F$62" lockText="1" noThreeD="1"/>
</file>

<file path=xl/ctrlProps/ctrlProp327.xml><?xml version="1.0" encoding="utf-8"?>
<formControlPr xmlns="http://schemas.microsoft.com/office/spreadsheetml/2009/9/main" objectType="CheckBox" fmlaLink="情報取得シート!$F$66" lockText="1" noThreeD="1"/>
</file>

<file path=xl/ctrlProps/ctrlProp328.xml><?xml version="1.0" encoding="utf-8"?>
<formControlPr xmlns="http://schemas.microsoft.com/office/spreadsheetml/2009/9/main" objectType="CheckBox" fmlaLink="情報取得シート!$F$86" lockText="1" noThreeD="1"/>
</file>

<file path=xl/ctrlProps/ctrlProp329.xml><?xml version="1.0" encoding="utf-8"?>
<formControlPr xmlns="http://schemas.microsoft.com/office/spreadsheetml/2009/9/main" objectType="CheckBox" fmlaLink="情報取得シート!$F$88"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CheckBox" fmlaLink="情報取得シート!$F$98" lockText="1" noThreeD="1"/>
</file>

<file path=xl/ctrlProps/ctrlProp331.xml><?xml version="1.0" encoding="utf-8"?>
<formControlPr xmlns="http://schemas.microsoft.com/office/spreadsheetml/2009/9/main" objectType="Radio" firstButton="1" fmlaLink="情報取得シート!$F$108"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CheckBox" fmlaLink="情報取得シート!$F$110" lockText="1" noThreeD="1"/>
</file>

<file path=xl/ctrlProps/ctrlProp335.xml><?xml version="1.0" encoding="utf-8"?>
<formControlPr xmlns="http://schemas.microsoft.com/office/spreadsheetml/2009/9/main" objectType="CheckBox" fmlaLink="情報取得シート!$F$111" lockText="1" noThreeD="1"/>
</file>

<file path=xl/ctrlProps/ctrlProp336.xml><?xml version="1.0" encoding="utf-8"?>
<formControlPr xmlns="http://schemas.microsoft.com/office/spreadsheetml/2009/9/main" objectType="CheckBox" fmlaLink="情報取得シート!$F$112" lockText="1" noThreeD="1"/>
</file>

<file path=xl/ctrlProps/ctrlProp337.xml><?xml version="1.0" encoding="utf-8"?>
<formControlPr xmlns="http://schemas.microsoft.com/office/spreadsheetml/2009/9/main" objectType="CheckBox" fmlaLink="情報取得シート!$F$113" lockText="1" noThreeD="1"/>
</file>

<file path=xl/ctrlProps/ctrlProp338.xml><?xml version="1.0" encoding="utf-8"?>
<formControlPr xmlns="http://schemas.microsoft.com/office/spreadsheetml/2009/9/main" objectType="CheckBox" fmlaLink="情報取得シート!$F$117" lockText="1" noThreeD="1"/>
</file>

<file path=xl/ctrlProps/ctrlProp339.xml><?xml version="1.0" encoding="utf-8"?>
<formControlPr xmlns="http://schemas.microsoft.com/office/spreadsheetml/2009/9/main" objectType="CheckBox" fmlaLink="情報取得シート!$F$119" lockText="1" noThreeD="1"/>
</file>

<file path=xl/ctrlProps/ctrlProp34.xml><?xml version="1.0" encoding="utf-8"?>
<formControlPr xmlns="http://schemas.microsoft.com/office/spreadsheetml/2009/9/main" objectType="CheckBox" fmlaLink="情報取得シート!$F$134" lockText="1" noThreeD="1"/>
</file>

<file path=xl/ctrlProps/ctrlProp340.xml><?xml version="1.0" encoding="utf-8"?>
<formControlPr xmlns="http://schemas.microsoft.com/office/spreadsheetml/2009/9/main" objectType="Radio" firstButton="1" fmlaLink="情報取得シート!$F$99"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firstButton="1" fmlaLink="情報取得シート!$F$105"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CheckBox" fmlaLink="情報取得シート!$F$134" lockText="1" noThreeD="1"/>
</file>

<file path=xl/ctrlProps/ctrlProp346.xml><?xml version="1.0" encoding="utf-8"?>
<formControlPr xmlns="http://schemas.microsoft.com/office/spreadsheetml/2009/9/main" objectType="CheckBox" fmlaLink="情報取得シート!$F$135" lockText="1" noThreeD="1"/>
</file>

<file path=xl/ctrlProps/ctrlProp347.xml><?xml version="1.0" encoding="utf-8"?>
<formControlPr xmlns="http://schemas.microsoft.com/office/spreadsheetml/2009/9/main" objectType="CheckBox" fmlaLink="情報取得シート!$F$147" lockText="1" noThreeD="1"/>
</file>

<file path=xl/ctrlProps/ctrlProp348.xml><?xml version="1.0" encoding="utf-8"?>
<formControlPr xmlns="http://schemas.microsoft.com/office/spreadsheetml/2009/9/main" objectType="CheckBox" fmlaLink="情報取得シート!$F$151" lockText="1" noThreeD="1"/>
</file>

<file path=xl/ctrlProps/ctrlProp349.xml><?xml version="1.0" encoding="utf-8"?>
<formControlPr xmlns="http://schemas.microsoft.com/office/spreadsheetml/2009/9/main" objectType="CheckBox" fmlaLink="情報取得シート!$F$155" lockText="1" noThreeD="1"/>
</file>

<file path=xl/ctrlProps/ctrlProp35.xml><?xml version="1.0" encoding="utf-8"?>
<formControlPr xmlns="http://schemas.microsoft.com/office/spreadsheetml/2009/9/main" objectType="CheckBox" fmlaLink="情報取得シート!$F$135" lockText="1" noThreeD="1"/>
</file>

<file path=xl/ctrlProps/ctrlProp350.xml><?xml version="1.0" encoding="utf-8"?>
<formControlPr xmlns="http://schemas.microsoft.com/office/spreadsheetml/2009/9/main" objectType="CheckBox" fmlaLink="情報取得シート!$F$159" lockText="1" noThreeD="1"/>
</file>

<file path=xl/ctrlProps/ctrlProp351.xml><?xml version="1.0" encoding="utf-8"?>
<formControlPr xmlns="http://schemas.microsoft.com/office/spreadsheetml/2009/9/main" objectType="CheckBox" fmlaLink="情報取得シート!$F$167" lockText="1" noThreeD="1"/>
</file>

<file path=xl/ctrlProps/ctrlProp352.xml><?xml version="1.0" encoding="utf-8"?>
<formControlPr xmlns="http://schemas.microsoft.com/office/spreadsheetml/2009/9/main" objectType="CheckBox" fmlaLink="情報取得シート!$F$168" lockText="1" noThreeD="1"/>
</file>

<file path=xl/ctrlProps/ctrlProp353.xml><?xml version="1.0" encoding="utf-8"?>
<formControlPr xmlns="http://schemas.microsoft.com/office/spreadsheetml/2009/9/main" objectType="CheckBox" fmlaLink="情報取得シート!$F$148" lockText="1" noThreeD="1"/>
</file>

<file path=xl/ctrlProps/ctrlProp354.xml><?xml version="1.0" encoding="utf-8"?>
<formControlPr xmlns="http://schemas.microsoft.com/office/spreadsheetml/2009/9/main" objectType="CheckBox" fmlaLink="情報取得シート!$F$149" lockText="1" noThreeD="1"/>
</file>

<file path=xl/ctrlProps/ctrlProp355.xml><?xml version="1.0" encoding="utf-8"?>
<formControlPr xmlns="http://schemas.microsoft.com/office/spreadsheetml/2009/9/main" objectType="CheckBox" fmlaLink="情報取得シート!$F$150" lockText="1" noThreeD="1"/>
</file>

<file path=xl/ctrlProps/ctrlProp356.xml><?xml version="1.0" encoding="utf-8"?>
<formControlPr xmlns="http://schemas.microsoft.com/office/spreadsheetml/2009/9/main" objectType="Radio" firstButton="1" fmlaLink="情報取得シート!$F$109"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fmlaLink="情報取得シート!$F$147"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firstButton="1" fmlaLink="情報取得シート!$F$169" lockText="1" noThreeD="1"/>
</file>

<file path=xl/ctrlProps/ctrlProp367.xml><?xml version="1.0" encoding="utf-8"?>
<formControlPr xmlns="http://schemas.microsoft.com/office/spreadsheetml/2009/9/main" objectType="Radio"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Radio" firstButton="1" fmlaLink="情報取得シート!$F$214" lockText="1" noThreeD="1"/>
</file>

<file path=xl/ctrlProps/ctrlProp37.xml><?xml version="1.0" encoding="utf-8"?>
<formControlPr xmlns="http://schemas.microsoft.com/office/spreadsheetml/2009/9/main" objectType="CheckBox" fmlaLink="情報取得シート!$F$151" lockText="1" noThreeD="1"/>
</file>

<file path=xl/ctrlProps/ctrlProp370.xml><?xml version="1.0" encoding="utf-8"?>
<formControlPr xmlns="http://schemas.microsoft.com/office/spreadsheetml/2009/9/main" objectType="Radio"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firstButton="1" fmlaLink="情報取得シート!$F$227" lockText="1" noThreeD="1"/>
</file>

<file path=xl/ctrlProps/ctrlProp373.xml><?xml version="1.0" encoding="utf-8"?>
<formControlPr xmlns="http://schemas.microsoft.com/office/spreadsheetml/2009/9/main" objectType="Radio"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firstButton="1" fmlaLink="情報取得シート!$F$228" lockText="1" noThreeD="1"/>
</file>

<file path=xl/ctrlProps/ctrlProp376.xml><?xml version="1.0" encoding="utf-8"?>
<formControlPr xmlns="http://schemas.microsoft.com/office/spreadsheetml/2009/9/main" objectType="Radio"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firstButton="1" fmlaLink="情報取得シート!$F$289" lockText="1" noThreeD="1"/>
</file>

<file path=xl/ctrlProps/ctrlProp379.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CheckBox" fmlaLink="情報取得シート!$F$155" lockText="1" noThreeD="1"/>
</file>

<file path=xl/ctrlProps/ctrlProp380.xml><?xml version="1.0" encoding="utf-8"?>
<formControlPr xmlns="http://schemas.microsoft.com/office/spreadsheetml/2009/9/main" objectType="CheckBox" fmlaLink="情報取得シート!$F$296" lockText="1" noThreeD="1"/>
</file>

<file path=xl/ctrlProps/ctrlProp381.xml><?xml version="1.0" encoding="utf-8"?>
<formControlPr xmlns="http://schemas.microsoft.com/office/spreadsheetml/2009/9/main" objectType="CheckBox" fmlaLink="情報取得シート!$F$297" lockText="1" noThreeD="1"/>
</file>

<file path=xl/ctrlProps/ctrlProp382.xml><?xml version="1.0" encoding="utf-8"?>
<formControlPr xmlns="http://schemas.microsoft.com/office/spreadsheetml/2009/9/main" objectType="CheckBox" fmlaLink="情報取得シート!$F$298" lockText="1" noThreeD="1"/>
</file>

<file path=xl/ctrlProps/ctrlProp383.xml><?xml version="1.0" encoding="utf-8"?>
<formControlPr xmlns="http://schemas.microsoft.com/office/spreadsheetml/2009/9/main" objectType="CheckBox" fmlaLink="情報取得シート!$F$299" lockText="1" noThreeD="1"/>
</file>

<file path=xl/ctrlProps/ctrlProp384.xml><?xml version="1.0" encoding="utf-8"?>
<formControlPr xmlns="http://schemas.microsoft.com/office/spreadsheetml/2009/9/main" objectType="CheckBox" fmlaLink="情報取得シート!$F$300" lockText="1" noThreeD="1"/>
</file>

<file path=xl/ctrlProps/ctrlProp385.xml><?xml version="1.0" encoding="utf-8"?>
<formControlPr xmlns="http://schemas.microsoft.com/office/spreadsheetml/2009/9/main" objectType="CheckBox" fmlaLink="情報取得シート!$F$301" lockText="1" noThreeD="1"/>
</file>

<file path=xl/ctrlProps/ctrlProp386.xml><?xml version="1.0" encoding="utf-8"?>
<formControlPr xmlns="http://schemas.microsoft.com/office/spreadsheetml/2009/9/main" objectType="CheckBox" fmlaLink="情報取得シート!$F$302" lockText="1" noThreeD="1"/>
</file>

<file path=xl/ctrlProps/ctrlProp387.xml><?xml version="1.0" encoding="utf-8"?>
<formControlPr xmlns="http://schemas.microsoft.com/office/spreadsheetml/2009/9/main" objectType="CheckBox" fmlaLink="情報取得シート!$F$303" lockText="1" noThreeD="1"/>
</file>

<file path=xl/ctrlProps/ctrlProp388.xml><?xml version="1.0" encoding="utf-8"?>
<formControlPr xmlns="http://schemas.microsoft.com/office/spreadsheetml/2009/9/main" objectType="CheckBox" fmlaLink="情報取得シート!$F$307" lockText="1" noThreeD="1"/>
</file>

<file path=xl/ctrlProps/ctrlProp389.xml><?xml version="1.0" encoding="utf-8"?>
<formControlPr xmlns="http://schemas.microsoft.com/office/spreadsheetml/2009/9/main" objectType="CheckBox" fmlaLink="情報取得シート!$F$314" lockText="1" noThreeD="1"/>
</file>

<file path=xl/ctrlProps/ctrlProp39.xml><?xml version="1.0" encoding="utf-8"?>
<formControlPr xmlns="http://schemas.microsoft.com/office/spreadsheetml/2009/9/main" objectType="CheckBox" fmlaLink="情報取得シート!$F$159" lockText="1" noThreeD="1"/>
</file>

<file path=xl/ctrlProps/ctrlProp390.xml><?xml version="1.0" encoding="utf-8"?>
<formControlPr xmlns="http://schemas.microsoft.com/office/spreadsheetml/2009/9/main" objectType="CheckBox" fmlaLink="情報取得シート!$F$315" lockText="1" noThreeD="1"/>
</file>

<file path=xl/ctrlProps/ctrlProp391.xml><?xml version="1.0" encoding="utf-8"?>
<formControlPr xmlns="http://schemas.microsoft.com/office/spreadsheetml/2009/9/main" objectType="CheckBox" fmlaLink="情報取得シート!$F$316" lockText="1" noThreeD="1"/>
</file>

<file path=xl/ctrlProps/ctrlProp392.xml><?xml version="1.0" encoding="utf-8"?>
<formControlPr xmlns="http://schemas.microsoft.com/office/spreadsheetml/2009/9/main" objectType="CheckBox" fmlaLink="情報取得シート!$F$317" lockText="1" noThreeD="1"/>
</file>

<file path=xl/ctrlProps/ctrlProp393.xml><?xml version="1.0" encoding="utf-8"?>
<formControlPr xmlns="http://schemas.microsoft.com/office/spreadsheetml/2009/9/main" objectType="CheckBox" fmlaLink="情報取得シート!$F$318" lockText="1" noThreeD="1"/>
</file>

<file path=xl/ctrlProps/ctrlProp394.xml><?xml version="1.0" encoding="utf-8"?>
<formControlPr xmlns="http://schemas.microsoft.com/office/spreadsheetml/2009/9/main" objectType="CheckBox" fmlaLink="情報取得シート!$F$319" lockText="1" noThreeD="1"/>
</file>

<file path=xl/ctrlProps/ctrlProp395.xml><?xml version="1.0" encoding="utf-8"?>
<formControlPr xmlns="http://schemas.microsoft.com/office/spreadsheetml/2009/9/main" objectType="CheckBox" fmlaLink="情報取得シート!$F$320" lockText="1" noThreeD="1"/>
</file>

<file path=xl/ctrlProps/ctrlProp396.xml><?xml version="1.0" encoding="utf-8"?>
<formControlPr xmlns="http://schemas.microsoft.com/office/spreadsheetml/2009/9/main" objectType="CheckBox" fmlaLink="情報取得シート!$F$321" lockText="1" noThreeD="1"/>
</file>

<file path=xl/ctrlProps/ctrlProp397.xml><?xml version="1.0" encoding="utf-8"?>
<formControlPr xmlns="http://schemas.microsoft.com/office/spreadsheetml/2009/9/main" objectType="CheckBox" fmlaLink="情報取得シート!$F$325" lockText="1" noThreeD="1"/>
</file>

<file path=xl/ctrlProps/ctrlProp398.xml><?xml version="1.0" encoding="utf-8"?>
<formControlPr xmlns="http://schemas.microsoft.com/office/spreadsheetml/2009/9/main" objectType="CheckBox" fmlaLink="情報取得シート!$F$309" lockText="1"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情報取得シート!$F$17" lockText="1" noThreeD="1"/>
</file>

<file path=xl/ctrlProps/ctrlProp40.xml><?xml version="1.0" encoding="utf-8"?>
<formControlPr xmlns="http://schemas.microsoft.com/office/spreadsheetml/2009/9/main" objectType="CheckBox" fmlaLink="情報取得シート!$F$167"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Radio" lockText="1" noThreeD="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fmlaLink="情報取得シート!$F$137" lockText="1" noThreeD="1"/>
</file>

<file path=xl/ctrlProps/ctrlProp407.xml><?xml version="1.0" encoding="utf-8"?>
<formControlPr xmlns="http://schemas.microsoft.com/office/spreadsheetml/2009/9/main" objectType="CheckBox" fmlaLink="情報取得シート!$F$139" lockText="1" noThreeD="1"/>
</file>

<file path=xl/ctrlProps/ctrlProp408.xml><?xml version="1.0" encoding="utf-8"?>
<formControlPr xmlns="http://schemas.microsoft.com/office/spreadsheetml/2009/9/main" objectType="CheckBox" fmlaLink="情報取得シート!$F$141" lockText="1"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CheckBox" fmlaLink="情報取得シート!$F$168" lockText="1"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CheckBox" fmlaLink="情報取得シート!$F$327" lockText="1" noThreeD="1"/>
</file>

<file path=xl/ctrlProps/ctrlProp413.xml><?xml version="1.0" encoding="utf-8"?>
<formControlPr xmlns="http://schemas.microsoft.com/office/spreadsheetml/2009/9/main" objectType="CheckBox" fmlaLink="情報取得シート!$F$27" lockText="1" noThreeD="1"/>
</file>

<file path=xl/ctrlProps/ctrlProp414.xml><?xml version="1.0" encoding="utf-8"?>
<formControlPr xmlns="http://schemas.microsoft.com/office/spreadsheetml/2009/9/main" objectType="CheckBox" fmlaLink="情報取得シート!$F$28" lockText="1" noThreeD="1"/>
</file>

<file path=xl/ctrlProps/ctrlProp415.xml><?xml version="1.0" encoding="utf-8"?>
<formControlPr xmlns="http://schemas.microsoft.com/office/spreadsheetml/2009/9/main" objectType="CheckBox" fmlaLink="情報取得シート!$F$29" lockText="1" noThreeD="1"/>
</file>

<file path=xl/ctrlProps/ctrlProp416.xml><?xml version="1.0" encoding="utf-8"?>
<formControlPr xmlns="http://schemas.microsoft.com/office/spreadsheetml/2009/9/main" objectType="CheckBox" fmlaLink="情報取得シート!$F$30" lockText="1" noThreeD="1"/>
</file>

<file path=xl/ctrlProps/ctrlProp417.xml><?xml version="1.0" encoding="utf-8"?>
<formControlPr xmlns="http://schemas.microsoft.com/office/spreadsheetml/2009/9/main" objectType="CheckBox" fmlaLink="情報取得シート!$F$31" lockText="1" noThreeD="1"/>
</file>

<file path=xl/ctrlProps/ctrlProp418.xml><?xml version="1.0" encoding="utf-8"?>
<formControlPr xmlns="http://schemas.microsoft.com/office/spreadsheetml/2009/9/main" objectType="CheckBox" fmlaLink="情報取得シート!$F$32" lockText="1" noThreeD="1"/>
</file>

<file path=xl/ctrlProps/ctrlProp419.xml><?xml version="1.0" encoding="utf-8"?>
<formControlPr xmlns="http://schemas.microsoft.com/office/spreadsheetml/2009/9/main" objectType="CheckBox" fmlaLink="情報取得シート!$F$33" lockText="1" noThreeD="1"/>
</file>

<file path=xl/ctrlProps/ctrlProp42.xml><?xml version="1.0" encoding="utf-8"?>
<formControlPr xmlns="http://schemas.microsoft.com/office/spreadsheetml/2009/9/main" objectType="CheckBox" fmlaLink="情報取得シート!$F$148" lockText="1" noThreeD="1"/>
</file>

<file path=xl/ctrlProps/ctrlProp420.xml><?xml version="1.0" encoding="utf-8"?>
<formControlPr xmlns="http://schemas.microsoft.com/office/spreadsheetml/2009/9/main" objectType="CheckBox" fmlaLink="情報取得シート!$F$34" lockText="1" noThreeD="1"/>
</file>

<file path=xl/ctrlProps/ctrlProp421.xml><?xml version="1.0" encoding="utf-8"?>
<formControlPr xmlns="http://schemas.microsoft.com/office/spreadsheetml/2009/9/main" objectType="CheckBox" fmlaLink="情報取得シート!$F$35" lockText="1" noThreeD="1"/>
</file>

<file path=xl/ctrlProps/ctrlProp422.xml><?xml version="1.0" encoding="utf-8"?>
<formControlPr xmlns="http://schemas.microsoft.com/office/spreadsheetml/2009/9/main" objectType="CheckBox" fmlaLink="情報取得シート!$F$36" lockText="1" noThreeD="1"/>
</file>

<file path=xl/ctrlProps/ctrlProp423.xml><?xml version="1.0" encoding="utf-8"?>
<formControlPr xmlns="http://schemas.microsoft.com/office/spreadsheetml/2009/9/main" objectType="CheckBox" fmlaLink="情報取得シート!$F$37" lockText="1" noThreeD="1"/>
</file>

<file path=xl/ctrlProps/ctrlProp424.xml><?xml version="1.0" encoding="utf-8"?>
<formControlPr xmlns="http://schemas.microsoft.com/office/spreadsheetml/2009/9/main" objectType="CheckBox" fmlaLink="情報取得シート!$F$41" lockText="1" noThreeD="1"/>
</file>

<file path=xl/ctrlProps/ctrlProp425.xml><?xml version="1.0" encoding="utf-8"?>
<formControlPr xmlns="http://schemas.microsoft.com/office/spreadsheetml/2009/9/main" objectType="CheckBox" fmlaLink="情報取得シート!$F$152" lockText="1" noThreeD="1"/>
</file>

<file path=xl/ctrlProps/ctrlProp426.xml><?xml version="1.0" encoding="utf-8"?>
<formControlPr xmlns="http://schemas.microsoft.com/office/spreadsheetml/2009/9/main" objectType="CheckBox" fmlaLink="情報取得シート!$F$153" lockText="1" noThreeD="1"/>
</file>

<file path=xl/ctrlProps/ctrlProp427.xml><?xml version="1.0" encoding="utf-8"?>
<formControlPr xmlns="http://schemas.microsoft.com/office/spreadsheetml/2009/9/main" objectType="CheckBox" fmlaLink="情報取得シート!$F$154" lockText="1" noThreeD="1"/>
</file>

<file path=xl/ctrlProps/ctrlProp428.xml><?xml version="1.0" encoding="utf-8"?>
<formControlPr xmlns="http://schemas.microsoft.com/office/spreadsheetml/2009/9/main" objectType="CheckBox" fmlaLink="情報取得シート!$F$156" lockText="1" noThreeD="1"/>
</file>

<file path=xl/ctrlProps/ctrlProp429.xml><?xml version="1.0" encoding="utf-8"?>
<formControlPr xmlns="http://schemas.microsoft.com/office/spreadsheetml/2009/9/main" objectType="CheckBox" fmlaLink="情報取得シート!$F$157" lockText="1" noThreeD="1"/>
</file>

<file path=xl/ctrlProps/ctrlProp43.xml><?xml version="1.0" encoding="utf-8"?>
<formControlPr xmlns="http://schemas.microsoft.com/office/spreadsheetml/2009/9/main" objectType="CheckBox" fmlaLink="情報取得シート!$F$149" lockText="1" noThreeD="1"/>
</file>

<file path=xl/ctrlProps/ctrlProp430.xml><?xml version="1.0" encoding="utf-8"?>
<formControlPr xmlns="http://schemas.microsoft.com/office/spreadsheetml/2009/9/main" objectType="CheckBox" fmlaLink="情報取得シート!$F$158" lockText="1" noThreeD="1"/>
</file>

<file path=xl/ctrlProps/ctrlProp431.xml><?xml version="1.0" encoding="utf-8"?>
<formControlPr xmlns="http://schemas.microsoft.com/office/spreadsheetml/2009/9/main" objectType="CheckBox" fmlaLink="情報取得シート!$F$160" lockText="1" noThreeD="1"/>
</file>

<file path=xl/ctrlProps/ctrlProp432.xml><?xml version="1.0" encoding="utf-8"?>
<formControlPr xmlns="http://schemas.microsoft.com/office/spreadsheetml/2009/9/main" objectType="CheckBox" fmlaLink="情報取得シート!$F$161" lockText="1" noThreeD="1"/>
</file>

<file path=xl/ctrlProps/ctrlProp433.xml><?xml version="1.0" encoding="utf-8"?>
<formControlPr xmlns="http://schemas.microsoft.com/office/spreadsheetml/2009/9/main" objectType="CheckBox" fmlaLink="情報取得シート!$F$162" lockText="1" noThreeD="1"/>
</file>

<file path=xl/ctrlProps/ctrlProp434.xml><?xml version="1.0" encoding="utf-8"?>
<formControlPr xmlns="http://schemas.microsoft.com/office/spreadsheetml/2009/9/main" objectType="CheckBox" fmlaLink="情報取得シート!$F$125" lockText="1" noThreeD="1"/>
</file>

<file path=xl/ctrlProps/ctrlProp435.xml><?xml version="1.0" encoding="utf-8"?>
<formControlPr xmlns="http://schemas.microsoft.com/office/spreadsheetml/2009/9/main" objectType="CheckBox" fmlaLink="情報取得シート!$F$132" lockText="1" noThreeD="1"/>
</file>

<file path=xl/ctrlProps/ctrlProp436.xml><?xml version="1.0" encoding="utf-8"?>
<formControlPr xmlns="http://schemas.microsoft.com/office/spreadsheetml/2009/9/main" objectType="Radio" firstButton="1" fmlaLink="情報取得シート!$F$312" lockText="1" noThreeD="1"/>
</file>

<file path=xl/ctrlProps/ctrlProp437.xml><?xml version="1.0" encoding="utf-8"?>
<formControlPr xmlns="http://schemas.microsoft.com/office/spreadsheetml/2009/9/main" objectType="Radio"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fmlaLink="情報取得シート!$F$150" lockText="1"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firstButton="1" fmlaLink="情報取得シート!$F$330" lockText="1" noThreeD="1"/>
</file>

<file path=xl/ctrlProps/ctrlProp442.xml><?xml version="1.0" encoding="utf-8"?>
<formControlPr xmlns="http://schemas.microsoft.com/office/spreadsheetml/2009/9/main" objectType="Radio" lockText="1" noThreeD="1"/>
</file>

<file path=xl/ctrlProps/ctrlProp443.xml><?xml version="1.0" encoding="utf-8"?>
<formControlPr xmlns="http://schemas.microsoft.com/office/spreadsheetml/2009/9/main" objectType="Radio"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Radio" lockText="1" noThreeD="1"/>
</file>

<file path=xl/ctrlProps/ctrlProp446.xml><?xml version="1.0" encoding="utf-8"?>
<formControlPr xmlns="http://schemas.microsoft.com/office/spreadsheetml/2009/9/main" objectType="GBox"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Radio" firstButton="1" fmlaLink="情報取得シート!$F$311" lockText="1" noThreeD="1"/>
</file>

<file path=xl/ctrlProps/ctrlProp449.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firstButton="1" fmlaLink="情報取得シート!$F$109" lockText="1"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Radio" firstButton="1" fmlaLink="情報取得シート!$F$329" lockText="1" noThreeD="1"/>
</file>

<file path=xl/ctrlProps/ctrlProp453.xml><?xml version="1.0" encoding="utf-8"?>
<formControlPr xmlns="http://schemas.microsoft.com/office/spreadsheetml/2009/9/main" objectType="Radio" lockText="1" noThreeD="1"/>
</file>

<file path=xl/ctrlProps/ctrlProp454.xml><?xml version="1.0" encoding="utf-8"?>
<formControlPr xmlns="http://schemas.microsoft.com/office/spreadsheetml/2009/9/main" objectType="Radio"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CheckBox" fmlaLink="情報取得シート!$F$73" lockText="1" noThreeD="1"/>
</file>

<file path=xl/ctrlProps/ctrlProp457.xml><?xml version="1.0" encoding="utf-8"?>
<formControlPr xmlns="http://schemas.microsoft.com/office/spreadsheetml/2009/9/main" objectType="CheckBox" fmlaLink="情報取得シート!$F$80" lockText="1" noThreeD="1"/>
</file>

<file path=xl/ctrlProps/ctrlProp458.xml><?xml version="1.0" encoding="utf-8"?>
<formControlPr xmlns="http://schemas.microsoft.com/office/spreadsheetml/2009/9/main" objectType="CheckBox" fmlaLink="情報取得シート!$F$83" lockText="1" noThreeD="1"/>
</file>

<file path=xl/ctrlProps/ctrlProp459.xml><?xml version="1.0" encoding="utf-8"?>
<formControlPr xmlns="http://schemas.microsoft.com/office/spreadsheetml/2009/9/main" objectType="GBox" noThreeD="1"/>
</file>

<file path=xl/ctrlProps/ctrlProp46.xml><?xml version="1.0" encoding="utf-8"?>
<formControlPr xmlns="http://schemas.microsoft.com/office/spreadsheetml/2009/9/main" objectType="Radio" lockText="1"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CheckBox" fmlaLink="情報取得シート!$F$89" lockText="1" noThreeD="1"/>
</file>

<file path=xl/ctrlProps/ctrlProp462.xml><?xml version="1.0" encoding="utf-8"?>
<formControlPr xmlns="http://schemas.microsoft.com/office/spreadsheetml/2009/9/main" objectType="CheckBox" fmlaLink="情報取得シート!$F$90" lockText="1" noThreeD="1"/>
</file>

<file path=xl/ctrlProps/ctrlProp463.xml><?xml version="1.0" encoding="utf-8"?>
<formControlPr xmlns="http://schemas.microsoft.com/office/spreadsheetml/2009/9/main" objectType="CheckBox" fmlaLink="情報取得シート!$F$91" lockText="1" noThreeD="1"/>
</file>

<file path=xl/ctrlProps/ctrlProp464.xml><?xml version="1.0" encoding="utf-8"?>
<formControlPr xmlns="http://schemas.microsoft.com/office/spreadsheetml/2009/9/main" objectType="CheckBox" fmlaLink="情報取得シート!$F$92" lockText="1" noThreeD="1"/>
</file>

<file path=xl/ctrlProps/ctrlProp465.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情報取得シート!$F$19"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情報取得シート!$F$169"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firstButton="1" fmlaLink="情報取得シート!$F$214"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fmlaLink="情報取得シート!$F$227"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firstButton="1" fmlaLink="情報取得シート!$F$228"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fmlaLink="情報取得シート!$F$289"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fmlaLink="情報取得シート!$F$296"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情報取得シート!$F$297" lockText="1" noThreeD="1"/>
</file>

<file path=xl/ctrlProps/ctrlProp71.xml><?xml version="1.0" encoding="utf-8"?>
<formControlPr xmlns="http://schemas.microsoft.com/office/spreadsheetml/2009/9/main" objectType="CheckBox" fmlaLink="情報取得シート!$F$298" lockText="1" noThreeD="1"/>
</file>

<file path=xl/ctrlProps/ctrlProp72.xml><?xml version="1.0" encoding="utf-8"?>
<formControlPr xmlns="http://schemas.microsoft.com/office/spreadsheetml/2009/9/main" objectType="CheckBox" fmlaLink="情報取得シート!$F$299" lockText="1" noThreeD="1"/>
</file>

<file path=xl/ctrlProps/ctrlProp73.xml><?xml version="1.0" encoding="utf-8"?>
<formControlPr xmlns="http://schemas.microsoft.com/office/spreadsheetml/2009/9/main" objectType="CheckBox" fmlaLink="情報取得シート!$F$300" lockText="1" noThreeD="1"/>
</file>

<file path=xl/ctrlProps/ctrlProp74.xml><?xml version="1.0" encoding="utf-8"?>
<formControlPr xmlns="http://schemas.microsoft.com/office/spreadsheetml/2009/9/main" objectType="CheckBox" fmlaLink="情報取得シート!$F$301" lockText="1" noThreeD="1"/>
</file>

<file path=xl/ctrlProps/ctrlProp75.xml><?xml version="1.0" encoding="utf-8"?>
<formControlPr xmlns="http://schemas.microsoft.com/office/spreadsheetml/2009/9/main" objectType="CheckBox" fmlaLink="情報取得シート!$F$302" lockText="1" noThreeD="1"/>
</file>

<file path=xl/ctrlProps/ctrlProp76.xml><?xml version="1.0" encoding="utf-8"?>
<formControlPr xmlns="http://schemas.microsoft.com/office/spreadsheetml/2009/9/main" objectType="CheckBox" fmlaLink="情報取得シート!$F$303" lockText="1" noThreeD="1"/>
</file>

<file path=xl/ctrlProps/ctrlProp77.xml><?xml version="1.0" encoding="utf-8"?>
<formControlPr xmlns="http://schemas.microsoft.com/office/spreadsheetml/2009/9/main" objectType="CheckBox" fmlaLink="情報取得シート!$F$307" lockText="1" noThreeD="1"/>
</file>

<file path=xl/ctrlProps/ctrlProp78.xml><?xml version="1.0" encoding="utf-8"?>
<formControlPr xmlns="http://schemas.microsoft.com/office/spreadsheetml/2009/9/main" objectType="CheckBox" fmlaLink="情報取得シート!$F$314" lockText="1" noThreeD="1"/>
</file>

<file path=xl/ctrlProps/ctrlProp79.xml><?xml version="1.0" encoding="utf-8"?>
<formControlPr xmlns="http://schemas.microsoft.com/office/spreadsheetml/2009/9/main" objectType="CheckBox" fmlaLink="情報取得シート!$F$315" lockText="1" noThreeD="1"/>
</file>

<file path=xl/ctrlProps/ctrlProp8.xml><?xml version="1.0" encoding="utf-8"?>
<formControlPr xmlns="http://schemas.microsoft.com/office/spreadsheetml/2009/9/main" objectType="CheckBox" fmlaLink="情報取得シート!$F$26" lockText="1" noThreeD="1"/>
</file>

<file path=xl/ctrlProps/ctrlProp80.xml><?xml version="1.0" encoding="utf-8"?>
<formControlPr xmlns="http://schemas.microsoft.com/office/spreadsheetml/2009/9/main" objectType="CheckBox" fmlaLink="情報取得シート!$F$316" lockText="1" noThreeD="1"/>
</file>

<file path=xl/ctrlProps/ctrlProp81.xml><?xml version="1.0" encoding="utf-8"?>
<formControlPr xmlns="http://schemas.microsoft.com/office/spreadsheetml/2009/9/main" objectType="CheckBox" fmlaLink="情報取得シート!$F$317" lockText="1" noThreeD="1"/>
</file>

<file path=xl/ctrlProps/ctrlProp82.xml><?xml version="1.0" encoding="utf-8"?>
<formControlPr xmlns="http://schemas.microsoft.com/office/spreadsheetml/2009/9/main" objectType="CheckBox" fmlaLink="情報取得シート!$F$318" lockText="1" noThreeD="1"/>
</file>

<file path=xl/ctrlProps/ctrlProp83.xml><?xml version="1.0" encoding="utf-8"?>
<formControlPr xmlns="http://schemas.microsoft.com/office/spreadsheetml/2009/9/main" objectType="CheckBox" fmlaLink="情報取得シート!$F$319" lockText="1" noThreeD="1"/>
</file>

<file path=xl/ctrlProps/ctrlProp84.xml><?xml version="1.0" encoding="utf-8"?>
<formControlPr xmlns="http://schemas.microsoft.com/office/spreadsheetml/2009/9/main" objectType="CheckBox" fmlaLink="情報取得シート!$F$320" lockText="1" noThreeD="1"/>
</file>

<file path=xl/ctrlProps/ctrlProp85.xml><?xml version="1.0" encoding="utf-8"?>
<formControlPr xmlns="http://schemas.microsoft.com/office/spreadsheetml/2009/9/main" objectType="CheckBox" fmlaLink="情報取得シート!$F$321" lockText="1" noThreeD="1"/>
</file>

<file path=xl/ctrlProps/ctrlProp86.xml><?xml version="1.0" encoding="utf-8"?>
<formControlPr xmlns="http://schemas.microsoft.com/office/spreadsheetml/2009/9/main" objectType="CheckBox" fmlaLink="情報取得シート!$F$325" lockText="1" noThreeD="1"/>
</file>

<file path=xl/ctrlProps/ctrlProp87.xml><?xml version="1.0" encoding="utf-8"?>
<formControlPr xmlns="http://schemas.microsoft.com/office/spreadsheetml/2009/9/main" objectType="CheckBox" fmlaLink="情報取得シート!$F$309"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情報取得シート!$F$43"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CheckBox" fmlaLink="情報取得シート!$F$73" lockText="1" noThreeD="1"/>
</file>

<file path=xl/ctrlProps/ctrlProp96.xml><?xml version="1.0" encoding="utf-8"?>
<formControlPr xmlns="http://schemas.microsoft.com/office/spreadsheetml/2009/9/main" objectType="CheckBox" fmlaLink="情報取得シート!$F$137" lockText="1" noThreeD="1"/>
</file>

<file path=xl/ctrlProps/ctrlProp97.xml><?xml version="1.0" encoding="utf-8"?>
<formControlPr xmlns="http://schemas.microsoft.com/office/spreadsheetml/2009/9/main" objectType="CheckBox" fmlaLink="情報取得シート!$F$139" lockText="1" noThreeD="1"/>
</file>

<file path=xl/ctrlProps/ctrlProp98.xml><?xml version="1.0" encoding="utf-8"?>
<formControlPr xmlns="http://schemas.microsoft.com/office/spreadsheetml/2009/9/main" objectType="CheckBox" fmlaLink="情報取得シート!$F$141"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macro="" textlink="">
      <xdr:nvSpPr>
        <xdr:cNvPr id="4" name="左大かっこ 3" descr="6ce064d8-7694-40fc-99e9-3db286b1c04f">
          <a:extLst>
            <a:ext uri="{FF2B5EF4-FFF2-40B4-BE49-F238E27FC236}">
              <a16:creationId xmlns:a16="http://schemas.microsoft.com/office/drawing/2014/main" id="{00000000-0008-0000-0000-000004000000}"/>
            </a:ext>
          </a:extLst>
        </xdr:cNvPr>
        <xdr:cNvSpPr/>
      </xdr:nvSpPr>
      <xdr:spPr>
        <a:xfrm flipH="1">
          <a:off x="5758960" y="7543801"/>
          <a:ext cx="70339" cy="77769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12" name="直線矢印コネクタ 11" descr="f6057217-8882-4642-a531-b3a36b9c0261">
          <a:extLst>
            <a:ext uri="{FF2B5EF4-FFF2-40B4-BE49-F238E27FC236}">
              <a16:creationId xmlns:a16="http://schemas.microsoft.com/office/drawing/2014/main" id="{00000000-0008-0000-0000-00000C000000}"/>
            </a:ext>
          </a:extLst>
        </xdr:cNvPr>
        <xdr:cNvCxnSpPr/>
      </xdr:nvCxnSpPr>
      <xdr:spPr>
        <a:xfrm>
          <a:off x="2000690" y="30875654"/>
          <a:ext cx="29093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13" name="左大かっこ 12" descr="a59a060f-ce48-4afd-bfbd-d8450e9d6b5a">
          <a:extLst>
            <a:ext uri="{FF2B5EF4-FFF2-40B4-BE49-F238E27FC236}">
              <a16:creationId xmlns:a16="http://schemas.microsoft.com/office/drawing/2014/main" id="{00000000-0008-0000-0000-00000D000000}"/>
            </a:ext>
          </a:extLst>
        </xdr:cNvPr>
        <xdr:cNvSpPr/>
      </xdr:nvSpPr>
      <xdr:spPr>
        <a:xfrm>
          <a:off x="1369255" y="7459979"/>
          <a:ext cx="70925" cy="103632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114300</xdr:rowOff>
        </xdr:from>
        <xdr:to>
          <xdr:col>9</xdr:col>
          <xdr:colOff>133350</xdr:colOff>
          <xdr:row>13</xdr:row>
          <xdr:rowOff>352425</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19050</xdr:rowOff>
        </xdr:from>
        <xdr:to>
          <xdr:col>30</xdr:col>
          <xdr:colOff>47625</xdr:colOff>
          <xdr:row>34</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95250</xdr:rowOff>
        </xdr:from>
        <xdr:to>
          <xdr:col>30</xdr:col>
          <xdr:colOff>38100</xdr:colOff>
          <xdr:row>37</xdr:row>
          <xdr:rowOff>352425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438150</xdr:rowOff>
        </xdr:from>
        <xdr:to>
          <xdr:col>30</xdr:col>
          <xdr:colOff>28575</xdr:colOff>
          <xdr:row>48</xdr:row>
          <xdr:rowOff>104775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95250</xdr:rowOff>
        </xdr:from>
        <xdr:to>
          <xdr:col>30</xdr:col>
          <xdr:colOff>28575</xdr:colOff>
          <xdr:row>52</xdr:row>
          <xdr:rowOff>161925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219075</xdr:rowOff>
        </xdr:from>
        <xdr:to>
          <xdr:col>30</xdr:col>
          <xdr:colOff>38100</xdr:colOff>
          <xdr:row>57</xdr:row>
          <xdr:rowOff>457200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1135" name="Option 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70</xdr:row>
          <xdr:rowOff>19050</xdr:rowOff>
        </xdr:from>
        <xdr:to>
          <xdr:col>10</xdr:col>
          <xdr:colOff>28575</xdr:colOff>
          <xdr:row>71</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27</xdr:col>
          <xdr:colOff>152400</xdr:colOff>
          <xdr:row>71</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71</xdr:row>
          <xdr:rowOff>19050</xdr:rowOff>
        </xdr:from>
        <xdr:to>
          <xdr:col>9</xdr:col>
          <xdr:colOff>47625</xdr:colOff>
          <xdr:row>72</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26</xdr:col>
          <xdr:colOff>152400</xdr:colOff>
          <xdr:row>72</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9525</xdr:colOff>
          <xdr:row>63</xdr:row>
          <xdr:rowOff>314325</xdr:rowOff>
        </xdr:to>
        <xdr:sp macro="" textlink="">
          <xdr:nvSpPr>
            <xdr:cNvPr id="1131" name="OB_個人情報_同意しない"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1147" name="G_別添資料"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76</xdr:row>
          <xdr:rowOff>19050</xdr:rowOff>
        </xdr:from>
        <xdr:to>
          <xdr:col>12</xdr:col>
          <xdr:colOff>171450</xdr:colOff>
          <xdr:row>76</xdr:row>
          <xdr:rowOff>209550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77</xdr:row>
          <xdr:rowOff>9525</xdr:rowOff>
        </xdr:from>
        <xdr:to>
          <xdr:col>9</xdr:col>
          <xdr:colOff>57150</xdr:colOff>
          <xdr:row>77</xdr:row>
          <xdr:rowOff>209550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81</xdr:row>
          <xdr:rowOff>19050</xdr:rowOff>
        </xdr:from>
        <xdr:to>
          <xdr:col>9</xdr:col>
          <xdr:colOff>57150</xdr:colOff>
          <xdr:row>81</xdr:row>
          <xdr:rowOff>209550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82</xdr:row>
          <xdr:rowOff>19050</xdr:rowOff>
        </xdr:from>
        <xdr:to>
          <xdr:col>11</xdr:col>
          <xdr:colOff>114300</xdr:colOff>
          <xdr:row>82</xdr:row>
          <xdr:rowOff>209550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83</xdr:row>
          <xdr:rowOff>19050</xdr:rowOff>
        </xdr:from>
        <xdr:to>
          <xdr:col>9</xdr:col>
          <xdr:colOff>57150</xdr:colOff>
          <xdr:row>83</xdr:row>
          <xdr:rowOff>209550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84</xdr:row>
          <xdr:rowOff>19050</xdr:rowOff>
        </xdr:from>
        <xdr:to>
          <xdr:col>9</xdr:col>
          <xdr:colOff>57150</xdr:colOff>
          <xdr:row>84</xdr:row>
          <xdr:rowOff>209550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85</xdr:row>
          <xdr:rowOff>9525</xdr:rowOff>
        </xdr:from>
        <xdr:to>
          <xdr:col>9</xdr:col>
          <xdr:colOff>57150</xdr:colOff>
          <xdr:row>85</xdr:row>
          <xdr:rowOff>209550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86</xdr:row>
          <xdr:rowOff>9525</xdr:rowOff>
        </xdr:from>
        <xdr:to>
          <xdr:col>9</xdr:col>
          <xdr:colOff>57150</xdr:colOff>
          <xdr:row>86</xdr:row>
          <xdr:rowOff>209550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25</xdr:col>
          <xdr:colOff>209550</xdr:colOff>
          <xdr:row>81</xdr:row>
          <xdr:rowOff>209550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133350</xdr:colOff>
          <xdr:row>81</xdr:row>
          <xdr:rowOff>209550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28</xdr:col>
          <xdr:colOff>171450</xdr:colOff>
          <xdr:row>69</xdr:row>
          <xdr:rowOff>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9525</xdr:rowOff>
        </xdr:from>
        <xdr:to>
          <xdr:col>9</xdr:col>
          <xdr:colOff>28575</xdr:colOff>
          <xdr:row>69</xdr:row>
          <xdr:rowOff>200025</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114300</xdr:colOff>
          <xdr:row>69</xdr:row>
          <xdr:rowOff>200025</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76200</xdr:colOff>
          <xdr:row>69</xdr:row>
          <xdr:rowOff>200025</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19050</xdr:rowOff>
        </xdr:from>
        <xdr:to>
          <xdr:col>22</xdr:col>
          <xdr:colOff>66675</xdr:colOff>
          <xdr:row>70</xdr:row>
          <xdr:rowOff>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1196" name="Option Button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28575</xdr:rowOff>
        </xdr:from>
        <xdr:to>
          <xdr:col>12</xdr:col>
          <xdr:colOff>95250</xdr:colOff>
          <xdr:row>157</xdr:row>
          <xdr:rowOff>228600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1246" name="G_性別"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1248" name="G_併用している健康食品"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1249" name="G_医療機関受診"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1250" name="G_妊婦の有無"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9525</xdr:rowOff>
        </xdr:from>
        <xdr:to>
          <xdr:col>24</xdr:col>
          <xdr:colOff>142875</xdr:colOff>
          <xdr:row>69</xdr:row>
          <xdr:rowOff>200025</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38100</xdr:colOff>
          <xdr:row>70</xdr:row>
          <xdr:rowOff>0</xdr:rowOff>
        </xdr:to>
        <xdr:sp macro="" textlink="">
          <xdr:nvSpPr>
            <xdr:cNvPr id="1256" name="G_年齢"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1258" name="G_届け出の要否"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2" name="左大かっこ 1" descr="6ce064d8-7694-40fc-99e9-3db286b1c04f">
          <a:extLst>
            <a:ext uri="{FF2B5EF4-FFF2-40B4-BE49-F238E27FC236}">
              <a16:creationId xmlns:a16="http://schemas.microsoft.com/office/drawing/2014/main" id="{00000000-0008-0000-0000-000002000000}"/>
            </a:ext>
          </a:extLst>
        </xdr:cNvPr>
        <xdr:cNvSpPr/>
      </xdr:nvSpPr>
      <xdr:spPr>
        <a:xfrm flipH="1">
          <a:off x="5758960" y="6103620"/>
          <a:ext cx="62720" cy="67101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3" name="左大かっこ 2" descr="a59a060f-ce48-4afd-bfbd-d8450e9d6b5a">
          <a:extLst>
            <a:ext uri="{FF2B5EF4-FFF2-40B4-BE49-F238E27FC236}">
              <a16:creationId xmlns:a16="http://schemas.microsoft.com/office/drawing/2014/main" id="{00000000-0008-0000-0000-000003000000}"/>
            </a:ext>
          </a:extLst>
        </xdr:cNvPr>
        <xdr:cNvSpPr/>
      </xdr:nvSpPr>
      <xdr:spPr>
        <a:xfrm>
          <a:off x="1392115" y="6073725"/>
          <a:ext cx="78545" cy="7004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78</xdr:row>
          <xdr:rowOff>19050</xdr:rowOff>
        </xdr:from>
        <xdr:to>
          <xdr:col>9</xdr:col>
          <xdr:colOff>57150</xdr:colOff>
          <xdr:row>78</xdr:row>
          <xdr:rowOff>209550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79</xdr:row>
          <xdr:rowOff>0</xdr:rowOff>
        </xdr:from>
        <xdr:to>
          <xdr:col>9</xdr:col>
          <xdr:colOff>57150</xdr:colOff>
          <xdr:row>79</xdr:row>
          <xdr:rowOff>200025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80</xdr:row>
          <xdr:rowOff>9525</xdr:rowOff>
        </xdr:from>
        <xdr:to>
          <xdr:col>9</xdr:col>
          <xdr:colOff>57150</xdr:colOff>
          <xdr:row>80</xdr:row>
          <xdr:rowOff>209550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28575</xdr:colOff>
          <xdr:row>156</xdr:row>
          <xdr:rowOff>0</xdr:rowOff>
        </xdr:to>
        <xdr:sp macro="" textlink="">
          <xdr:nvSpPr>
            <xdr:cNvPr id="1307" name="G_転帰A"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29</xdr:col>
          <xdr:colOff>123825</xdr:colOff>
          <xdr:row>165</xdr:row>
          <xdr:rowOff>19050</xdr:rowOff>
        </xdr:to>
        <xdr:sp macro="" textlink="">
          <xdr:nvSpPr>
            <xdr:cNvPr id="1308" name="G_転記B"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1309" name="G_医薬品の詳細"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5" name="左大かっこ 4">
          <a:extLst>
            <a:ext uri="{FF2B5EF4-FFF2-40B4-BE49-F238E27FC236}">
              <a16:creationId xmlns:a16="http://schemas.microsoft.com/office/drawing/2014/main" id="{00000000-0008-0000-0000-000005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7" name="左大かっこ 6">
          <a:extLst>
            <a:ext uri="{FF2B5EF4-FFF2-40B4-BE49-F238E27FC236}">
              <a16:creationId xmlns:a16="http://schemas.microsoft.com/office/drawing/2014/main" id="{00000000-0008-0000-0000-000007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8" name="左大かっこ 7">
          <a:extLst>
            <a:ext uri="{FF2B5EF4-FFF2-40B4-BE49-F238E27FC236}">
              <a16:creationId xmlns:a16="http://schemas.microsoft.com/office/drawing/2014/main" id="{00000000-0008-0000-0000-000008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27</xdr:col>
          <xdr:colOff>219075</xdr:colOff>
          <xdr:row>18</xdr:row>
          <xdr:rowOff>238125</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27</xdr:col>
          <xdr:colOff>219075</xdr:colOff>
          <xdr:row>20</xdr:row>
          <xdr:rowOff>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27</xdr:col>
          <xdr:colOff>219075</xdr:colOff>
          <xdr:row>21</xdr:row>
          <xdr:rowOff>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9525</xdr:rowOff>
        </xdr:from>
        <xdr:to>
          <xdr:col>13</xdr:col>
          <xdr:colOff>9525</xdr:colOff>
          <xdr:row>23</xdr:row>
          <xdr:rowOff>9525</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43</xdr:row>
          <xdr:rowOff>9525</xdr:rowOff>
        </xdr:from>
        <xdr:to>
          <xdr:col>24</xdr:col>
          <xdr:colOff>104775</xdr:colOff>
          <xdr:row>44</xdr:row>
          <xdr:rowOff>9525</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25</xdr:col>
          <xdr:colOff>209550</xdr:colOff>
          <xdr:row>82</xdr:row>
          <xdr:rowOff>209550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133350</xdr:colOff>
          <xdr:row>82</xdr:row>
          <xdr:rowOff>209550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25</xdr:col>
          <xdr:colOff>209550</xdr:colOff>
          <xdr:row>83</xdr:row>
          <xdr:rowOff>209550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133350</xdr:colOff>
          <xdr:row>83</xdr:row>
          <xdr:rowOff>209550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25</xdr:col>
          <xdr:colOff>209550</xdr:colOff>
          <xdr:row>84</xdr:row>
          <xdr:rowOff>209550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133350</xdr:colOff>
          <xdr:row>84</xdr:row>
          <xdr:rowOff>209550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38100</xdr:rowOff>
        </xdr:from>
        <xdr:to>
          <xdr:col>9</xdr:col>
          <xdr:colOff>9525</xdr:colOff>
          <xdr:row>74</xdr:row>
          <xdr:rowOff>57150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73</xdr:row>
          <xdr:rowOff>28575</xdr:rowOff>
        </xdr:from>
        <xdr:to>
          <xdr:col>23</xdr:col>
          <xdr:colOff>85725</xdr:colOff>
          <xdr:row>74</xdr:row>
          <xdr:rowOff>47625</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29</xdr:col>
          <xdr:colOff>104775</xdr:colOff>
          <xdr:row>151</xdr:row>
          <xdr:rowOff>247650</xdr:rowOff>
        </xdr:to>
        <xdr:sp macro="" textlink="">
          <xdr:nvSpPr>
            <xdr:cNvPr id="1341" name="Option Button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29</xdr:col>
          <xdr:colOff>104775</xdr:colOff>
          <xdr:row>152</xdr:row>
          <xdr:rowOff>247650</xdr:rowOff>
        </xdr:to>
        <xdr:sp macro="" textlink="">
          <xdr:nvSpPr>
            <xdr:cNvPr id="1342" name="Option Button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29</xdr:col>
          <xdr:colOff>104775</xdr:colOff>
          <xdr:row>153</xdr:row>
          <xdr:rowOff>247650</xdr:rowOff>
        </xdr:to>
        <xdr:sp macro="" textlink="">
          <xdr:nvSpPr>
            <xdr:cNvPr id="1343" name="Option Button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29</xdr:col>
          <xdr:colOff>104775</xdr:colOff>
          <xdr:row>154</xdr:row>
          <xdr:rowOff>247650</xdr:rowOff>
        </xdr:to>
        <xdr:sp macro="" textlink="">
          <xdr:nvSpPr>
            <xdr:cNvPr id="1344" name="Option Button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29</xdr:col>
          <xdr:colOff>104775</xdr:colOff>
          <xdr:row>155</xdr:row>
          <xdr:rowOff>247650</xdr:rowOff>
        </xdr:to>
        <xdr:sp macro="" textlink="">
          <xdr:nvSpPr>
            <xdr:cNvPr id="1346" name="Option Button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9" name="左大かっこ 8">
          <a:extLst>
            <a:ext uri="{FF2B5EF4-FFF2-40B4-BE49-F238E27FC236}">
              <a16:creationId xmlns:a16="http://schemas.microsoft.com/office/drawing/2014/main" id="{00000000-0008-0000-0000-000009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0" name="左大かっこ 9">
          <a:extLst>
            <a:ext uri="{FF2B5EF4-FFF2-40B4-BE49-F238E27FC236}">
              <a16:creationId xmlns:a16="http://schemas.microsoft.com/office/drawing/2014/main" id="{00000000-0008-0000-0000-00000A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29</xdr:col>
          <xdr:colOff>104775</xdr:colOff>
          <xdr:row>160</xdr:row>
          <xdr:rowOff>247650</xdr:rowOff>
        </xdr:to>
        <xdr:sp macro="" textlink="">
          <xdr:nvSpPr>
            <xdr:cNvPr id="1348" name="Option Button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29</xdr:col>
          <xdr:colOff>104775</xdr:colOff>
          <xdr:row>161</xdr:row>
          <xdr:rowOff>247650</xdr:rowOff>
        </xdr:to>
        <xdr:sp macro="" textlink="">
          <xdr:nvSpPr>
            <xdr:cNvPr id="1349" name="Option Button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29</xdr:col>
          <xdr:colOff>104775</xdr:colOff>
          <xdr:row>162</xdr:row>
          <xdr:rowOff>247650</xdr:rowOff>
        </xdr:to>
        <xdr:sp macro="" textlink="">
          <xdr:nvSpPr>
            <xdr:cNvPr id="1350" name="Option Button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29</xdr:col>
          <xdr:colOff>104775</xdr:colOff>
          <xdr:row>163</xdr:row>
          <xdr:rowOff>247650</xdr:rowOff>
        </xdr:to>
        <xdr:sp macro="" textlink="">
          <xdr:nvSpPr>
            <xdr:cNvPr id="1351" name="Option Button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29</xdr:col>
          <xdr:colOff>104775</xdr:colOff>
          <xdr:row>164</xdr:row>
          <xdr:rowOff>247650</xdr:rowOff>
        </xdr:to>
        <xdr:sp macro="" textlink="">
          <xdr:nvSpPr>
            <xdr:cNvPr id="1352" name="Option Button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1" name="左大かっこ 10">
          <a:extLst>
            <a:ext uri="{FF2B5EF4-FFF2-40B4-BE49-F238E27FC236}">
              <a16:creationId xmlns:a16="http://schemas.microsoft.com/office/drawing/2014/main" id="{00000000-0008-0000-0000-00000B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000-00000E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1365" name="G_重篤度A"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1366" name="G_重篤度B"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1367" name="Option 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1368" name="Option 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1369" name="Option Button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macro="" textlink="">
          <xdr:nvSpPr>
            <xdr:cNvPr id="1371" name="Option Button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1372" name="Option Button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1373" name="Option Button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1374" name="Option Button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38100</xdr:rowOff>
        </xdr:from>
        <xdr:to>
          <xdr:col>22</xdr:col>
          <xdr:colOff>57150</xdr:colOff>
          <xdr:row>163</xdr:row>
          <xdr:rowOff>247650</xdr:rowOff>
        </xdr:to>
        <xdr:sp macro="" textlink="">
          <xdr:nvSpPr>
            <xdr:cNvPr id="1376" name="Option Button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19050</xdr:rowOff>
        </xdr:from>
        <xdr:to>
          <xdr:col>9</xdr:col>
          <xdr:colOff>9525</xdr:colOff>
          <xdr:row>45</xdr:row>
          <xdr:rowOff>266700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28</xdr:col>
          <xdr:colOff>114300</xdr:colOff>
          <xdr:row>64</xdr:row>
          <xdr:rowOff>9525</xdr:rowOff>
        </xdr:to>
        <xdr:sp macro="" textlink="">
          <xdr:nvSpPr>
            <xdr:cNvPr id="1382" name="G_個人情報"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xdr:row>
          <xdr:rowOff>257175</xdr:rowOff>
        </xdr:from>
        <xdr:to>
          <xdr:col>6</xdr:col>
          <xdr:colOff>76200</xdr:colOff>
          <xdr:row>11</xdr:row>
          <xdr:rowOff>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xdr:row>
          <xdr:rowOff>295275</xdr:rowOff>
        </xdr:from>
        <xdr:to>
          <xdr:col>13</xdr:col>
          <xdr:colOff>123825</xdr:colOff>
          <xdr:row>11</xdr:row>
          <xdr:rowOff>28575</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10</xdr:row>
          <xdr:rowOff>295275</xdr:rowOff>
        </xdr:from>
        <xdr:to>
          <xdr:col>21</xdr:col>
          <xdr:colOff>114300</xdr:colOff>
          <xdr:row>11</xdr:row>
          <xdr:rowOff>28575</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295275</xdr:rowOff>
        </xdr:from>
        <xdr:to>
          <xdr:col>26</xdr:col>
          <xdr:colOff>152400</xdr:colOff>
          <xdr:row>11</xdr:row>
          <xdr:rowOff>28575</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9525</xdr:rowOff>
        </xdr:from>
        <xdr:to>
          <xdr:col>29</xdr:col>
          <xdr:colOff>38100</xdr:colOff>
          <xdr:row>69</xdr:row>
          <xdr:rowOff>190500</xdr:rowOff>
        </xdr:to>
        <xdr:sp macro="" textlink="">
          <xdr:nvSpPr>
            <xdr:cNvPr id="1400" name="Option Button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32</xdr:col>
      <xdr:colOff>99060</xdr:colOff>
      <xdr:row>62</xdr:row>
      <xdr:rowOff>320040</xdr:rowOff>
    </xdr:from>
    <xdr:to>
      <xdr:col>48</xdr:col>
      <xdr:colOff>129540</xdr:colOff>
      <xdr:row>67</xdr:row>
      <xdr:rowOff>198120</xdr:rowOff>
    </xdr:to>
    <xdr:sp macro="" textlink="">
      <xdr:nvSpPr>
        <xdr:cNvPr id="15" name="四角形: 角を丸くする 14">
          <a:extLst>
            <a:ext uri="{FF2B5EF4-FFF2-40B4-BE49-F238E27FC236}">
              <a16:creationId xmlns:a16="http://schemas.microsoft.com/office/drawing/2014/main" id="{00000000-0008-0000-0100-00000F000000}"/>
            </a:ext>
          </a:extLst>
        </xdr:cNvPr>
        <xdr:cNvSpPr/>
      </xdr:nvSpPr>
      <xdr:spPr>
        <a:xfrm>
          <a:off x="6202680" y="18425160"/>
          <a:ext cx="3307080" cy="1333500"/>
        </a:xfrm>
        <a:prstGeom prst="roundRect">
          <a:avLst>
            <a:gd name="adj" fmla="val 5129"/>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43960</xdr:colOff>
      <xdr:row>28</xdr:row>
      <xdr:rowOff>60961</xdr:rowOff>
    </xdr:from>
    <xdr:to>
      <xdr:col>30</xdr:col>
      <xdr:colOff>114299</xdr:colOff>
      <xdr:row>31</xdr:row>
      <xdr:rowOff>328117</xdr:rowOff>
    </xdr:to>
    <xdr:sp macro="" textlink="">
      <xdr:nvSpPr>
        <xdr:cNvPr id="2" name="左大かっこ 1" descr="6ce064d8-7694-40fc-99e9-3db286b1c04f">
          <a:extLst>
            <a:ext uri="{FF2B5EF4-FFF2-40B4-BE49-F238E27FC236}">
              <a16:creationId xmlns:a16="http://schemas.microsoft.com/office/drawing/2014/main" id="{00000000-0008-0000-01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1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4" name="左大かっこ 3" descr="a59a060f-ce48-4afd-bfbd-d8450e9d6b5a">
          <a:extLst>
            <a:ext uri="{FF2B5EF4-FFF2-40B4-BE49-F238E27FC236}">
              <a16:creationId xmlns:a16="http://schemas.microsoft.com/office/drawing/2014/main" id="{00000000-0008-0000-01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114300</xdr:rowOff>
        </xdr:from>
        <xdr:to>
          <xdr:col>9</xdr:col>
          <xdr:colOff>133350</xdr:colOff>
          <xdr:row>13</xdr:row>
          <xdr:rowOff>352425</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10247" name="Option Button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9525</xdr:rowOff>
        </xdr:from>
        <xdr:to>
          <xdr:col>30</xdr:col>
          <xdr:colOff>47625</xdr:colOff>
          <xdr:row>34</xdr:row>
          <xdr:rowOff>247650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95250</xdr:rowOff>
        </xdr:from>
        <xdr:to>
          <xdr:col>30</xdr:col>
          <xdr:colOff>38100</xdr:colOff>
          <xdr:row>37</xdr:row>
          <xdr:rowOff>352425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457200</xdr:rowOff>
        </xdr:from>
        <xdr:to>
          <xdr:col>30</xdr:col>
          <xdr:colOff>28575</xdr:colOff>
          <xdr:row>48</xdr:row>
          <xdr:rowOff>123825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104775</xdr:rowOff>
        </xdr:from>
        <xdr:to>
          <xdr:col>30</xdr:col>
          <xdr:colOff>28575</xdr:colOff>
          <xdr:row>52</xdr:row>
          <xdr:rowOff>171450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466725</xdr:rowOff>
        </xdr:from>
        <xdr:to>
          <xdr:col>30</xdr:col>
          <xdr:colOff>38100</xdr:colOff>
          <xdr:row>57</xdr:row>
          <xdr:rowOff>704850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10265" name="Option Button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10266" name="Option Button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10267" name="Option Button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70</xdr:row>
          <xdr:rowOff>19050</xdr:rowOff>
        </xdr:from>
        <xdr:to>
          <xdr:col>10</xdr:col>
          <xdr:colOff>9525</xdr:colOff>
          <xdr:row>71</xdr:row>
          <xdr:rowOff>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27</xdr:col>
          <xdr:colOff>161925</xdr:colOff>
          <xdr:row>71</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71</xdr:row>
          <xdr:rowOff>19050</xdr:rowOff>
        </xdr:from>
        <xdr:to>
          <xdr:col>9</xdr:col>
          <xdr:colOff>19050</xdr:colOff>
          <xdr:row>72</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26</xdr:col>
          <xdr:colOff>161925</xdr:colOff>
          <xdr:row>72</xdr:row>
          <xdr:rowOff>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10274" name="Option Button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10275" name="Option Button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10276" name="Option Button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19050</xdr:colOff>
          <xdr:row>63</xdr:row>
          <xdr:rowOff>314325</xdr:rowOff>
        </xdr:to>
        <xdr:sp macro="" textlink="">
          <xdr:nvSpPr>
            <xdr:cNvPr id="10277" name="OB_個人情報_同意しない"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10278" name="G_別添資料"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76</xdr:row>
          <xdr:rowOff>19050</xdr:rowOff>
        </xdr:from>
        <xdr:to>
          <xdr:col>12</xdr:col>
          <xdr:colOff>152400</xdr:colOff>
          <xdr:row>76</xdr:row>
          <xdr:rowOff>209550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77</xdr:row>
          <xdr:rowOff>9525</xdr:rowOff>
        </xdr:from>
        <xdr:to>
          <xdr:col>9</xdr:col>
          <xdr:colOff>38100</xdr:colOff>
          <xdr:row>77</xdr:row>
          <xdr:rowOff>209550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81</xdr:row>
          <xdr:rowOff>19050</xdr:rowOff>
        </xdr:from>
        <xdr:to>
          <xdr:col>9</xdr:col>
          <xdr:colOff>28575</xdr:colOff>
          <xdr:row>81</xdr:row>
          <xdr:rowOff>209550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82</xdr:row>
          <xdr:rowOff>19050</xdr:rowOff>
        </xdr:from>
        <xdr:to>
          <xdr:col>11</xdr:col>
          <xdr:colOff>95250</xdr:colOff>
          <xdr:row>82</xdr:row>
          <xdr:rowOff>209550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83</xdr:row>
          <xdr:rowOff>19050</xdr:rowOff>
        </xdr:from>
        <xdr:to>
          <xdr:col>9</xdr:col>
          <xdr:colOff>38100</xdr:colOff>
          <xdr:row>83</xdr:row>
          <xdr:rowOff>209550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19050</xdr:rowOff>
        </xdr:from>
        <xdr:to>
          <xdr:col>9</xdr:col>
          <xdr:colOff>38100</xdr:colOff>
          <xdr:row>84</xdr:row>
          <xdr:rowOff>209550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9525</xdr:rowOff>
        </xdr:from>
        <xdr:to>
          <xdr:col>9</xdr:col>
          <xdr:colOff>38100</xdr:colOff>
          <xdr:row>85</xdr:row>
          <xdr:rowOff>209550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86</xdr:row>
          <xdr:rowOff>9525</xdr:rowOff>
        </xdr:from>
        <xdr:to>
          <xdr:col>9</xdr:col>
          <xdr:colOff>38100</xdr:colOff>
          <xdr:row>86</xdr:row>
          <xdr:rowOff>209550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25</xdr:col>
          <xdr:colOff>209550</xdr:colOff>
          <xdr:row>81</xdr:row>
          <xdr:rowOff>209550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133350</xdr:colOff>
          <xdr:row>81</xdr:row>
          <xdr:rowOff>209550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10290" name="Option Button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10291" name="Option Button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10292" name="Option Button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10293" name="Option Button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10294" name="Option Button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29</xdr:col>
          <xdr:colOff>47625</xdr:colOff>
          <xdr:row>69</xdr:row>
          <xdr:rowOff>19050</xdr:rowOff>
        </xdr:to>
        <xdr:sp macro="" textlink="">
          <xdr:nvSpPr>
            <xdr:cNvPr id="10296" name="Option Button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9525</xdr:rowOff>
        </xdr:from>
        <xdr:to>
          <xdr:col>9</xdr:col>
          <xdr:colOff>28575</xdr:colOff>
          <xdr:row>69</xdr:row>
          <xdr:rowOff>200025</xdr:rowOff>
        </xdr:to>
        <xdr:sp macro="" textlink="">
          <xdr:nvSpPr>
            <xdr:cNvPr id="10297" name="Option Button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114300</xdr:colOff>
          <xdr:row>69</xdr:row>
          <xdr:rowOff>200025</xdr:rowOff>
        </xdr:to>
        <xdr:sp macro="" textlink="">
          <xdr:nvSpPr>
            <xdr:cNvPr id="10298" name="Option Button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76200</xdr:colOff>
          <xdr:row>69</xdr:row>
          <xdr:rowOff>200025</xdr:rowOff>
        </xdr:to>
        <xdr:sp macro="" textlink="">
          <xdr:nvSpPr>
            <xdr:cNvPr id="10299" name="Option Button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19050</xdr:rowOff>
        </xdr:from>
        <xdr:to>
          <xdr:col>21</xdr:col>
          <xdr:colOff>180975</xdr:colOff>
          <xdr:row>69</xdr:row>
          <xdr:rowOff>180975</xdr:rowOff>
        </xdr:to>
        <xdr:sp macro="" textlink="">
          <xdr:nvSpPr>
            <xdr:cNvPr id="10300" name="Option Button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10301" name="Option Button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10302" name="Option Button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10303" name="Option Button 63" hidden="1">
              <a:extLst>
                <a:ext uri="{63B3BB69-23CF-44E3-9099-C40C66FF867C}">
                  <a14:compatExt spid="_x0000_s10303"/>
                </a:ext>
                <a:ext uri="{FF2B5EF4-FFF2-40B4-BE49-F238E27FC236}">
                  <a16:creationId xmlns:a16="http://schemas.microsoft.com/office/drawing/2014/main" id="{00000000-0008-0000-01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10304" name="Option Button 64" hidden="1">
              <a:extLst>
                <a:ext uri="{63B3BB69-23CF-44E3-9099-C40C66FF867C}">
                  <a14:compatExt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10305" name="Option Button 65" hidden="1">
              <a:extLst>
                <a:ext uri="{63B3BB69-23CF-44E3-9099-C40C66FF867C}">
                  <a14:compatExt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10306" name="Option Button 66" hidden="1">
              <a:extLst>
                <a:ext uri="{63B3BB69-23CF-44E3-9099-C40C66FF867C}">
                  <a14:compatExt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10307" name="Option Button 67" hidden="1">
              <a:extLst>
                <a:ext uri="{63B3BB69-23CF-44E3-9099-C40C66FF867C}">
                  <a14:compatExt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10308" name="Option Button 68" hidden="1">
              <a:extLst>
                <a:ext uri="{63B3BB69-23CF-44E3-9099-C40C66FF867C}">
                  <a14:compatExt spid="_x0000_s10308"/>
                </a:ext>
                <a:ext uri="{FF2B5EF4-FFF2-40B4-BE49-F238E27FC236}">
                  <a16:creationId xmlns:a16="http://schemas.microsoft.com/office/drawing/2014/main" id="{00000000-0008-0000-01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10309" name="Option Button 69" hidden="1">
              <a:extLst>
                <a:ext uri="{63B3BB69-23CF-44E3-9099-C40C66FF867C}">
                  <a14:compatExt spid="_x0000_s10309"/>
                </a:ext>
                <a:ext uri="{FF2B5EF4-FFF2-40B4-BE49-F238E27FC236}">
                  <a16:creationId xmlns:a16="http://schemas.microsoft.com/office/drawing/2014/main" id="{00000000-0008-0000-01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10310" name="Option Button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10311" name="Option Button 71" hidden="1">
              <a:extLst>
                <a:ext uri="{63B3BB69-23CF-44E3-9099-C40C66FF867C}">
                  <a14:compatExt spid="_x0000_s10311"/>
                </a:ext>
                <a:ext uri="{FF2B5EF4-FFF2-40B4-BE49-F238E27FC236}">
                  <a16:creationId xmlns:a16="http://schemas.microsoft.com/office/drawing/2014/main" id="{00000000-0008-0000-01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10312" name="Option Button 72" hidden="1">
              <a:extLst>
                <a:ext uri="{63B3BB69-23CF-44E3-9099-C40C66FF867C}">
                  <a14:compatExt spid="_x0000_s10312"/>
                </a:ext>
                <a:ext uri="{FF2B5EF4-FFF2-40B4-BE49-F238E27FC236}">
                  <a16:creationId xmlns:a16="http://schemas.microsoft.com/office/drawing/2014/main" id="{00000000-0008-0000-01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10313" name="Option Button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10314" name="Option Button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1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1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1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1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1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1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1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1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1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1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1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1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1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38100</xdr:rowOff>
        </xdr:from>
        <xdr:to>
          <xdr:col>12</xdr:col>
          <xdr:colOff>95250</xdr:colOff>
          <xdr:row>157</xdr:row>
          <xdr:rowOff>238125</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10334" name="G_性別"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10335" name="G_併用している健康食品"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10336" name="G_医療機関受診"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10337" name="G_妊婦の有無" hidden="1">
              <a:extLst>
                <a:ext uri="{63B3BB69-23CF-44E3-9099-C40C66FF867C}">
                  <a14:compatExt spid="_x0000_s10337"/>
                </a:ext>
                <a:ext uri="{FF2B5EF4-FFF2-40B4-BE49-F238E27FC236}">
                  <a16:creationId xmlns:a16="http://schemas.microsoft.com/office/drawing/2014/main" id="{00000000-0008-0000-0100-000061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24</xdr:col>
          <xdr:colOff>142875</xdr:colOff>
          <xdr:row>70</xdr:row>
          <xdr:rowOff>0</xdr:rowOff>
        </xdr:to>
        <xdr:sp macro="" textlink="">
          <xdr:nvSpPr>
            <xdr:cNvPr id="10338" name="Option Button 98" hidden="1">
              <a:extLst>
                <a:ext uri="{63B3BB69-23CF-44E3-9099-C40C66FF867C}">
                  <a14:compatExt spid="_x0000_s10338"/>
                </a:ext>
                <a:ext uri="{FF2B5EF4-FFF2-40B4-BE49-F238E27FC236}">
                  <a16:creationId xmlns:a16="http://schemas.microsoft.com/office/drawing/2014/main" id="{00000000-0008-0000-01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66675</xdr:colOff>
          <xdr:row>70</xdr:row>
          <xdr:rowOff>0</xdr:rowOff>
        </xdr:to>
        <xdr:sp macro="" textlink="">
          <xdr:nvSpPr>
            <xdr:cNvPr id="10339" name="G_年齢" hidden="1">
              <a:extLst>
                <a:ext uri="{63B3BB69-23CF-44E3-9099-C40C66FF867C}">
                  <a14:compatExt spid="_x0000_s10339"/>
                </a:ext>
                <a:ext uri="{FF2B5EF4-FFF2-40B4-BE49-F238E27FC236}">
                  <a16:creationId xmlns:a16="http://schemas.microsoft.com/office/drawing/2014/main" id="{00000000-0008-0000-0100-000063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10340" name="G_届け出の要否" hidden="1">
              <a:extLst>
                <a:ext uri="{63B3BB69-23CF-44E3-9099-C40C66FF867C}">
                  <a14:compatExt spid="_x0000_s10340"/>
                </a:ext>
                <a:ext uri="{FF2B5EF4-FFF2-40B4-BE49-F238E27FC236}">
                  <a16:creationId xmlns:a16="http://schemas.microsoft.com/office/drawing/2014/main" id="{00000000-0008-0000-0100-000064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5" name="左大かっこ 4" descr="6ce064d8-7694-40fc-99e9-3db286b1c04f">
          <a:extLst>
            <a:ext uri="{FF2B5EF4-FFF2-40B4-BE49-F238E27FC236}">
              <a16:creationId xmlns:a16="http://schemas.microsoft.com/office/drawing/2014/main" id="{00000000-0008-0000-01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6" name="左大かっこ 5" descr="a59a060f-ce48-4afd-bfbd-d8450e9d6b5a">
          <a:extLst>
            <a:ext uri="{FF2B5EF4-FFF2-40B4-BE49-F238E27FC236}">
              <a16:creationId xmlns:a16="http://schemas.microsoft.com/office/drawing/2014/main" id="{00000000-0008-0000-01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1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78</xdr:row>
          <xdr:rowOff>19050</xdr:rowOff>
        </xdr:from>
        <xdr:to>
          <xdr:col>9</xdr:col>
          <xdr:colOff>38100</xdr:colOff>
          <xdr:row>78</xdr:row>
          <xdr:rowOff>209550</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1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79</xdr:row>
          <xdr:rowOff>0</xdr:rowOff>
        </xdr:from>
        <xdr:to>
          <xdr:col>9</xdr:col>
          <xdr:colOff>38100</xdr:colOff>
          <xdr:row>79</xdr:row>
          <xdr:rowOff>200025</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1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xdr:row>
          <xdr:rowOff>9525</xdr:rowOff>
        </xdr:from>
        <xdr:to>
          <xdr:col>9</xdr:col>
          <xdr:colOff>38100</xdr:colOff>
          <xdr:row>80</xdr:row>
          <xdr:rowOff>209550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1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38100</xdr:colOff>
          <xdr:row>156</xdr:row>
          <xdr:rowOff>0</xdr:rowOff>
        </xdr:to>
        <xdr:sp macro="" textlink="">
          <xdr:nvSpPr>
            <xdr:cNvPr id="10345" name="G_転帰A"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29</xdr:col>
          <xdr:colOff>133350</xdr:colOff>
          <xdr:row>165</xdr:row>
          <xdr:rowOff>19050</xdr:rowOff>
        </xdr:to>
        <xdr:sp macro="" textlink="">
          <xdr:nvSpPr>
            <xdr:cNvPr id="10346" name="G_転記B" hidden="1">
              <a:extLst>
                <a:ext uri="{63B3BB69-23CF-44E3-9099-C40C66FF867C}">
                  <a14:compatExt spid="_x0000_s10346"/>
                </a:ext>
                <a:ext uri="{FF2B5EF4-FFF2-40B4-BE49-F238E27FC236}">
                  <a16:creationId xmlns:a16="http://schemas.microsoft.com/office/drawing/2014/main" id="{00000000-0008-0000-0100-00006A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10347" name="G_医薬品の詳細" hidden="1">
              <a:extLst>
                <a:ext uri="{63B3BB69-23CF-44E3-9099-C40C66FF867C}">
                  <a14:compatExt spid="_x0000_s10347"/>
                </a:ext>
                <a:ext uri="{FF2B5EF4-FFF2-40B4-BE49-F238E27FC236}">
                  <a16:creationId xmlns:a16="http://schemas.microsoft.com/office/drawing/2014/main" id="{00000000-0008-0000-0100-00006B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8" name="左大かっこ 7">
          <a:extLst>
            <a:ext uri="{FF2B5EF4-FFF2-40B4-BE49-F238E27FC236}">
              <a16:creationId xmlns:a16="http://schemas.microsoft.com/office/drawing/2014/main" id="{00000000-0008-0000-01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100-00006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9" name="左大かっこ 8">
          <a:extLst>
            <a:ext uri="{FF2B5EF4-FFF2-40B4-BE49-F238E27FC236}">
              <a16:creationId xmlns:a16="http://schemas.microsoft.com/office/drawing/2014/main" id="{00000000-0008-0000-01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10" name="左大かっこ 9">
          <a:extLst>
            <a:ext uri="{FF2B5EF4-FFF2-40B4-BE49-F238E27FC236}">
              <a16:creationId xmlns:a16="http://schemas.microsoft.com/office/drawing/2014/main" id="{00000000-0008-0000-01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100-00006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100-00006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1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1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1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27</xdr:col>
          <xdr:colOff>228600</xdr:colOff>
          <xdr:row>18</xdr:row>
          <xdr:rowOff>238125</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27</xdr:col>
          <xdr:colOff>228600</xdr:colOff>
          <xdr:row>20</xdr:row>
          <xdr:rowOff>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27</xdr:col>
          <xdr:colOff>228600</xdr:colOff>
          <xdr:row>21</xdr:row>
          <xdr:rowOff>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1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9525</xdr:rowOff>
        </xdr:from>
        <xdr:to>
          <xdr:col>13</xdr:col>
          <xdr:colOff>9525</xdr:colOff>
          <xdr:row>23</xdr:row>
          <xdr:rowOff>9525</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1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1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25</xdr:col>
          <xdr:colOff>209550</xdr:colOff>
          <xdr:row>82</xdr:row>
          <xdr:rowOff>209550</xdr:rowOff>
        </xdr:to>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100-00007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133350</xdr:colOff>
          <xdr:row>82</xdr:row>
          <xdr:rowOff>209550</xdr:rowOff>
        </xdr:to>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1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25</xdr:col>
          <xdr:colOff>209550</xdr:colOff>
          <xdr:row>83</xdr:row>
          <xdr:rowOff>209550</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1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133350</xdr:colOff>
          <xdr:row>83</xdr:row>
          <xdr:rowOff>209550</xdr:rowOff>
        </xdr:to>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1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25</xdr:col>
          <xdr:colOff>209550</xdr:colOff>
          <xdr:row>84</xdr:row>
          <xdr:rowOff>209550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133350</xdr:colOff>
          <xdr:row>84</xdr:row>
          <xdr:rowOff>209550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38100</xdr:rowOff>
        </xdr:from>
        <xdr:to>
          <xdr:col>9</xdr:col>
          <xdr:colOff>9525</xdr:colOff>
          <xdr:row>74</xdr:row>
          <xdr:rowOff>57150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73</xdr:row>
          <xdr:rowOff>38100</xdr:rowOff>
        </xdr:from>
        <xdr:to>
          <xdr:col>23</xdr:col>
          <xdr:colOff>85725</xdr:colOff>
          <xdr:row>74</xdr:row>
          <xdr:rowOff>57150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29</xdr:col>
          <xdr:colOff>114300</xdr:colOff>
          <xdr:row>151</xdr:row>
          <xdr:rowOff>247650</xdr:rowOff>
        </xdr:to>
        <xdr:sp macro="" textlink="">
          <xdr:nvSpPr>
            <xdr:cNvPr id="10373" name="Option Button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29</xdr:col>
          <xdr:colOff>114300</xdr:colOff>
          <xdr:row>152</xdr:row>
          <xdr:rowOff>247650</xdr:rowOff>
        </xdr:to>
        <xdr:sp macro="" textlink="">
          <xdr:nvSpPr>
            <xdr:cNvPr id="10374" name="Option Button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29</xdr:col>
          <xdr:colOff>114300</xdr:colOff>
          <xdr:row>153</xdr:row>
          <xdr:rowOff>247650</xdr:rowOff>
        </xdr:to>
        <xdr:sp macro="" textlink="">
          <xdr:nvSpPr>
            <xdr:cNvPr id="10375" name="Option Button 135" hidden="1">
              <a:extLst>
                <a:ext uri="{63B3BB69-23CF-44E3-9099-C40C66FF867C}">
                  <a14:compatExt spid="_x0000_s10375"/>
                </a:ext>
                <a:ext uri="{FF2B5EF4-FFF2-40B4-BE49-F238E27FC236}">
                  <a16:creationId xmlns:a16="http://schemas.microsoft.com/office/drawing/2014/main" id="{00000000-0008-0000-01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29</xdr:col>
          <xdr:colOff>114300</xdr:colOff>
          <xdr:row>154</xdr:row>
          <xdr:rowOff>247650</xdr:rowOff>
        </xdr:to>
        <xdr:sp macro="" textlink="">
          <xdr:nvSpPr>
            <xdr:cNvPr id="10376" name="Option Button 136" hidden="1">
              <a:extLst>
                <a:ext uri="{63B3BB69-23CF-44E3-9099-C40C66FF867C}">
                  <a14:compatExt spid="_x0000_s10376"/>
                </a:ext>
                <a:ext uri="{FF2B5EF4-FFF2-40B4-BE49-F238E27FC236}">
                  <a16:creationId xmlns:a16="http://schemas.microsoft.com/office/drawing/2014/main" id="{00000000-0008-0000-01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29</xdr:col>
          <xdr:colOff>114300</xdr:colOff>
          <xdr:row>155</xdr:row>
          <xdr:rowOff>247650</xdr:rowOff>
        </xdr:to>
        <xdr:sp macro="" textlink="">
          <xdr:nvSpPr>
            <xdr:cNvPr id="10377" name="Option Button 137" hidden="1">
              <a:extLst>
                <a:ext uri="{63B3BB69-23CF-44E3-9099-C40C66FF867C}">
                  <a14:compatExt spid="_x0000_s10377"/>
                </a:ext>
                <a:ext uri="{FF2B5EF4-FFF2-40B4-BE49-F238E27FC236}">
                  <a16:creationId xmlns:a16="http://schemas.microsoft.com/office/drawing/2014/main" id="{00000000-0008-0000-01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11" name="左大かっこ 10">
          <a:extLst>
            <a:ext uri="{FF2B5EF4-FFF2-40B4-BE49-F238E27FC236}">
              <a16:creationId xmlns:a16="http://schemas.microsoft.com/office/drawing/2014/main" id="{00000000-0008-0000-01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2" name="左大かっこ 11">
          <a:extLst>
            <a:ext uri="{FF2B5EF4-FFF2-40B4-BE49-F238E27FC236}">
              <a16:creationId xmlns:a16="http://schemas.microsoft.com/office/drawing/2014/main" id="{00000000-0008-0000-01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29</xdr:col>
          <xdr:colOff>114300</xdr:colOff>
          <xdr:row>160</xdr:row>
          <xdr:rowOff>247650</xdr:rowOff>
        </xdr:to>
        <xdr:sp macro="" textlink="">
          <xdr:nvSpPr>
            <xdr:cNvPr id="10378" name="Option Button 138" hidden="1">
              <a:extLst>
                <a:ext uri="{63B3BB69-23CF-44E3-9099-C40C66FF867C}">
                  <a14:compatExt spid="_x0000_s10378"/>
                </a:ext>
                <a:ext uri="{FF2B5EF4-FFF2-40B4-BE49-F238E27FC236}">
                  <a16:creationId xmlns:a16="http://schemas.microsoft.com/office/drawing/2014/main" id="{00000000-0008-0000-01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29</xdr:col>
          <xdr:colOff>114300</xdr:colOff>
          <xdr:row>161</xdr:row>
          <xdr:rowOff>247650</xdr:rowOff>
        </xdr:to>
        <xdr:sp macro="" textlink="">
          <xdr:nvSpPr>
            <xdr:cNvPr id="10379" name="Option Button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29</xdr:col>
          <xdr:colOff>114300</xdr:colOff>
          <xdr:row>162</xdr:row>
          <xdr:rowOff>247650</xdr:rowOff>
        </xdr:to>
        <xdr:sp macro="" textlink="">
          <xdr:nvSpPr>
            <xdr:cNvPr id="10380" name="Option Button 140" hidden="1">
              <a:extLst>
                <a:ext uri="{63B3BB69-23CF-44E3-9099-C40C66FF867C}">
                  <a14:compatExt spid="_x0000_s10380"/>
                </a:ext>
                <a:ext uri="{FF2B5EF4-FFF2-40B4-BE49-F238E27FC236}">
                  <a16:creationId xmlns:a16="http://schemas.microsoft.com/office/drawing/2014/main" id="{00000000-0008-0000-01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29</xdr:col>
          <xdr:colOff>114300</xdr:colOff>
          <xdr:row>163</xdr:row>
          <xdr:rowOff>247650</xdr:rowOff>
        </xdr:to>
        <xdr:sp macro="" textlink="">
          <xdr:nvSpPr>
            <xdr:cNvPr id="10381" name="Option Button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29</xdr:col>
          <xdr:colOff>114300</xdr:colOff>
          <xdr:row>164</xdr:row>
          <xdr:rowOff>247650</xdr:rowOff>
        </xdr:to>
        <xdr:sp macro="" textlink="">
          <xdr:nvSpPr>
            <xdr:cNvPr id="10382" name="Option Button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3" name="左大かっこ 12">
          <a:extLst>
            <a:ext uri="{FF2B5EF4-FFF2-40B4-BE49-F238E27FC236}">
              <a16:creationId xmlns:a16="http://schemas.microsoft.com/office/drawing/2014/main" id="{00000000-0008-0000-01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1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10383" name="G_重篤度A"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10384" name="G_重篤度B"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10385" name="Option Button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10386" name="Option Button 146" hidden="1">
              <a:extLst>
                <a:ext uri="{63B3BB69-23CF-44E3-9099-C40C66FF867C}">
                  <a14:compatExt spid="_x0000_s10386"/>
                </a:ext>
                <a:ext uri="{FF2B5EF4-FFF2-40B4-BE49-F238E27FC236}">
                  <a16:creationId xmlns:a16="http://schemas.microsoft.com/office/drawing/2014/main" id="{00000000-0008-0000-01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10387" name="Option Button 147" hidden="1">
              <a:extLst>
                <a:ext uri="{63B3BB69-23CF-44E3-9099-C40C66FF867C}">
                  <a14:compatExt spid="_x0000_s10387"/>
                </a:ext>
                <a:ext uri="{FF2B5EF4-FFF2-40B4-BE49-F238E27FC236}">
                  <a16:creationId xmlns:a16="http://schemas.microsoft.com/office/drawing/2014/main" id="{00000000-0008-0000-01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28575</xdr:rowOff>
        </xdr:from>
        <xdr:to>
          <xdr:col>22</xdr:col>
          <xdr:colOff>57150</xdr:colOff>
          <xdr:row>154</xdr:row>
          <xdr:rowOff>238125</xdr:rowOff>
        </xdr:to>
        <xdr:sp macro="" textlink="">
          <xdr:nvSpPr>
            <xdr:cNvPr id="10389" name="Option Button 149" hidden="1">
              <a:extLst>
                <a:ext uri="{63B3BB69-23CF-44E3-9099-C40C66FF867C}">
                  <a14:compatExt spid="_x0000_s10389"/>
                </a:ext>
                <a:ext uri="{FF2B5EF4-FFF2-40B4-BE49-F238E27FC236}">
                  <a16:creationId xmlns:a16="http://schemas.microsoft.com/office/drawing/2014/main" id="{00000000-0008-0000-01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10390" name="Option Button 150" hidden="1">
              <a:extLst>
                <a:ext uri="{63B3BB69-23CF-44E3-9099-C40C66FF867C}">
                  <a14:compatExt spid="_x0000_s10390"/>
                </a:ext>
                <a:ext uri="{FF2B5EF4-FFF2-40B4-BE49-F238E27FC236}">
                  <a16:creationId xmlns:a16="http://schemas.microsoft.com/office/drawing/2014/main" id="{00000000-0008-0000-01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10391" name="Option Button 151" hidden="1">
              <a:extLst>
                <a:ext uri="{63B3BB69-23CF-44E3-9099-C40C66FF867C}">
                  <a14:compatExt spid="_x0000_s10391"/>
                </a:ext>
                <a:ext uri="{FF2B5EF4-FFF2-40B4-BE49-F238E27FC236}">
                  <a16:creationId xmlns:a16="http://schemas.microsoft.com/office/drawing/2014/main" id="{00000000-0008-0000-01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10392" name="Option Button 152" hidden="1">
              <a:extLst>
                <a:ext uri="{63B3BB69-23CF-44E3-9099-C40C66FF867C}">
                  <a14:compatExt spid="_x0000_s10392"/>
                </a:ext>
                <a:ext uri="{FF2B5EF4-FFF2-40B4-BE49-F238E27FC236}">
                  <a16:creationId xmlns:a16="http://schemas.microsoft.com/office/drawing/2014/main" id="{00000000-0008-0000-01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163</xdr:row>
          <xdr:rowOff>38100</xdr:rowOff>
        </xdr:from>
        <xdr:to>
          <xdr:col>22</xdr:col>
          <xdr:colOff>66675</xdr:colOff>
          <xdr:row>163</xdr:row>
          <xdr:rowOff>247650</xdr:rowOff>
        </xdr:to>
        <xdr:sp macro="" textlink="">
          <xdr:nvSpPr>
            <xdr:cNvPr id="10394" name="Option Button 154" hidden="1">
              <a:extLst>
                <a:ext uri="{63B3BB69-23CF-44E3-9099-C40C66FF867C}">
                  <a14:compatExt spid="_x0000_s10394"/>
                </a:ext>
                <a:ext uri="{FF2B5EF4-FFF2-40B4-BE49-F238E27FC236}">
                  <a16:creationId xmlns:a16="http://schemas.microsoft.com/office/drawing/2014/main" id="{00000000-0008-0000-01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1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43</xdr:row>
          <xdr:rowOff>9525</xdr:rowOff>
        </xdr:from>
        <xdr:to>
          <xdr:col>24</xdr:col>
          <xdr:colOff>114300</xdr:colOff>
          <xdr:row>44</xdr:row>
          <xdr:rowOff>9525</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1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19050</xdr:rowOff>
        </xdr:from>
        <xdr:to>
          <xdr:col>9</xdr:col>
          <xdr:colOff>9525</xdr:colOff>
          <xdr:row>45</xdr:row>
          <xdr:rowOff>266700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1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28</xdr:col>
          <xdr:colOff>123825</xdr:colOff>
          <xdr:row>64</xdr:row>
          <xdr:rowOff>9525</xdr:rowOff>
        </xdr:to>
        <xdr:sp macro="" textlink="">
          <xdr:nvSpPr>
            <xdr:cNvPr id="10398" name="G_個人情報" hidden="1">
              <a:extLst>
                <a:ext uri="{63B3BB69-23CF-44E3-9099-C40C66FF867C}">
                  <a14:compatExt spid="_x0000_s10398"/>
                </a:ext>
                <a:ext uri="{FF2B5EF4-FFF2-40B4-BE49-F238E27FC236}">
                  <a16:creationId xmlns:a16="http://schemas.microsoft.com/office/drawing/2014/main" id="{00000000-0008-0000-0100-00009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xdr:twoCellAnchor>
    <xdr:from>
      <xdr:col>32</xdr:col>
      <xdr:colOff>160020</xdr:colOff>
      <xdr:row>63</xdr:row>
      <xdr:rowOff>7620</xdr:rowOff>
    </xdr:from>
    <xdr:to>
      <xdr:col>47</xdr:col>
      <xdr:colOff>190500</xdr:colOff>
      <xdr:row>64</xdr:row>
      <xdr:rowOff>175260</xdr:rowOff>
    </xdr:to>
    <xdr:sp macro="" textlink="">
      <xdr:nvSpPr>
        <xdr:cNvPr id="16" name="四角形: 角を丸くする 15">
          <a:extLst>
            <a:ext uri="{FF2B5EF4-FFF2-40B4-BE49-F238E27FC236}">
              <a16:creationId xmlns:a16="http://schemas.microsoft.com/office/drawing/2014/main" id="{00000000-0008-0000-0100-000010000000}"/>
            </a:ext>
          </a:extLst>
        </xdr:cNvPr>
        <xdr:cNvSpPr/>
      </xdr:nvSpPr>
      <xdr:spPr>
        <a:xfrm>
          <a:off x="6263640" y="18928080"/>
          <a:ext cx="3108960" cy="548640"/>
        </a:xfrm>
        <a:prstGeom prst="roundRect">
          <a:avLst>
            <a:gd name="adj" fmla="val 5129"/>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33CC"/>
              </a:solidFill>
            </a:rPr>
            <a:t>個人情報を削除してください</a:t>
          </a:r>
          <a:endParaRPr kumimoji="1" lang="en-US" altLang="ja-JP" sz="1100" b="1">
            <a:solidFill>
              <a:srgbClr val="0033CC"/>
            </a:solidFill>
          </a:endParaRPr>
        </a:p>
        <a:p>
          <a:pPr algn="l"/>
          <a:r>
            <a:rPr kumimoji="1" lang="ja-JP" altLang="en-US" sz="900" b="1">
              <a:solidFill>
                <a:srgbClr val="0033CC"/>
              </a:solidFill>
            </a:rPr>
            <a:t>（以下、一度チェックを入れると完全に削除されます）</a:t>
          </a:r>
        </a:p>
      </xdr:txBody>
    </xdr:sp>
    <xdr:clientData/>
  </xdr:twoCellAnchor>
  <mc:AlternateContent xmlns:mc="http://schemas.openxmlformats.org/markup-compatibility/2006">
    <mc:Choice xmlns:a14="http://schemas.microsoft.com/office/drawing/2010/main" Requires="a14">
      <xdr:twoCellAnchor>
        <xdr:from>
          <xdr:col>33</xdr:col>
          <xdr:colOff>125142</xdr:colOff>
          <xdr:row>64</xdr:row>
          <xdr:rowOff>187862</xdr:rowOff>
        </xdr:from>
        <xdr:to>
          <xdr:col>44</xdr:col>
          <xdr:colOff>12454</xdr:colOff>
          <xdr:row>65</xdr:row>
          <xdr:rowOff>256442</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621192" y="18894962"/>
              <a:ext cx="2392387" cy="259080"/>
              <a:chOff x="6697896" y="20490180"/>
              <a:chExt cx="2392681" cy="259080"/>
            </a:xfrm>
          </xdr:grpSpPr>
          <xdr:sp macro="" textlink="">
            <xdr:nvSpPr>
              <xdr:cNvPr id="10404" name="Group Box 164" hidden="1">
                <a:extLst>
                  <a:ext uri="{63B3BB69-23CF-44E3-9099-C40C66FF867C}">
                    <a14:compatExt spid="_x0000_s10404"/>
                  </a:ext>
                  <a:ext uri="{FF2B5EF4-FFF2-40B4-BE49-F238E27FC236}">
                    <a16:creationId xmlns:a16="http://schemas.microsoft.com/office/drawing/2014/main" id="{00000000-0008-0000-0100-0000A4280000}"/>
                  </a:ext>
                </a:extLst>
              </xdr:cNvPr>
              <xdr:cNvSpPr/>
            </xdr:nvSpPr>
            <xdr:spPr bwMode="auto">
              <a:xfrm>
                <a:off x="6697896" y="20490180"/>
                <a:ext cx="2392681" cy="25908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個人情報氏名</a:t>
                </a:r>
              </a:p>
            </xdr:txBody>
          </xdr:sp>
          <xdr:sp macro="" textlink="">
            <xdr:nvSpPr>
              <xdr:cNvPr id="10405" name="Option Button 165" hidden="1">
                <a:extLst>
                  <a:ext uri="{63B3BB69-23CF-44E3-9099-C40C66FF867C}">
                    <a14:compatExt spid="_x0000_s10405"/>
                  </a:ext>
                  <a:ext uri="{FF2B5EF4-FFF2-40B4-BE49-F238E27FC236}">
                    <a16:creationId xmlns:a16="http://schemas.microsoft.com/office/drawing/2014/main" id="{00000000-0008-0000-0100-0000A5280000}"/>
                  </a:ext>
                </a:extLst>
              </xdr:cNvPr>
              <xdr:cNvSpPr/>
            </xdr:nvSpPr>
            <xdr:spPr bwMode="auto">
              <a:xfrm>
                <a:off x="6858000" y="20505420"/>
                <a:ext cx="1874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個人情報（氏名）を削除します</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125142</xdr:colOff>
          <xdr:row>65</xdr:row>
          <xdr:rowOff>271706</xdr:rowOff>
        </xdr:from>
        <xdr:to>
          <xdr:col>44</xdr:col>
          <xdr:colOff>12454</xdr:colOff>
          <xdr:row>67</xdr:row>
          <xdr:rowOff>31530</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6621192" y="19169306"/>
              <a:ext cx="2392387" cy="283699"/>
              <a:chOff x="9974505" y="20474413"/>
              <a:chExt cx="2392681" cy="281940"/>
            </a:xfrm>
          </xdr:grpSpPr>
          <xdr:sp macro="" textlink="">
            <xdr:nvSpPr>
              <xdr:cNvPr id="10406" name="Group Box 166" hidden="1">
                <a:extLst>
                  <a:ext uri="{63B3BB69-23CF-44E3-9099-C40C66FF867C}">
                    <a14:compatExt spid="_x0000_s10406"/>
                  </a:ext>
                  <a:ext uri="{FF2B5EF4-FFF2-40B4-BE49-F238E27FC236}">
                    <a16:creationId xmlns:a16="http://schemas.microsoft.com/office/drawing/2014/main" id="{00000000-0008-0000-0100-0000A6280000}"/>
                  </a:ext>
                </a:extLst>
              </xdr:cNvPr>
              <xdr:cNvSpPr/>
            </xdr:nvSpPr>
            <xdr:spPr bwMode="auto">
              <a:xfrm>
                <a:off x="9974505" y="20474413"/>
                <a:ext cx="2392681" cy="28194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個人情報連絡先</a:t>
                </a:r>
              </a:p>
            </xdr:txBody>
          </xdr:sp>
          <xdr:sp macro="" textlink="">
            <xdr:nvSpPr>
              <xdr:cNvPr id="10407" name="Option Button 167" hidden="1">
                <a:extLst>
                  <a:ext uri="{63B3BB69-23CF-44E3-9099-C40C66FF867C}">
                    <a14:compatExt spid="_x0000_s10407"/>
                  </a:ext>
                  <a:ext uri="{FF2B5EF4-FFF2-40B4-BE49-F238E27FC236}">
                    <a16:creationId xmlns:a16="http://schemas.microsoft.com/office/drawing/2014/main" id="{00000000-0008-0000-0100-0000A7280000}"/>
                  </a:ext>
                </a:extLst>
              </xdr:cNvPr>
              <xdr:cNvSpPr/>
            </xdr:nvSpPr>
            <xdr:spPr bwMode="auto">
              <a:xfrm>
                <a:off x="10134600" y="20505420"/>
                <a:ext cx="1874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個人情報（連絡先）を削除します</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266700</xdr:rowOff>
        </xdr:from>
        <xdr:to>
          <xdr:col>6</xdr:col>
          <xdr:colOff>47625</xdr:colOff>
          <xdr:row>10</xdr:row>
          <xdr:rowOff>514350</xdr:rowOff>
        </xdr:to>
        <xdr:sp macro="" textlink="">
          <xdr:nvSpPr>
            <xdr:cNvPr id="10420" name="Check Box 180" hidden="1">
              <a:extLst>
                <a:ext uri="{63B3BB69-23CF-44E3-9099-C40C66FF867C}">
                  <a14:compatExt spid="_x0000_s10420"/>
                </a:ext>
                <a:ext uri="{FF2B5EF4-FFF2-40B4-BE49-F238E27FC236}">
                  <a16:creationId xmlns:a16="http://schemas.microsoft.com/office/drawing/2014/main" id="{00000000-0008-0000-0100-0000B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xdr:row>
          <xdr:rowOff>276225</xdr:rowOff>
        </xdr:from>
        <xdr:to>
          <xdr:col>13</xdr:col>
          <xdr:colOff>171450</xdr:colOff>
          <xdr:row>10</xdr:row>
          <xdr:rowOff>514350</xdr:rowOff>
        </xdr:to>
        <xdr:sp macro="" textlink="">
          <xdr:nvSpPr>
            <xdr:cNvPr id="10421" name="Check Box 181" hidden="1">
              <a:extLst>
                <a:ext uri="{63B3BB69-23CF-44E3-9099-C40C66FF867C}">
                  <a14:compatExt spid="_x0000_s10421"/>
                </a:ext>
                <a:ext uri="{FF2B5EF4-FFF2-40B4-BE49-F238E27FC236}">
                  <a16:creationId xmlns:a16="http://schemas.microsoft.com/office/drawing/2014/main" id="{00000000-0008-0000-0100-0000B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10</xdr:row>
          <xdr:rowOff>276225</xdr:rowOff>
        </xdr:from>
        <xdr:to>
          <xdr:col>21</xdr:col>
          <xdr:colOff>57150</xdr:colOff>
          <xdr:row>10</xdr:row>
          <xdr:rowOff>514350</xdr:rowOff>
        </xdr:to>
        <xdr:sp macro="" textlink="">
          <xdr:nvSpPr>
            <xdr:cNvPr id="10422" name="Check Box 182" hidden="1">
              <a:extLst>
                <a:ext uri="{63B3BB69-23CF-44E3-9099-C40C66FF867C}">
                  <a14:compatExt spid="_x0000_s10422"/>
                </a:ext>
                <a:ext uri="{FF2B5EF4-FFF2-40B4-BE49-F238E27FC236}">
                  <a16:creationId xmlns:a16="http://schemas.microsoft.com/office/drawing/2014/main" id="{00000000-0008-0000-0100-0000B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10</xdr:row>
          <xdr:rowOff>276225</xdr:rowOff>
        </xdr:from>
        <xdr:to>
          <xdr:col>26</xdr:col>
          <xdr:colOff>85725</xdr:colOff>
          <xdr:row>10</xdr:row>
          <xdr:rowOff>514350</xdr:rowOff>
        </xdr:to>
        <xdr:sp macro="" textlink="">
          <xdr:nvSpPr>
            <xdr:cNvPr id="10423" name="Check Box 183" hidden="1">
              <a:extLst>
                <a:ext uri="{63B3BB69-23CF-44E3-9099-C40C66FF867C}">
                  <a14:compatExt spid="_x0000_s10423"/>
                </a:ext>
                <a:ext uri="{FF2B5EF4-FFF2-40B4-BE49-F238E27FC236}">
                  <a16:creationId xmlns:a16="http://schemas.microsoft.com/office/drawing/2014/main" id="{00000000-0008-0000-0100-0000B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9525</xdr:rowOff>
        </xdr:from>
        <xdr:to>
          <xdr:col>29</xdr:col>
          <xdr:colOff>19050</xdr:colOff>
          <xdr:row>69</xdr:row>
          <xdr:rowOff>171450</xdr:rowOff>
        </xdr:to>
        <xdr:sp macro="" textlink="">
          <xdr:nvSpPr>
            <xdr:cNvPr id="10424" name="Option Button 184" hidden="1">
              <a:extLst>
                <a:ext uri="{63B3BB69-23CF-44E3-9099-C40C66FF867C}">
                  <a14:compatExt spid="_x0000_s10424"/>
                </a:ext>
                <a:ext uri="{FF2B5EF4-FFF2-40B4-BE49-F238E27FC236}">
                  <a16:creationId xmlns:a16="http://schemas.microsoft.com/office/drawing/2014/main" id="{00000000-0008-0000-0100-0000B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macro="" textlink="">
      <xdr:nvSpPr>
        <xdr:cNvPr id="2" name="左大かっこ 1" descr="6ce064d8-7694-40fc-99e9-3db286b1c04f">
          <a:extLst>
            <a:ext uri="{FF2B5EF4-FFF2-40B4-BE49-F238E27FC236}">
              <a16:creationId xmlns:a16="http://schemas.microsoft.com/office/drawing/2014/main" id="{00000000-0008-0000-02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2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4" name="左大かっこ 3" descr="a59a060f-ce48-4afd-bfbd-d8450e9d6b5a">
          <a:extLst>
            <a:ext uri="{FF2B5EF4-FFF2-40B4-BE49-F238E27FC236}">
              <a16:creationId xmlns:a16="http://schemas.microsoft.com/office/drawing/2014/main" id="{00000000-0008-0000-02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104775</xdr:rowOff>
        </xdr:from>
        <xdr:to>
          <xdr:col>9</xdr:col>
          <xdr:colOff>133350</xdr:colOff>
          <xdr:row>13</xdr:row>
          <xdr:rowOff>342900</xdr:rowOff>
        </xdr:to>
        <xdr:sp macro="" textlink="">
          <xdr:nvSpPr>
            <xdr:cNvPr id="9221" name="Option Button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9222" name="Option Button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9223" name="Option Button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9525</xdr:rowOff>
        </xdr:from>
        <xdr:to>
          <xdr:col>29</xdr:col>
          <xdr:colOff>180975</xdr:colOff>
          <xdr:row>34</xdr:row>
          <xdr:rowOff>247650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76200</xdr:rowOff>
        </xdr:from>
        <xdr:to>
          <xdr:col>29</xdr:col>
          <xdr:colOff>171450</xdr:colOff>
          <xdr:row>37</xdr:row>
          <xdr:rowOff>323850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447675</xdr:rowOff>
        </xdr:from>
        <xdr:to>
          <xdr:col>29</xdr:col>
          <xdr:colOff>161925</xdr:colOff>
          <xdr:row>48</xdr:row>
          <xdr:rowOff>114300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104775</xdr:rowOff>
        </xdr:from>
        <xdr:to>
          <xdr:col>29</xdr:col>
          <xdr:colOff>161925</xdr:colOff>
          <xdr:row>52</xdr:row>
          <xdr:rowOff>171450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447675</xdr:rowOff>
        </xdr:from>
        <xdr:to>
          <xdr:col>29</xdr:col>
          <xdr:colOff>171450</xdr:colOff>
          <xdr:row>57</xdr:row>
          <xdr:rowOff>695325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9241" name="Option Button 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9242" name="Option Button 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9243" name="Option Button 27" hidden="1">
              <a:extLst>
                <a:ext uri="{63B3BB69-23CF-44E3-9099-C40C66FF867C}">
                  <a14:compatExt spid="_x0000_s9243"/>
                </a:ext>
                <a:ext uri="{FF2B5EF4-FFF2-40B4-BE49-F238E27FC236}">
                  <a16:creationId xmlns:a16="http://schemas.microsoft.com/office/drawing/2014/main" id="{00000000-0008-0000-02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70</xdr:row>
          <xdr:rowOff>19050</xdr:rowOff>
        </xdr:from>
        <xdr:to>
          <xdr:col>10</xdr:col>
          <xdr:colOff>9525</xdr:colOff>
          <xdr:row>71</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2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2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2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27</xdr:col>
          <xdr:colOff>104775</xdr:colOff>
          <xdr:row>71</xdr:row>
          <xdr:rowOff>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2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71</xdr:row>
          <xdr:rowOff>19050</xdr:rowOff>
        </xdr:from>
        <xdr:to>
          <xdr:col>9</xdr:col>
          <xdr:colOff>19050</xdr:colOff>
          <xdr:row>72</xdr:row>
          <xdr:rowOff>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2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26</xdr:col>
          <xdr:colOff>152400</xdr:colOff>
          <xdr:row>72</xdr:row>
          <xdr:rowOff>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2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9250" name="Option Button 34" hidden="1">
              <a:extLst>
                <a:ext uri="{63B3BB69-23CF-44E3-9099-C40C66FF867C}">
                  <a14:compatExt spid="_x0000_s9250"/>
                </a:ext>
                <a:ext uri="{FF2B5EF4-FFF2-40B4-BE49-F238E27FC236}">
                  <a16:creationId xmlns:a16="http://schemas.microsoft.com/office/drawing/2014/main" id="{00000000-0008-0000-02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9251" name="Option Button 35" hidden="1">
              <a:extLst>
                <a:ext uri="{63B3BB69-23CF-44E3-9099-C40C66FF867C}">
                  <a14:compatExt spid="_x0000_s9251"/>
                </a:ext>
                <a:ext uri="{FF2B5EF4-FFF2-40B4-BE49-F238E27FC236}">
                  <a16:creationId xmlns:a16="http://schemas.microsoft.com/office/drawing/2014/main" id="{00000000-0008-0000-02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9252" name="Option Button 36" hidden="1">
              <a:extLst>
                <a:ext uri="{63B3BB69-23CF-44E3-9099-C40C66FF867C}">
                  <a14:compatExt spid="_x0000_s9252"/>
                </a:ext>
                <a:ext uri="{FF2B5EF4-FFF2-40B4-BE49-F238E27FC236}">
                  <a16:creationId xmlns:a16="http://schemas.microsoft.com/office/drawing/2014/main" id="{00000000-0008-0000-02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27</xdr:col>
          <xdr:colOff>200025</xdr:colOff>
          <xdr:row>63</xdr:row>
          <xdr:rowOff>314325</xdr:rowOff>
        </xdr:to>
        <xdr:sp macro="" textlink="">
          <xdr:nvSpPr>
            <xdr:cNvPr id="9253" name="OB_個人情報_同意しない" hidden="1">
              <a:extLst>
                <a:ext uri="{63B3BB69-23CF-44E3-9099-C40C66FF867C}">
                  <a14:compatExt spid="_x0000_s9253"/>
                </a:ext>
                <a:ext uri="{FF2B5EF4-FFF2-40B4-BE49-F238E27FC236}">
                  <a16:creationId xmlns:a16="http://schemas.microsoft.com/office/drawing/2014/main" id="{00000000-0008-0000-02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9254" name="G_別添資料" hidden="1">
              <a:extLst>
                <a:ext uri="{63B3BB69-23CF-44E3-9099-C40C66FF867C}">
                  <a14:compatExt spid="_x0000_s9254"/>
                </a:ext>
                <a:ext uri="{FF2B5EF4-FFF2-40B4-BE49-F238E27FC236}">
                  <a16:creationId xmlns:a16="http://schemas.microsoft.com/office/drawing/2014/main" id="{00000000-0008-0000-0200-000026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76</xdr:row>
          <xdr:rowOff>19050</xdr:rowOff>
        </xdr:from>
        <xdr:to>
          <xdr:col>12</xdr:col>
          <xdr:colOff>152400</xdr:colOff>
          <xdr:row>76</xdr:row>
          <xdr:rowOff>209550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2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77</xdr:row>
          <xdr:rowOff>9525</xdr:rowOff>
        </xdr:from>
        <xdr:to>
          <xdr:col>9</xdr:col>
          <xdr:colOff>38100</xdr:colOff>
          <xdr:row>77</xdr:row>
          <xdr:rowOff>209550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2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81</xdr:row>
          <xdr:rowOff>19050</xdr:rowOff>
        </xdr:from>
        <xdr:to>
          <xdr:col>9</xdr:col>
          <xdr:colOff>28575</xdr:colOff>
          <xdr:row>81</xdr:row>
          <xdr:rowOff>209550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2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82</xdr:row>
          <xdr:rowOff>19050</xdr:rowOff>
        </xdr:from>
        <xdr:to>
          <xdr:col>11</xdr:col>
          <xdr:colOff>95250</xdr:colOff>
          <xdr:row>82</xdr:row>
          <xdr:rowOff>209550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2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83</xdr:row>
          <xdr:rowOff>19050</xdr:rowOff>
        </xdr:from>
        <xdr:to>
          <xdr:col>9</xdr:col>
          <xdr:colOff>38100</xdr:colOff>
          <xdr:row>83</xdr:row>
          <xdr:rowOff>209550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2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19050</xdr:rowOff>
        </xdr:from>
        <xdr:to>
          <xdr:col>9</xdr:col>
          <xdr:colOff>38100</xdr:colOff>
          <xdr:row>84</xdr:row>
          <xdr:rowOff>209550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2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9525</xdr:rowOff>
        </xdr:from>
        <xdr:to>
          <xdr:col>9</xdr:col>
          <xdr:colOff>38100</xdr:colOff>
          <xdr:row>85</xdr:row>
          <xdr:rowOff>209550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2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86</xdr:row>
          <xdr:rowOff>9525</xdr:rowOff>
        </xdr:from>
        <xdr:to>
          <xdr:col>9</xdr:col>
          <xdr:colOff>38100</xdr:colOff>
          <xdr:row>86</xdr:row>
          <xdr:rowOff>209550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2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2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25</xdr:col>
          <xdr:colOff>209550</xdr:colOff>
          <xdr:row>81</xdr:row>
          <xdr:rowOff>209550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2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95250</xdr:colOff>
          <xdr:row>81</xdr:row>
          <xdr:rowOff>209550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2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9266" name="Option Button 50" hidden="1">
              <a:extLst>
                <a:ext uri="{63B3BB69-23CF-44E3-9099-C40C66FF867C}">
                  <a14:compatExt spid="_x0000_s9266"/>
                </a:ext>
                <a:ext uri="{FF2B5EF4-FFF2-40B4-BE49-F238E27FC236}">
                  <a16:creationId xmlns:a16="http://schemas.microsoft.com/office/drawing/2014/main" id="{00000000-0008-0000-02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9267" name="Option Button 51" hidden="1">
              <a:extLst>
                <a:ext uri="{63B3BB69-23CF-44E3-9099-C40C66FF867C}">
                  <a14:compatExt spid="_x0000_s9267"/>
                </a:ext>
                <a:ext uri="{FF2B5EF4-FFF2-40B4-BE49-F238E27FC236}">
                  <a16:creationId xmlns:a16="http://schemas.microsoft.com/office/drawing/2014/main" id="{00000000-0008-0000-02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9268" name="Option Button 52" hidden="1">
              <a:extLst>
                <a:ext uri="{63B3BB69-23CF-44E3-9099-C40C66FF867C}">
                  <a14:compatExt spid="_x0000_s9268"/>
                </a:ext>
                <a:ext uri="{FF2B5EF4-FFF2-40B4-BE49-F238E27FC236}">
                  <a16:creationId xmlns:a16="http://schemas.microsoft.com/office/drawing/2014/main" id="{00000000-0008-0000-02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9269" name="Option Button 53" hidden="1">
              <a:extLst>
                <a:ext uri="{63B3BB69-23CF-44E3-9099-C40C66FF867C}">
                  <a14:compatExt spid="_x0000_s9269"/>
                </a:ext>
                <a:ext uri="{FF2B5EF4-FFF2-40B4-BE49-F238E27FC236}">
                  <a16:creationId xmlns:a16="http://schemas.microsoft.com/office/drawing/2014/main" id="{00000000-0008-0000-02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9270" name="Option Button 54" hidden="1">
              <a:extLst>
                <a:ext uri="{63B3BB69-23CF-44E3-9099-C40C66FF867C}">
                  <a14:compatExt spid="_x0000_s9270"/>
                </a:ext>
                <a:ext uri="{FF2B5EF4-FFF2-40B4-BE49-F238E27FC236}">
                  <a16:creationId xmlns:a16="http://schemas.microsoft.com/office/drawing/2014/main" id="{00000000-0008-0000-02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68</xdr:row>
          <xdr:rowOff>28575</xdr:rowOff>
        </xdr:from>
        <xdr:to>
          <xdr:col>28</xdr:col>
          <xdr:colOff>114300</xdr:colOff>
          <xdr:row>69</xdr:row>
          <xdr:rowOff>0</xdr:rowOff>
        </xdr:to>
        <xdr:sp macro="" textlink="">
          <xdr:nvSpPr>
            <xdr:cNvPr id="9272" name="Option Button 56" hidden="1">
              <a:extLst>
                <a:ext uri="{63B3BB69-23CF-44E3-9099-C40C66FF867C}">
                  <a14:compatExt spid="_x0000_s9272"/>
                </a:ext>
                <a:ext uri="{FF2B5EF4-FFF2-40B4-BE49-F238E27FC236}">
                  <a16:creationId xmlns:a16="http://schemas.microsoft.com/office/drawing/2014/main" id="{00000000-0008-0000-02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69</xdr:row>
          <xdr:rowOff>9525</xdr:rowOff>
        </xdr:from>
        <xdr:to>
          <xdr:col>9</xdr:col>
          <xdr:colOff>38100</xdr:colOff>
          <xdr:row>69</xdr:row>
          <xdr:rowOff>200025</xdr:rowOff>
        </xdr:to>
        <xdr:sp macro="" textlink="">
          <xdr:nvSpPr>
            <xdr:cNvPr id="9273" name="Option Button 57" hidden="1">
              <a:extLst>
                <a:ext uri="{63B3BB69-23CF-44E3-9099-C40C66FF867C}">
                  <a14:compatExt spid="_x0000_s9273"/>
                </a:ext>
                <a:ext uri="{FF2B5EF4-FFF2-40B4-BE49-F238E27FC236}">
                  <a16:creationId xmlns:a16="http://schemas.microsoft.com/office/drawing/2014/main" id="{00000000-0008-0000-02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69</xdr:row>
          <xdr:rowOff>9525</xdr:rowOff>
        </xdr:from>
        <xdr:to>
          <xdr:col>13</xdr:col>
          <xdr:colOff>123825</xdr:colOff>
          <xdr:row>69</xdr:row>
          <xdr:rowOff>200025</xdr:rowOff>
        </xdr:to>
        <xdr:sp macro="" textlink="">
          <xdr:nvSpPr>
            <xdr:cNvPr id="9274" name="Option Button 58" hidden="1">
              <a:extLst>
                <a:ext uri="{63B3BB69-23CF-44E3-9099-C40C66FF867C}">
                  <a14:compatExt spid="_x0000_s9274"/>
                </a:ext>
                <a:ext uri="{FF2B5EF4-FFF2-40B4-BE49-F238E27FC236}">
                  <a16:creationId xmlns:a16="http://schemas.microsoft.com/office/drawing/2014/main" id="{00000000-0008-0000-02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76200</xdr:colOff>
          <xdr:row>69</xdr:row>
          <xdr:rowOff>200025</xdr:rowOff>
        </xdr:to>
        <xdr:sp macro="" textlink="">
          <xdr:nvSpPr>
            <xdr:cNvPr id="9275" name="Option Button 59" hidden="1">
              <a:extLst>
                <a:ext uri="{63B3BB69-23CF-44E3-9099-C40C66FF867C}">
                  <a14:compatExt spid="_x0000_s9275"/>
                </a:ext>
                <a:ext uri="{FF2B5EF4-FFF2-40B4-BE49-F238E27FC236}">
                  <a16:creationId xmlns:a16="http://schemas.microsoft.com/office/drawing/2014/main" id="{00000000-0008-0000-02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19050</xdr:rowOff>
        </xdr:from>
        <xdr:to>
          <xdr:col>22</xdr:col>
          <xdr:colOff>66675</xdr:colOff>
          <xdr:row>70</xdr:row>
          <xdr:rowOff>0</xdr:rowOff>
        </xdr:to>
        <xdr:sp macro="" textlink="">
          <xdr:nvSpPr>
            <xdr:cNvPr id="9276" name="Option Button 60" hidden="1">
              <a:extLst>
                <a:ext uri="{63B3BB69-23CF-44E3-9099-C40C66FF867C}">
                  <a14:compatExt spid="_x0000_s9276"/>
                </a:ext>
                <a:ext uri="{FF2B5EF4-FFF2-40B4-BE49-F238E27FC236}">
                  <a16:creationId xmlns:a16="http://schemas.microsoft.com/office/drawing/2014/main" id="{00000000-0008-0000-02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9277" name="Option Button 61" hidden="1">
              <a:extLst>
                <a:ext uri="{63B3BB69-23CF-44E3-9099-C40C66FF867C}">
                  <a14:compatExt spid="_x0000_s9277"/>
                </a:ext>
                <a:ext uri="{FF2B5EF4-FFF2-40B4-BE49-F238E27FC236}">
                  <a16:creationId xmlns:a16="http://schemas.microsoft.com/office/drawing/2014/main" id="{00000000-0008-0000-02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9278" name="Option Button 62" hidden="1">
              <a:extLst>
                <a:ext uri="{63B3BB69-23CF-44E3-9099-C40C66FF867C}">
                  <a14:compatExt spid="_x0000_s9278"/>
                </a:ext>
                <a:ext uri="{FF2B5EF4-FFF2-40B4-BE49-F238E27FC236}">
                  <a16:creationId xmlns:a16="http://schemas.microsoft.com/office/drawing/2014/main" id="{00000000-0008-0000-02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9279" name="Option Button 63" hidden="1">
              <a:extLst>
                <a:ext uri="{63B3BB69-23CF-44E3-9099-C40C66FF867C}">
                  <a14:compatExt spid="_x0000_s9279"/>
                </a:ext>
                <a:ext uri="{FF2B5EF4-FFF2-40B4-BE49-F238E27FC236}">
                  <a16:creationId xmlns:a16="http://schemas.microsoft.com/office/drawing/2014/main" id="{00000000-0008-0000-02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9280" name="Option Button 64" hidden="1">
              <a:extLst>
                <a:ext uri="{63B3BB69-23CF-44E3-9099-C40C66FF867C}">
                  <a14:compatExt spid="_x0000_s9280"/>
                </a:ext>
                <a:ext uri="{FF2B5EF4-FFF2-40B4-BE49-F238E27FC236}">
                  <a16:creationId xmlns:a16="http://schemas.microsoft.com/office/drawing/2014/main" id="{00000000-0008-0000-02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9281" name="Option Button 65" hidden="1">
              <a:extLst>
                <a:ext uri="{63B3BB69-23CF-44E3-9099-C40C66FF867C}">
                  <a14:compatExt spid="_x0000_s9281"/>
                </a:ext>
                <a:ext uri="{FF2B5EF4-FFF2-40B4-BE49-F238E27FC236}">
                  <a16:creationId xmlns:a16="http://schemas.microsoft.com/office/drawing/2014/main" id="{00000000-0008-0000-02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9282" name="Option Button 66" hidden="1">
              <a:extLst>
                <a:ext uri="{63B3BB69-23CF-44E3-9099-C40C66FF867C}">
                  <a14:compatExt spid="_x0000_s9282"/>
                </a:ext>
                <a:ext uri="{FF2B5EF4-FFF2-40B4-BE49-F238E27FC236}">
                  <a16:creationId xmlns:a16="http://schemas.microsoft.com/office/drawing/2014/main" id="{00000000-0008-0000-02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9283" name="Option Button 67" hidden="1">
              <a:extLst>
                <a:ext uri="{63B3BB69-23CF-44E3-9099-C40C66FF867C}">
                  <a14:compatExt spid="_x0000_s9283"/>
                </a:ext>
                <a:ext uri="{FF2B5EF4-FFF2-40B4-BE49-F238E27FC236}">
                  <a16:creationId xmlns:a16="http://schemas.microsoft.com/office/drawing/2014/main" id="{00000000-0008-0000-02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9284" name="Option Button 68" hidden="1">
              <a:extLst>
                <a:ext uri="{63B3BB69-23CF-44E3-9099-C40C66FF867C}">
                  <a14:compatExt spid="_x0000_s9284"/>
                </a:ext>
                <a:ext uri="{FF2B5EF4-FFF2-40B4-BE49-F238E27FC236}">
                  <a16:creationId xmlns:a16="http://schemas.microsoft.com/office/drawing/2014/main" id="{00000000-0008-0000-02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9285" name="Option Button 69" hidden="1">
              <a:extLst>
                <a:ext uri="{63B3BB69-23CF-44E3-9099-C40C66FF867C}">
                  <a14:compatExt spid="_x0000_s9285"/>
                </a:ext>
                <a:ext uri="{FF2B5EF4-FFF2-40B4-BE49-F238E27FC236}">
                  <a16:creationId xmlns:a16="http://schemas.microsoft.com/office/drawing/2014/main" id="{00000000-0008-0000-02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9286" name="Option Button 70" hidden="1">
              <a:extLst>
                <a:ext uri="{63B3BB69-23CF-44E3-9099-C40C66FF867C}">
                  <a14:compatExt spid="_x0000_s9286"/>
                </a:ext>
                <a:ext uri="{FF2B5EF4-FFF2-40B4-BE49-F238E27FC236}">
                  <a16:creationId xmlns:a16="http://schemas.microsoft.com/office/drawing/2014/main" id="{00000000-0008-0000-02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9287" name="Option Button 71" hidden="1">
              <a:extLst>
                <a:ext uri="{63B3BB69-23CF-44E3-9099-C40C66FF867C}">
                  <a14:compatExt spid="_x0000_s9287"/>
                </a:ext>
                <a:ext uri="{FF2B5EF4-FFF2-40B4-BE49-F238E27FC236}">
                  <a16:creationId xmlns:a16="http://schemas.microsoft.com/office/drawing/2014/main" id="{00000000-0008-0000-02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9288" name="Option Button 72" hidden="1">
              <a:extLst>
                <a:ext uri="{63B3BB69-23CF-44E3-9099-C40C66FF867C}">
                  <a14:compatExt spid="_x0000_s9288"/>
                </a:ext>
                <a:ext uri="{FF2B5EF4-FFF2-40B4-BE49-F238E27FC236}">
                  <a16:creationId xmlns:a16="http://schemas.microsoft.com/office/drawing/2014/main" id="{00000000-0008-0000-02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9289" name="Option Button 73" hidden="1">
              <a:extLst>
                <a:ext uri="{63B3BB69-23CF-44E3-9099-C40C66FF867C}">
                  <a14:compatExt spid="_x0000_s9289"/>
                </a:ext>
                <a:ext uri="{FF2B5EF4-FFF2-40B4-BE49-F238E27FC236}">
                  <a16:creationId xmlns:a16="http://schemas.microsoft.com/office/drawing/2014/main" id="{00000000-0008-0000-02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9290" name="Option Button 74" hidden="1">
              <a:extLst>
                <a:ext uri="{63B3BB69-23CF-44E3-9099-C40C66FF867C}">
                  <a14:compatExt spid="_x0000_s9290"/>
                </a:ext>
                <a:ext uri="{FF2B5EF4-FFF2-40B4-BE49-F238E27FC236}">
                  <a16:creationId xmlns:a16="http://schemas.microsoft.com/office/drawing/2014/main" id="{00000000-0008-0000-02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2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2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2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2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2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2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2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2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2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2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2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2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2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2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2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2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2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2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38100</xdr:rowOff>
        </xdr:from>
        <xdr:to>
          <xdr:col>12</xdr:col>
          <xdr:colOff>95250</xdr:colOff>
          <xdr:row>157</xdr:row>
          <xdr:rowOff>238125</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2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9310" name="G_性別" hidden="1">
              <a:extLst>
                <a:ext uri="{63B3BB69-23CF-44E3-9099-C40C66FF867C}">
                  <a14:compatExt spid="_x0000_s9310"/>
                </a:ext>
                <a:ext uri="{FF2B5EF4-FFF2-40B4-BE49-F238E27FC236}">
                  <a16:creationId xmlns:a16="http://schemas.microsoft.com/office/drawing/2014/main" id="{00000000-0008-0000-0200-00005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9311" name="G_併用している健康食品" hidden="1">
              <a:extLst>
                <a:ext uri="{63B3BB69-23CF-44E3-9099-C40C66FF867C}">
                  <a14:compatExt spid="_x0000_s9311"/>
                </a:ext>
                <a:ext uri="{FF2B5EF4-FFF2-40B4-BE49-F238E27FC236}">
                  <a16:creationId xmlns:a16="http://schemas.microsoft.com/office/drawing/2014/main" id="{00000000-0008-0000-0200-00005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9312" name="G_医療機関受診" hidden="1">
              <a:extLst>
                <a:ext uri="{63B3BB69-23CF-44E3-9099-C40C66FF867C}">
                  <a14:compatExt spid="_x0000_s9312"/>
                </a:ext>
                <a:ext uri="{FF2B5EF4-FFF2-40B4-BE49-F238E27FC236}">
                  <a16:creationId xmlns:a16="http://schemas.microsoft.com/office/drawing/2014/main" id="{00000000-0008-0000-0200-00006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9313" name="G_妊婦の有無" hidden="1">
              <a:extLst>
                <a:ext uri="{63B3BB69-23CF-44E3-9099-C40C66FF867C}">
                  <a14:compatExt spid="_x0000_s9313"/>
                </a:ext>
                <a:ext uri="{FF2B5EF4-FFF2-40B4-BE49-F238E27FC236}">
                  <a16:creationId xmlns:a16="http://schemas.microsoft.com/office/drawing/2014/main" id="{00000000-0008-0000-0200-000061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69</xdr:row>
          <xdr:rowOff>19050</xdr:rowOff>
        </xdr:from>
        <xdr:to>
          <xdr:col>24</xdr:col>
          <xdr:colOff>123825</xdr:colOff>
          <xdr:row>70</xdr:row>
          <xdr:rowOff>0</xdr:rowOff>
        </xdr:to>
        <xdr:sp macro="" textlink="">
          <xdr:nvSpPr>
            <xdr:cNvPr id="9314" name="Option Button 98" hidden="1">
              <a:extLst>
                <a:ext uri="{63B3BB69-23CF-44E3-9099-C40C66FF867C}">
                  <a14:compatExt spid="_x0000_s9314"/>
                </a:ext>
                <a:ext uri="{FF2B5EF4-FFF2-40B4-BE49-F238E27FC236}">
                  <a16:creationId xmlns:a16="http://schemas.microsoft.com/office/drawing/2014/main" id="{00000000-0008-0000-02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29</xdr:col>
          <xdr:colOff>123825</xdr:colOff>
          <xdr:row>70</xdr:row>
          <xdr:rowOff>0</xdr:rowOff>
        </xdr:to>
        <xdr:sp macro="" textlink="">
          <xdr:nvSpPr>
            <xdr:cNvPr id="9315" name="G_年齢" hidden="1">
              <a:extLst>
                <a:ext uri="{63B3BB69-23CF-44E3-9099-C40C66FF867C}">
                  <a14:compatExt spid="_x0000_s9315"/>
                </a:ext>
                <a:ext uri="{FF2B5EF4-FFF2-40B4-BE49-F238E27FC236}">
                  <a16:creationId xmlns:a16="http://schemas.microsoft.com/office/drawing/2014/main" id="{00000000-0008-0000-0200-000063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9316" name="G_届け出の要否" hidden="1">
              <a:extLst>
                <a:ext uri="{63B3BB69-23CF-44E3-9099-C40C66FF867C}">
                  <a14:compatExt spid="_x0000_s9316"/>
                </a:ext>
                <a:ext uri="{FF2B5EF4-FFF2-40B4-BE49-F238E27FC236}">
                  <a16:creationId xmlns:a16="http://schemas.microsoft.com/office/drawing/2014/main" id="{00000000-0008-0000-0200-00006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5" name="左大かっこ 4" descr="6ce064d8-7694-40fc-99e9-3db286b1c04f">
          <a:extLst>
            <a:ext uri="{FF2B5EF4-FFF2-40B4-BE49-F238E27FC236}">
              <a16:creationId xmlns:a16="http://schemas.microsoft.com/office/drawing/2014/main" id="{00000000-0008-0000-02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6" name="左大かっこ 5" descr="a59a060f-ce48-4afd-bfbd-d8450e9d6b5a">
          <a:extLst>
            <a:ext uri="{FF2B5EF4-FFF2-40B4-BE49-F238E27FC236}">
              <a16:creationId xmlns:a16="http://schemas.microsoft.com/office/drawing/2014/main" id="{00000000-0008-0000-02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2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78</xdr:row>
          <xdr:rowOff>19050</xdr:rowOff>
        </xdr:from>
        <xdr:to>
          <xdr:col>9</xdr:col>
          <xdr:colOff>38100</xdr:colOff>
          <xdr:row>78</xdr:row>
          <xdr:rowOff>209550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2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79</xdr:row>
          <xdr:rowOff>0</xdr:rowOff>
        </xdr:from>
        <xdr:to>
          <xdr:col>9</xdr:col>
          <xdr:colOff>38100</xdr:colOff>
          <xdr:row>79</xdr:row>
          <xdr:rowOff>200025</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2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xdr:row>
          <xdr:rowOff>9525</xdr:rowOff>
        </xdr:from>
        <xdr:to>
          <xdr:col>9</xdr:col>
          <xdr:colOff>38100</xdr:colOff>
          <xdr:row>80</xdr:row>
          <xdr:rowOff>209550</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2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29</xdr:col>
          <xdr:colOff>114300</xdr:colOff>
          <xdr:row>156</xdr:row>
          <xdr:rowOff>0</xdr:rowOff>
        </xdr:to>
        <xdr:sp macro="" textlink="">
          <xdr:nvSpPr>
            <xdr:cNvPr id="9321" name="G_転帰A" hidden="1">
              <a:extLst>
                <a:ext uri="{63B3BB69-23CF-44E3-9099-C40C66FF867C}">
                  <a14:compatExt spid="_x0000_s9321"/>
                </a:ext>
                <a:ext uri="{FF2B5EF4-FFF2-40B4-BE49-F238E27FC236}">
                  <a16:creationId xmlns:a16="http://schemas.microsoft.com/office/drawing/2014/main" id="{00000000-0008-0000-0200-00006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29</xdr:col>
          <xdr:colOff>19050</xdr:colOff>
          <xdr:row>165</xdr:row>
          <xdr:rowOff>19050</xdr:rowOff>
        </xdr:to>
        <xdr:sp macro="" textlink="">
          <xdr:nvSpPr>
            <xdr:cNvPr id="9322" name="G_転記B" hidden="1">
              <a:extLst>
                <a:ext uri="{63B3BB69-23CF-44E3-9099-C40C66FF867C}">
                  <a14:compatExt spid="_x0000_s9322"/>
                </a:ext>
                <a:ext uri="{FF2B5EF4-FFF2-40B4-BE49-F238E27FC236}">
                  <a16:creationId xmlns:a16="http://schemas.microsoft.com/office/drawing/2014/main" id="{00000000-0008-0000-0200-00006A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9323" name="G_医薬品の詳細" hidden="1">
              <a:extLst>
                <a:ext uri="{63B3BB69-23CF-44E3-9099-C40C66FF867C}">
                  <a14:compatExt spid="_x0000_s9323"/>
                </a:ext>
                <a:ext uri="{FF2B5EF4-FFF2-40B4-BE49-F238E27FC236}">
                  <a16:creationId xmlns:a16="http://schemas.microsoft.com/office/drawing/2014/main" id="{00000000-0008-0000-0200-00006B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7" name="左大かっこ 6">
          <a:extLst>
            <a:ext uri="{FF2B5EF4-FFF2-40B4-BE49-F238E27FC236}">
              <a16:creationId xmlns:a16="http://schemas.microsoft.com/office/drawing/2014/main" id="{00000000-0008-0000-02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8" name="左大かっこ 7">
          <a:extLst>
            <a:ext uri="{FF2B5EF4-FFF2-40B4-BE49-F238E27FC236}">
              <a16:creationId xmlns:a16="http://schemas.microsoft.com/office/drawing/2014/main" id="{00000000-0008-0000-02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2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9" name="左大かっこ 8">
          <a:extLst>
            <a:ext uri="{FF2B5EF4-FFF2-40B4-BE49-F238E27FC236}">
              <a16:creationId xmlns:a16="http://schemas.microsoft.com/office/drawing/2014/main" id="{00000000-0008-0000-02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10" name="左大かっこ 9">
          <a:extLst>
            <a:ext uri="{FF2B5EF4-FFF2-40B4-BE49-F238E27FC236}">
              <a16:creationId xmlns:a16="http://schemas.microsoft.com/office/drawing/2014/main" id="{00000000-0008-0000-02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2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2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2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2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2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2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2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2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27</xdr:col>
          <xdr:colOff>171450</xdr:colOff>
          <xdr:row>18</xdr:row>
          <xdr:rowOff>238125</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2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27</xdr:col>
          <xdr:colOff>171450</xdr:colOff>
          <xdr:row>20</xdr:row>
          <xdr:rowOff>0</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2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27</xdr:col>
          <xdr:colOff>171450</xdr:colOff>
          <xdr:row>21</xdr:row>
          <xdr:rowOff>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2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19050</xdr:rowOff>
        </xdr:from>
        <xdr:to>
          <xdr:col>13</xdr:col>
          <xdr:colOff>9525</xdr:colOff>
          <xdr:row>23</xdr:row>
          <xdr:rowOff>19050</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2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2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25</xdr:col>
          <xdr:colOff>209550</xdr:colOff>
          <xdr:row>82</xdr:row>
          <xdr:rowOff>209550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2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95250</xdr:colOff>
          <xdr:row>82</xdr:row>
          <xdr:rowOff>209550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2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2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25</xdr:col>
          <xdr:colOff>209550</xdr:colOff>
          <xdr:row>83</xdr:row>
          <xdr:rowOff>209550</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2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95250</xdr:colOff>
          <xdr:row>83</xdr:row>
          <xdr:rowOff>209550</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2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2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25</xdr:col>
          <xdr:colOff>209550</xdr:colOff>
          <xdr:row>84</xdr:row>
          <xdr:rowOff>209550</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2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95250</xdr:colOff>
          <xdr:row>84</xdr:row>
          <xdr:rowOff>209550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2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28575</xdr:rowOff>
        </xdr:from>
        <xdr:to>
          <xdr:col>9</xdr:col>
          <xdr:colOff>9525</xdr:colOff>
          <xdr:row>74</xdr:row>
          <xdr:rowOff>47625</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2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73</xdr:row>
          <xdr:rowOff>47625</xdr:rowOff>
        </xdr:from>
        <xdr:to>
          <xdr:col>23</xdr:col>
          <xdr:colOff>95250</xdr:colOff>
          <xdr:row>74</xdr:row>
          <xdr:rowOff>57150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2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29</xdr:col>
          <xdr:colOff>0</xdr:colOff>
          <xdr:row>151</xdr:row>
          <xdr:rowOff>247650</xdr:rowOff>
        </xdr:to>
        <xdr:sp macro="" textlink="">
          <xdr:nvSpPr>
            <xdr:cNvPr id="9349" name="Option Button 133" hidden="1">
              <a:extLst>
                <a:ext uri="{63B3BB69-23CF-44E3-9099-C40C66FF867C}">
                  <a14:compatExt spid="_x0000_s9349"/>
                </a:ext>
                <a:ext uri="{FF2B5EF4-FFF2-40B4-BE49-F238E27FC236}">
                  <a16:creationId xmlns:a16="http://schemas.microsoft.com/office/drawing/2014/main" id="{00000000-0008-0000-02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29</xdr:col>
          <xdr:colOff>0</xdr:colOff>
          <xdr:row>152</xdr:row>
          <xdr:rowOff>247650</xdr:rowOff>
        </xdr:to>
        <xdr:sp macro="" textlink="">
          <xdr:nvSpPr>
            <xdr:cNvPr id="9350" name="Option Button 134" hidden="1">
              <a:extLst>
                <a:ext uri="{63B3BB69-23CF-44E3-9099-C40C66FF867C}">
                  <a14:compatExt spid="_x0000_s9350"/>
                </a:ext>
                <a:ext uri="{FF2B5EF4-FFF2-40B4-BE49-F238E27FC236}">
                  <a16:creationId xmlns:a16="http://schemas.microsoft.com/office/drawing/2014/main" id="{00000000-0008-0000-02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29</xdr:col>
          <xdr:colOff>0</xdr:colOff>
          <xdr:row>153</xdr:row>
          <xdr:rowOff>247650</xdr:rowOff>
        </xdr:to>
        <xdr:sp macro="" textlink="">
          <xdr:nvSpPr>
            <xdr:cNvPr id="9351" name="Option Button 135" hidden="1">
              <a:extLst>
                <a:ext uri="{63B3BB69-23CF-44E3-9099-C40C66FF867C}">
                  <a14:compatExt spid="_x0000_s9351"/>
                </a:ext>
                <a:ext uri="{FF2B5EF4-FFF2-40B4-BE49-F238E27FC236}">
                  <a16:creationId xmlns:a16="http://schemas.microsoft.com/office/drawing/2014/main" id="{00000000-0008-0000-02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29</xdr:col>
          <xdr:colOff>0</xdr:colOff>
          <xdr:row>154</xdr:row>
          <xdr:rowOff>247650</xdr:rowOff>
        </xdr:to>
        <xdr:sp macro="" textlink="">
          <xdr:nvSpPr>
            <xdr:cNvPr id="9352" name="Option Button 136" hidden="1">
              <a:extLst>
                <a:ext uri="{63B3BB69-23CF-44E3-9099-C40C66FF867C}">
                  <a14:compatExt spid="_x0000_s9352"/>
                </a:ext>
                <a:ext uri="{FF2B5EF4-FFF2-40B4-BE49-F238E27FC236}">
                  <a16:creationId xmlns:a16="http://schemas.microsoft.com/office/drawing/2014/main" id="{00000000-0008-0000-02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29</xdr:col>
          <xdr:colOff>0</xdr:colOff>
          <xdr:row>155</xdr:row>
          <xdr:rowOff>247650</xdr:rowOff>
        </xdr:to>
        <xdr:sp macro="" textlink="">
          <xdr:nvSpPr>
            <xdr:cNvPr id="9353" name="Option Button 137" hidden="1">
              <a:extLst>
                <a:ext uri="{63B3BB69-23CF-44E3-9099-C40C66FF867C}">
                  <a14:compatExt spid="_x0000_s9353"/>
                </a:ext>
                <a:ext uri="{FF2B5EF4-FFF2-40B4-BE49-F238E27FC236}">
                  <a16:creationId xmlns:a16="http://schemas.microsoft.com/office/drawing/2014/main" id="{00000000-0008-0000-02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11" name="左大かっこ 10">
          <a:extLst>
            <a:ext uri="{FF2B5EF4-FFF2-40B4-BE49-F238E27FC236}">
              <a16:creationId xmlns:a16="http://schemas.microsoft.com/office/drawing/2014/main" id="{00000000-0008-0000-02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2" name="左大かっこ 11">
          <a:extLst>
            <a:ext uri="{FF2B5EF4-FFF2-40B4-BE49-F238E27FC236}">
              <a16:creationId xmlns:a16="http://schemas.microsoft.com/office/drawing/2014/main" id="{00000000-0008-0000-02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29</xdr:col>
          <xdr:colOff>0</xdr:colOff>
          <xdr:row>160</xdr:row>
          <xdr:rowOff>247650</xdr:rowOff>
        </xdr:to>
        <xdr:sp macro="" textlink="">
          <xdr:nvSpPr>
            <xdr:cNvPr id="9354" name="Option Button 138" hidden="1">
              <a:extLst>
                <a:ext uri="{63B3BB69-23CF-44E3-9099-C40C66FF867C}">
                  <a14:compatExt spid="_x0000_s9354"/>
                </a:ext>
                <a:ext uri="{FF2B5EF4-FFF2-40B4-BE49-F238E27FC236}">
                  <a16:creationId xmlns:a16="http://schemas.microsoft.com/office/drawing/2014/main" id="{00000000-0008-0000-02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29</xdr:col>
          <xdr:colOff>0</xdr:colOff>
          <xdr:row>161</xdr:row>
          <xdr:rowOff>247650</xdr:rowOff>
        </xdr:to>
        <xdr:sp macro="" textlink="">
          <xdr:nvSpPr>
            <xdr:cNvPr id="9355" name="Option Button 139" hidden="1">
              <a:extLst>
                <a:ext uri="{63B3BB69-23CF-44E3-9099-C40C66FF867C}">
                  <a14:compatExt spid="_x0000_s9355"/>
                </a:ext>
                <a:ext uri="{FF2B5EF4-FFF2-40B4-BE49-F238E27FC236}">
                  <a16:creationId xmlns:a16="http://schemas.microsoft.com/office/drawing/2014/main" id="{00000000-0008-0000-02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29</xdr:col>
          <xdr:colOff>0</xdr:colOff>
          <xdr:row>162</xdr:row>
          <xdr:rowOff>247650</xdr:rowOff>
        </xdr:to>
        <xdr:sp macro="" textlink="">
          <xdr:nvSpPr>
            <xdr:cNvPr id="9356" name="Option Button 140" hidden="1">
              <a:extLst>
                <a:ext uri="{63B3BB69-23CF-44E3-9099-C40C66FF867C}">
                  <a14:compatExt spid="_x0000_s9356"/>
                </a:ext>
                <a:ext uri="{FF2B5EF4-FFF2-40B4-BE49-F238E27FC236}">
                  <a16:creationId xmlns:a16="http://schemas.microsoft.com/office/drawing/2014/main" id="{00000000-0008-0000-02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29</xdr:col>
          <xdr:colOff>0</xdr:colOff>
          <xdr:row>163</xdr:row>
          <xdr:rowOff>247650</xdr:rowOff>
        </xdr:to>
        <xdr:sp macro="" textlink="">
          <xdr:nvSpPr>
            <xdr:cNvPr id="9357" name="Option Button 141" hidden="1">
              <a:extLst>
                <a:ext uri="{63B3BB69-23CF-44E3-9099-C40C66FF867C}">
                  <a14:compatExt spid="_x0000_s9357"/>
                </a:ext>
                <a:ext uri="{FF2B5EF4-FFF2-40B4-BE49-F238E27FC236}">
                  <a16:creationId xmlns:a16="http://schemas.microsoft.com/office/drawing/2014/main" id="{00000000-0008-0000-02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29</xdr:col>
          <xdr:colOff>0</xdr:colOff>
          <xdr:row>164</xdr:row>
          <xdr:rowOff>247650</xdr:rowOff>
        </xdr:to>
        <xdr:sp macro="" textlink="">
          <xdr:nvSpPr>
            <xdr:cNvPr id="9358" name="Option Button 142" hidden="1">
              <a:extLst>
                <a:ext uri="{63B3BB69-23CF-44E3-9099-C40C66FF867C}">
                  <a14:compatExt spid="_x0000_s9358"/>
                </a:ext>
                <a:ext uri="{FF2B5EF4-FFF2-40B4-BE49-F238E27FC236}">
                  <a16:creationId xmlns:a16="http://schemas.microsoft.com/office/drawing/2014/main" id="{00000000-0008-0000-02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3" name="左大かっこ 12">
          <a:extLst>
            <a:ext uri="{FF2B5EF4-FFF2-40B4-BE49-F238E27FC236}">
              <a16:creationId xmlns:a16="http://schemas.microsoft.com/office/drawing/2014/main" id="{00000000-0008-0000-02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2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9359" name="G_重篤度A" hidden="1">
              <a:extLst>
                <a:ext uri="{63B3BB69-23CF-44E3-9099-C40C66FF867C}">
                  <a14:compatExt spid="_x0000_s9359"/>
                </a:ext>
                <a:ext uri="{FF2B5EF4-FFF2-40B4-BE49-F238E27FC236}">
                  <a16:creationId xmlns:a16="http://schemas.microsoft.com/office/drawing/2014/main" id="{00000000-0008-0000-0200-00008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9360" name="G_重篤度B" hidden="1">
              <a:extLst>
                <a:ext uri="{63B3BB69-23CF-44E3-9099-C40C66FF867C}">
                  <a14:compatExt spid="_x0000_s9360"/>
                </a:ext>
                <a:ext uri="{FF2B5EF4-FFF2-40B4-BE49-F238E27FC236}">
                  <a16:creationId xmlns:a16="http://schemas.microsoft.com/office/drawing/2014/main" id="{00000000-0008-0000-0200-00009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9361" name="Option Button 145" hidden="1">
              <a:extLst>
                <a:ext uri="{63B3BB69-23CF-44E3-9099-C40C66FF867C}">
                  <a14:compatExt spid="_x0000_s9361"/>
                </a:ext>
                <a:ext uri="{FF2B5EF4-FFF2-40B4-BE49-F238E27FC236}">
                  <a16:creationId xmlns:a16="http://schemas.microsoft.com/office/drawing/2014/main" id="{00000000-0008-0000-02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9362" name="Option Button 146" hidden="1">
              <a:extLst>
                <a:ext uri="{63B3BB69-23CF-44E3-9099-C40C66FF867C}">
                  <a14:compatExt spid="_x0000_s9362"/>
                </a:ext>
                <a:ext uri="{FF2B5EF4-FFF2-40B4-BE49-F238E27FC236}">
                  <a16:creationId xmlns:a16="http://schemas.microsoft.com/office/drawing/2014/main" id="{00000000-0008-0000-02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9363" name="Option Button 147" hidden="1">
              <a:extLst>
                <a:ext uri="{63B3BB69-23CF-44E3-9099-C40C66FF867C}">
                  <a14:compatExt spid="_x0000_s9363"/>
                </a:ext>
                <a:ext uri="{FF2B5EF4-FFF2-40B4-BE49-F238E27FC236}">
                  <a16:creationId xmlns:a16="http://schemas.microsoft.com/office/drawing/2014/main" id="{00000000-0008-0000-02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macro="" textlink="">
          <xdr:nvSpPr>
            <xdr:cNvPr id="9365" name="Option Button 149" hidden="1">
              <a:extLst>
                <a:ext uri="{63B3BB69-23CF-44E3-9099-C40C66FF867C}">
                  <a14:compatExt spid="_x0000_s9365"/>
                </a:ext>
                <a:ext uri="{FF2B5EF4-FFF2-40B4-BE49-F238E27FC236}">
                  <a16:creationId xmlns:a16="http://schemas.microsoft.com/office/drawing/2014/main" id="{00000000-0008-0000-02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9366" name="Option Button 150" hidden="1">
              <a:extLst>
                <a:ext uri="{63B3BB69-23CF-44E3-9099-C40C66FF867C}">
                  <a14:compatExt spid="_x0000_s9366"/>
                </a:ext>
                <a:ext uri="{FF2B5EF4-FFF2-40B4-BE49-F238E27FC236}">
                  <a16:creationId xmlns:a16="http://schemas.microsoft.com/office/drawing/2014/main" id="{00000000-0008-0000-02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9367" name="Option Button 151" hidden="1">
              <a:extLst>
                <a:ext uri="{63B3BB69-23CF-44E3-9099-C40C66FF867C}">
                  <a14:compatExt spid="_x0000_s9367"/>
                </a:ext>
                <a:ext uri="{FF2B5EF4-FFF2-40B4-BE49-F238E27FC236}">
                  <a16:creationId xmlns:a16="http://schemas.microsoft.com/office/drawing/2014/main" id="{00000000-0008-0000-02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9368" name="Option Button 152" hidden="1">
              <a:extLst>
                <a:ext uri="{63B3BB69-23CF-44E3-9099-C40C66FF867C}">
                  <a14:compatExt spid="_x0000_s9368"/>
                </a:ext>
                <a:ext uri="{FF2B5EF4-FFF2-40B4-BE49-F238E27FC236}">
                  <a16:creationId xmlns:a16="http://schemas.microsoft.com/office/drawing/2014/main" id="{00000000-0008-0000-02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19050</xdr:rowOff>
        </xdr:from>
        <xdr:to>
          <xdr:col>22</xdr:col>
          <xdr:colOff>57150</xdr:colOff>
          <xdr:row>163</xdr:row>
          <xdr:rowOff>228600</xdr:rowOff>
        </xdr:to>
        <xdr:sp macro="" textlink="">
          <xdr:nvSpPr>
            <xdr:cNvPr id="9370" name="Option Button 154" hidden="1">
              <a:extLst>
                <a:ext uri="{63B3BB69-23CF-44E3-9099-C40C66FF867C}">
                  <a14:compatExt spid="_x0000_s9370"/>
                </a:ext>
                <a:ext uri="{FF2B5EF4-FFF2-40B4-BE49-F238E27FC236}">
                  <a16:creationId xmlns:a16="http://schemas.microsoft.com/office/drawing/2014/main" id="{00000000-0008-0000-02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2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43</xdr:row>
          <xdr:rowOff>9525</xdr:rowOff>
        </xdr:from>
        <xdr:to>
          <xdr:col>24</xdr:col>
          <xdr:colOff>95250</xdr:colOff>
          <xdr:row>44</xdr:row>
          <xdr:rowOff>9525</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2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9525</xdr:rowOff>
        </xdr:from>
        <xdr:to>
          <xdr:col>9</xdr:col>
          <xdr:colOff>9525</xdr:colOff>
          <xdr:row>45</xdr:row>
          <xdr:rowOff>247650</xdr:rowOff>
        </xdr:to>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2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28</xdr:col>
          <xdr:colOff>76200</xdr:colOff>
          <xdr:row>64</xdr:row>
          <xdr:rowOff>9525</xdr:rowOff>
        </xdr:to>
        <xdr:sp macro="" textlink="">
          <xdr:nvSpPr>
            <xdr:cNvPr id="9374" name="G_個人情報" hidden="1">
              <a:extLst>
                <a:ext uri="{63B3BB69-23CF-44E3-9099-C40C66FF867C}">
                  <a14:compatExt spid="_x0000_s9374"/>
                </a:ext>
                <a:ext uri="{FF2B5EF4-FFF2-40B4-BE49-F238E27FC236}">
                  <a16:creationId xmlns:a16="http://schemas.microsoft.com/office/drawing/2014/main" id="{00000000-0008-0000-0200-00009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257175</xdr:rowOff>
        </xdr:from>
        <xdr:to>
          <xdr:col>6</xdr:col>
          <xdr:colOff>47625</xdr:colOff>
          <xdr:row>11</xdr:row>
          <xdr:rowOff>28575</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2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xdr:row>
          <xdr:rowOff>257175</xdr:rowOff>
        </xdr:from>
        <xdr:to>
          <xdr:col>13</xdr:col>
          <xdr:colOff>104775</xdr:colOff>
          <xdr:row>11</xdr:row>
          <xdr:rowOff>19050</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2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10</xdr:row>
          <xdr:rowOff>257175</xdr:rowOff>
        </xdr:from>
        <xdr:to>
          <xdr:col>21</xdr:col>
          <xdr:colOff>95250</xdr:colOff>
          <xdr:row>11</xdr:row>
          <xdr:rowOff>19050</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2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257175</xdr:rowOff>
        </xdr:from>
        <xdr:to>
          <xdr:col>26</xdr:col>
          <xdr:colOff>152400</xdr:colOff>
          <xdr:row>11</xdr:row>
          <xdr:rowOff>19050</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2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69</xdr:row>
          <xdr:rowOff>19050</xdr:rowOff>
        </xdr:from>
        <xdr:to>
          <xdr:col>27</xdr:col>
          <xdr:colOff>200025</xdr:colOff>
          <xdr:row>69</xdr:row>
          <xdr:rowOff>180975</xdr:rowOff>
        </xdr:to>
        <xdr:sp macro="" textlink="">
          <xdr:nvSpPr>
            <xdr:cNvPr id="9388" name="Option Button 172" hidden="1">
              <a:extLst>
                <a:ext uri="{63B3BB69-23CF-44E3-9099-C40C66FF867C}">
                  <a14:compatExt spid="_x0000_s9388"/>
                </a:ext>
                <a:ext uri="{FF2B5EF4-FFF2-40B4-BE49-F238E27FC236}">
                  <a16:creationId xmlns:a16="http://schemas.microsoft.com/office/drawing/2014/main" id="{00000000-0008-0000-0200-0000A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omments" Target="../comments1.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67.xml"/><Relationship Id="rId21" Type="http://schemas.openxmlformats.org/officeDocument/2006/relationships/ctrlProp" Target="../ctrlProps/ctrlProp171.xml"/><Relationship Id="rId42" Type="http://schemas.openxmlformats.org/officeDocument/2006/relationships/ctrlProp" Target="../ctrlProps/ctrlProp192.xml"/><Relationship Id="rId63" Type="http://schemas.openxmlformats.org/officeDocument/2006/relationships/ctrlProp" Target="../ctrlProps/ctrlProp213.xml"/><Relationship Id="rId84" Type="http://schemas.openxmlformats.org/officeDocument/2006/relationships/ctrlProp" Target="../ctrlProps/ctrlProp234.xml"/><Relationship Id="rId138" Type="http://schemas.openxmlformats.org/officeDocument/2006/relationships/ctrlProp" Target="../ctrlProps/ctrlProp288.xml"/><Relationship Id="rId159" Type="http://schemas.openxmlformats.org/officeDocument/2006/relationships/ctrlProp" Target="../ctrlProps/ctrlProp309.xml"/><Relationship Id="rId107" Type="http://schemas.openxmlformats.org/officeDocument/2006/relationships/ctrlProp" Target="../ctrlProps/ctrlProp257.xml"/><Relationship Id="rId11" Type="http://schemas.openxmlformats.org/officeDocument/2006/relationships/ctrlProp" Target="../ctrlProps/ctrlProp161.xml"/><Relationship Id="rId32" Type="http://schemas.openxmlformats.org/officeDocument/2006/relationships/ctrlProp" Target="../ctrlProps/ctrlProp182.xml"/><Relationship Id="rId53" Type="http://schemas.openxmlformats.org/officeDocument/2006/relationships/ctrlProp" Target="../ctrlProps/ctrlProp203.xml"/><Relationship Id="rId74" Type="http://schemas.openxmlformats.org/officeDocument/2006/relationships/ctrlProp" Target="../ctrlProps/ctrlProp224.xml"/><Relationship Id="rId128" Type="http://schemas.openxmlformats.org/officeDocument/2006/relationships/ctrlProp" Target="../ctrlProps/ctrlProp278.xml"/><Relationship Id="rId149" Type="http://schemas.openxmlformats.org/officeDocument/2006/relationships/ctrlProp" Target="../ctrlProps/ctrlProp299.xml"/><Relationship Id="rId5" Type="http://schemas.openxmlformats.org/officeDocument/2006/relationships/ctrlProp" Target="../ctrlProps/ctrlProp155.xml"/><Relationship Id="rId95" Type="http://schemas.openxmlformats.org/officeDocument/2006/relationships/ctrlProp" Target="../ctrlProps/ctrlProp245.xml"/><Relationship Id="rId160" Type="http://schemas.openxmlformats.org/officeDocument/2006/relationships/ctrlProp" Target="../ctrlProps/ctrlProp310.xml"/><Relationship Id="rId22" Type="http://schemas.openxmlformats.org/officeDocument/2006/relationships/ctrlProp" Target="../ctrlProps/ctrlProp172.xml"/><Relationship Id="rId43" Type="http://schemas.openxmlformats.org/officeDocument/2006/relationships/ctrlProp" Target="../ctrlProps/ctrlProp193.xml"/><Relationship Id="rId64" Type="http://schemas.openxmlformats.org/officeDocument/2006/relationships/ctrlProp" Target="../ctrlProps/ctrlProp214.xml"/><Relationship Id="rId118" Type="http://schemas.openxmlformats.org/officeDocument/2006/relationships/ctrlProp" Target="../ctrlProps/ctrlProp268.xml"/><Relationship Id="rId139" Type="http://schemas.openxmlformats.org/officeDocument/2006/relationships/ctrlProp" Target="../ctrlProps/ctrlProp289.xml"/><Relationship Id="rId85" Type="http://schemas.openxmlformats.org/officeDocument/2006/relationships/ctrlProp" Target="../ctrlProps/ctrlProp235.xml"/><Relationship Id="rId150" Type="http://schemas.openxmlformats.org/officeDocument/2006/relationships/ctrlProp" Target="../ctrlProps/ctrlProp300.xml"/><Relationship Id="rId12" Type="http://schemas.openxmlformats.org/officeDocument/2006/relationships/ctrlProp" Target="../ctrlProps/ctrlProp162.xml"/><Relationship Id="rId17" Type="http://schemas.openxmlformats.org/officeDocument/2006/relationships/ctrlProp" Target="../ctrlProps/ctrlProp167.xml"/><Relationship Id="rId33" Type="http://schemas.openxmlformats.org/officeDocument/2006/relationships/ctrlProp" Target="../ctrlProps/ctrlProp183.xml"/><Relationship Id="rId38" Type="http://schemas.openxmlformats.org/officeDocument/2006/relationships/ctrlProp" Target="../ctrlProps/ctrlProp188.xml"/><Relationship Id="rId59" Type="http://schemas.openxmlformats.org/officeDocument/2006/relationships/ctrlProp" Target="../ctrlProps/ctrlProp209.xml"/><Relationship Id="rId103" Type="http://schemas.openxmlformats.org/officeDocument/2006/relationships/ctrlProp" Target="../ctrlProps/ctrlProp253.xml"/><Relationship Id="rId108" Type="http://schemas.openxmlformats.org/officeDocument/2006/relationships/ctrlProp" Target="../ctrlProps/ctrlProp258.xml"/><Relationship Id="rId124" Type="http://schemas.openxmlformats.org/officeDocument/2006/relationships/ctrlProp" Target="../ctrlProps/ctrlProp274.xml"/><Relationship Id="rId129" Type="http://schemas.openxmlformats.org/officeDocument/2006/relationships/ctrlProp" Target="../ctrlProps/ctrlProp279.xml"/><Relationship Id="rId54" Type="http://schemas.openxmlformats.org/officeDocument/2006/relationships/ctrlProp" Target="../ctrlProps/ctrlProp204.xml"/><Relationship Id="rId70" Type="http://schemas.openxmlformats.org/officeDocument/2006/relationships/ctrlProp" Target="../ctrlProps/ctrlProp220.xml"/><Relationship Id="rId75" Type="http://schemas.openxmlformats.org/officeDocument/2006/relationships/ctrlProp" Target="../ctrlProps/ctrlProp225.xml"/><Relationship Id="rId91" Type="http://schemas.openxmlformats.org/officeDocument/2006/relationships/ctrlProp" Target="../ctrlProps/ctrlProp241.xml"/><Relationship Id="rId96" Type="http://schemas.openxmlformats.org/officeDocument/2006/relationships/ctrlProp" Target="../ctrlProps/ctrlProp246.xml"/><Relationship Id="rId140" Type="http://schemas.openxmlformats.org/officeDocument/2006/relationships/ctrlProp" Target="../ctrlProps/ctrlProp290.xml"/><Relationship Id="rId145" Type="http://schemas.openxmlformats.org/officeDocument/2006/relationships/ctrlProp" Target="../ctrlProps/ctrlProp295.xml"/><Relationship Id="rId161" Type="http://schemas.openxmlformats.org/officeDocument/2006/relationships/ctrlProp" Target="../ctrlProps/ctrlProp311.xml"/><Relationship Id="rId1" Type="http://schemas.openxmlformats.org/officeDocument/2006/relationships/printerSettings" Target="../printerSettings/printerSettings2.bin"/><Relationship Id="rId6" Type="http://schemas.openxmlformats.org/officeDocument/2006/relationships/ctrlProp" Target="../ctrlProps/ctrlProp156.xml"/><Relationship Id="rId23" Type="http://schemas.openxmlformats.org/officeDocument/2006/relationships/ctrlProp" Target="../ctrlProps/ctrlProp173.xml"/><Relationship Id="rId28" Type="http://schemas.openxmlformats.org/officeDocument/2006/relationships/ctrlProp" Target="../ctrlProps/ctrlProp178.xml"/><Relationship Id="rId49" Type="http://schemas.openxmlformats.org/officeDocument/2006/relationships/ctrlProp" Target="../ctrlProps/ctrlProp199.xml"/><Relationship Id="rId114" Type="http://schemas.openxmlformats.org/officeDocument/2006/relationships/ctrlProp" Target="../ctrlProps/ctrlProp264.xml"/><Relationship Id="rId119" Type="http://schemas.openxmlformats.org/officeDocument/2006/relationships/ctrlProp" Target="../ctrlProps/ctrlProp269.xml"/><Relationship Id="rId44" Type="http://schemas.openxmlformats.org/officeDocument/2006/relationships/ctrlProp" Target="../ctrlProps/ctrlProp194.xml"/><Relationship Id="rId60" Type="http://schemas.openxmlformats.org/officeDocument/2006/relationships/ctrlProp" Target="../ctrlProps/ctrlProp210.xml"/><Relationship Id="rId65" Type="http://schemas.openxmlformats.org/officeDocument/2006/relationships/ctrlProp" Target="../ctrlProps/ctrlProp215.xml"/><Relationship Id="rId81" Type="http://schemas.openxmlformats.org/officeDocument/2006/relationships/ctrlProp" Target="../ctrlProps/ctrlProp231.xml"/><Relationship Id="rId86" Type="http://schemas.openxmlformats.org/officeDocument/2006/relationships/ctrlProp" Target="../ctrlProps/ctrlProp236.xml"/><Relationship Id="rId130" Type="http://schemas.openxmlformats.org/officeDocument/2006/relationships/ctrlProp" Target="../ctrlProps/ctrlProp280.xml"/><Relationship Id="rId135" Type="http://schemas.openxmlformats.org/officeDocument/2006/relationships/ctrlProp" Target="../ctrlProps/ctrlProp285.xml"/><Relationship Id="rId151" Type="http://schemas.openxmlformats.org/officeDocument/2006/relationships/ctrlProp" Target="../ctrlProps/ctrlProp301.xml"/><Relationship Id="rId156" Type="http://schemas.openxmlformats.org/officeDocument/2006/relationships/ctrlProp" Target="../ctrlProps/ctrlProp306.xml"/><Relationship Id="rId13" Type="http://schemas.openxmlformats.org/officeDocument/2006/relationships/ctrlProp" Target="../ctrlProps/ctrlProp163.xml"/><Relationship Id="rId18" Type="http://schemas.openxmlformats.org/officeDocument/2006/relationships/ctrlProp" Target="../ctrlProps/ctrlProp168.xml"/><Relationship Id="rId39" Type="http://schemas.openxmlformats.org/officeDocument/2006/relationships/ctrlProp" Target="../ctrlProps/ctrlProp189.xml"/><Relationship Id="rId109" Type="http://schemas.openxmlformats.org/officeDocument/2006/relationships/ctrlProp" Target="../ctrlProps/ctrlProp259.xml"/><Relationship Id="rId34" Type="http://schemas.openxmlformats.org/officeDocument/2006/relationships/ctrlProp" Target="../ctrlProps/ctrlProp184.xml"/><Relationship Id="rId50" Type="http://schemas.openxmlformats.org/officeDocument/2006/relationships/ctrlProp" Target="../ctrlProps/ctrlProp200.xml"/><Relationship Id="rId55" Type="http://schemas.openxmlformats.org/officeDocument/2006/relationships/ctrlProp" Target="../ctrlProps/ctrlProp205.xml"/><Relationship Id="rId76" Type="http://schemas.openxmlformats.org/officeDocument/2006/relationships/ctrlProp" Target="../ctrlProps/ctrlProp226.xml"/><Relationship Id="rId97" Type="http://schemas.openxmlformats.org/officeDocument/2006/relationships/ctrlProp" Target="../ctrlProps/ctrlProp247.xml"/><Relationship Id="rId104" Type="http://schemas.openxmlformats.org/officeDocument/2006/relationships/ctrlProp" Target="../ctrlProps/ctrlProp254.xml"/><Relationship Id="rId120" Type="http://schemas.openxmlformats.org/officeDocument/2006/relationships/ctrlProp" Target="../ctrlProps/ctrlProp270.xml"/><Relationship Id="rId125" Type="http://schemas.openxmlformats.org/officeDocument/2006/relationships/ctrlProp" Target="../ctrlProps/ctrlProp275.xml"/><Relationship Id="rId141" Type="http://schemas.openxmlformats.org/officeDocument/2006/relationships/ctrlProp" Target="../ctrlProps/ctrlProp291.xml"/><Relationship Id="rId146" Type="http://schemas.openxmlformats.org/officeDocument/2006/relationships/ctrlProp" Target="../ctrlProps/ctrlProp296.xml"/><Relationship Id="rId7" Type="http://schemas.openxmlformats.org/officeDocument/2006/relationships/ctrlProp" Target="../ctrlProps/ctrlProp157.xml"/><Relationship Id="rId71" Type="http://schemas.openxmlformats.org/officeDocument/2006/relationships/ctrlProp" Target="../ctrlProps/ctrlProp221.xml"/><Relationship Id="rId92" Type="http://schemas.openxmlformats.org/officeDocument/2006/relationships/ctrlProp" Target="../ctrlProps/ctrlProp242.xml"/><Relationship Id="rId2" Type="http://schemas.openxmlformats.org/officeDocument/2006/relationships/drawing" Target="../drawings/drawing2.xml"/><Relationship Id="rId29" Type="http://schemas.openxmlformats.org/officeDocument/2006/relationships/ctrlProp" Target="../ctrlProps/ctrlProp179.xml"/><Relationship Id="rId24" Type="http://schemas.openxmlformats.org/officeDocument/2006/relationships/ctrlProp" Target="../ctrlProps/ctrlProp174.xml"/><Relationship Id="rId40" Type="http://schemas.openxmlformats.org/officeDocument/2006/relationships/ctrlProp" Target="../ctrlProps/ctrlProp190.xml"/><Relationship Id="rId45" Type="http://schemas.openxmlformats.org/officeDocument/2006/relationships/ctrlProp" Target="../ctrlProps/ctrlProp195.xml"/><Relationship Id="rId66" Type="http://schemas.openxmlformats.org/officeDocument/2006/relationships/ctrlProp" Target="../ctrlProps/ctrlProp216.xml"/><Relationship Id="rId87" Type="http://schemas.openxmlformats.org/officeDocument/2006/relationships/ctrlProp" Target="../ctrlProps/ctrlProp237.xml"/><Relationship Id="rId110" Type="http://schemas.openxmlformats.org/officeDocument/2006/relationships/ctrlProp" Target="../ctrlProps/ctrlProp260.xml"/><Relationship Id="rId115" Type="http://schemas.openxmlformats.org/officeDocument/2006/relationships/ctrlProp" Target="../ctrlProps/ctrlProp265.xml"/><Relationship Id="rId131" Type="http://schemas.openxmlformats.org/officeDocument/2006/relationships/ctrlProp" Target="../ctrlProps/ctrlProp281.xml"/><Relationship Id="rId136" Type="http://schemas.openxmlformats.org/officeDocument/2006/relationships/ctrlProp" Target="../ctrlProps/ctrlProp286.xml"/><Relationship Id="rId157" Type="http://schemas.openxmlformats.org/officeDocument/2006/relationships/ctrlProp" Target="../ctrlProps/ctrlProp307.xml"/><Relationship Id="rId61" Type="http://schemas.openxmlformats.org/officeDocument/2006/relationships/ctrlProp" Target="../ctrlProps/ctrlProp211.xml"/><Relationship Id="rId82" Type="http://schemas.openxmlformats.org/officeDocument/2006/relationships/ctrlProp" Target="../ctrlProps/ctrlProp232.xml"/><Relationship Id="rId152" Type="http://schemas.openxmlformats.org/officeDocument/2006/relationships/ctrlProp" Target="../ctrlProps/ctrlProp302.xml"/><Relationship Id="rId19" Type="http://schemas.openxmlformats.org/officeDocument/2006/relationships/ctrlProp" Target="../ctrlProps/ctrlProp169.xml"/><Relationship Id="rId14" Type="http://schemas.openxmlformats.org/officeDocument/2006/relationships/ctrlProp" Target="../ctrlProps/ctrlProp164.xml"/><Relationship Id="rId30" Type="http://schemas.openxmlformats.org/officeDocument/2006/relationships/ctrlProp" Target="../ctrlProps/ctrlProp180.xml"/><Relationship Id="rId35" Type="http://schemas.openxmlformats.org/officeDocument/2006/relationships/ctrlProp" Target="../ctrlProps/ctrlProp185.xml"/><Relationship Id="rId56" Type="http://schemas.openxmlformats.org/officeDocument/2006/relationships/ctrlProp" Target="../ctrlProps/ctrlProp206.xml"/><Relationship Id="rId77" Type="http://schemas.openxmlformats.org/officeDocument/2006/relationships/ctrlProp" Target="../ctrlProps/ctrlProp227.xml"/><Relationship Id="rId100" Type="http://schemas.openxmlformats.org/officeDocument/2006/relationships/ctrlProp" Target="../ctrlProps/ctrlProp250.xml"/><Relationship Id="rId105" Type="http://schemas.openxmlformats.org/officeDocument/2006/relationships/ctrlProp" Target="../ctrlProps/ctrlProp255.xml"/><Relationship Id="rId126" Type="http://schemas.openxmlformats.org/officeDocument/2006/relationships/ctrlProp" Target="../ctrlProps/ctrlProp276.xml"/><Relationship Id="rId147" Type="http://schemas.openxmlformats.org/officeDocument/2006/relationships/ctrlProp" Target="../ctrlProps/ctrlProp297.xml"/><Relationship Id="rId8" Type="http://schemas.openxmlformats.org/officeDocument/2006/relationships/ctrlProp" Target="../ctrlProps/ctrlProp158.xml"/><Relationship Id="rId51" Type="http://schemas.openxmlformats.org/officeDocument/2006/relationships/ctrlProp" Target="../ctrlProps/ctrlProp201.xml"/><Relationship Id="rId72" Type="http://schemas.openxmlformats.org/officeDocument/2006/relationships/ctrlProp" Target="../ctrlProps/ctrlProp222.xml"/><Relationship Id="rId93" Type="http://schemas.openxmlformats.org/officeDocument/2006/relationships/ctrlProp" Target="../ctrlProps/ctrlProp243.xml"/><Relationship Id="rId98" Type="http://schemas.openxmlformats.org/officeDocument/2006/relationships/ctrlProp" Target="../ctrlProps/ctrlProp248.xml"/><Relationship Id="rId121" Type="http://schemas.openxmlformats.org/officeDocument/2006/relationships/ctrlProp" Target="../ctrlProps/ctrlProp271.xml"/><Relationship Id="rId142" Type="http://schemas.openxmlformats.org/officeDocument/2006/relationships/ctrlProp" Target="../ctrlProps/ctrlProp292.xml"/><Relationship Id="rId3" Type="http://schemas.openxmlformats.org/officeDocument/2006/relationships/vmlDrawing" Target="../drawings/vmlDrawing2.vml"/><Relationship Id="rId25" Type="http://schemas.openxmlformats.org/officeDocument/2006/relationships/ctrlProp" Target="../ctrlProps/ctrlProp175.xml"/><Relationship Id="rId46" Type="http://schemas.openxmlformats.org/officeDocument/2006/relationships/ctrlProp" Target="../ctrlProps/ctrlProp196.xml"/><Relationship Id="rId67" Type="http://schemas.openxmlformats.org/officeDocument/2006/relationships/ctrlProp" Target="../ctrlProps/ctrlProp217.xml"/><Relationship Id="rId116" Type="http://schemas.openxmlformats.org/officeDocument/2006/relationships/ctrlProp" Target="../ctrlProps/ctrlProp266.xml"/><Relationship Id="rId137" Type="http://schemas.openxmlformats.org/officeDocument/2006/relationships/ctrlProp" Target="../ctrlProps/ctrlProp287.xml"/><Relationship Id="rId158" Type="http://schemas.openxmlformats.org/officeDocument/2006/relationships/ctrlProp" Target="../ctrlProps/ctrlProp308.xml"/><Relationship Id="rId20" Type="http://schemas.openxmlformats.org/officeDocument/2006/relationships/ctrlProp" Target="../ctrlProps/ctrlProp170.xml"/><Relationship Id="rId41" Type="http://schemas.openxmlformats.org/officeDocument/2006/relationships/ctrlProp" Target="../ctrlProps/ctrlProp191.xml"/><Relationship Id="rId62" Type="http://schemas.openxmlformats.org/officeDocument/2006/relationships/ctrlProp" Target="../ctrlProps/ctrlProp212.xml"/><Relationship Id="rId83" Type="http://schemas.openxmlformats.org/officeDocument/2006/relationships/ctrlProp" Target="../ctrlProps/ctrlProp233.xml"/><Relationship Id="rId88" Type="http://schemas.openxmlformats.org/officeDocument/2006/relationships/ctrlProp" Target="../ctrlProps/ctrlProp238.xml"/><Relationship Id="rId111" Type="http://schemas.openxmlformats.org/officeDocument/2006/relationships/ctrlProp" Target="../ctrlProps/ctrlProp261.xml"/><Relationship Id="rId132" Type="http://schemas.openxmlformats.org/officeDocument/2006/relationships/ctrlProp" Target="../ctrlProps/ctrlProp282.xml"/><Relationship Id="rId153" Type="http://schemas.openxmlformats.org/officeDocument/2006/relationships/ctrlProp" Target="../ctrlProps/ctrlProp303.xml"/><Relationship Id="rId15" Type="http://schemas.openxmlformats.org/officeDocument/2006/relationships/ctrlProp" Target="../ctrlProps/ctrlProp165.xml"/><Relationship Id="rId36" Type="http://schemas.openxmlformats.org/officeDocument/2006/relationships/ctrlProp" Target="../ctrlProps/ctrlProp186.xml"/><Relationship Id="rId57" Type="http://schemas.openxmlformats.org/officeDocument/2006/relationships/ctrlProp" Target="../ctrlProps/ctrlProp207.xml"/><Relationship Id="rId106" Type="http://schemas.openxmlformats.org/officeDocument/2006/relationships/ctrlProp" Target="../ctrlProps/ctrlProp256.xml"/><Relationship Id="rId127" Type="http://schemas.openxmlformats.org/officeDocument/2006/relationships/ctrlProp" Target="../ctrlProps/ctrlProp277.xml"/><Relationship Id="rId10" Type="http://schemas.openxmlformats.org/officeDocument/2006/relationships/ctrlProp" Target="../ctrlProps/ctrlProp160.xml"/><Relationship Id="rId31" Type="http://schemas.openxmlformats.org/officeDocument/2006/relationships/ctrlProp" Target="../ctrlProps/ctrlProp181.xml"/><Relationship Id="rId52" Type="http://schemas.openxmlformats.org/officeDocument/2006/relationships/ctrlProp" Target="../ctrlProps/ctrlProp202.xml"/><Relationship Id="rId73" Type="http://schemas.openxmlformats.org/officeDocument/2006/relationships/ctrlProp" Target="../ctrlProps/ctrlProp223.xml"/><Relationship Id="rId78" Type="http://schemas.openxmlformats.org/officeDocument/2006/relationships/ctrlProp" Target="../ctrlProps/ctrlProp228.xml"/><Relationship Id="rId94" Type="http://schemas.openxmlformats.org/officeDocument/2006/relationships/ctrlProp" Target="../ctrlProps/ctrlProp244.xml"/><Relationship Id="rId99" Type="http://schemas.openxmlformats.org/officeDocument/2006/relationships/ctrlProp" Target="../ctrlProps/ctrlProp249.xml"/><Relationship Id="rId101" Type="http://schemas.openxmlformats.org/officeDocument/2006/relationships/ctrlProp" Target="../ctrlProps/ctrlProp251.xml"/><Relationship Id="rId122" Type="http://schemas.openxmlformats.org/officeDocument/2006/relationships/ctrlProp" Target="../ctrlProps/ctrlProp272.xml"/><Relationship Id="rId143" Type="http://schemas.openxmlformats.org/officeDocument/2006/relationships/ctrlProp" Target="../ctrlProps/ctrlProp293.xml"/><Relationship Id="rId148" Type="http://schemas.openxmlformats.org/officeDocument/2006/relationships/ctrlProp" Target="../ctrlProps/ctrlProp298.xml"/><Relationship Id="rId4" Type="http://schemas.openxmlformats.org/officeDocument/2006/relationships/ctrlProp" Target="../ctrlProps/ctrlProp154.xml"/><Relationship Id="rId9" Type="http://schemas.openxmlformats.org/officeDocument/2006/relationships/ctrlProp" Target="../ctrlProps/ctrlProp159.xml"/><Relationship Id="rId26" Type="http://schemas.openxmlformats.org/officeDocument/2006/relationships/ctrlProp" Target="../ctrlProps/ctrlProp176.xml"/><Relationship Id="rId47" Type="http://schemas.openxmlformats.org/officeDocument/2006/relationships/ctrlProp" Target="../ctrlProps/ctrlProp197.xml"/><Relationship Id="rId68" Type="http://schemas.openxmlformats.org/officeDocument/2006/relationships/ctrlProp" Target="../ctrlProps/ctrlProp218.xml"/><Relationship Id="rId89" Type="http://schemas.openxmlformats.org/officeDocument/2006/relationships/ctrlProp" Target="../ctrlProps/ctrlProp239.xml"/><Relationship Id="rId112" Type="http://schemas.openxmlformats.org/officeDocument/2006/relationships/ctrlProp" Target="../ctrlProps/ctrlProp262.xml"/><Relationship Id="rId133" Type="http://schemas.openxmlformats.org/officeDocument/2006/relationships/ctrlProp" Target="../ctrlProps/ctrlProp283.xml"/><Relationship Id="rId154" Type="http://schemas.openxmlformats.org/officeDocument/2006/relationships/ctrlProp" Target="../ctrlProps/ctrlProp304.xml"/><Relationship Id="rId16" Type="http://schemas.openxmlformats.org/officeDocument/2006/relationships/ctrlProp" Target="../ctrlProps/ctrlProp166.xml"/><Relationship Id="rId37" Type="http://schemas.openxmlformats.org/officeDocument/2006/relationships/ctrlProp" Target="../ctrlProps/ctrlProp187.xml"/><Relationship Id="rId58" Type="http://schemas.openxmlformats.org/officeDocument/2006/relationships/ctrlProp" Target="../ctrlProps/ctrlProp208.xml"/><Relationship Id="rId79" Type="http://schemas.openxmlformats.org/officeDocument/2006/relationships/ctrlProp" Target="../ctrlProps/ctrlProp229.xml"/><Relationship Id="rId102" Type="http://schemas.openxmlformats.org/officeDocument/2006/relationships/ctrlProp" Target="../ctrlProps/ctrlProp252.xml"/><Relationship Id="rId123" Type="http://schemas.openxmlformats.org/officeDocument/2006/relationships/ctrlProp" Target="../ctrlProps/ctrlProp273.xml"/><Relationship Id="rId144" Type="http://schemas.openxmlformats.org/officeDocument/2006/relationships/ctrlProp" Target="../ctrlProps/ctrlProp294.xml"/><Relationship Id="rId90" Type="http://schemas.openxmlformats.org/officeDocument/2006/relationships/ctrlProp" Target="../ctrlProps/ctrlProp240.xml"/><Relationship Id="rId27" Type="http://schemas.openxmlformats.org/officeDocument/2006/relationships/ctrlProp" Target="../ctrlProps/ctrlProp177.xml"/><Relationship Id="rId48" Type="http://schemas.openxmlformats.org/officeDocument/2006/relationships/ctrlProp" Target="../ctrlProps/ctrlProp198.xml"/><Relationship Id="rId69" Type="http://schemas.openxmlformats.org/officeDocument/2006/relationships/ctrlProp" Target="../ctrlProps/ctrlProp219.xml"/><Relationship Id="rId113" Type="http://schemas.openxmlformats.org/officeDocument/2006/relationships/ctrlProp" Target="../ctrlProps/ctrlProp263.xml"/><Relationship Id="rId134" Type="http://schemas.openxmlformats.org/officeDocument/2006/relationships/ctrlProp" Target="../ctrlProps/ctrlProp284.xml"/><Relationship Id="rId80" Type="http://schemas.openxmlformats.org/officeDocument/2006/relationships/ctrlProp" Target="../ctrlProps/ctrlProp230.xml"/><Relationship Id="rId155" Type="http://schemas.openxmlformats.org/officeDocument/2006/relationships/ctrlProp" Target="../ctrlProps/ctrlProp305.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25.xml"/><Relationship Id="rId21" Type="http://schemas.openxmlformats.org/officeDocument/2006/relationships/ctrlProp" Target="../ctrlProps/ctrlProp329.xml"/><Relationship Id="rId42" Type="http://schemas.openxmlformats.org/officeDocument/2006/relationships/ctrlProp" Target="../ctrlProps/ctrlProp350.xml"/><Relationship Id="rId63" Type="http://schemas.openxmlformats.org/officeDocument/2006/relationships/ctrlProp" Target="../ctrlProps/ctrlProp371.xml"/><Relationship Id="rId84" Type="http://schemas.openxmlformats.org/officeDocument/2006/relationships/ctrlProp" Target="../ctrlProps/ctrlProp392.xml"/><Relationship Id="rId138" Type="http://schemas.openxmlformats.org/officeDocument/2006/relationships/ctrlProp" Target="../ctrlProps/ctrlProp446.xml"/><Relationship Id="rId107" Type="http://schemas.openxmlformats.org/officeDocument/2006/relationships/ctrlProp" Target="../ctrlProps/ctrlProp415.xml"/><Relationship Id="rId11" Type="http://schemas.openxmlformats.org/officeDocument/2006/relationships/ctrlProp" Target="../ctrlProps/ctrlProp319.xml"/><Relationship Id="rId32" Type="http://schemas.openxmlformats.org/officeDocument/2006/relationships/ctrlProp" Target="../ctrlProps/ctrlProp340.xml"/><Relationship Id="rId53" Type="http://schemas.openxmlformats.org/officeDocument/2006/relationships/ctrlProp" Target="../ctrlProps/ctrlProp361.xml"/><Relationship Id="rId74" Type="http://schemas.openxmlformats.org/officeDocument/2006/relationships/ctrlProp" Target="../ctrlProps/ctrlProp382.xml"/><Relationship Id="rId128" Type="http://schemas.openxmlformats.org/officeDocument/2006/relationships/ctrlProp" Target="../ctrlProps/ctrlProp436.xml"/><Relationship Id="rId149" Type="http://schemas.openxmlformats.org/officeDocument/2006/relationships/ctrlProp" Target="../ctrlProps/ctrlProp457.xml"/><Relationship Id="rId5" Type="http://schemas.openxmlformats.org/officeDocument/2006/relationships/ctrlProp" Target="../ctrlProps/ctrlProp313.xml"/><Relationship Id="rId95" Type="http://schemas.openxmlformats.org/officeDocument/2006/relationships/ctrlProp" Target="../ctrlProps/ctrlProp403.xml"/><Relationship Id="rId22" Type="http://schemas.openxmlformats.org/officeDocument/2006/relationships/ctrlProp" Target="../ctrlProps/ctrlProp330.xml"/><Relationship Id="rId43" Type="http://schemas.openxmlformats.org/officeDocument/2006/relationships/ctrlProp" Target="../ctrlProps/ctrlProp351.xml"/><Relationship Id="rId64" Type="http://schemas.openxmlformats.org/officeDocument/2006/relationships/ctrlProp" Target="../ctrlProps/ctrlProp372.xml"/><Relationship Id="rId118" Type="http://schemas.openxmlformats.org/officeDocument/2006/relationships/ctrlProp" Target="../ctrlProps/ctrlProp426.xml"/><Relationship Id="rId139" Type="http://schemas.openxmlformats.org/officeDocument/2006/relationships/ctrlProp" Target="../ctrlProps/ctrlProp447.xml"/><Relationship Id="rId80" Type="http://schemas.openxmlformats.org/officeDocument/2006/relationships/ctrlProp" Target="../ctrlProps/ctrlProp388.xml"/><Relationship Id="rId85" Type="http://schemas.openxmlformats.org/officeDocument/2006/relationships/ctrlProp" Target="../ctrlProps/ctrlProp393.xml"/><Relationship Id="rId150" Type="http://schemas.openxmlformats.org/officeDocument/2006/relationships/ctrlProp" Target="../ctrlProps/ctrlProp458.xml"/><Relationship Id="rId155" Type="http://schemas.openxmlformats.org/officeDocument/2006/relationships/ctrlProp" Target="../ctrlProps/ctrlProp463.xml"/><Relationship Id="rId12" Type="http://schemas.openxmlformats.org/officeDocument/2006/relationships/ctrlProp" Target="../ctrlProps/ctrlProp320.xml"/><Relationship Id="rId17" Type="http://schemas.openxmlformats.org/officeDocument/2006/relationships/ctrlProp" Target="../ctrlProps/ctrlProp325.xml"/><Relationship Id="rId33" Type="http://schemas.openxmlformats.org/officeDocument/2006/relationships/ctrlProp" Target="../ctrlProps/ctrlProp341.xml"/><Relationship Id="rId38" Type="http://schemas.openxmlformats.org/officeDocument/2006/relationships/ctrlProp" Target="../ctrlProps/ctrlProp346.xml"/><Relationship Id="rId59" Type="http://schemas.openxmlformats.org/officeDocument/2006/relationships/ctrlProp" Target="../ctrlProps/ctrlProp367.xml"/><Relationship Id="rId103" Type="http://schemas.openxmlformats.org/officeDocument/2006/relationships/ctrlProp" Target="../ctrlProps/ctrlProp411.xml"/><Relationship Id="rId108" Type="http://schemas.openxmlformats.org/officeDocument/2006/relationships/ctrlProp" Target="../ctrlProps/ctrlProp416.xml"/><Relationship Id="rId124" Type="http://schemas.openxmlformats.org/officeDocument/2006/relationships/ctrlProp" Target="../ctrlProps/ctrlProp432.xml"/><Relationship Id="rId129" Type="http://schemas.openxmlformats.org/officeDocument/2006/relationships/ctrlProp" Target="../ctrlProps/ctrlProp437.xml"/><Relationship Id="rId54" Type="http://schemas.openxmlformats.org/officeDocument/2006/relationships/ctrlProp" Target="../ctrlProps/ctrlProp362.xml"/><Relationship Id="rId70" Type="http://schemas.openxmlformats.org/officeDocument/2006/relationships/ctrlProp" Target="../ctrlProps/ctrlProp378.xml"/><Relationship Id="rId75" Type="http://schemas.openxmlformats.org/officeDocument/2006/relationships/ctrlProp" Target="../ctrlProps/ctrlProp383.xml"/><Relationship Id="rId91" Type="http://schemas.openxmlformats.org/officeDocument/2006/relationships/ctrlProp" Target="../ctrlProps/ctrlProp399.xml"/><Relationship Id="rId96" Type="http://schemas.openxmlformats.org/officeDocument/2006/relationships/ctrlProp" Target="../ctrlProps/ctrlProp404.xml"/><Relationship Id="rId140" Type="http://schemas.openxmlformats.org/officeDocument/2006/relationships/ctrlProp" Target="../ctrlProps/ctrlProp448.xml"/><Relationship Id="rId145" Type="http://schemas.openxmlformats.org/officeDocument/2006/relationships/ctrlProp" Target="../ctrlProps/ctrlProp453.xml"/><Relationship Id="rId1" Type="http://schemas.openxmlformats.org/officeDocument/2006/relationships/printerSettings" Target="../printerSettings/printerSettings3.bin"/><Relationship Id="rId6" Type="http://schemas.openxmlformats.org/officeDocument/2006/relationships/ctrlProp" Target="../ctrlProps/ctrlProp314.xml"/><Relationship Id="rId23" Type="http://schemas.openxmlformats.org/officeDocument/2006/relationships/ctrlProp" Target="../ctrlProps/ctrlProp331.xml"/><Relationship Id="rId28" Type="http://schemas.openxmlformats.org/officeDocument/2006/relationships/ctrlProp" Target="../ctrlProps/ctrlProp336.xml"/><Relationship Id="rId49" Type="http://schemas.openxmlformats.org/officeDocument/2006/relationships/ctrlProp" Target="../ctrlProps/ctrlProp357.xml"/><Relationship Id="rId114" Type="http://schemas.openxmlformats.org/officeDocument/2006/relationships/ctrlProp" Target="../ctrlProps/ctrlProp422.xml"/><Relationship Id="rId119" Type="http://schemas.openxmlformats.org/officeDocument/2006/relationships/ctrlProp" Target="../ctrlProps/ctrlProp427.xml"/><Relationship Id="rId44" Type="http://schemas.openxmlformats.org/officeDocument/2006/relationships/ctrlProp" Target="../ctrlProps/ctrlProp352.xml"/><Relationship Id="rId60" Type="http://schemas.openxmlformats.org/officeDocument/2006/relationships/ctrlProp" Target="../ctrlProps/ctrlProp368.xml"/><Relationship Id="rId65" Type="http://schemas.openxmlformats.org/officeDocument/2006/relationships/ctrlProp" Target="../ctrlProps/ctrlProp373.xml"/><Relationship Id="rId81" Type="http://schemas.openxmlformats.org/officeDocument/2006/relationships/ctrlProp" Target="../ctrlProps/ctrlProp389.xml"/><Relationship Id="rId86" Type="http://schemas.openxmlformats.org/officeDocument/2006/relationships/ctrlProp" Target="../ctrlProps/ctrlProp394.xml"/><Relationship Id="rId130" Type="http://schemas.openxmlformats.org/officeDocument/2006/relationships/ctrlProp" Target="../ctrlProps/ctrlProp438.xml"/><Relationship Id="rId135" Type="http://schemas.openxmlformats.org/officeDocument/2006/relationships/ctrlProp" Target="../ctrlProps/ctrlProp443.xml"/><Relationship Id="rId151" Type="http://schemas.openxmlformats.org/officeDocument/2006/relationships/ctrlProp" Target="../ctrlProps/ctrlProp459.xml"/><Relationship Id="rId156" Type="http://schemas.openxmlformats.org/officeDocument/2006/relationships/ctrlProp" Target="../ctrlProps/ctrlProp464.xml"/><Relationship Id="rId13" Type="http://schemas.openxmlformats.org/officeDocument/2006/relationships/ctrlProp" Target="../ctrlProps/ctrlProp321.xml"/><Relationship Id="rId18" Type="http://schemas.openxmlformats.org/officeDocument/2006/relationships/ctrlProp" Target="../ctrlProps/ctrlProp326.xml"/><Relationship Id="rId39" Type="http://schemas.openxmlformats.org/officeDocument/2006/relationships/ctrlProp" Target="../ctrlProps/ctrlProp347.xml"/><Relationship Id="rId109" Type="http://schemas.openxmlformats.org/officeDocument/2006/relationships/ctrlProp" Target="../ctrlProps/ctrlProp417.xml"/><Relationship Id="rId34" Type="http://schemas.openxmlformats.org/officeDocument/2006/relationships/ctrlProp" Target="../ctrlProps/ctrlProp342.xml"/><Relationship Id="rId50" Type="http://schemas.openxmlformats.org/officeDocument/2006/relationships/ctrlProp" Target="../ctrlProps/ctrlProp358.xml"/><Relationship Id="rId55" Type="http://schemas.openxmlformats.org/officeDocument/2006/relationships/ctrlProp" Target="../ctrlProps/ctrlProp363.xml"/><Relationship Id="rId76" Type="http://schemas.openxmlformats.org/officeDocument/2006/relationships/ctrlProp" Target="../ctrlProps/ctrlProp384.xml"/><Relationship Id="rId97" Type="http://schemas.openxmlformats.org/officeDocument/2006/relationships/ctrlProp" Target="../ctrlProps/ctrlProp405.xml"/><Relationship Id="rId104" Type="http://schemas.openxmlformats.org/officeDocument/2006/relationships/ctrlProp" Target="../ctrlProps/ctrlProp412.xml"/><Relationship Id="rId120" Type="http://schemas.openxmlformats.org/officeDocument/2006/relationships/ctrlProp" Target="../ctrlProps/ctrlProp428.xml"/><Relationship Id="rId125" Type="http://schemas.openxmlformats.org/officeDocument/2006/relationships/ctrlProp" Target="../ctrlProps/ctrlProp433.xml"/><Relationship Id="rId141" Type="http://schemas.openxmlformats.org/officeDocument/2006/relationships/ctrlProp" Target="../ctrlProps/ctrlProp449.xml"/><Relationship Id="rId146" Type="http://schemas.openxmlformats.org/officeDocument/2006/relationships/ctrlProp" Target="../ctrlProps/ctrlProp454.xml"/><Relationship Id="rId7" Type="http://schemas.openxmlformats.org/officeDocument/2006/relationships/ctrlProp" Target="../ctrlProps/ctrlProp315.xml"/><Relationship Id="rId71" Type="http://schemas.openxmlformats.org/officeDocument/2006/relationships/ctrlProp" Target="../ctrlProps/ctrlProp379.xml"/><Relationship Id="rId92" Type="http://schemas.openxmlformats.org/officeDocument/2006/relationships/ctrlProp" Target="../ctrlProps/ctrlProp400.xml"/><Relationship Id="rId2" Type="http://schemas.openxmlformats.org/officeDocument/2006/relationships/drawing" Target="../drawings/drawing3.xml"/><Relationship Id="rId29" Type="http://schemas.openxmlformats.org/officeDocument/2006/relationships/ctrlProp" Target="../ctrlProps/ctrlProp337.xml"/><Relationship Id="rId24" Type="http://schemas.openxmlformats.org/officeDocument/2006/relationships/ctrlProp" Target="../ctrlProps/ctrlProp332.xml"/><Relationship Id="rId40" Type="http://schemas.openxmlformats.org/officeDocument/2006/relationships/ctrlProp" Target="../ctrlProps/ctrlProp348.xml"/><Relationship Id="rId45" Type="http://schemas.openxmlformats.org/officeDocument/2006/relationships/ctrlProp" Target="../ctrlProps/ctrlProp353.xml"/><Relationship Id="rId66" Type="http://schemas.openxmlformats.org/officeDocument/2006/relationships/ctrlProp" Target="../ctrlProps/ctrlProp374.xml"/><Relationship Id="rId87" Type="http://schemas.openxmlformats.org/officeDocument/2006/relationships/ctrlProp" Target="../ctrlProps/ctrlProp395.xml"/><Relationship Id="rId110" Type="http://schemas.openxmlformats.org/officeDocument/2006/relationships/ctrlProp" Target="../ctrlProps/ctrlProp418.xml"/><Relationship Id="rId115" Type="http://schemas.openxmlformats.org/officeDocument/2006/relationships/ctrlProp" Target="../ctrlProps/ctrlProp423.xml"/><Relationship Id="rId131" Type="http://schemas.openxmlformats.org/officeDocument/2006/relationships/ctrlProp" Target="../ctrlProps/ctrlProp439.xml"/><Relationship Id="rId136" Type="http://schemas.openxmlformats.org/officeDocument/2006/relationships/ctrlProp" Target="../ctrlProps/ctrlProp444.xml"/><Relationship Id="rId157" Type="http://schemas.openxmlformats.org/officeDocument/2006/relationships/ctrlProp" Target="../ctrlProps/ctrlProp465.xml"/><Relationship Id="rId61" Type="http://schemas.openxmlformats.org/officeDocument/2006/relationships/ctrlProp" Target="../ctrlProps/ctrlProp369.xml"/><Relationship Id="rId82" Type="http://schemas.openxmlformats.org/officeDocument/2006/relationships/ctrlProp" Target="../ctrlProps/ctrlProp390.xml"/><Relationship Id="rId152" Type="http://schemas.openxmlformats.org/officeDocument/2006/relationships/ctrlProp" Target="../ctrlProps/ctrlProp460.xml"/><Relationship Id="rId19" Type="http://schemas.openxmlformats.org/officeDocument/2006/relationships/ctrlProp" Target="../ctrlProps/ctrlProp327.xml"/><Relationship Id="rId14" Type="http://schemas.openxmlformats.org/officeDocument/2006/relationships/ctrlProp" Target="../ctrlProps/ctrlProp322.xml"/><Relationship Id="rId30" Type="http://schemas.openxmlformats.org/officeDocument/2006/relationships/ctrlProp" Target="../ctrlProps/ctrlProp338.xml"/><Relationship Id="rId35" Type="http://schemas.openxmlformats.org/officeDocument/2006/relationships/ctrlProp" Target="../ctrlProps/ctrlProp343.xml"/><Relationship Id="rId56" Type="http://schemas.openxmlformats.org/officeDocument/2006/relationships/ctrlProp" Target="../ctrlProps/ctrlProp364.xml"/><Relationship Id="rId77" Type="http://schemas.openxmlformats.org/officeDocument/2006/relationships/ctrlProp" Target="../ctrlProps/ctrlProp385.xml"/><Relationship Id="rId100" Type="http://schemas.openxmlformats.org/officeDocument/2006/relationships/ctrlProp" Target="../ctrlProps/ctrlProp408.xml"/><Relationship Id="rId105" Type="http://schemas.openxmlformats.org/officeDocument/2006/relationships/ctrlProp" Target="../ctrlProps/ctrlProp413.xml"/><Relationship Id="rId126" Type="http://schemas.openxmlformats.org/officeDocument/2006/relationships/ctrlProp" Target="../ctrlProps/ctrlProp434.xml"/><Relationship Id="rId147" Type="http://schemas.openxmlformats.org/officeDocument/2006/relationships/ctrlProp" Target="../ctrlProps/ctrlProp455.xml"/><Relationship Id="rId8" Type="http://schemas.openxmlformats.org/officeDocument/2006/relationships/ctrlProp" Target="../ctrlProps/ctrlProp316.xml"/><Relationship Id="rId51" Type="http://schemas.openxmlformats.org/officeDocument/2006/relationships/ctrlProp" Target="../ctrlProps/ctrlProp359.xml"/><Relationship Id="rId72" Type="http://schemas.openxmlformats.org/officeDocument/2006/relationships/ctrlProp" Target="../ctrlProps/ctrlProp380.xml"/><Relationship Id="rId93" Type="http://schemas.openxmlformats.org/officeDocument/2006/relationships/ctrlProp" Target="../ctrlProps/ctrlProp401.xml"/><Relationship Id="rId98" Type="http://schemas.openxmlformats.org/officeDocument/2006/relationships/ctrlProp" Target="../ctrlProps/ctrlProp406.xml"/><Relationship Id="rId121" Type="http://schemas.openxmlformats.org/officeDocument/2006/relationships/ctrlProp" Target="../ctrlProps/ctrlProp429.xml"/><Relationship Id="rId142" Type="http://schemas.openxmlformats.org/officeDocument/2006/relationships/ctrlProp" Target="../ctrlProps/ctrlProp450.xml"/><Relationship Id="rId3" Type="http://schemas.openxmlformats.org/officeDocument/2006/relationships/vmlDrawing" Target="../drawings/vmlDrawing3.vml"/><Relationship Id="rId25" Type="http://schemas.openxmlformats.org/officeDocument/2006/relationships/ctrlProp" Target="../ctrlProps/ctrlProp333.xml"/><Relationship Id="rId46" Type="http://schemas.openxmlformats.org/officeDocument/2006/relationships/ctrlProp" Target="../ctrlProps/ctrlProp354.xml"/><Relationship Id="rId67" Type="http://schemas.openxmlformats.org/officeDocument/2006/relationships/ctrlProp" Target="../ctrlProps/ctrlProp375.xml"/><Relationship Id="rId116" Type="http://schemas.openxmlformats.org/officeDocument/2006/relationships/ctrlProp" Target="../ctrlProps/ctrlProp424.xml"/><Relationship Id="rId137" Type="http://schemas.openxmlformats.org/officeDocument/2006/relationships/ctrlProp" Target="../ctrlProps/ctrlProp445.xml"/><Relationship Id="rId20" Type="http://schemas.openxmlformats.org/officeDocument/2006/relationships/ctrlProp" Target="../ctrlProps/ctrlProp328.xml"/><Relationship Id="rId41" Type="http://schemas.openxmlformats.org/officeDocument/2006/relationships/ctrlProp" Target="../ctrlProps/ctrlProp349.xml"/><Relationship Id="rId62" Type="http://schemas.openxmlformats.org/officeDocument/2006/relationships/ctrlProp" Target="../ctrlProps/ctrlProp370.xml"/><Relationship Id="rId83" Type="http://schemas.openxmlformats.org/officeDocument/2006/relationships/ctrlProp" Target="../ctrlProps/ctrlProp391.xml"/><Relationship Id="rId88" Type="http://schemas.openxmlformats.org/officeDocument/2006/relationships/ctrlProp" Target="../ctrlProps/ctrlProp396.xml"/><Relationship Id="rId111" Type="http://schemas.openxmlformats.org/officeDocument/2006/relationships/ctrlProp" Target="../ctrlProps/ctrlProp419.xml"/><Relationship Id="rId132" Type="http://schemas.openxmlformats.org/officeDocument/2006/relationships/ctrlProp" Target="../ctrlProps/ctrlProp440.xml"/><Relationship Id="rId153" Type="http://schemas.openxmlformats.org/officeDocument/2006/relationships/ctrlProp" Target="../ctrlProps/ctrlProp461.xml"/><Relationship Id="rId15" Type="http://schemas.openxmlformats.org/officeDocument/2006/relationships/ctrlProp" Target="../ctrlProps/ctrlProp323.xml"/><Relationship Id="rId36" Type="http://schemas.openxmlformats.org/officeDocument/2006/relationships/ctrlProp" Target="../ctrlProps/ctrlProp344.xml"/><Relationship Id="rId57" Type="http://schemas.openxmlformats.org/officeDocument/2006/relationships/ctrlProp" Target="../ctrlProps/ctrlProp365.xml"/><Relationship Id="rId106" Type="http://schemas.openxmlformats.org/officeDocument/2006/relationships/ctrlProp" Target="../ctrlProps/ctrlProp414.xml"/><Relationship Id="rId127" Type="http://schemas.openxmlformats.org/officeDocument/2006/relationships/ctrlProp" Target="../ctrlProps/ctrlProp435.xml"/><Relationship Id="rId10" Type="http://schemas.openxmlformats.org/officeDocument/2006/relationships/ctrlProp" Target="../ctrlProps/ctrlProp318.xml"/><Relationship Id="rId31" Type="http://schemas.openxmlformats.org/officeDocument/2006/relationships/ctrlProp" Target="../ctrlProps/ctrlProp339.xml"/><Relationship Id="rId52" Type="http://schemas.openxmlformats.org/officeDocument/2006/relationships/ctrlProp" Target="../ctrlProps/ctrlProp360.xml"/><Relationship Id="rId73" Type="http://schemas.openxmlformats.org/officeDocument/2006/relationships/ctrlProp" Target="../ctrlProps/ctrlProp381.xml"/><Relationship Id="rId78" Type="http://schemas.openxmlformats.org/officeDocument/2006/relationships/ctrlProp" Target="../ctrlProps/ctrlProp386.xml"/><Relationship Id="rId94" Type="http://schemas.openxmlformats.org/officeDocument/2006/relationships/ctrlProp" Target="../ctrlProps/ctrlProp402.xml"/><Relationship Id="rId99" Type="http://schemas.openxmlformats.org/officeDocument/2006/relationships/ctrlProp" Target="../ctrlProps/ctrlProp407.xml"/><Relationship Id="rId101" Type="http://schemas.openxmlformats.org/officeDocument/2006/relationships/ctrlProp" Target="../ctrlProps/ctrlProp409.xml"/><Relationship Id="rId122" Type="http://schemas.openxmlformats.org/officeDocument/2006/relationships/ctrlProp" Target="../ctrlProps/ctrlProp430.xml"/><Relationship Id="rId143" Type="http://schemas.openxmlformats.org/officeDocument/2006/relationships/ctrlProp" Target="../ctrlProps/ctrlProp451.xml"/><Relationship Id="rId148" Type="http://schemas.openxmlformats.org/officeDocument/2006/relationships/ctrlProp" Target="../ctrlProps/ctrlProp456.xml"/><Relationship Id="rId4" Type="http://schemas.openxmlformats.org/officeDocument/2006/relationships/ctrlProp" Target="../ctrlProps/ctrlProp312.xml"/><Relationship Id="rId9" Type="http://schemas.openxmlformats.org/officeDocument/2006/relationships/ctrlProp" Target="../ctrlProps/ctrlProp317.xml"/><Relationship Id="rId26" Type="http://schemas.openxmlformats.org/officeDocument/2006/relationships/ctrlProp" Target="../ctrlProps/ctrlProp334.xml"/><Relationship Id="rId47" Type="http://schemas.openxmlformats.org/officeDocument/2006/relationships/ctrlProp" Target="../ctrlProps/ctrlProp355.xml"/><Relationship Id="rId68" Type="http://schemas.openxmlformats.org/officeDocument/2006/relationships/ctrlProp" Target="../ctrlProps/ctrlProp376.xml"/><Relationship Id="rId89" Type="http://schemas.openxmlformats.org/officeDocument/2006/relationships/ctrlProp" Target="../ctrlProps/ctrlProp397.xml"/><Relationship Id="rId112" Type="http://schemas.openxmlformats.org/officeDocument/2006/relationships/ctrlProp" Target="../ctrlProps/ctrlProp420.xml"/><Relationship Id="rId133" Type="http://schemas.openxmlformats.org/officeDocument/2006/relationships/ctrlProp" Target="../ctrlProps/ctrlProp441.xml"/><Relationship Id="rId154" Type="http://schemas.openxmlformats.org/officeDocument/2006/relationships/ctrlProp" Target="../ctrlProps/ctrlProp462.xml"/><Relationship Id="rId16" Type="http://schemas.openxmlformats.org/officeDocument/2006/relationships/ctrlProp" Target="../ctrlProps/ctrlProp324.xml"/><Relationship Id="rId37" Type="http://schemas.openxmlformats.org/officeDocument/2006/relationships/ctrlProp" Target="../ctrlProps/ctrlProp345.xml"/><Relationship Id="rId58" Type="http://schemas.openxmlformats.org/officeDocument/2006/relationships/ctrlProp" Target="../ctrlProps/ctrlProp366.xml"/><Relationship Id="rId79" Type="http://schemas.openxmlformats.org/officeDocument/2006/relationships/ctrlProp" Target="../ctrlProps/ctrlProp387.xml"/><Relationship Id="rId102" Type="http://schemas.openxmlformats.org/officeDocument/2006/relationships/ctrlProp" Target="../ctrlProps/ctrlProp410.xml"/><Relationship Id="rId123" Type="http://schemas.openxmlformats.org/officeDocument/2006/relationships/ctrlProp" Target="../ctrlProps/ctrlProp431.xml"/><Relationship Id="rId144" Type="http://schemas.openxmlformats.org/officeDocument/2006/relationships/ctrlProp" Target="../ctrlProps/ctrlProp452.xml"/><Relationship Id="rId90" Type="http://schemas.openxmlformats.org/officeDocument/2006/relationships/ctrlProp" Target="../ctrlProps/ctrlProp398.xml"/><Relationship Id="rId27" Type="http://schemas.openxmlformats.org/officeDocument/2006/relationships/ctrlProp" Target="../ctrlProps/ctrlProp335.xml"/><Relationship Id="rId48" Type="http://schemas.openxmlformats.org/officeDocument/2006/relationships/ctrlProp" Target="../ctrlProps/ctrlProp356.xml"/><Relationship Id="rId69" Type="http://schemas.openxmlformats.org/officeDocument/2006/relationships/ctrlProp" Target="../ctrlProps/ctrlProp377.xml"/><Relationship Id="rId113" Type="http://schemas.openxmlformats.org/officeDocument/2006/relationships/ctrlProp" Target="../ctrlProps/ctrlProp421.xml"/><Relationship Id="rId134" Type="http://schemas.openxmlformats.org/officeDocument/2006/relationships/ctrlProp" Target="../ctrlProps/ctrlProp44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ABB34-6A8F-4D15-98EA-E20CD4586E02}">
  <sheetPr codeName="Sheet1">
    <tabColor rgb="FFFF0000"/>
  </sheetPr>
  <dimension ref="A1:AV173"/>
  <sheetViews>
    <sheetView showGridLines="0" tabSelected="1" view="pageBreakPreview" zoomScaleNormal="130" zoomScaleSheetLayoutView="100" zoomScalePageLayoutView="145" workbookViewId="0">
      <selection sqref="A1:W1"/>
    </sheetView>
  </sheetViews>
  <sheetFormatPr defaultColWidth="2.625" defaultRowHeight="10.5" customHeight="1" x14ac:dyDescent="0.4"/>
  <cols>
    <col min="1" max="22" width="2.5" style="90" customWidth="1"/>
    <col min="23" max="23" width="3.75" style="90" customWidth="1"/>
    <col min="24" max="25" width="2.5" style="90" customWidth="1"/>
    <col min="26" max="26" width="3.25" style="90" customWidth="1"/>
    <col min="27" max="27" width="2.5" style="90" customWidth="1"/>
    <col min="28" max="28" width="3.125" style="90" customWidth="1"/>
    <col min="29" max="31" width="2.5" style="90" customWidth="1"/>
    <col min="32" max="33" width="2.625" style="90"/>
    <col min="34" max="34" width="6.625" style="90" bestFit="1" customWidth="1"/>
    <col min="35" max="44" width="2.625" style="90"/>
    <col min="45" max="45" width="2.625" style="90" customWidth="1"/>
    <col min="46" max="46" width="2.625" style="90"/>
    <col min="47" max="47" width="6.125" style="91" hidden="1" customWidth="1"/>
    <col min="48" max="16384" width="2.625" style="90"/>
  </cols>
  <sheetData>
    <row r="1" spans="1:47" ht="30" customHeight="1" x14ac:dyDescent="0.4">
      <c r="A1" s="551" t="s">
        <v>0</v>
      </c>
      <c r="B1" s="552"/>
      <c r="C1" s="552"/>
      <c r="D1" s="552"/>
      <c r="E1" s="552"/>
      <c r="F1" s="552"/>
      <c r="G1" s="552"/>
      <c r="H1" s="552"/>
      <c r="I1" s="552"/>
      <c r="J1" s="552"/>
      <c r="K1" s="552"/>
      <c r="L1" s="552"/>
      <c r="M1" s="552"/>
      <c r="N1" s="552"/>
      <c r="O1" s="552"/>
      <c r="P1" s="552"/>
      <c r="Q1" s="552"/>
      <c r="R1" s="552"/>
      <c r="S1" s="552"/>
      <c r="T1" s="552"/>
      <c r="U1" s="552"/>
      <c r="V1" s="552"/>
      <c r="W1" s="553"/>
      <c r="X1" s="554" t="s">
        <v>1</v>
      </c>
      <c r="Y1" s="555"/>
      <c r="Z1" s="555"/>
      <c r="AA1" s="555"/>
      <c r="AB1" s="555"/>
      <c r="AC1" s="556"/>
      <c r="AD1" s="556"/>
      <c r="AE1" s="557"/>
      <c r="AF1" s="90" t="s">
        <v>374</v>
      </c>
    </row>
    <row r="2" spans="1:47" ht="36" customHeight="1" x14ac:dyDescent="0.4">
      <c r="A2" s="558" t="s">
        <v>2</v>
      </c>
      <c r="B2" s="559"/>
      <c r="C2" s="559"/>
      <c r="D2" s="559"/>
      <c r="E2" s="559"/>
      <c r="F2" s="560"/>
      <c r="G2" s="561"/>
      <c r="H2" s="561"/>
      <c r="I2" s="561"/>
      <c r="J2" s="561"/>
      <c r="K2" s="561"/>
      <c r="L2" s="561"/>
      <c r="M2" s="561"/>
      <c r="N2" s="561"/>
      <c r="O2" s="561"/>
      <c r="P2" s="558" t="s">
        <v>3</v>
      </c>
      <c r="Q2" s="558"/>
      <c r="R2" s="558"/>
      <c r="S2" s="558"/>
      <c r="T2" s="558"/>
      <c r="U2" s="558"/>
      <c r="V2" s="562" t="s">
        <v>4</v>
      </c>
      <c r="W2" s="563"/>
      <c r="X2" s="563"/>
      <c r="Y2" s="563"/>
      <c r="Z2" s="563"/>
      <c r="AA2" s="563"/>
      <c r="AB2" s="563"/>
      <c r="AC2" s="563"/>
      <c r="AD2" s="563"/>
      <c r="AE2" s="564"/>
    </row>
    <row r="3" spans="1:47" ht="21" customHeight="1" x14ac:dyDescent="0.4">
      <c r="A3" s="541" t="s">
        <v>5</v>
      </c>
      <c r="B3" s="541"/>
      <c r="C3" s="541"/>
      <c r="D3" s="541"/>
      <c r="E3" s="541"/>
      <c r="F3" s="542"/>
      <c r="G3" s="543"/>
      <c r="H3" s="543"/>
      <c r="I3" s="543"/>
      <c r="J3" s="543"/>
      <c r="K3" s="543"/>
      <c r="L3" s="543"/>
      <c r="M3" s="543"/>
      <c r="N3" s="543"/>
      <c r="O3" s="543"/>
      <c r="P3" s="373"/>
      <c r="Q3" s="373"/>
      <c r="R3" s="373"/>
      <c r="S3" s="373"/>
      <c r="T3" s="373"/>
      <c r="U3" s="373"/>
      <c r="V3" s="373"/>
      <c r="W3" s="373"/>
      <c r="X3" s="373"/>
      <c r="Y3" s="373"/>
      <c r="Z3" s="373"/>
      <c r="AA3" s="373"/>
      <c r="AB3" s="373"/>
      <c r="AC3" s="373"/>
      <c r="AD3" s="373"/>
      <c r="AE3" s="374"/>
    </row>
    <row r="4" spans="1:47" ht="8.4499999999999993" customHeight="1" x14ac:dyDescent="0.4">
      <c r="A4" s="336" t="s">
        <v>6</v>
      </c>
      <c r="B4" s="337"/>
      <c r="C4" s="337"/>
      <c r="D4" s="337"/>
      <c r="E4" s="338"/>
      <c r="F4" s="568"/>
      <c r="G4" s="569"/>
      <c r="H4" s="569"/>
      <c r="I4" s="569"/>
      <c r="J4" s="569"/>
      <c r="K4" s="569"/>
      <c r="L4" s="569"/>
      <c r="M4" s="569"/>
      <c r="N4" s="569"/>
      <c r="O4" s="570"/>
      <c r="P4" s="336" t="s">
        <v>7</v>
      </c>
      <c r="Q4" s="337"/>
      <c r="R4" s="337"/>
      <c r="S4" s="337"/>
      <c r="T4" s="337"/>
      <c r="U4" s="338"/>
      <c r="V4" s="92"/>
      <c r="W4" s="93"/>
      <c r="X4" s="93"/>
      <c r="Y4" s="93"/>
      <c r="Z4" s="93"/>
      <c r="AA4" s="93"/>
      <c r="AB4" s="93"/>
      <c r="AC4" s="93"/>
      <c r="AD4" s="93"/>
      <c r="AE4" s="94"/>
      <c r="AG4" s="95"/>
      <c r="AH4" s="505" t="s">
        <v>8</v>
      </c>
      <c r="AI4" s="505"/>
      <c r="AJ4" s="505"/>
      <c r="AK4" s="505"/>
      <c r="AL4" s="505"/>
      <c r="AM4" s="505"/>
      <c r="AN4" s="505"/>
      <c r="AO4" s="505"/>
      <c r="AP4" s="505"/>
      <c r="AQ4" s="505"/>
      <c r="AR4" s="505"/>
      <c r="AS4" s="505"/>
      <c r="AT4" s="505"/>
    </row>
    <row r="5" spans="1:47" ht="8.4499999999999993" customHeight="1" x14ac:dyDescent="0.4">
      <c r="A5" s="339"/>
      <c r="B5" s="340"/>
      <c r="C5" s="340"/>
      <c r="D5" s="340"/>
      <c r="E5" s="341"/>
      <c r="F5" s="571"/>
      <c r="G5" s="572"/>
      <c r="H5" s="572"/>
      <c r="I5" s="572"/>
      <c r="J5" s="572"/>
      <c r="K5" s="572"/>
      <c r="L5" s="572"/>
      <c r="M5" s="572"/>
      <c r="N5" s="572"/>
      <c r="O5" s="573"/>
      <c r="P5" s="339"/>
      <c r="Q5" s="340"/>
      <c r="R5" s="340"/>
      <c r="S5" s="340"/>
      <c r="T5" s="340"/>
      <c r="U5" s="341"/>
      <c r="V5" s="97"/>
      <c r="W5" s="565"/>
      <c r="X5" s="565"/>
      <c r="Y5" s="565"/>
      <c r="Z5" s="567" t="s">
        <v>9</v>
      </c>
      <c r="AA5" s="565"/>
      <c r="AB5" s="567" t="s">
        <v>10</v>
      </c>
      <c r="AC5" s="565"/>
      <c r="AD5" s="567" t="s">
        <v>11</v>
      </c>
      <c r="AE5" s="98"/>
      <c r="AH5" s="506"/>
      <c r="AI5" s="506"/>
      <c r="AJ5" s="506"/>
      <c r="AK5" s="506"/>
      <c r="AL5" s="506"/>
      <c r="AM5" s="506"/>
      <c r="AN5" s="506"/>
      <c r="AO5" s="506"/>
      <c r="AP5" s="506"/>
      <c r="AQ5" s="506"/>
      <c r="AR5" s="506"/>
      <c r="AS5" s="506"/>
      <c r="AT5" s="506"/>
    </row>
    <row r="6" spans="1:47" ht="8.4499999999999993" customHeight="1" x14ac:dyDescent="0.4">
      <c r="A6" s="339" t="s">
        <v>12</v>
      </c>
      <c r="B6" s="340"/>
      <c r="C6" s="340"/>
      <c r="D6" s="340"/>
      <c r="E6" s="341"/>
      <c r="F6" s="574"/>
      <c r="G6" s="575"/>
      <c r="H6" s="575"/>
      <c r="I6" s="575"/>
      <c r="J6" s="575"/>
      <c r="K6" s="575"/>
      <c r="L6" s="575"/>
      <c r="M6" s="575"/>
      <c r="N6" s="575"/>
      <c r="O6" s="576"/>
      <c r="P6" s="339"/>
      <c r="Q6" s="340"/>
      <c r="R6" s="340"/>
      <c r="S6" s="340"/>
      <c r="T6" s="340"/>
      <c r="U6" s="341"/>
      <c r="V6" s="97"/>
      <c r="W6" s="566"/>
      <c r="X6" s="566"/>
      <c r="Y6" s="566"/>
      <c r="Z6" s="567"/>
      <c r="AA6" s="566"/>
      <c r="AB6" s="567"/>
      <c r="AC6" s="566"/>
      <c r="AD6" s="567"/>
      <c r="AE6" s="98"/>
      <c r="AH6" s="508"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508"/>
      <c r="AJ6" s="508"/>
      <c r="AK6" s="508"/>
      <c r="AL6" s="508"/>
      <c r="AM6" s="508"/>
      <c r="AN6" s="508"/>
      <c r="AO6" s="508"/>
      <c r="AP6" s="508"/>
      <c r="AQ6" s="508"/>
      <c r="AR6" s="508"/>
      <c r="AS6" s="508"/>
      <c r="AT6" s="508"/>
      <c r="AU6" s="101" t="str">
        <f>SUBSTITUTE(SUBSTITUTE(W5," ",""),"　","")&amp;"年"&amp;AA5&amp;"月"&amp;AC5&amp;"日"</f>
        <v>年月日</v>
      </c>
    </row>
    <row r="7" spans="1:47" ht="8.4499999999999993" customHeight="1" x14ac:dyDescent="0.4">
      <c r="A7" s="544"/>
      <c r="B7" s="545"/>
      <c r="C7" s="545"/>
      <c r="D7" s="545"/>
      <c r="E7" s="546"/>
      <c r="F7" s="577"/>
      <c r="G7" s="578"/>
      <c r="H7" s="578"/>
      <c r="I7" s="578"/>
      <c r="J7" s="578"/>
      <c r="K7" s="578"/>
      <c r="L7" s="578"/>
      <c r="M7" s="578"/>
      <c r="N7" s="578"/>
      <c r="O7" s="579"/>
      <c r="P7" s="544"/>
      <c r="Q7" s="545"/>
      <c r="R7" s="545"/>
      <c r="S7" s="545"/>
      <c r="T7" s="545"/>
      <c r="U7" s="546"/>
      <c r="V7" s="102"/>
      <c r="W7" s="102"/>
      <c r="X7" s="102"/>
      <c r="Y7" s="102"/>
      <c r="Z7" s="102"/>
      <c r="AA7" s="102"/>
      <c r="AB7" s="102"/>
      <c r="AC7" s="102"/>
      <c r="AD7" s="102"/>
      <c r="AE7" s="103"/>
      <c r="AH7" s="508"/>
      <c r="AI7" s="508"/>
      <c r="AJ7" s="508"/>
      <c r="AK7" s="508"/>
      <c r="AL7" s="508"/>
      <c r="AM7" s="508"/>
      <c r="AN7" s="508"/>
      <c r="AO7" s="508"/>
      <c r="AP7" s="508"/>
      <c r="AQ7" s="508"/>
      <c r="AR7" s="508"/>
      <c r="AS7" s="508"/>
      <c r="AT7" s="508"/>
      <c r="AU7" s="101" t="str">
        <f>SUBSTITUTE(SUBSTITUTE(W5," ",""),"　","")&amp;"/"&amp;AA5&amp;"/"&amp;AC5</f>
        <v>//</v>
      </c>
    </row>
    <row r="8" spans="1:47" ht="21" customHeight="1" x14ac:dyDescent="0.4">
      <c r="A8" s="509" t="s">
        <v>13</v>
      </c>
      <c r="B8" s="510"/>
      <c r="C8" s="510"/>
      <c r="D8" s="510"/>
      <c r="E8" s="511"/>
      <c r="F8" s="104"/>
      <c r="G8" s="105" t="s">
        <v>14</v>
      </c>
      <c r="H8" s="105"/>
      <c r="I8" s="105"/>
      <c r="J8" s="105"/>
      <c r="K8" s="105"/>
      <c r="L8" s="105"/>
      <c r="M8" s="105"/>
      <c r="N8" s="105" t="s">
        <v>15</v>
      </c>
      <c r="O8" s="105"/>
      <c r="P8" s="105"/>
      <c r="Q8" s="105"/>
      <c r="R8" s="105"/>
      <c r="S8" s="105"/>
      <c r="T8" s="105"/>
      <c r="U8" s="105"/>
      <c r="V8" s="105" t="s">
        <v>16</v>
      </c>
      <c r="W8" s="105"/>
      <c r="X8" s="105"/>
      <c r="Y8" s="105"/>
      <c r="Z8" s="105"/>
      <c r="AA8" s="105"/>
      <c r="AB8" s="105"/>
      <c r="AC8" s="105"/>
      <c r="AD8" s="105"/>
      <c r="AE8" s="106"/>
    </row>
    <row r="9" spans="1:47" ht="21" customHeight="1" x14ac:dyDescent="0.4">
      <c r="A9" s="512"/>
      <c r="B9" s="513"/>
      <c r="C9" s="513"/>
      <c r="D9" s="513"/>
      <c r="E9" s="514"/>
      <c r="F9" s="523" t="s">
        <v>17</v>
      </c>
      <c r="G9" s="524"/>
      <c r="H9" s="524"/>
      <c r="I9" s="524"/>
      <c r="J9" s="107" t="s">
        <v>18</v>
      </c>
      <c r="K9" s="515"/>
      <c r="L9" s="515"/>
      <c r="M9" s="515"/>
      <c r="N9" s="515"/>
      <c r="O9" s="515"/>
      <c r="P9" s="515"/>
      <c r="Q9" s="515"/>
      <c r="R9" s="515"/>
      <c r="S9" s="515"/>
      <c r="T9" s="515"/>
      <c r="U9" s="515"/>
      <c r="V9" s="515"/>
      <c r="W9" s="515"/>
      <c r="X9" s="515"/>
      <c r="Y9" s="515"/>
      <c r="Z9" s="515"/>
      <c r="AA9" s="515"/>
      <c r="AB9" s="515"/>
      <c r="AC9" s="515"/>
      <c r="AD9" s="515"/>
      <c r="AE9" s="108" t="s">
        <v>19</v>
      </c>
    </row>
    <row r="10" spans="1:47" ht="10.15" customHeight="1" x14ac:dyDescent="0.4">
      <c r="A10" s="109"/>
      <c r="B10" s="109"/>
      <c r="C10" s="109"/>
      <c r="D10" s="109"/>
      <c r="E10" s="109"/>
      <c r="F10" s="110"/>
      <c r="G10" s="110"/>
      <c r="H10" s="110"/>
      <c r="I10" s="110"/>
      <c r="J10" s="110"/>
      <c r="K10" s="110"/>
      <c r="L10" s="110"/>
      <c r="M10" s="110"/>
      <c r="N10" s="110"/>
      <c r="O10" s="110"/>
      <c r="P10" s="109"/>
      <c r="Q10" s="109"/>
      <c r="R10" s="109"/>
      <c r="S10" s="109"/>
      <c r="T10" s="109"/>
      <c r="U10" s="109"/>
      <c r="V10" s="110"/>
      <c r="W10" s="110"/>
      <c r="X10" s="110"/>
      <c r="Y10" s="110"/>
      <c r="Z10" s="110"/>
      <c r="AA10" s="110"/>
      <c r="AB10" s="110"/>
      <c r="AC10" s="110"/>
      <c r="AD10" s="110"/>
      <c r="AE10" s="110"/>
    </row>
    <row r="11" spans="1:47" ht="39.75" customHeight="1" x14ac:dyDescent="0.4">
      <c r="A11" s="516" t="s">
        <v>369</v>
      </c>
      <c r="B11" s="516"/>
      <c r="C11" s="516"/>
      <c r="D11" s="516"/>
      <c r="E11" s="516"/>
      <c r="F11" s="516"/>
      <c r="G11" s="516"/>
      <c r="H11" s="516"/>
      <c r="I11" s="516"/>
      <c r="J11" s="516"/>
      <c r="K11" s="516"/>
      <c r="L11" s="516"/>
      <c r="M11" s="516"/>
      <c r="N11" s="516"/>
      <c r="O11" s="516"/>
      <c r="P11" s="516"/>
      <c r="Q11" s="516"/>
      <c r="R11" s="516"/>
      <c r="S11" s="516"/>
      <c r="T11" s="516"/>
      <c r="U11" s="516"/>
      <c r="V11" s="516"/>
      <c r="W11" s="516"/>
      <c r="X11" s="516"/>
      <c r="Y11" s="516"/>
      <c r="Z11" s="516"/>
      <c r="AA11" s="516"/>
      <c r="AB11" s="516"/>
      <c r="AC11" s="516"/>
      <c r="AD11" s="516"/>
      <c r="AE11" s="516"/>
    </row>
    <row r="12" spans="1:47" ht="52.5" customHeight="1" x14ac:dyDescent="0.15">
      <c r="A12" s="540" t="s">
        <v>368</v>
      </c>
      <c r="B12" s="540"/>
      <c r="C12" s="540"/>
      <c r="D12" s="540"/>
      <c r="E12" s="540"/>
      <c r="F12" s="540"/>
      <c r="G12" s="540"/>
      <c r="H12" s="540"/>
      <c r="I12" s="540"/>
      <c r="J12" s="540"/>
      <c r="K12" s="540"/>
      <c r="L12" s="540"/>
      <c r="M12" s="540"/>
      <c r="N12" s="540"/>
      <c r="O12" s="540"/>
      <c r="P12" s="540"/>
      <c r="Q12" s="540"/>
      <c r="R12" s="540"/>
      <c r="S12" s="540"/>
      <c r="T12" s="540"/>
      <c r="U12" s="540"/>
      <c r="V12" s="540"/>
      <c r="W12" s="540"/>
      <c r="X12" s="540"/>
      <c r="Y12" s="540"/>
      <c r="Z12" s="540"/>
      <c r="AA12" s="540"/>
      <c r="AB12" s="540"/>
      <c r="AC12" s="540"/>
      <c r="AD12" s="540"/>
      <c r="AE12" s="540"/>
    </row>
    <row r="13" spans="1:47" ht="36" customHeight="1" x14ac:dyDescent="0.4">
      <c r="A13" s="533" t="s">
        <v>20</v>
      </c>
      <c r="B13" s="534"/>
      <c r="C13" s="534"/>
      <c r="D13" s="534"/>
      <c r="E13" s="534"/>
      <c r="F13" s="550" t="s">
        <v>21</v>
      </c>
      <c r="G13" s="550"/>
      <c r="H13" s="550"/>
      <c r="I13" s="550"/>
      <c r="J13" s="550"/>
      <c r="K13" s="535" t="s">
        <v>22</v>
      </c>
      <c r="L13" s="535"/>
      <c r="M13" s="535"/>
      <c r="N13" s="535"/>
      <c r="O13" s="535"/>
      <c r="P13" s="535"/>
      <c r="Q13" s="535"/>
      <c r="R13" s="535"/>
      <c r="S13" s="535"/>
      <c r="T13" s="535"/>
      <c r="U13" s="527"/>
      <c r="V13" s="528"/>
      <c r="W13" s="528"/>
      <c r="X13" s="528"/>
      <c r="Y13" s="528"/>
      <c r="Z13" s="528"/>
      <c r="AA13" s="528"/>
      <c r="AB13" s="528"/>
      <c r="AC13" s="528"/>
      <c r="AD13" s="528"/>
      <c r="AE13" s="529"/>
      <c r="AH13" s="185" t="str">
        <f>IF(情報取得シート!$D$19=1,IF(U13="","※指定成分等名を入力してください",""),"")</f>
        <v/>
      </c>
    </row>
    <row r="14" spans="1:47" ht="36" customHeight="1" x14ac:dyDescent="0.4">
      <c r="A14" s="534"/>
      <c r="B14" s="534"/>
      <c r="C14" s="534"/>
      <c r="D14" s="534"/>
      <c r="E14" s="534"/>
      <c r="F14" s="550"/>
      <c r="G14" s="550"/>
      <c r="H14" s="550"/>
      <c r="I14" s="550"/>
      <c r="J14" s="550"/>
      <c r="K14" s="535" t="s">
        <v>23</v>
      </c>
      <c r="L14" s="535"/>
      <c r="M14" s="535"/>
      <c r="N14" s="535"/>
      <c r="O14" s="535"/>
      <c r="P14" s="535"/>
      <c r="Q14" s="535"/>
      <c r="R14" s="535"/>
      <c r="S14" s="535"/>
      <c r="T14" s="535"/>
      <c r="U14" s="527"/>
      <c r="V14" s="528"/>
      <c r="W14" s="528"/>
      <c r="X14" s="528"/>
      <c r="Y14" s="528"/>
      <c r="Z14" s="528"/>
      <c r="AA14" s="528"/>
      <c r="AB14" s="528"/>
      <c r="AC14" s="528"/>
      <c r="AD14" s="528"/>
      <c r="AE14" s="529"/>
      <c r="AH14" s="185" t="str">
        <f>IF(情報取得シート!$D$19=1,IF(U14="","※指定成分及び管理成分等の1日摂取目安量を入力してください",""),"")</f>
        <v/>
      </c>
    </row>
    <row r="15" spans="1:47" ht="36" customHeight="1" x14ac:dyDescent="0.4">
      <c r="A15" s="534"/>
      <c r="B15" s="534"/>
      <c r="C15" s="534"/>
      <c r="D15" s="534"/>
      <c r="E15" s="534"/>
      <c r="F15" s="550"/>
      <c r="G15" s="550"/>
      <c r="H15" s="550"/>
      <c r="I15" s="550"/>
      <c r="J15" s="550"/>
      <c r="K15" s="536" t="s">
        <v>24</v>
      </c>
      <c r="L15" s="537"/>
      <c r="M15" s="537"/>
      <c r="N15" s="537"/>
      <c r="O15" s="537"/>
      <c r="P15" s="537"/>
      <c r="Q15" s="537"/>
      <c r="R15" s="537"/>
      <c r="S15" s="537"/>
      <c r="T15" s="538"/>
      <c r="U15" s="527"/>
      <c r="V15" s="528"/>
      <c r="W15" s="528"/>
      <c r="X15" s="528"/>
      <c r="Y15" s="528"/>
      <c r="Z15" s="528"/>
      <c r="AA15" s="528"/>
      <c r="AB15" s="528"/>
      <c r="AC15" s="528"/>
      <c r="AD15" s="528"/>
      <c r="AE15" s="529"/>
      <c r="AH15" s="185" t="str">
        <f>IF(情報取得シート!$D$19=1,IF(U15="","※1日摂取目安量を入力してください",""),"")</f>
        <v/>
      </c>
    </row>
    <row r="16" spans="1:47" ht="24" customHeight="1" x14ac:dyDescent="0.4">
      <c r="A16" s="534"/>
      <c r="B16" s="534"/>
      <c r="C16" s="534"/>
      <c r="D16" s="534"/>
      <c r="E16" s="534"/>
      <c r="F16" s="517" t="s">
        <v>370</v>
      </c>
      <c r="G16" s="517"/>
      <c r="H16" s="517"/>
      <c r="I16" s="517"/>
      <c r="J16" s="517"/>
      <c r="K16" s="517"/>
      <c r="L16" s="517"/>
      <c r="M16" s="517"/>
      <c r="N16" s="517"/>
      <c r="O16" s="517"/>
      <c r="P16" s="517"/>
      <c r="Q16" s="517"/>
      <c r="R16" s="517"/>
      <c r="S16" s="517"/>
      <c r="T16" s="517"/>
      <c r="U16" s="517"/>
      <c r="V16" s="517"/>
      <c r="W16" s="517"/>
      <c r="X16" s="517"/>
      <c r="Y16" s="517"/>
      <c r="Z16" s="517"/>
      <c r="AA16" s="517"/>
      <c r="AB16" s="517"/>
      <c r="AC16" s="517"/>
      <c r="AD16" s="517"/>
      <c r="AE16" s="517"/>
    </row>
    <row r="17" spans="1:46" ht="24" customHeight="1" x14ac:dyDescent="0.4">
      <c r="A17" s="534"/>
      <c r="B17" s="534"/>
      <c r="C17" s="534"/>
      <c r="D17" s="534"/>
      <c r="E17" s="534"/>
      <c r="F17" s="518" t="s">
        <v>25</v>
      </c>
      <c r="G17" s="518"/>
      <c r="H17" s="518"/>
      <c r="I17" s="518"/>
      <c r="J17" s="518"/>
      <c r="K17" s="518"/>
      <c r="L17" s="518"/>
      <c r="M17" s="518"/>
      <c r="N17" s="518"/>
      <c r="O17" s="518"/>
      <c r="P17" s="518"/>
      <c r="Q17" s="518"/>
      <c r="R17" s="518"/>
      <c r="S17" s="518"/>
      <c r="T17" s="518"/>
      <c r="U17" s="518"/>
      <c r="V17" s="518"/>
      <c r="W17" s="518"/>
      <c r="X17" s="518"/>
      <c r="Y17" s="518"/>
      <c r="Z17" s="518"/>
      <c r="AA17" s="518"/>
      <c r="AB17" s="518"/>
      <c r="AC17" s="518"/>
      <c r="AD17" s="518"/>
      <c r="AE17" s="518"/>
    </row>
    <row r="18" spans="1:46" ht="22.9" customHeight="1" x14ac:dyDescent="0.4">
      <c r="A18" s="549" t="s">
        <v>26</v>
      </c>
      <c r="B18" s="549"/>
      <c r="C18" s="549"/>
      <c r="D18" s="549"/>
      <c r="E18" s="549"/>
      <c r="F18" s="549"/>
      <c r="G18" s="549"/>
      <c r="H18" s="549"/>
      <c r="I18" s="549"/>
      <c r="J18" s="549"/>
      <c r="K18" s="549"/>
      <c r="L18" s="549"/>
      <c r="M18" s="549"/>
      <c r="N18" s="549"/>
      <c r="O18" s="549"/>
      <c r="P18" s="549"/>
      <c r="Q18" s="549"/>
      <c r="R18" s="549"/>
      <c r="S18" s="549"/>
      <c r="T18" s="549"/>
      <c r="U18" s="549"/>
      <c r="V18" s="549"/>
      <c r="W18" s="549"/>
      <c r="X18" s="549"/>
      <c r="Y18" s="549"/>
      <c r="Z18" s="549"/>
      <c r="AA18" s="549"/>
      <c r="AB18" s="549"/>
      <c r="AC18" s="549"/>
      <c r="AD18" s="549"/>
      <c r="AE18" s="549"/>
    </row>
    <row r="19" spans="1:46" ht="19.899999999999999" customHeight="1" x14ac:dyDescent="0.4">
      <c r="A19" s="440" t="s">
        <v>27</v>
      </c>
      <c r="B19" s="441"/>
      <c r="C19" s="441"/>
      <c r="D19" s="441"/>
      <c r="E19" s="442"/>
      <c r="F19" s="111" t="s">
        <v>28</v>
      </c>
      <c r="G19" s="112" t="s">
        <v>29</v>
      </c>
      <c r="H19" s="112"/>
      <c r="I19" s="112"/>
      <c r="J19" s="112"/>
      <c r="K19" s="112"/>
      <c r="M19" s="112" t="s">
        <v>30</v>
      </c>
      <c r="N19" s="113"/>
      <c r="O19" s="112"/>
      <c r="P19" s="112"/>
      <c r="Q19" s="112"/>
      <c r="R19" s="112"/>
      <c r="S19" s="112"/>
      <c r="T19" s="112" t="s">
        <v>31</v>
      </c>
      <c r="U19" s="112"/>
      <c r="V19" s="114"/>
      <c r="W19" s="112"/>
      <c r="X19" s="112"/>
      <c r="Y19" s="112" t="s">
        <v>32</v>
      </c>
      <c r="Z19" s="112"/>
      <c r="AA19" s="112"/>
      <c r="AB19" s="112"/>
      <c r="AC19" s="112"/>
      <c r="AD19" s="114"/>
      <c r="AE19" s="115"/>
    </row>
    <row r="20" spans="1:46" ht="19.899999999999999" customHeight="1" x14ac:dyDescent="0.4">
      <c r="A20" s="443"/>
      <c r="B20" s="444"/>
      <c r="C20" s="444"/>
      <c r="D20" s="444"/>
      <c r="E20" s="445"/>
      <c r="F20" s="119" t="s">
        <v>33</v>
      </c>
      <c r="G20" s="120" t="s">
        <v>34</v>
      </c>
      <c r="H20" s="120"/>
      <c r="I20" s="120"/>
      <c r="J20" s="120"/>
      <c r="K20" s="120"/>
      <c r="M20" s="120" t="s">
        <v>35</v>
      </c>
      <c r="N20" s="113"/>
      <c r="O20" s="120"/>
      <c r="P20" s="120"/>
      <c r="Q20" s="120"/>
      <c r="R20" s="120"/>
      <c r="S20" s="120"/>
      <c r="T20" s="120" t="s">
        <v>36</v>
      </c>
      <c r="U20" s="120"/>
      <c r="V20" s="113"/>
      <c r="W20" s="120"/>
      <c r="X20" s="120"/>
      <c r="Y20" s="120" t="s">
        <v>37</v>
      </c>
      <c r="Z20" s="120"/>
      <c r="AA20" s="120"/>
      <c r="AB20" s="120"/>
      <c r="AC20" s="120"/>
      <c r="AD20" s="113"/>
      <c r="AE20" s="121"/>
    </row>
    <row r="21" spans="1:46" ht="19.899999999999999" customHeight="1" x14ac:dyDescent="0.35">
      <c r="A21" s="443"/>
      <c r="B21" s="444"/>
      <c r="C21" s="444"/>
      <c r="D21" s="444"/>
      <c r="E21" s="445"/>
      <c r="F21" s="119" t="s">
        <v>38</v>
      </c>
      <c r="G21" s="120" t="s">
        <v>39</v>
      </c>
      <c r="H21" s="120"/>
      <c r="I21" s="120"/>
      <c r="J21" s="120"/>
      <c r="K21" s="120"/>
      <c r="M21" s="120" t="s">
        <v>40</v>
      </c>
      <c r="N21" s="122"/>
      <c r="O21" s="120"/>
      <c r="P21" s="120"/>
      <c r="Q21" s="120"/>
      <c r="R21" s="120"/>
      <c r="S21" s="120"/>
      <c r="T21" s="120" t="s">
        <v>41</v>
      </c>
      <c r="U21" s="120"/>
      <c r="V21" s="113"/>
      <c r="W21" s="120"/>
      <c r="X21" s="120"/>
      <c r="Y21" s="120" t="s">
        <v>42</v>
      </c>
      <c r="Z21" s="120"/>
      <c r="AA21" s="120"/>
      <c r="AB21" s="120"/>
      <c r="AC21" s="120"/>
      <c r="AD21" s="113"/>
      <c r="AE21" s="121"/>
    </row>
    <row r="22" spans="1:46" ht="7.9" customHeight="1" x14ac:dyDescent="0.35">
      <c r="A22" s="443"/>
      <c r="B22" s="444"/>
      <c r="C22" s="444"/>
      <c r="D22" s="444"/>
      <c r="E22" s="445"/>
      <c r="F22" s="119"/>
      <c r="G22" s="120"/>
      <c r="H22" s="120"/>
      <c r="I22" s="120"/>
      <c r="J22" s="120"/>
      <c r="K22" s="120"/>
      <c r="L22" s="120"/>
      <c r="M22" s="122"/>
      <c r="N22" s="122"/>
      <c r="O22" s="120"/>
      <c r="P22" s="120"/>
      <c r="Q22" s="120"/>
      <c r="R22" s="120"/>
      <c r="S22" s="120"/>
      <c r="T22" s="120"/>
      <c r="U22" s="120"/>
      <c r="V22" s="113"/>
      <c r="W22" s="120"/>
      <c r="X22" s="120"/>
      <c r="Y22" s="120"/>
      <c r="Z22" s="120"/>
      <c r="AA22" s="120"/>
      <c r="AB22" s="120"/>
      <c r="AC22" s="120"/>
      <c r="AD22" s="113"/>
      <c r="AE22" s="121"/>
    </row>
    <row r="23" spans="1:46" ht="20.45" customHeight="1" x14ac:dyDescent="0.4">
      <c r="A23" s="443"/>
      <c r="B23" s="444"/>
      <c r="C23" s="444"/>
      <c r="D23" s="444"/>
      <c r="E23" s="445"/>
      <c r="F23" s="93"/>
      <c r="G23" s="504" t="s">
        <v>43</v>
      </c>
      <c r="H23" s="504"/>
      <c r="I23" s="504"/>
      <c r="J23" s="504"/>
      <c r="K23" s="504"/>
      <c r="L23" s="504"/>
      <c r="M23" s="504"/>
      <c r="N23" s="504"/>
      <c r="O23" s="123"/>
      <c r="P23" s="123"/>
      <c r="Q23" s="123"/>
      <c r="R23" s="123"/>
      <c r="S23" s="123"/>
      <c r="T23" s="123"/>
      <c r="U23" s="93"/>
      <c r="V23" s="93"/>
      <c r="W23" s="93"/>
      <c r="X23" s="93"/>
      <c r="Y23" s="93"/>
      <c r="Z23" s="93"/>
      <c r="AA23" s="93"/>
      <c r="AB23" s="93"/>
      <c r="AC23" s="93"/>
      <c r="AD23" s="93"/>
      <c r="AE23" s="124"/>
      <c r="AI23" s="125"/>
      <c r="AJ23" s="125"/>
      <c r="AK23" s="125"/>
      <c r="AL23" s="125"/>
      <c r="AM23" s="125"/>
      <c r="AN23" s="125"/>
      <c r="AO23" s="125"/>
      <c r="AP23" s="125"/>
      <c r="AQ23" s="125"/>
      <c r="AR23" s="125"/>
    </row>
    <row r="24" spans="1:46" ht="14.45" customHeight="1" x14ac:dyDescent="0.4">
      <c r="A24" s="443"/>
      <c r="B24" s="444"/>
      <c r="C24" s="444"/>
      <c r="D24" s="444"/>
      <c r="E24" s="445"/>
      <c r="F24" s="93"/>
      <c r="G24" s="123"/>
      <c r="I24" s="503" t="s">
        <v>47</v>
      </c>
      <c r="J24" s="503"/>
      <c r="K24" s="503"/>
      <c r="L24" s="503"/>
      <c r="M24" s="503"/>
      <c r="N24" s="503"/>
      <c r="O24" s="93"/>
      <c r="P24" s="93"/>
      <c r="Q24" s="93"/>
      <c r="R24" s="93"/>
      <c r="S24" s="93"/>
      <c r="T24" s="93"/>
      <c r="U24" s="93"/>
      <c r="V24" s="93"/>
      <c r="W24" s="93"/>
      <c r="X24" s="93"/>
      <c r="Y24" s="93"/>
      <c r="Z24" s="93"/>
      <c r="AA24" s="93"/>
      <c r="AB24" s="93"/>
      <c r="AC24" s="93"/>
      <c r="AD24" s="93"/>
      <c r="AE24" s="124"/>
      <c r="AH24" s="125"/>
      <c r="AI24" s="125"/>
      <c r="AJ24" s="125"/>
      <c r="AK24" s="125"/>
      <c r="AL24" s="125"/>
      <c r="AM24" s="125"/>
      <c r="AN24" s="125"/>
      <c r="AO24" s="125"/>
      <c r="AP24" s="125"/>
      <c r="AQ24" s="125"/>
      <c r="AR24" s="125"/>
    </row>
    <row r="25" spans="1:46" ht="24.6" customHeight="1" x14ac:dyDescent="0.4">
      <c r="A25" s="443"/>
      <c r="B25" s="444"/>
      <c r="C25" s="444"/>
      <c r="D25" s="444"/>
      <c r="E25" s="445"/>
      <c r="F25" s="93"/>
      <c r="G25" s="123"/>
      <c r="I25" s="547"/>
      <c r="J25" s="548"/>
      <c r="K25" s="548"/>
      <c r="L25" s="548"/>
      <c r="M25" s="548"/>
      <c r="N25" s="548"/>
      <c r="O25" s="548"/>
      <c r="P25" s="548"/>
      <c r="Q25" s="548"/>
      <c r="R25" s="548"/>
      <c r="S25" s="548"/>
      <c r="T25" s="548"/>
      <c r="U25" s="548"/>
      <c r="V25" s="548"/>
      <c r="W25" s="548"/>
      <c r="X25" s="548"/>
      <c r="Y25" s="548"/>
      <c r="Z25" s="548"/>
      <c r="AA25" s="548"/>
      <c r="AB25" s="548"/>
      <c r="AC25" s="548"/>
      <c r="AD25" s="548"/>
      <c r="AE25" s="124"/>
      <c r="AH25" s="99" t="s">
        <v>45</v>
      </c>
      <c r="AI25" s="99"/>
      <c r="AJ25" s="99"/>
      <c r="AK25" s="99"/>
      <c r="AL25" s="99"/>
      <c r="AM25" s="99"/>
      <c r="AN25" s="99"/>
      <c r="AO25" s="99"/>
      <c r="AP25" s="99"/>
      <c r="AQ25" s="99"/>
      <c r="AR25" s="99"/>
      <c r="AS25" s="99"/>
      <c r="AT25" s="99"/>
    </row>
    <row r="26" spans="1:46" ht="24.6" customHeight="1" x14ac:dyDescent="0.4">
      <c r="A26" s="443"/>
      <c r="B26" s="444"/>
      <c r="C26" s="444"/>
      <c r="D26" s="444"/>
      <c r="E26" s="445"/>
      <c r="F26" s="127"/>
      <c r="G26" s="128"/>
      <c r="I26" s="548"/>
      <c r="J26" s="548"/>
      <c r="K26" s="548"/>
      <c r="L26" s="548"/>
      <c r="M26" s="548"/>
      <c r="N26" s="548"/>
      <c r="O26" s="548"/>
      <c r="P26" s="548"/>
      <c r="Q26" s="548"/>
      <c r="R26" s="548"/>
      <c r="S26" s="548"/>
      <c r="T26" s="548"/>
      <c r="U26" s="548"/>
      <c r="V26" s="548"/>
      <c r="W26" s="548"/>
      <c r="X26" s="548"/>
      <c r="Y26" s="548"/>
      <c r="Z26" s="548"/>
      <c r="AA26" s="548"/>
      <c r="AB26" s="548"/>
      <c r="AC26" s="548"/>
      <c r="AD26" s="548"/>
      <c r="AE26" s="129"/>
      <c r="AH26" s="525" t="str">
        <f>IF(AND(情報取得シート!$F$42&lt;&gt;"",情報取得シート!$F$41=FALSE),"※臨床結果値の異常にチェックが入っていません",
IF(AND(情報取得シート!$F$44&lt;&gt;"",情報取得シート!$F$43=FALSE),"※その他にチェックが入っていません",
IF(COUNTIF(情報取得シート!$F$26:$F$44,TRUE)=0,"※症状・主訴がチェックされていません","OK")))</f>
        <v>※症状・主訴がチェックされていません</v>
      </c>
      <c r="AI26" s="525"/>
      <c r="AJ26" s="525"/>
      <c r="AK26" s="525"/>
      <c r="AL26" s="525"/>
      <c r="AM26" s="525"/>
      <c r="AN26" s="525"/>
      <c r="AO26" s="525"/>
      <c r="AP26" s="525"/>
      <c r="AQ26" s="525"/>
      <c r="AR26" s="525"/>
      <c r="AS26" s="525"/>
      <c r="AT26" s="525"/>
    </row>
    <row r="27" spans="1:46" ht="24.6" customHeight="1" x14ac:dyDescent="0.4">
      <c r="A27" s="443"/>
      <c r="B27" s="444"/>
      <c r="C27" s="444"/>
      <c r="D27" s="444"/>
      <c r="E27" s="445"/>
      <c r="F27" s="127"/>
      <c r="G27" s="128"/>
      <c r="I27" s="548"/>
      <c r="J27" s="548"/>
      <c r="K27" s="548"/>
      <c r="L27" s="548"/>
      <c r="M27" s="548"/>
      <c r="N27" s="548"/>
      <c r="O27" s="548"/>
      <c r="P27" s="548"/>
      <c r="Q27" s="548"/>
      <c r="R27" s="548"/>
      <c r="S27" s="548"/>
      <c r="T27" s="548"/>
      <c r="U27" s="548"/>
      <c r="V27" s="548"/>
      <c r="W27" s="548"/>
      <c r="X27" s="548"/>
      <c r="Y27" s="548"/>
      <c r="Z27" s="548"/>
      <c r="AA27" s="548"/>
      <c r="AB27" s="548"/>
      <c r="AC27" s="548"/>
      <c r="AD27" s="548"/>
      <c r="AE27" s="129"/>
    </row>
    <row r="28" spans="1:46" ht="21.6" customHeight="1" x14ac:dyDescent="0.4">
      <c r="A28" s="443"/>
      <c r="B28" s="444"/>
      <c r="C28" s="444"/>
      <c r="D28" s="444"/>
      <c r="E28" s="445"/>
      <c r="F28" s="130"/>
      <c r="G28" s="539" t="s">
        <v>46</v>
      </c>
      <c r="H28" s="539"/>
      <c r="I28" s="539"/>
      <c r="J28" s="539"/>
      <c r="K28" s="539"/>
      <c r="L28" s="539"/>
      <c r="M28" s="539"/>
      <c r="N28" s="189"/>
      <c r="O28" s="93"/>
      <c r="P28" s="93"/>
      <c r="Q28" s="93"/>
      <c r="R28" s="93"/>
      <c r="S28" s="93"/>
      <c r="T28" s="93"/>
      <c r="U28" s="93"/>
      <c r="V28" s="93"/>
      <c r="W28" s="93"/>
      <c r="X28" s="93"/>
      <c r="Y28" s="93"/>
      <c r="Z28" s="93"/>
      <c r="AA28" s="93"/>
      <c r="AB28" s="93"/>
      <c r="AC28" s="93"/>
      <c r="AD28" s="93"/>
      <c r="AE28" s="124"/>
      <c r="AH28" s="125"/>
      <c r="AI28" s="125"/>
      <c r="AJ28" s="125"/>
      <c r="AK28" s="125"/>
      <c r="AL28" s="125"/>
      <c r="AM28" s="125"/>
      <c r="AN28" s="125"/>
      <c r="AO28" s="125"/>
      <c r="AP28" s="125"/>
      <c r="AQ28" s="125"/>
      <c r="AR28" s="125"/>
    </row>
    <row r="29" spans="1:46" ht="14.45" customHeight="1" x14ac:dyDescent="0.4">
      <c r="A29" s="116"/>
      <c r="B29" s="117"/>
      <c r="C29" s="117"/>
      <c r="D29" s="117"/>
      <c r="E29" s="118"/>
      <c r="F29" s="93"/>
      <c r="G29" s="93"/>
      <c r="H29" s="93"/>
      <c r="I29" s="503" t="s">
        <v>44</v>
      </c>
      <c r="J29" s="503"/>
      <c r="K29" s="503"/>
      <c r="L29" s="503"/>
      <c r="M29" s="503"/>
      <c r="N29" s="503"/>
      <c r="O29" s="93"/>
      <c r="P29" s="93"/>
      <c r="Q29" s="93"/>
      <c r="R29" s="93"/>
      <c r="S29" s="93"/>
      <c r="T29" s="93"/>
      <c r="U29" s="93"/>
      <c r="V29" s="93"/>
      <c r="W29" s="93"/>
      <c r="X29" s="93"/>
      <c r="Y29" s="93"/>
      <c r="Z29" s="93"/>
      <c r="AA29" s="93"/>
      <c r="AB29" s="93"/>
      <c r="AC29" s="93"/>
      <c r="AD29" s="93"/>
      <c r="AE29" s="124"/>
      <c r="AH29" s="125"/>
      <c r="AI29" s="125"/>
      <c r="AJ29" s="125"/>
      <c r="AK29" s="125"/>
      <c r="AL29" s="125"/>
      <c r="AM29" s="125"/>
      <c r="AN29" s="125"/>
      <c r="AO29" s="125"/>
      <c r="AP29" s="125"/>
      <c r="AQ29" s="125"/>
      <c r="AR29" s="125"/>
    </row>
    <row r="30" spans="1:46" ht="24.6" customHeight="1" x14ac:dyDescent="0.4">
      <c r="A30" s="116"/>
      <c r="B30" s="117"/>
      <c r="C30" s="117"/>
      <c r="D30" s="117"/>
      <c r="E30" s="118"/>
      <c r="F30" s="93"/>
      <c r="G30" s="93"/>
      <c r="H30" s="93"/>
      <c r="I30" s="428" t="s">
        <v>48</v>
      </c>
      <c r="J30" s="428"/>
      <c r="K30" s="428"/>
      <c r="L30" s="428"/>
      <c r="M30" s="428"/>
      <c r="N30" s="428"/>
      <c r="O30" s="428"/>
      <c r="P30" s="428"/>
      <c r="Q30" s="428"/>
      <c r="R30" s="428"/>
      <c r="S30" s="428"/>
      <c r="T30" s="428"/>
      <c r="U30" s="428"/>
      <c r="V30" s="428"/>
      <c r="W30" s="428"/>
      <c r="X30" s="428"/>
      <c r="Y30" s="428"/>
      <c r="Z30" s="428"/>
      <c r="AA30" s="428"/>
      <c r="AB30" s="428"/>
      <c r="AC30" s="428"/>
      <c r="AD30" s="428"/>
      <c r="AE30" s="124"/>
      <c r="AH30" s="125"/>
      <c r="AI30" s="125"/>
      <c r="AJ30" s="125"/>
      <c r="AK30" s="125"/>
      <c r="AL30" s="125"/>
      <c r="AM30" s="125"/>
      <c r="AN30" s="125"/>
      <c r="AO30" s="125"/>
      <c r="AP30" s="125"/>
      <c r="AQ30" s="125"/>
      <c r="AR30" s="125"/>
      <c r="AS30" s="125"/>
      <c r="AT30" s="125"/>
    </row>
    <row r="31" spans="1:46" ht="24.6" customHeight="1" x14ac:dyDescent="0.4">
      <c r="A31" s="116"/>
      <c r="B31" s="117"/>
      <c r="C31" s="117"/>
      <c r="D31" s="117"/>
      <c r="E31" s="118"/>
      <c r="F31" s="93"/>
      <c r="G31" s="93"/>
      <c r="H31" s="93"/>
      <c r="I31" s="972"/>
      <c r="J31" s="972"/>
      <c r="K31" s="972"/>
      <c r="L31" s="972"/>
      <c r="M31" s="972"/>
      <c r="N31" s="972"/>
      <c r="O31" s="972"/>
      <c r="P31" s="972"/>
      <c r="Q31" s="972"/>
      <c r="R31" s="972"/>
      <c r="S31" s="972"/>
      <c r="T31" s="972"/>
      <c r="U31" s="972"/>
      <c r="V31" s="972"/>
      <c r="W31" s="972"/>
      <c r="X31" s="972"/>
      <c r="Y31" s="972"/>
      <c r="Z31" s="972"/>
      <c r="AA31" s="972"/>
      <c r="AB31" s="972"/>
      <c r="AC31" s="972"/>
      <c r="AD31" s="972"/>
      <c r="AE31" s="124"/>
      <c r="AH31" s="125"/>
      <c r="AI31" s="125"/>
      <c r="AJ31" s="125"/>
      <c r="AK31" s="125"/>
      <c r="AL31" s="125"/>
      <c r="AM31" s="125"/>
      <c r="AN31" s="125"/>
      <c r="AO31" s="125"/>
      <c r="AP31" s="125"/>
      <c r="AQ31" s="125"/>
      <c r="AR31" s="125"/>
    </row>
    <row r="32" spans="1:46" ht="24.6" customHeight="1" x14ac:dyDescent="0.4">
      <c r="A32" s="116"/>
      <c r="B32" s="117"/>
      <c r="C32" s="117"/>
      <c r="D32" s="117"/>
      <c r="E32" s="118"/>
      <c r="F32" s="93"/>
      <c r="G32" s="93"/>
      <c r="H32" s="93"/>
      <c r="I32" s="972"/>
      <c r="J32" s="972"/>
      <c r="K32" s="972"/>
      <c r="L32" s="972"/>
      <c r="M32" s="972"/>
      <c r="N32" s="972"/>
      <c r="O32" s="972"/>
      <c r="P32" s="972"/>
      <c r="Q32" s="972"/>
      <c r="R32" s="972"/>
      <c r="S32" s="972"/>
      <c r="T32" s="972"/>
      <c r="U32" s="972"/>
      <c r="V32" s="972"/>
      <c r="W32" s="972"/>
      <c r="X32" s="972"/>
      <c r="Y32" s="972"/>
      <c r="Z32" s="972"/>
      <c r="AA32" s="972"/>
      <c r="AB32" s="972"/>
      <c r="AC32" s="972"/>
      <c r="AD32" s="972"/>
      <c r="AE32" s="124"/>
    </row>
    <row r="33" spans="1:48" ht="9" customHeight="1" x14ac:dyDescent="0.4">
      <c r="A33" s="116"/>
      <c r="B33" s="117"/>
      <c r="C33" s="117"/>
      <c r="D33" s="117"/>
      <c r="E33" s="118"/>
      <c r="F33" s="93"/>
      <c r="G33" s="93"/>
      <c r="H33" s="93"/>
      <c r="I33" s="93"/>
      <c r="J33" s="93"/>
      <c r="K33" s="93"/>
      <c r="L33" s="93"/>
      <c r="M33" s="93"/>
      <c r="N33" s="93"/>
      <c r="O33" s="131"/>
      <c r="P33" s="131"/>
      <c r="Q33" s="131"/>
      <c r="R33" s="131"/>
      <c r="S33" s="131"/>
      <c r="T33" s="131"/>
      <c r="U33" s="131"/>
      <c r="V33" s="131"/>
      <c r="W33" s="131"/>
      <c r="X33" s="131"/>
      <c r="Y33" s="131"/>
      <c r="Z33" s="131"/>
      <c r="AA33" s="131"/>
      <c r="AB33" s="131"/>
      <c r="AC33" s="131"/>
      <c r="AD33" s="131"/>
      <c r="AE33" s="132"/>
      <c r="AG33" s="93"/>
      <c r="AH33" s="96"/>
      <c r="AI33" s="96"/>
      <c r="AJ33" s="96"/>
      <c r="AK33" s="96"/>
      <c r="AL33" s="96"/>
      <c r="AM33" s="96"/>
      <c r="AN33" s="96"/>
      <c r="AO33" s="96"/>
      <c r="AP33" s="96"/>
      <c r="AQ33" s="96"/>
      <c r="AR33" s="96"/>
      <c r="AS33" s="96"/>
      <c r="AT33" s="96"/>
      <c r="AV33" s="93"/>
    </row>
    <row r="34" spans="1:48" ht="22.15" customHeight="1" x14ac:dyDescent="0.4">
      <c r="A34" s="440" t="s">
        <v>49</v>
      </c>
      <c r="B34" s="441"/>
      <c r="C34" s="441"/>
      <c r="D34" s="441"/>
      <c r="E34" s="442"/>
      <c r="F34" s="133"/>
      <c r="G34" s="353"/>
      <c r="H34" s="353"/>
      <c r="I34" s="353"/>
      <c r="J34" s="134" t="s">
        <v>9</v>
      </c>
      <c r="K34" s="175"/>
      <c r="L34" s="134" t="s">
        <v>10</v>
      </c>
      <c r="M34" s="175"/>
      <c r="N34" s="134" t="s">
        <v>50</v>
      </c>
      <c r="O34" s="134"/>
      <c r="P34" s="134"/>
      <c r="Q34" s="134" t="s">
        <v>51</v>
      </c>
      <c r="R34" s="134"/>
      <c r="S34" s="134"/>
      <c r="T34" s="522" t="s">
        <v>52</v>
      </c>
      <c r="U34" s="522"/>
      <c r="V34" s="353"/>
      <c r="W34" s="353"/>
      <c r="X34" s="134" t="s">
        <v>50</v>
      </c>
      <c r="Y34" s="135"/>
      <c r="Z34" s="135"/>
      <c r="AA34" s="136"/>
      <c r="AB34" s="136"/>
      <c r="AC34" s="136"/>
      <c r="AD34" s="136"/>
      <c r="AE34" s="137"/>
      <c r="AG34" s="93"/>
      <c r="AH34" s="99" t="s">
        <v>53</v>
      </c>
      <c r="AI34" s="99"/>
      <c r="AJ34" s="99"/>
      <c r="AK34" s="99"/>
      <c r="AL34" s="99"/>
      <c r="AM34" s="99"/>
      <c r="AN34" s="99"/>
      <c r="AO34" s="99"/>
      <c r="AP34" s="99"/>
      <c r="AQ34" s="99"/>
      <c r="AR34" s="99"/>
      <c r="AS34" s="99"/>
      <c r="AT34" s="99"/>
      <c r="AV34" s="93"/>
    </row>
    <row r="35" spans="1:48" ht="21.6" customHeight="1" x14ac:dyDescent="0.4">
      <c r="A35" s="446"/>
      <c r="B35" s="447"/>
      <c r="C35" s="447"/>
      <c r="D35" s="447"/>
      <c r="E35" s="448"/>
      <c r="F35" s="138"/>
      <c r="G35" s="519" t="s">
        <v>54</v>
      </c>
      <c r="H35" s="519"/>
      <c r="I35" s="519"/>
      <c r="J35" s="526"/>
      <c r="K35" s="526"/>
      <c r="L35" s="526"/>
      <c r="M35" s="526"/>
      <c r="N35" s="526"/>
      <c r="O35" s="526"/>
      <c r="P35" s="526"/>
      <c r="Q35" s="526"/>
      <c r="R35" s="526"/>
      <c r="S35" s="526"/>
      <c r="T35" s="526"/>
      <c r="U35" s="526"/>
      <c r="V35" s="526"/>
      <c r="W35" s="526"/>
      <c r="X35" s="526"/>
      <c r="Y35" s="526"/>
      <c r="Z35" s="526"/>
      <c r="AA35" s="139" t="s">
        <v>19</v>
      </c>
      <c r="AB35" s="140"/>
      <c r="AC35" s="520" t="s">
        <v>55</v>
      </c>
      <c r="AD35" s="520"/>
      <c r="AE35" s="521"/>
      <c r="AG35" s="93"/>
      <c r="AH35" s="507"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507"/>
      <c r="AJ35" s="507"/>
      <c r="AK35" s="507"/>
      <c r="AL35" s="507"/>
      <c r="AM35" s="507"/>
      <c r="AN35" s="507"/>
      <c r="AO35" s="507"/>
      <c r="AP35" s="507"/>
      <c r="AQ35" s="507"/>
      <c r="AR35" s="507"/>
      <c r="AS35" s="507"/>
      <c r="AT35" s="507"/>
      <c r="AU35" s="101" t="str">
        <f>SUBSTITUTE(SUBSTITUTE(G34," ",""),"　","")&amp;"年"&amp;K34&amp;"月"&amp;M34&amp;"日"</f>
        <v>年月日</v>
      </c>
      <c r="AV35" s="93"/>
    </row>
    <row r="36" spans="1:48" ht="4.1500000000000004" customHeight="1" x14ac:dyDescent="0.4">
      <c r="AH36" s="508"/>
      <c r="AI36" s="508"/>
      <c r="AJ36" s="508"/>
      <c r="AK36" s="508"/>
      <c r="AL36" s="508"/>
      <c r="AM36" s="508"/>
      <c r="AN36" s="508"/>
      <c r="AO36" s="508"/>
      <c r="AP36" s="508"/>
      <c r="AQ36" s="508"/>
      <c r="AR36" s="508"/>
      <c r="AS36" s="508"/>
      <c r="AT36" s="508"/>
      <c r="AU36" s="101" t="str">
        <f>SUBSTITUTE(SUBSTITUTE(G34," ",""),"　","")&amp;"/"&amp;K34&amp;"/"&amp;M34</f>
        <v>//</v>
      </c>
    </row>
    <row r="37" spans="1:48" ht="27" customHeight="1" x14ac:dyDescent="0.4">
      <c r="A37" s="532" t="s">
        <v>56</v>
      </c>
      <c r="B37" s="532"/>
      <c r="C37" s="532"/>
      <c r="D37" s="532"/>
      <c r="E37" s="532"/>
      <c r="F37" s="532"/>
      <c r="G37" s="532"/>
      <c r="H37" s="532"/>
      <c r="I37" s="532"/>
      <c r="J37" s="532"/>
      <c r="K37" s="532"/>
      <c r="L37" s="532"/>
      <c r="M37" s="532"/>
      <c r="N37" s="532"/>
      <c r="O37" s="532"/>
      <c r="P37" s="532"/>
      <c r="Q37" s="532"/>
      <c r="R37" s="532"/>
      <c r="S37" s="532"/>
      <c r="T37" s="532"/>
      <c r="U37" s="532"/>
      <c r="V37" s="532"/>
      <c r="W37" s="532"/>
      <c r="X37" s="532"/>
      <c r="Y37" s="532"/>
      <c r="Z37" s="532"/>
      <c r="AA37" s="532"/>
      <c r="AB37" s="532"/>
      <c r="AC37" s="532"/>
      <c r="AD37" s="532"/>
      <c r="AE37" s="532"/>
    </row>
    <row r="38" spans="1:48" ht="34.15" customHeight="1" x14ac:dyDescent="0.4">
      <c r="A38" s="440" t="s">
        <v>57</v>
      </c>
      <c r="B38" s="441"/>
      <c r="C38" s="441"/>
      <c r="D38" s="441"/>
      <c r="E38" s="442"/>
      <c r="F38" s="530"/>
      <c r="G38" s="531"/>
      <c r="H38" s="531"/>
      <c r="I38" s="531"/>
      <c r="J38" s="531"/>
      <c r="K38" s="531"/>
      <c r="L38" s="531"/>
      <c r="M38" s="531"/>
      <c r="N38" s="531"/>
      <c r="O38" s="531"/>
      <c r="P38" s="531"/>
      <c r="Q38" s="531"/>
      <c r="R38" s="531"/>
      <c r="S38" s="531"/>
      <c r="T38" s="531"/>
      <c r="U38" s="531"/>
      <c r="V38" s="531"/>
      <c r="W38" s="531"/>
      <c r="X38" s="531"/>
      <c r="Y38" s="531"/>
      <c r="Z38" s="531"/>
      <c r="AA38" s="141"/>
      <c r="AB38" s="424" t="s">
        <v>58</v>
      </c>
      <c r="AC38" s="424"/>
      <c r="AD38" s="424"/>
      <c r="AE38" s="390"/>
      <c r="AH38" s="185" t="str">
        <f>IF(情報取得シート!$D$58=FALSE,IF(F38="","※製品名を入力してください",""),"")</f>
        <v>※製品名を入力してください</v>
      </c>
    </row>
    <row r="39" spans="1:48" ht="22.9" customHeight="1" x14ac:dyDescent="0.4">
      <c r="A39" s="440" t="s">
        <v>59</v>
      </c>
      <c r="B39" s="441"/>
      <c r="C39" s="441"/>
      <c r="D39" s="441"/>
      <c r="E39" s="442"/>
      <c r="F39" s="142"/>
      <c r="G39" s="143"/>
      <c r="H39" s="143" t="s">
        <v>60</v>
      </c>
      <c r="I39" s="143"/>
      <c r="J39" s="143"/>
      <c r="K39" s="143"/>
      <c r="L39" s="143" t="s">
        <v>61</v>
      </c>
      <c r="M39" s="143"/>
      <c r="N39" s="143"/>
      <c r="O39" s="143"/>
      <c r="P39" s="143"/>
      <c r="Q39" s="143" t="s">
        <v>62</v>
      </c>
      <c r="R39" s="143"/>
      <c r="S39" s="143"/>
      <c r="T39" s="143"/>
      <c r="U39" s="143"/>
      <c r="V39" s="143" t="s">
        <v>63</v>
      </c>
      <c r="W39" s="143"/>
      <c r="X39" s="143"/>
      <c r="Y39" s="143"/>
      <c r="Z39" s="143"/>
      <c r="AA39" s="143"/>
      <c r="AB39" s="143"/>
      <c r="AC39" s="143"/>
      <c r="AD39" s="143"/>
      <c r="AE39" s="144"/>
    </row>
    <row r="40" spans="1:48" ht="22.9" customHeight="1" x14ac:dyDescent="0.4">
      <c r="A40" s="446"/>
      <c r="B40" s="447"/>
      <c r="C40" s="447"/>
      <c r="D40" s="447"/>
      <c r="E40" s="448"/>
      <c r="F40" s="387" t="s">
        <v>64</v>
      </c>
      <c r="G40" s="429"/>
      <c r="H40" s="429"/>
      <c r="I40" s="429"/>
      <c r="J40" s="429"/>
      <c r="K40" s="395"/>
      <c r="L40" s="395"/>
      <c r="M40" s="395"/>
      <c r="N40" s="395"/>
      <c r="O40" s="395"/>
      <c r="P40" s="395"/>
      <c r="Q40" s="395"/>
      <c r="R40" s="395"/>
      <c r="S40" s="395"/>
      <c r="T40" s="395"/>
      <c r="U40" s="395"/>
      <c r="V40" s="395"/>
      <c r="W40" s="395"/>
      <c r="X40" s="395"/>
      <c r="Y40" s="395"/>
      <c r="Z40" s="395"/>
      <c r="AA40" s="395"/>
      <c r="AB40" s="395"/>
      <c r="AC40" s="395"/>
      <c r="AD40" s="131" t="s">
        <v>19</v>
      </c>
      <c r="AE40" s="145"/>
      <c r="AH40" s="99" t="s">
        <v>65</v>
      </c>
      <c r="AI40" s="99"/>
      <c r="AJ40" s="99"/>
      <c r="AK40" s="99"/>
      <c r="AL40" s="99"/>
      <c r="AM40" s="99"/>
      <c r="AN40" s="99"/>
      <c r="AO40" s="99"/>
      <c r="AP40" s="99"/>
      <c r="AQ40" s="99"/>
      <c r="AR40" s="99"/>
      <c r="AS40" s="99"/>
      <c r="AT40" s="99"/>
    </row>
    <row r="41" spans="1:48" ht="19.149999999999999" customHeight="1" x14ac:dyDescent="0.4">
      <c r="A41" s="471" t="s">
        <v>66</v>
      </c>
      <c r="B41" s="472"/>
      <c r="C41" s="472"/>
      <c r="D41" s="472"/>
      <c r="E41" s="473"/>
      <c r="F41" s="146"/>
      <c r="G41" s="353"/>
      <c r="H41" s="353"/>
      <c r="I41" s="353"/>
      <c r="J41" s="134" t="s">
        <v>9</v>
      </c>
      <c r="K41" s="175"/>
      <c r="L41" s="134" t="s">
        <v>10</v>
      </c>
      <c r="M41" s="175"/>
      <c r="N41" s="134" t="s">
        <v>11</v>
      </c>
      <c r="O41" s="147"/>
      <c r="P41" s="148"/>
      <c r="Q41" s="480" t="s">
        <v>67</v>
      </c>
      <c r="R41" s="481"/>
      <c r="S41" s="481"/>
      <c r="T41" s="481"/>
      <c r="U41" s="482"/>
      <c r="V41" s="146"/>
      <c r="W41" s="353"/>
      <c r="X41" s="353"/>
      <c r="Y41" s="353"/>
      <c r="Z41" s="134" t="s">
        <v>9</v>
      </c>
      <c r="AA41" s="175"/>
      <c r="AB41" s="134" t="s">
        <v>10</v>
      </c>
      <c r="AC41" s="175"/>
      <c r="AD41" s="134" t="s">
        <v>11</v>
      </c>
      <c r="AE41" s="148"/>
      <c r="AH41" s="507"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507"/>
      <c r="AJ41" s="507"/>
      <c r="AK41" s="507"/>
      <c r="AL41" s="507"/>
      <c r="AM41" s="507"/>
      <c r="AN41" s="507"/>
      <c r="AO41" s="507"/>
      <c r="AP41" s="507"/>
      <c r="AQ41" s="507"/>
      <c r="AR41" s="507"/>
      <c r="AS41" s="507"/>
      <c r="AT41" s="507"/>
      <c r="AU41" s="101" t="str">
        <f>SUBSTITUTE(SUBSTITUTE(G41," ",""),"　","")&amp;"年"&amp;K41&amp;"月"&amp;M41&amp;"日"</f>
        <v>年月日</v>
      </c>
      <c r="AV41" s="93"/>
    </row>
    <row r="42" spans="1:48" ht="13.9" customHeight="1" x14ac:dyDescent="0.4">
      <c r="A42" s="474"/>
      <c r="B42" s="475"/>
      <c r="C42" s="475"/>
      <c r="D42" s="475"/>
      <c r="E42" s="476"/>
      <c r="F42" s="406" t="s">
        <v>68</v>
      </c>
      <c r="G42" s="407"/>
      <c r="H42" s="407"/>
      <c r="I42" s="394"/>
      <c r="J42" s="394"/>
      <c r="K42" s="394"/>
      <c r="L42" s="394"/>
      <c r="M42" s="394"/>
      <c r="N42" s="394"/>
      <c r="O42" s="394"/>
      <c r="P42" s="404" t="s">
        <v>19</v>
      </c>
      <c r="Q42" s="483"/>
      <c r="R42" s="484"/>
      <c r="S42" s="484"/>
      <c r="T42" s="484"/>
      <c r="U42" s="485"/>
      <c r="V42" s="406" t="s">
        <v>68</v>
      </c>
      <c r="W42" s="407"/>
      <c r="X42" s="407"/>
      <c r="Y42" s="394"/>
      <c r="Z42" s="394"/>
      <c r="AA42" s="394"/>
      <c r="AB42" s="394"/>
      <c r="AC42" s="394"/>
      <c r="AD42" s="394"/>
      <c r="AE42" s="404" t="s">
        <v>19</v>
      </c>
      <c r="AH42" s="95"/>
      <c r="AI42" s="95"/>
      <c r="AJ42" s="95"/>
      <c r="AK42" s="95"/>
      <c r="AL42" s="95"/>
      <c r="AM42" s="95"/>
      <c r="AN42" s="95"/>
      <c r="AO42" s="95"/>
      <c r="AP42" s="95"/>
      <c r="AQ42" s="95"/>
      <c r="AR42" s="95"/>
      <c r="AS42" s="95"/>
      <c r="AT42" s="95"/>
      <c r="AU42" s="101" t="str">
        <f>SUBSTITUTE(SUBSTITUTE(G41," ",""),"　","")&amp;"/"&amp;K41&amp;"/"&amp;M41</f>
        <v>//</v>
      </c>
      <c r="AV42" s="93"/>
    </row>
    <row r="43" spans="1:48" ht="13.9" customHeight="1" x14ac:dyDescent="0.4">
      <c r="A43" s="474"/>
      <c r="B43" s="475"/>
      <c r="C43" s="475"/>
      <c r="D43" s="475"/>
      <c r="E43" s="476"/>
      <c r="F43" s="406"/>
      <c r="G43" s="407"/>
      <c r="H43" s="407"/>
      <c r="I43" s="394"/>
      <c r="J43" s="394"/>
      <c r="K43" s="394"/>
      <c r="L43" s="394"/>
      <c r="M43" s="394"/>
      <c r="N43" s="394"/>
      <c r="O43" s="394"/>
      <c r="P43" s="404"/>
      <c r="Q43" s="483"/>
      <c r="R43" s="484"/>
      <c r="S43" s="484"/>
      <c r="T43" s="484"/>
      <c r="U43" s="485"/>
      <c r="V43" s="406"/>
      <c r="W43" s="407"/>
      <c r="X43" s="407"/>
      <c r="Y43" s="394"/>
      <c r="Z43" s="394"/>
      <c r="AA43" s="394"/>
      <c r="AB43" s="394"/>
      <c r="AC43" s="394"/>
      <c r="AD43" s="394"/>
      <c r="AE43" s="404"/>
      <c r="AH43" s="99" t="s">
        <v>69</v>
      </c>
      <c r="AI43" s="99"/>
      <c r="AJ43" s="99"/>
      <c r="AK43" s="99"/>
      <c r="AL43" s="99"/>
      <c r="AM43" s="99"/>
      <c r="AN43" s="99"/>
      <c r="AO43" s="99"/>
      <c r="AP43" s="99"/>
      <c r="AQ43" s="99"/>
      <c r="AR43" s="99"/>
      <c r="AS43" s="99"/>
      <c r="AT43" s="99"/>
      <c r="AV43" s="93"/>
    </row>
    <row r="44" spans="1:48" ht="19.149999999999999" customHeight="1" x14ac:dyDescent="0.4">
      <c r="A44" s="477"/>
      <c r="B44" s="478"/>
      <c r="C44" s="478"/>
      <c r="D44" s="478"/>
      <c r="E44" s="479"/>
      <c r="H44" s="113" t="s">
        <v>70</v>
      </c>
      <c r="N44" s="150"/>
      <c r="O44" s="150"/>
      <c r="P44" s="145"/>
      <c r="Q44" s="486"/>
      <c r="R44" s="487"/>
      <c r="S44" s="487"/>
      <c r="T44" s="487"/>
      <c r="U44" s="488"/>
      <c r="X44" s="113" t="s">
        <v>70</v>
      </c>
      <c r="AA44" s="150"/>
      <c r="AC44" s="150"/>
      <c r="AD44" s="150"/>
      <c r="AE44" s="145"/>
      <c r="AH44" s="177"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78"/>
      <c r="AJ44" s="178"/>
      <c r="AK44" s="178"/>
      <c r="AL44" s="178"/>
      <c r="AM44" s="178"/>
      <c r="AN44" s="178"/>
      <c r="AO44" s="178"/>
      <c r="AP44" s="178"/>
      <c r="AQ44" s="178"/>
      <c r="AR44" s="178"/>
      <c r="AS44" s="178"/>
      <c r="AT44" s="178"/>
      <c r="AU44" s="101" t="str">
        <f>SUBSTITUTE(SUBSTITUTE(W41," ",""),"　","")&amp;"年"&amp;AA41&amp;"月"&amp;AC41&amp;"日"</f>
        <v>年月日</v>
      </c>
      <c r="AV44" s="93"/>
    </row>
    <row r="45" spans="1:48" ht="22.15" customHeight="1" x14ac:dyDescent="0.4">
      <c r="A45" s="440" t="s">
        <v>71</v>
      </c>
      <c r="B45" s="441"/>
      <c r="C45" s="441"/>
      <c r="D45" s="441"/>
      <c r="E45" s="442"/>
      <c r="F45" s="491"/>
      <c r="G45" s="492"/>
      <c r="H45" s="492"/>
      <c r="I45" s="492"/>
      <c r="J45" s="492"/>
      <c r="K45" s="492"/>
      <c r="L45" s="492"/>
      <c r="M45" s="492"/>
      <c r="N45" s="492"/>
      <c r="O45" s="492"/>
      <c r="P45" s="492"/>
      <c r="Q45" s="492"/>
      <c r="R45" s="492"/>
      <c r="S45" s="492"/>
      <c r="T45" s="492"/>
      <c r="U45" s="492"/>
      <c r="V45" s="492"/>
      <c r="W45" s="492"/>
      <c r="X45" s="492"/>
      <c r="Y45" s="492"/>
      <c r="Z45" s="492"/>
      <c r="AA45" s="492"/>
      <c r="AB45" s="492"/>
      <c r="AC45" s="492"/>
      <c r="AD45" s="492"/>
      <c r="AE45" s="493"/>
      <c r="AH45" s="185" t="str">
        <f>IF(情報取得シート!$D$83=FALSE,IF(F45="","※ロット番号を入力してください",""),"")</f>
        <v>※ロット番号を入力してください</v>
      </c>
      <c r="AI45" s="95"/>
      <c r="AJ45" s="95"/>
      <c r="AK45" s="95"/>
      <c r="AL45" s="95"/>
      <c r="AM45" s="95"/>
      <c r="AN45" s="95"/>
      <c r="AO45" s="95"/>
      <c r="AP45" s="95"/>
      <c r="AQ45" s="95"/>
      <c r="AR45" s="95"/>
      <c r="AS45" s="95"/>
      <c r="AT45" s="95"/>
      <c r="AU45" s="101" t="str">
        <f>SUBSTITUTE(SUBSTITUTE(W41," ",""),"　","")&amp;"/"&amp;AA41&amp;"/"&amp;AC41</f>
        <v>//</v>
      </c>
    </row>
    <row r="46" spans="1:48" ht="22.15" customHeight="1" x14ac:dyDescent="0.4">
      <c r="A46" s="446"/>
      <c r="B46" s="447"/>
      <c r="C46" s="447"/>
      <c r="D46" s="447"/>
      <c r="E46" s="448"/>
      <c r="H46" s="113" t="s">
        <v>70</v>
      </c>
      <c r="J46" s="150" t="s">
        <v>72</v>
      </c>
      <c r="K46" s="150"/>
      <c r="L46" s="150"/>
      <c r="M46" s="354"/>
      <c r="N46" s="354"/>
      <c r="O46" s="354"/>
      <c r="P46" s="354"/>
      <c r="Q46" s="354"/>
      <c r="R46" s="354"/>
      <c r="S46" s="354"/>
      <c r="T46" s="354"/>
      <c r="U46" s="354"/>
      <c r="V46" s="354"/>
      <c r="W46" s="354"/>
      <c r="X46" s="354"/>
      <c r="Y46" s="354"/>
      <c r="Z46" s="354"/>
      <c r="AA46" s="354"/>
      <c r="AB46" s="354"/>
      <c r="AC46" s="354"/>
      <c r="AD46" s="354"/>
      <c r="AE46" s="145" t="s">
        <v>19</v>
      </c>
      <c r="AH46" s="95"/>
      <c r="AI46" s="95"/>
      <c r="AJ46" s="95"/>
      <c r="AK46" s="95"/>
      <c r="AL46" s="95"/>
      <c r="AM46" s="95"/>
      <c r="AN46" s="95"/>
      <c r="AO46" s="95"/>
      <c r="AP46" s="95"/>
      <c r="AQ46" s="95"/>
      <c r="AR46" s="95"/>
      <c r="AS46" s="95"/>
      <c r="AT46" s="95"/>
      <c r="AU46" s="101" t="str">
        <f>SUBSTITUTE(SUBSTITUTE(W42," ",""),"　","")&amp;"/"&amp;AA42&amp;"/"&amp;AC42</f>
        <v>//</v>
      </c>
    </row>
    <row r="47" spans="1:48" ht="45" customHeight="1" x14ac:dyDescent="0.4">
      <c r="A47" s="355" t="s">
        <v>73</v>
      </c>
      <c r="B47" s="356"/>
      <c r="C47" s="356"/>
      <c r="D47" s="356"/>
      <c r="E47" s="357"/>
      <c r="F47" s="351"/>
      <c r="G47" s="342"/>
      <c r="H47" s="342"/>
      <c r="I47" s="342"/>
      <c r="J47" s="342"/>
      <c r="K47" s="342"/>
      <c r="L47" s="342"/>
      <c r="M47" s="342"/>
      <c r="N47" s="342"/>
      <c r="O47" s="342"/>
      <c r="P47" s="342"/>
      <c r="Q47" s="342"/>
      <c r="R47" s="342"/>
      <c r="S47" s="342"/>
      <c r="T47" s="342"/>
      <c r="U47" s="342"/>
      <c r="V47" s="342"/>
      <c r="W47" s="342"/>
      <c r="X47" s="342"/>
      <c r="Y47" s="342"/>
      <c r="Z47" s="342"/>
      <c r="AA47" s="342"/>
      <c r="AB47" s="344" t="s">
        <v>55</v>
      </c>
      <c r="AC47" s="344"/>
      <c r="AD47" s="344"/>
      <c r="AE47" s="345"/>
    </row>
    <row r="48" spans="1:48" ht="45" customHeight="1" x14ac:dyDescent="0.25">
      <c r="A48" s="358"/>
      <c r="B48" s="359"/>
      <c r="C48" s="359"/>
      <c r="D48" s="359"/>
      <c r="E48" s="360"/>
      <c r="F48" s="352"/>
      <c r="G48" s="343"/>
      <c r="H48" s="343"/>
      <c r="I48" s="343"/>
      <c r="J48" s="343"/>
      <c r="K48" s="343"/>
      <c r="L48" s="343"/>
      <c r="M48" s="343"/>
      <c r="N48" s="343"/>
      <c r="O48" s="343"/>
      <c r="P48" s="343"/>
      <c r="Q48" s="343"/>
      <c r="R48" s="343"/>
      <c r="S48" s="343"/>
      <c r="T48" s="343"/>
      <c r="U48" s="343"/>
      <c r="V48" s="343"/>
      <c r="W48" s="343"/>
      <c r="X48" s="343"/>
      <c r="Y48" s="343"/>
      <c r="Z48" s="343"/>
      <c r="AA48" s="343"/>
      <c r="AB48" s="346"/>
      <c r="AC48" s="346"/>
      <c r="AD48" s="346"/>
      <c r="AE48" s="347"/>
      <c r="AH48" s="186" t="str">
        <f>IF(情報取得シート!$D$86=FALSE,IF(F47="","※原材料名・
含有量・配合量を入力してください",""),"")</f>
        <v>※原材料名・
含有量・配合量を入力してください</v>
      </c>
    </row>
    <row r="49" spans="1:34" ht="45" customHeight="1" x14ac:dyDescent="0.4">
      <c r="A49" s="358"/>
      <c r="B49" s="359"/>
      <c r="C49" s="359"/>
      <c r="D49" s="359"/>
      <c r="E49" s="360"/>
      <c r="F49" s="352"/>
      <c r="G49" s="343"/>
      <c r="H49" s="343"/>
      <c r="I49" s="343"/>
      <c r="J49" s="343"/>
      <c r="K49" s="343"/>
      <c r="L49" s="343"/>
      <c r="M49" s="343"/>
      <c r="N49" s="343"/>
      <c r="O49" s="343"/>
      <c r="P49" s="343"/>
      <c r="Q49" s="343"/>
      <c r="R49" s="343"/>
      <c r="S49" s="343"/>
      <c r="T49" s="343"/>
      <c r="U49" s="343"/>
      <c r="V49" s="343"/>
      <c r="W49" s="343"/>
      <c r="X49" s="343"/>
      <c r="Y49" s="343"/>
      <c r="Z49" s="343"/>
      <c r="AA49" s="343"/>
      <c r="AB49" s="346"/>
      <c r="AC49" s="346"/>
      <c r="AD49" s="346"/>
      <c r="AE49" s="347"/>
    </row>
    <row r="50" spans="1:34" ht="45" customHeight="1" x14ac:dyDescent="0.4">
      <c r="A50" s="358"/>
      <c r="B50" s="359"/>
      <c r="C50" s="359"/>
      <c r="D50" s="359"/>
      <c r="E50" s="360"/>
      <c r="F50" s="352"/>
      <c r="G50" s="343"/>
      <c r="H50" s="343"/>
      <c r="I50" s="343"/>
      <c r="J50" s="343"/>
      <c r="K50" s="343"/>
      <c r="L50" s="343"/>
      <c r="M50" s="343"/>
      <c r="N50" s="343"/>
      <c r="O50" s="343"/>
      <c r="P50" s="343"/>
      <c r="Q50" s="343"/>
      <c r="R50" s="343"/>
      <c r="S50" s="343"/>
      <c r="T50" s="343"/>
      <c r="U50" s="343"/>
      <c r="V50" s="343"/>
      <c r="W50" s="343"/>
      <c r="X50" s="343"/>
      <c r="Y50" s="343"/>
      <c r="Z50" s="343"/>
      <c r="AA50" s="343"/>
      <c r="AB50" s="346"/>
      <c r="AC50" s="346"/>
      <c r="AD50" s="346"/>
      <c r="AE50" s="347"/>
    </row>
    <row r="51" spans="1:34" ht="15" customHeight="1" x14ac:dyDescent="0.4">
      <c r="A51" s="336" t="s">
        <v>74</v>
      </c>
      <c r="B51" s="337"/>
      <c r="C51" s="337"/>
      <c r="D51" s="337"/>
      <c r="E51" s="338"/>
      <c r="F51" s="342"/>
      <c r="G51" s="342"/>
      <c r="H51" s="342"/>
      <c r="I51" s="342"/>
      <c r="J51" s="342"/>
      <c r="K51" s="342"/>
      <c r="L51" s="342"/>
      <c r="M51" s="342"/>
      <c r="N51" s="342"/>
      <c r="O51" s="342"/>
      <c r="P51" s="342"/>
      <c r="Q51" s="342"/>
      <c r="R51" s="342"/>
      <c r="S51" s="342"/>
      <c r="T51" s="342"/>
      <c r="U51" s="342"/>
      <c r="V51" s="342"/>
      <c r="W51" s="342"/>
      <c r="X51" s="342"/>
      <c r="Y51" s="342"/>
      <c r="Z51" s="342"/>
      <c r="AA51" s="342"/>
      <c r="AB51" s="344" t="s">
        <v>55</v>
      </c>
      <c r="AC51" s="344"/>
      <c r="AD51" s="344"/>
      <c r="AE51" s="345"/>
    </row>
    <row r="52" spans="1:34" ht="15" customHeight="1" x14ac:dyDescent="0.4">
      <c r="A52" s="339"/>
      <c r="B52" s="340"/>
      <c r="C52" s="340"/>
      <c r="D52" s="340"/>
      <c r="E52" s="341"/>
      <c r="F52" s="343"/>
      <c r="G52" s="343"/>
      <c r="H52" s="343"/>
      <c r="I52" s="343"/>
      <c r="J52" s="343"/>
      <c r="K52" s="343"/>
      <c r="L52" s="343"/>
      <c r="M52" s="343"/>
      <c r="N52" s="343"/>
      <c r="O52" s="343"/>
      <c r="P52" s="343"/>
      <c r="Q52" s="343"/>
      <c r="R52" s="343"/>
      <c r="S52" s="343"/>
      <c r="T52" s="343"/>
      <c r="U52" s="343"/>
      <c r="V52" s="343"/>
      <c r="W52" s="343"/>
      <c r="X52" s="343"/>
      <c r="Y52" s="343"/>
      <c r="Z52" s="343"/>
      <c r="AA52" s="343"/>
      <c r="AB52" s="346"/>
      <c r="AC52" s="346"/>
      <c r="AD52" s="346"/>
      <c r="AE52" s="347"/>
    </row>
    <row r="53" spans="1:34" ht="15" customHeight="1" x14ac:dyDescent="0.4">
      <c r="A53" s="339"/>
      <c r="B53" s="340"/>
      <c r="C53" s="340"/>
      <c r="D53" s="340"/>
      <c r="E53" s="341"/>
      <c r="F53" s="343"/>
      <c r="G53" s="343"/>
      <c r="H53" s="343"/>
      <c r="I53" s="343"/>
      <c r="J53" s="343"/>
      <c r="K53" s="343"/>
      <c r="L53" s="343"/>
      <c r="M53" s="343"/>
      <c r="N53" s="343"/>
      <c r="O53" s="343"/>
      <c r="P53" s="343"/>
      <c r="Q53" s="343"/>
      <c r="R53" s="343"/>
      <c r="S53" s="343"/>
      <c r="T53" s="343"/>
      <c r="U53" s="343"/>
      <c r="V53" s="343"/>
      <c r="W53" s="343"/>
      <c r="X53" s="343"/>
      <c r="Y53" s="343"/>
      <c r="Z53" s="343"/>
      <c r="AA53" s="343"/>
      <c r="AB53" s="346"/>
      <c r="AC53" s="346"/>
      <c r="AD53" s="346"/>
      <c r="AE53" s="347"/>
    </row>
    <row r="54" spans="1:34" ht="15" customHeight="1" x14ac:dyDescent="0.4">
      <c r="A54" s="339"/>
      <c r="B54" s="340"/>
      <c r="C54" s="340"/>
      <c r="D54" s="340"/>
      <c r="E54" s="341"/>
      <c r="F54" s="343"/>
      <c r="G54" s="343"/>
      <c r="H54" s="343"/>
      <c r="I54" s="343"/>
      <c r="J54" s="343"/>
      <c r="K54" s="343"/>
      <c r="L54" s="343"/>
      <c r="M54" s="343"/>
      <c r="N54" s="343"/>
      <c r="O54" s="343"/>
      <c r="P54" s="343"/>
      <c r="Q54" s="343"/>
      <c r="R54" s="343"/>
      <c r="S54" s="343"/>
      <c r="T54" s="343"/>
      <c r="U54" s="343"/>
      <c r="V54" s="343"/>
      <c r="W54" s="343"/>
      <c r="X54" s="343"/>
      <c r="Y54" s="343"/>
      <c r="Z54" s="343"/>
      <c r="AA54" s="343"/>
      <c r="AB54" s="346"/>
      <c r="AC54" s="346"/>
      <c r="AD54" s="346"/>
      <c r="AE54" s="347"/>
    </row>
    <row r="55" spans="1:34" ht="5.0999999999999996" customHeight="1" x14ac:dyDescent="0.4">
      <c r="B55" s="289"/>
      <c r="C55" s="289"/>
      <c r="D55" s="289"/>
      <c r="E55" s="290"/>
      <c r="F55" s="361"/>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3"/>
    </row>
    <row r="56" spans="1:34" ht="5.0999999999999996" customHeight="1" x14ac:dyDescent="0.4">
      <c r="A56" s="288"/>
      <c r="B56" s="289"/>
      <c r="C56" s="289"/>
      <c r="D56" s="289"/>
      <c r="E56" s="290"/>
      <c r="F56" s="348"/>
      <c r="G56" s="349"/>
      <c r="H56" s="349"/>
      <c r="I56" s="349"/>
      <c r="J56" s="349"/>
      <c r="K56" s="349"/>
      <c r="L56" s="349"/>
      <c r="M56" s="349"/>
      <c r="N56" s="349"/>
      <c r="O56" s="349"/>
      <c r="P56" s="349"/>
      <c r="Q56" s="349"/>
      <c r="R56" s="349"/>
      <c r="S56" s="349"/>
      <c r="T56" s="349"/>
      <c r="U56" s="349"/>
      <c r="V56" s="349"/>
      <c r="W56" s="349"/>
      <c r="X56" s="349"/>
      <c r="Y56" s="349"/>
      <c r="Z56" s="349"/>
      <c r="AA56" s="349"/>
      <c r="AB56" s="349"/>
      <c r="AC56" s="349"/>
      <c r="AD56" s="349"/>
      <c r="AE56" s="350"/>
      <c r="AH56" s="185"/>
    </row>
    <row r="57" spans="1:34" ht="17.25" customHeight="1" x14ac:dyDescent="0.4">
      <c r="A57" s="430" t="s">
        <v>75</v>
      </c>
      <c r="B57" s="431"/>
      <c r="C57" s="431"/>
      <c r="D57" s="431"/>
      <c r="E57" s="432"/>
      <c r="F57" s="489" t="s">
        <v>76</v>
      </c>
      <c r="G57" s="490"/>
      <c r="H57" s="490"/>
      <c r="I57" s="490"/>
      <c r="J57" s="490"/>
      <c r="K57" s="490"/>
      <c r="L57" s="490"/>
      <c r="M57" s="490"/>
      <c r="N57" s="490"/>
      <c r="O57" s="490"/>
      <c r="P57" s="490"/>
      <c r="Q57" s="490"/>
      <c r="R57" s="490"/>
      <c r="S57" s="490"/>
      <c r="T57" s="490"/>
      <c r="U57" s="490"/>
      <c r="V57" s="490"/>
      <c r="W57" s="490"/>
      <c r="X57" s="490"/>
      <c r="Y57" s="490"/>
      <c r="Z57" s="490"/>
      <c r="AA57" s="490"/>
      <c r="AB57" s="344" t="s">
        <v>55</v>
      </c>
      <c r="AC57" s="344"/>
      <c r="AD57" s="344"/>
      <c r="AE57" s="345"/>
    </row>
    <row r="58" spans="1:34" ht="48.75" customHeight="1" x14ac:dyDescent="0.4">
      <c r="A58" s="433"/>
      <c r="B58" s="434"/>
      <c r="C58" s="434"/>
      <c r="D58" s="434"/>
      <c r="E58" s="435"/>
      <c r="F58" s="469"/>
      <c r="G58" s="470"/>
      <c r="H58" s="470"/>
      <c r="I58" s="470"/>
      <c r="J58" s="470"/>
      <c r="K58" s="470"/>
      <c r="L58" s="470"/>
      <c r="M58" s="470"/>
      <c r="N58" s="470"/>
      <c r="O58" s="470"/>
      <c r="P58" s="470"/>
      <c r="Q58" s="470"/>
      <c r="R58" s="470"/>
      <c r="S58" s="470"/>
      <c r="T58" s="470"/>
      <c r="U58" s="470"/>
      <c r="V58" s="470"/>
      <c r="W58" s="470"/>
      <c r="X58" s="470"/>
      <c r="Y58" s="470"/>
      <c r="Z58" s="470"/>
      <c r="AA58" s="470"/>
      <c r="AB58" s="429"/>
      <c r="AC58" s="429"/>
      <c r="AD58" s="429"/>
      <c r="AE58" s="388"/>
    </row>
    <row r="59" spans="1:34" ht="13.5" customHeight="1" x14ac:dyDescent="0.4">
      <c r="A59" s="652" t="s">
        <v>77</v>
      </c>
      <c r="B59" s="653"/>
      <c r="C59" s="653"/>
      <c r="D59" s="653"/>
      <c r="E59" s="654"/>
      <c r="F59" s="643" t="s">
        <v>78</v>
      </c>
      <c r="G59" s="644"/>
      <c r="H59" s="644"/>
      <c r="I59" s="644"/>
      <c r="J59" s="644"/>
      <c r="K59" s="644"/>
      <c r="L59" s="644"/>
      <c r="M59" s="644"/>
      <c r="N59" s="644"/>
      <c r="O59" s="644"/>
      <c r="P59" s="644"/>
      <c r="Q59" s="644"/>
      <c r="R59" s="644"/>
      <c r="S59" s="644"/>
      <c r="T59" s="644"/>
      <c r="U59" s="644"/>
      <c r="V59" s="644"/>
      <c r="W59" s="644"/>
      <c r="X59" s="644"/>
      <c r="Y59" s="644"/>
      <c r="Z59" s="644"/>
      <c r="AA59" s="644"/>
      <c r="AB59" s="644"/>
      <c r="AC59" s="644"/>
      <c r="AD59" s="644"/>
      <c r="AE59" s="645"/>
    </row>
    <row r="60" spans="1:34" ht="30" customHeight="1" x14ac:dyDescent="0.4">
      <c r="A60" s="655"/>
      <c r="B60" s="656"/>
      <c r="C60" s="656"/>
      <c r="D60" s="656"/>
      <c r="E60" s="657"/>
      <c r="F60" s="389" t="s">
        <v>79</v>
      </c>
      <c r="G60" s="424"/>
      <c r="H60" s="424"/>
      <c r="I60" s="424"/>
      <c r="J60" s="424"/>
      <c r="K60" s="424"/>
      <c r="L60" s="424"/>
      <c r="M60" s="424"/>
      <c r="N60" s="424"/>
      <c r="O60" s="424"/>
      <c r="P60" s="424"/>
      <c r="Q60" s="424"/>
      <c r="R60" s="424"/>
      <c r="S60" s="424"/>
      <c r="T60" s="424"/>
      <c r="U60" s="424"/>
      <c r="V60" s="424"/>
      <c r="W60" s="424"/>
      <c r="X60" s="424"/>
      <c r="Y60" s="424"/>
      <c r="Z60" s="424"/>
      <c r="AA60" s="424"/>
      <c r="AB60" s="424"/>
      <c r="AC60" s="424"/>
      <c r="AD60" s="424"/>
      <c r="AE60" s="390"/>
    </row>
    <row r="61" spans="1:34" ht="25.15" customHeight="1" x14ac:dyDescent="0.4">
      <c r="A61" s="658" t="s">
        <v>80</v>
      </c>
      <c r="B61" s="658"/>
      <c r="C61" s="658"/>
      <c r="D61" s="658"/>
      <c r="E61" s="658"/>
      <c r="F61" s="658"/>
      <c r="G61" s="658"/>
      <c r="H61" s="658"/>
      <c r="I61" s="658"/>
      <c r="J61" s="658"/>
      <c r="K61" s="658"/>
      <c r="L61" s="658"/>
      <c r="M61" s="658"/>
      <c r="N61" s="658"/>
      <c r="O61" s="658"/>
      <c r="P61" s="658"/>
      <c r="Q61" s="658"/>
      <c r="R61" s="658"/>
      <c r="S61" s="658"/>
      <c r="T61" s="658"/>
      <c r="U61" s="658"/>
      <c r="V61" s="658"/>
      <c r="W61" s="658"/>
      <c r="X61" s="658"/>
      <c r="Y61" s="658"/>
      <c r="Z61" s="658"/>
      <c r="AA61" s="658"/>
      <c r="AB61" s="658"/>
      <c r="AC61" s="658"/>
      <c r="AD61" s="658"/>
      <c r="AE61" s="658"/>
    </row>
    <row r="62" spans="1:34" ht="7.9" customHeight="1" x14ac:dyDescent="0.4">
      <c r="A62" s="100"/>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row>
    <row r="63" spans="1:34" ht="28.15" customHeight="1" x14ac:dyDescent="0.4">
      <c r="A63" s="416" t="s">
        <v>81</v>
      </c>
      <c r="B63" s="416"/>
      <c r="C63" s="416"/>
      <c r="D63" s="416"/>
      <c r="E63" s="416"/>
      <c r="F63" s="416"/>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row>
    <row r="64" spans="1:34" ht="30" customHeight="1" x14ac:dyDescent="0.4">
      <c r="A64" s="680" t="s">
        <v>82</v>
      </c>
      <c r="B64" s="681"/>
      <c r="C64" s="681"/>
      <c r="D64" s="681"/>
      <c r="E64" s="681"/>
      <c r="F64" s="681"/>
      <c r="G64" s="681"/>
      <c r="H64" s="681"/>
      <c r="I64" s="681"/>
      <c r="J64" s="681"/>
      <c r="K64" s="681"/>
      <c r="L64" s="681"/>
      <c r="M64" s="681"/>
      <c r="N64" s="681"/>
      <c r="O64" s="681"/>
      <c r="P64" s="681"/>
      <c r="Q64" s="681"/>
      <c r="R64" s="682"/>
      <c r="S64" s="389" t="s">
        <v>83</v>
      </c>
      <c r="T64" s="424"/>
      <c r="U64" s="424"/>
      <c r="V64" s="424"/>
      <c r="W64" s="424"/>
      <c r="X64" s="424"/>
      <c r="Y64" s="424"/>
      <c r="Z64" s="424"/>
      <c r="AA64" s="424"/>
      <c r="AB64" s="424"/>
      <c r="AC64" s="424"/>
      <c r="AD64" s="424"/>
      <c r="AE64" s="390"/>
      <c r="AH64" s="185" t="str">
        <f>IF(情報取得シート!$D$105=0,"※選択してください","")</f>
        <v>※選択してください</v>
      </c>
    </row>
    <row r="65" spans="1:48" ht="15" customHeight="1" x14ac:dyDescent="0.4">
      <c r="A65" s="494" t="s">
        <v>84</v>
      </c>
      <c r="B65" s="495"/>
      <c r="C65" s="495"/>
      <c r="D65" s="495"/>
      <c r="E65" s="495"/>
      <c r="F65" s="495"/>
      <c r="G65" s="495"/>
      <c r="H65" s="495"/>
      <c r="I65" s="495"/>
      <c r="J65" s="495"/>
      <c r="K65" s="495"/>
      <c r="L65" s="495"/>
      <c r="M65" s="495"/>
      <c r="N65" s="495"/>
      <c r="O65" s="495"/>
      <c r="P65" s="495"/>
      <c r="Q65" s="495"/>
      <c r="R65" s="495"/>
      <c r="S65" s="495"/>
      <c r="T65" s="495"/>
      <c r="U65" s="495"/>
      <c r="V65" s="495"/>
      <c r="W65" s="495"/>
      <c r="X65" s="495"/>
      <c r="Y65" s="495"/>
      <c r="Z65" s="495"/>
      <c r="AA65" s="495"/>
      <c r="AB65" s="495"/>
      <c r="AC65" s="495"/>
      <c r="AD65" s="495"/>
      <c r="AE65" s="496"/>
    </row>
    <row r="66" spans="1:48" ht="30" customHeight="1" x14ac:dyDescent="0.4">
      <c r="A66" s="497" t="s">
        <v>85</v>
      </c>
      <c r="B66" s="498"/>
      <c r="C66" s="498"/>
      <c r="D66" s="498"/>
      <c r="E66" s="499"/>
      <c r="F66" s="500"/>
      <c r="G66" s="501"/>
      <c r="H66" s="501"/>
      <c r="I66" s="501"/>
      <c r="J66" s="501"/>
      <c r="K66" s="501"/>
      <c r="L66" s="501"/>
      <c r="M66" s="501"/>
      <c r="N66" s="501"/>
      <c r="O66" s="501"/>
      <c r="P66" s="502"/>
      <c r="Q66" s="480" t="s">
        <v>86</v>
      </c>
      <c r="R66" s="481"/>
      <c r="S66" s="481"/>
      <c r="T66" s="482"/>
      <c r="U66" s="649"/>
      <c r="V66" s="650"/>
      <c r="W66" s="650"/>
      <c r="X66" s="650"/>
      <c r="Y66" s="650"/>
      <c r="Z66" s="650"/>
      <c r="AA66" s="650"/>
      <c r="AB66" s="650"/>
      <c r="AC66" s="650"/>
      <c r="AD66" s="650"/>
      <c r="AE66" s="651"/>
    </row>
    <row r="67" spans="1:48" ht="11.45" customHeight="1" x14ac:dyDescent="0.4">
      <c r="A67" s="154"/>
      <c r="B67" s="154"/>
      <c r="C67" s="154"/>
      <c r="D67" s="154"/>
      <c r="E67" s="154"/>
      <c r="F67" s="155"/>
      <c r="G67" s="155"/>
      <c r="H67" s="155"/>
      <c r="I67" s="155"/>
      <c r="J67" s="155"/>
      <c r="K67" s="155"/>
      <c r="L67" s="155"/>
      <c r="M67" s="155"/>
      <c r="N67" s="155"/>
      <c r="O67" s="155"/>
      <c r="P67" s="155"/>
      <c r="Q67" s="155"/>
      <c r="R67" s="155"/>
      <c r="S67" s="155"/>
      <c r="T67" s="155"/>
      <c r="U67" s="155"/>
      <c r="V67" s="141"/>
      <c r="W67" s="141"/>
      <c r="X67" s="141"/>
      <c r="Y67" s="141"/>
      <c r="Z67" s="141"/>
      <c r="AA67" s="141"/>
      <c r="AB67" s="141"/>
      <c r="AC67" s="141"/>
      <c r="AD67" s="141"/>
      <c r="AE67" s="141"/>
    </row>
    <row r="68" spans="1:48" ht="22.15" customHeight="1" x14ac:dyDescent="0.4">
      <c r="A68" s="497" t="s">
        <v>87</v>
      </c>
      <c r="B68" s="498"/>
      <c r="C68" s="498"/>
      <c r="D68" s="498"/>
      <c r="E68" s="499"/>
      <c r="F68" s="668" t="s">
        <v>88</v>
      </c>
      <c r="G68" s="669"/>
      <c r="H68" s="669"/>
      <c r="I68" s="669"/>
      <c r="J68" s="669"/>
      <c r="K68" s="669"/>
      <c r="L68" s="669"/>
      <c r="M68" s="669"/>
      <c r="N68" s="669"/>
      <c r="O68" s="669"/>
      <c r="P68" s="669"/>
      <c r="Q68" s="669"/>
      <c r="R68" s="669"/>
      <c r="S68" s="669"/>
      <c r="T68" s="669"/>
      <c r="U68" s="669"/>
      <c r="V68" s="669"/>
      <c r="W68" s="669"/>
      <c r="X68" s="669"/>
      <c r="Y68" s="669"/>
      <c r="Z68" s="669"/>
      <c r="AA68" s="669"/>
      <c r="AB68" s="669"/>
      <c r="AC68" s="669"/>
      <c r="AD68" s="669"/>
      <c r="AE68" s="670"/>
    </row>
    <row r="69" spans="1:48" ht="16.899999999999999" customHeight="1" x14ac:dyDescent="0.4">
      <c r="A69" s="497" t="s">
        <v>89</v>
      </c>
      <c r="B69" s="498"/>
      <c r="C69" s="498"/>
      <c r="D69" s="498"/>
      <c r="E69" s="499"/>
      <c r="F69" s="156"/>
      <c r="G69" s="114" t="s">
        <v>90</v>
      </c>
      <c r="H69" s="114"/>
      <c r="I69" s="114"/>
      <c r="J69" s="114"/>
      <c r="K69" s="114"/>
      <c r="L69" s="114" t="s">
        <v>91</v>
      </c>
      <c r="M69" s="114"/>
      <c r="N69" s="114"/>
      <c r="O69" s="114"/>
      <c r="P69" s="114" t="s">
        <v>92</v>
      </c>
      <c r="Q69" s="114"/>
      <c r="R69" s="114"/>
      <c r="S69" s="114"/>
      <c r="T69" s="114" t="s">
        <v>93</v>
      </c>
      <c r="U69" s="114"/>
      <c r="V69" s="114"/>
      <c r="W69" s="114"/>
      <c r="X69" s="114" t="s">
        <v>94</v>
      </c>
      <c r="Y69" s="114"/>
      <c r="Z69" s="114"/>
      <c r="AA69" s="114"/>
      <c r="AB69" s="114"/>
      <c r="AC69" s="114" t="s">
        <v>95</v>
      </c>
      <c r="AD69" s="114"/>
      <c r="AE69" s="157"/>
    </row>
    <row r="70" spans="1:48" ht="16.899999999999999" customHeight="1" x14ac:dyDescent="0.4">
      <c r="A70" s="646"/>
      <c r="B70" s="647"/>
      <c r="C70" s="647"/>
      <c r="D70" s="647"/>
      <c r="E70" s="648"/>
      <c r="F70" s="158"/>
      <c r="G70" s="113" t="s">
        <v>96</v>
      </c>
      <c r="H70" s="113"/>
      <c r="I70" s="113"/>
      <c r="J70" s="113"/>
      <c r="K70" s="113"/>
      <c r="L70" s="113" t="s">
        <v>97</v>
      </c>
      <c r="M70" s="113"/>
      <c r="N70" s="113"/>
      <c r="O70" s="113"/>
      <c r="P70" s="113" t="s">
        <v>98</v>
      </c>
      <c r="Q70" s="113"/>
      <c r="R70" s="113"/>
      <c r="S70" s="113"/>
      <c r="T70" s="113" t="s">
        <v>99</v>
      </c>
      <c r="U70" s="113"/>
      <c r="V70" s="113"/>
      <c r="W70" s="113"/>
      <c r="X70" s="113" t="s">
        <v>100</v>
      </c>
      <c r="Y70" s="113"/>
      <c r="Z70" s="113"/>
      <c r="AA70" s="113"/>
      <c r="AB70" s="113"/>
      <c r="AC70" s="113" t="s">
        <v>70</v>
      </c>
      <c r="AD70" s="113"/>
      <c r="AE70" s="159"/>
    </row>
    <row r="71" spans="1:48" ht="16.899999999999999" customHeight="1" x14ac:dyDescent="0.15">
      <c r="A71" s="667" t="s">
        <v>101</v>
      </c>
      <c r="B71" s="498"/>
      <c r="C71" s="498"/>
      <c r="D71" s="498"/>
      <c r="E71" s="499"/>
      <c r="F71" s="156"/>
      <c r="G71" s="114"/>
      <c r="H71" s="114" t="s">
        <v>102</v>
      </c>
      <c r="I71" s="114"/>
      <c r="J71" s="114"/>
      <c r="K71" s="114"/>
      <c r="L71" s="114"/>
      <c r="M71" s="114"/>
      <c r="N71" s="114" t="s">
        <v>103</v>
      </c>
      <c r="O71" s="114"/>
      <c r="P71" s="114"/>
      <c r="Q71" s="114"/>
      <c r="R71" s="114"/>
      <c r="S71" s="114"/>
      <c r="T71" s="114" t="s">
        <v>104</v>
      </c>
      <c r="U71" s="114"/>
      <c r="V71" s="114"/>
      <c r="W71" s="114"/>
      <c r="X71" s="114"/>
      <c r="Y71" s="114"/>
      <c r="Z71" s="114" t="s">
        <v>105</v>
      </c>
      <c r="AA71" s="114"/>
      <c r="AB71" s="114"/>
      <c r="AC71" s="114"/>
      <c r="AD71" s="114"/>
      <c r="AE71" s="157"/>
      <c r="AH71" s="96"/>
      <c r="AI71" s="96"/>
      <c r="AJ71" s="96"/>
      <c r="AK71" s="96"/>
      <c r="AL71" s="96"/>
      <c r="AM71" s="96"/>
      <c r="AN71" s="96"/>
      <c r="AO71" s="96"/>
      <c r="AP71" s="96"/>
      <c r="AQ71" s="96"/>
      <c r="AR71" s="96"/>
      <c r="AS71" s="96"/>
      <c r="AT71" s="96"/>
    </row>
    <row r="72" spans="1:48" ht="16.899999999999999" customHeight="1" x14ac:dyDescent="0.4">
      <c r="A72" s="646"/>
      <c r="B72" s="647"/>
      <c r="C72" s="647"/>
      <c r="D72" s="647"/>
      <c r="E72" s="648"/>
      <c r="F72" s="160"/>
      <c r="G72" s="161"/>
      <c r="H72" s="151" t="s">
        <v>106</v>
      </c>
      <c r="I72" s="161"/>
      <c r="J72" s="161"/>
      <c r="K72" s="395"/>
      <c r="L72" s="395"/>
      <c r="M72" s="395"/>
      <c r="N72" s="395"/>
      <c r="O72" s="395"/>
      <c r="P72" s="395"/>
      <c r="Q72" s="395"/>
      <c r="R72" s="395"/>
      <c r="S72" s="395"/>
      <c r="T72" s="395"/>
      <c r="U72" s="395"/>
      <c r="V72" s="151" t="s">
        <v>107</v>
      </c>
      <c r="W72" s="161"/>
      <c r="X72" s="161"/>
      <c r="Y72" s="161"/>
      <c r="Z72" s="151" t="s">
        <v>108</v>
      </c>
      <c r="AA72" s="161"/>
      <c r="AB72" s="161"/>
      <c r="AC72" s="161"/>
      <c r="AD72" s="161"/>
      <c r="AE72" s="162"/>
    </row>
    <row r="73" spans="1:48" ht="18" customHeight="1" x14ac:dyDescent="0.15">
      <c r="A73" s="440" t="s">
        <v>109</v>
      </c>
      <c r="B73" s="441"/>
      <c r="C73" s="441"/>
      <c r="D73" s="441"/>
      <c r="E73" s="442"/>
      <c r="F73" s="146"/>
      <c r="G73" s="353"/>
      <c r="H73" s="353"/>
      <c r="I73" s="353"/>
      <c r="J73" s="134" t="s">
        <v>9</v>
      </c>
      <c r="K73" s="175"/>
      <c r="L73" s="134" t="s">
        <v>10</v>
      </c>
      <c r="M73" s="175"/>
      <c r="N73" s="134" t="s">
        <v>11</v>
      </c>
      <c r="O73" s="147"/>
      <c r="P73" s="148"/>
      <c r="Q73" s="671" t="s">
        <v>110</v>
      </c>
      <c r="R73" s="672"/>
      <c r="S73" s="672"/>
      <c r="T73" s="673"/>
      <c r="U73" s="147"/>
      <c r="V73" s="353"/>
      <c r="W73" s="353"/>
      <c r="X73" s="353"/>
      <c r="Y73" s="134" t="s">
        <v>9</v>
      </c>
      <c r="Z73" s="175"/>
      <c r="AA73" s="134" t="s">
        <v>10</v>
      </c>
      <c r="AB73" s="175"/>
      <c r="AC73" s="134" t="s">
        <v>11</v>
      </c>
      <c r="AD73" s="147"/>
      <c r="AE73" s="148"/>
      <c r="AH73" s="182" t="s">
        <v>111</v>
      </c>
      <c r="AI73" s="99"/>
      <c r="AJ73" s="99"/>
      <c r="AK73" s="99"/>
      <c r="AL73" s="99"/>
      <c r="AM73" s="99"/>
      <c r="AN73" s="99"/>
      <c r="AO73" s="99"/>
      <c r="AP73" s="99"/>
      <c r="AQ73" s="99"/>
      <c r="AR73" s="99"/>
      <c r="AS73" s="99"/>
      <c r="AT73" s="99"/>
    </row>
    <row r="74" spans="1:48" ht="18" customHeight="1" x14ac:dyDescent="0.15">
      <c r="A74" s="443"/>
      <c r="B74" s="444"/>
      <c r="C74" s="444"/>
      <c r="D74" s="444"/>
      <c r="E74" s="445"/>
      <c r="F74" s="585"/>
      <c r="G74" s="346"/>
      <c r="H74" s="583" t="s">
        <v>70</v>
      </c>
      <c r="I74" s="583"/>
      <c r="J74" s="583"/>
      <c r="K74" s="583"/>
      <c r="L74" s="583"/>
      <c r="M74" s="583"/>
      <c r="N74" s="583"/>
      <c r="O74" s="583"/>
      <c r="P74" s="584"/>
      <c r="Q74" s="674"/>
      <c r="R74" s="675"/>
      <c r="S74" s="675"/>
      <c r="T74" s="676"/>
      <c r="U74" s="585"/>
      <c r="V74" s="346"/>
      <c r="W74" s="583" t="s">
        <v>70</v>
      </c>
      <c r="X74" s="583"/>
      <c r="Y74" s="583"/>
      <c r="Z74" s="583"/>
      <c r="AA74" s="583"/>
      <c r="AB74" s="583"/>
      <c r="AC74" s="583"/>
      <c r="AD74" s="583"/>
      <c r="AE74" s="584"/>
      <c r="AH74" s="179"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78"/>
      <c r="AJ74" s="178"/>
      <c r="AK74" s="178"/>
      <c r="AL74" s="178"/>
      <c r="AM74" s="178"/>
      <c r="AN74" s="178"/>
      <c r="AO74" s="178"/>
      <c r="AP74" s="178"/>
      <c r="AQ74" s="178"/>
      <c r="AR74" s="178"/>
      <c r="AS74" s="178"/>
      <c r="AT74" s="178"/>
      <c r="AU74" s="101" t="str">
        <f>SUBSTITUTE(SUBSTITUTE(G73," ",""),"　","")&amp;"年"&amp;K73&amp;"月"&amp;M73&amp;"日"</f>
        <v>年月日</v>
      </c>
      <c r="AV74" s="163"/>
    </row>
    <row r="75" spans="1:48" ht="13.15" customHeight="1" x14ac:dyDescent="0.15">
      <c r="A75" s="443"/>
      <c r="B75" s="444"/>
      <c r="C75" s="444"/>
      <c r="D75" s="444"/>
      <c r="E75" s="445"/>
      <c r="F75" s="406" t="s">
        <v>68</v>
      </c>
      <c r="G75" s="407"/>
      <c r="H75" s="407"/>
      <c r="I75" s="394"/>
      <c r="J75" s="394"/>
      <c r="K75" s="394"/>
      <c r="L75" s="394"/>
      <c r="M75" s="394"/>
      <c r="N75" s="394"/>
      <c r="O75" s="394"/>
      <c r="P75" s="404" t="s">
        <v>19</v>
      </c>
      <c r="Q75" s="674"/>
      <c r="R75" s="675"/>
      <c r="S75" s="675"/>
      <c r="T75" s="676"/>
      <c r="U75" s="406" t="s">
        <v>68</v>
      </c>
      <c r="V75" s="407"/>
      <c r="W75" s="407"/>
      <c r="X75" s="394"/>
      <c r="Y75" s="394"/>
      <c r="Z75" s="394"/>
      <c r="AA75" s="394"/>
      <c r="AB75" s="394"/>
      <c r="AC75" s="394"/>
      <c r="AD75" s="394"/>
      <c r="AE75" s="404" t="s">
        <v>19</v>
      </c>
      <c r="AH75" s="181" t="s">
        <v>112</v>
      </c>
      <c r="AI75" s="99"/>
      <c r="AJ75" s="99"/>
      <c r="AK75" s="99"/>
      <c r="AL75" s="99"/>
      <c r="AM75" s="99"/>
      <c r="AN75" s="99"/>
      <c r="AO75" s="99"/>
      <c r="AP75" s="99"/>
      <c r="AQ75" s="99"/>
      <c r="AR75" s="99"/>
      <c r="AS75" s="99"/>
      <c r="AT75" s="99"/>
      <c r="AU75" s="101" t="str">
        <f>SUBSTITUTE(SUBSTITUTE(G73," ",""),"　","")&amp;"/"&amp;K73&amp;"/"&amp;M73</f>
        <v>//</v>
      </c>
      <c r="AV75" s="163"/>
    </row>
    <row r="76" spans="1:48" ht="13.15" customHeight="1" x14ac:dyDescent="0.4">
      <c r="A76" s="446"/>
      <c r="B76" s="447"/>
      <c r="C76" s="447"/>
      <c r="D76" s="447"/>
      <c r="E76" s="448"/>
      <c r="F76" s="408"/>
      <c r="G76" s="409"/>
      <c r="H76" s="409"/>
      <c r="I76" s="395"/>
      <c r="J76" s="395"/>
      <c r="K76" s="395"/>
      <c r="L76" s="395"/>
      <c r="M76" s="395"/>
      <c r="N76" s="395"/>
      <c r="O76" s="395"/>
      <c r="P76" s="405"/>
      <c r="Q76" s="677"/>
      <c r="R76" s="678"/>
      <c r="S76" s="678"/>
      <c r="T76" s="679"/>
      <c r="U76" s="408"/>
      <c r="V76" s="409"/>
      <c r="W76" s="409"/>
      <c r="X76" s="395"/>
      <c r="Y76" s="395"/>
      <c r="Z76" s="395"/>
      <c r="AA76" s="395"/>
      <c r="AB76" s="395"/>
      <c r="AC76" s="395"/>
      <c r="AD76" s="395"/>
      <c r="AE76" s="405"/>
      <c r="AH76" s="385"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385"/>
      <c r="AJ76" s="385"/>
      <c r="AK76" s="385"/>
      <c r="AL76" s="385"/>
      <c r="AM76" s="385"/>
      <c r="AN76" s="385"/>
      <c r="AO76" s="385"/>
      <c r="AP76" s="385"/>
      <c r="AQ76" s="385"/>
      <c r="AR76" s="385"/>
      <c r="AS76" s="385"/>
      <c r="AT76" s="385"/>
      <c r="AU76" s="101" t="str">
        <f>SUBSTITUTE(SUBSTITUTE(V73," ",""),"　","")&amp;"年"&amp;Z73&amp;"月"&amp;AB73&amp;"日"</f>
        <v>年月日</v>
      </c>
      <c r="AV76" s="163"/>
    </row>
    <row r="77" spans="1:48" ht="18" customHeight="1" x14ac:dyDescent="0.4">
      <c r="A77" s="443" t="s">
        <v>113</v>
      </c>
      <c r="B77" s="444"/>
      <c r="C77" s="444"/>
      <c r="D77" s="444"/>
      <c r="E77" s="445"/>
      <c r="F77" s="397" t="s">
        <v>114</v>
      </c>
      <c r="G77" s="397"/>
      <c r="H77" s="397"/>
      <c r="I77" s="397"/>
      <c r="J77" s="397"/>
      <c r="K77" s="397"/>
      <c r="L77" s="397"/>
      <c r="M77" s="397"/>
      <c r="R77" s="165"/>
      <c r="S77" s="165"/>
      <c r="T77" s="165"/>
      <c r="U77" s="149"/>
      <c r="V77" s="149"/>
      <c r="W77" s="149"/>
      <c r="X77" s="149"/>
      <c r="Y77" s="149"/>
      <c r="Z77" s="149"/>
      <c r="AA77" s="149"/>
      <c r="AB77" s="149"/>
      <c r="AC77" s="149"/>
      <c r="AD77" s="166"/>
      <c r="AE77" s="167"/>
      <c r="AH77" s="386"/>
      <c r="AI77" s="386"/>
      <c r="AJ77" s="386"/>
      <c r="AK77" s="386"/>
      <c r="AL77" s="386"/>
      <c r="AM77" s="386"/>
      <c r="AN77" s="386"/>
      <c r="AO77" s="386"/>
      <c r="AP77" s="386"/>
      <c r="AQ77" s="386"/>
      <c r="AR77" s="386"/>
      <c r="AS77" s="386"/>
      <c r="AT77" s="386"/>
      <c r="AU77" s="101" t="str">
        <f>SUBSTITUTE(SUBSTITUTE(V73," ",""),"　","")&amp;"/"&amp;Z73&amp;"/"&amp;AB73</f>
        <v>//</v>
      </c>
    </row>
    <row r="78" spans="1:48" ht="18" customHeight="1" x14ac:dyDescent="0.4">
      <c r="A78" s="443"/>
      <c r="B78" s="444"/>
      <c r="C78" s="444"/>
      <c r="D78" s="444"/>
      <c r="E78" s="445"/>
      <c r="F78" s="639" t="s">
        <v>115</v>
      </c>
      <c r="G78" s="639"/>
      <c r="H78" s="639"/>
      <c r="I78" s="639"/>
      <c r="J78" s="639"/>
      <c r="K78" s="639"/>
      <c r="L78" s="639"/>
      <c r="M78" s="639"/>
      <c r="N78" s="640"/>
      <c r="O78" s="640"/>
      <c r="P78" s="640"/>
      <c r="Q78" s="640"/>
      <c r="R78" s="640"/>
      <c r="S78" s="640"/>
      <c r="T78" s="640"/>
      <c r="U78" s="640"/>
      <c r="V78" s="640"/>
      <c r="W78" s="640"/>
      <c r="X78" s="640"/>
      <c r="Y78" s="640"/>
      <c r="Z78" s="640"/>
      <c r="AA78" s="640"/>
      <c r="AB78" s="640"/>
      <c r="AC78" s="640"/>
      <c r="AD78" s="166" t="s">
        <v>19</v>
      </c>
      <c r="AE78" s="167"/>
      <c r="AH78" s="185"/>
    </row>
    <row r="79" spans="1:48" ht="18" customHeight="1" x14ac:dyDescent="0.4">
      <c r="A79" s="443"/>
      <c r="B79" s="444"/>
      <c r="C79" s="444"/>
      <c r="D79" s="444"/>
      <c r="E79" s="445"/>
      <c r="F79" s="639" t="s">
        <v>116</v>
      </c>
      <c r="G79" s="639"/>
      <c r="H79" s="639"/>
      <c r="I79" s="639"/>
      <c r="J79" s="639"/>
      <c r="K79" s="639"/>
      <c r="L79" s="639"/>
      <c r="M79" s="639"/>
      <c r="N79" s="640"/>
      <c r="O79" s="640"/>
      <c r="P79" s="640"/>
      <c r="Q79" s="640"/>
      <c r="R79" s="640"/>
      <c r="S79" s="640"/>
      <c r="T79" s="640"/>
      <c r="U79" s="640"/>
      <c r="V79" s="640"/>
      <c r="W79" s="640"/>
      <c r="X79" s="640"/>
      <c r="Y79" s="640"/>
      <c r="Z79" s="640"/>
      <c r="AA79" s="640"/>
      <c r="AB79" s="640"/>
      <c r="AC79" s="640"/>
      <c r="AD79" s="166" t="s">
        <v>19</v>
      </c>
      <c r="AE79" s="167"/>
      <c r="AH79" s="185"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443"/>
      <c r="B80" s="444"/>
      <c r="C80" s="444"/>
      <c r="D80" s="444"/>
      <c r="E80" s="445"/>
      <c r="F80" s="639" t="s">
        <v>117</v>
      </c>
      <c r="G80" s="639"/>
      <c r="H80" s="639"/>
      <c r="I80" s="639"/>
      <c r="J80" s="639"/>
      <c r="K80" s="639"/>
      <c r="L80" s="639"/>
      <c r="M80" s="639"/>
      <c r="N80" s="640"/>
      <c r="O80" s="640"/>
      <c r="P80" s="640"/>
      <c r="Q80" s="640"/>
      <c r="R80" s="640"/>
      <c r="S80" s="640"/>
      <c r="T80" s="640"/>
      <c r="U80" s="640"/>
      <c r="V80" s="640"/>
      <c r="W80" s="640"/>
      <c r="X80" s="640"/>
      <c r="Y80" s="640"/>
      <c r="Z80" s="640"/>
      <c r="AA80" s="640"/>
      <c r="AB80" s="640"/>
      <c r="AC80" s="640"/>
      <c r="AD80" s="166" t="s">
        <v>19</v>
      </c>
      <c r="AE80" s="167"/>
    </row>
    <row r="81" spans="1:47" ht="18" customHeight="1" x14ac:dyDescent="0.4">
      <c r="A81" s="443"/>
      <c r="B81" s="444"/>
      <c r="C81" s="444"/>
      <c r="D81" s="444"/>
      <c r="E81" s="445"/>
      <c r="F81" s="639" t="s">
        <v>118</v>
      </c>
      <c r="G81" s="639"/>
      <c r="H81" s="639"/>
      <c r="I81" s="639"/>
      <c r="J81" s="639"/>
      <c r="K81" s="639"/>
      <c r="L81" s="639"/>
      <c r="M81" s="639"/>
      <c r="N81" s="640"/>
      <c r="O81" s="640"/>
      <c r="P81" s="640"/>
      <c r="Q81" s="640"/>
      <c r="R81" s="640"/>
      <c r="S81" s="640"/>
      <c r="T81" s="640"/>
      <c r="U81" s="640"/>
      <c r="V81" s="640"/>
      <c r="W81" s="640"/>
      <c r="X81" s="640"/>
      <c r="Y81" s="640"/>
      <c r="Z81" s="640"/>
      <c r="AA81" s="640"/>
      <c r="AB81" s="640"/>
      <c r="AC81" s="640"/>
      <c r="AD81" s="90" t="s">
        <v>19</v>
      </c>
      <c r="AE81" s="167"/>
    </row>
    <row r="82" spans="1:47" ht="18" customHeight="1" x14ac:dyDescent="0.15">
      <c r="A82" s="355" t="s">
        <v>119</v>
      </c>
      <c r="B82" s="356"/>
      <c r="C82" s="356"/>
      <c r="D82" s="356"/>
      <c r="E82" s="357"/>
      <c r="F82" s="662" t="s">
        <v>120</v>
      </c>
      <c r="G82" s="663"/>
      <c r="H82" s="663"/>
      <c r="I82" s="663"/>
      <c r="J82" s="663"/>
      <c r="K82" s="663"/>
      <c r="L82" s="114"/>
      <c r="M82" s="664" t="s">
        <v>121</v>
      </c>
      <c r="N82" s="664"/>
      <c r="O82" s="114"/>
      <c r="P82" s="114" t="s">
        <v>122</v>
      </c>
      <c r="Q82" s="114"/>
      <c r="R82" s="114"/>
      <c r="S82" s="114"/>
      <c r="T82" s="114"/>
      <c r="U82" s="114"/>
      <c r="V82" s="114"/>
      <c r="W82" s="114" t="s">
        <v>123</v>
      </c>
      <c r="X82" s="114"/>
      <c r="Y82" s="114"/>
      <c r="Z82" s="114" t="s">
        <v>124</v>
      </c>
      <c r="AA82" s="114"/>
      <c r="AB82" s="114" t="s">
        <v>55</v>
      </c>
      <c r="AC82" s="114"/>
      <c r="AD82" s="114"/>
      <c r="AE82" s="157"/>
      <c r="AH82" s="180" t="s">
        <v>125</v>
      </c>
      <c r="AI82" s="99"/>
      <c r="AJ82" s="99"/>
      <c r="AK82" s="99"/>
      <c r="AL82" s="99"/>
      <c r="AM82" s="99"/>
      <c r="AN82" s="99"/>
      <c r="AO82" s="99"/>
      <c r="AP82" s="99"/>
      <c r="AQ82" s="99"/>
      <c r="AR82" s="99"/>
      <c r="AS82" s="99"/>
      <c r="AT82" s="99"/>
    </row>
    <row r="83" spans="1:47" ht="18" customHeight="1" x14ac:dyDescent="0.4">
      <c r="A83" s="358"/>
      <c r="B83" s="359"/>
      <c r="C83" s="359"/>
      <c r="D83" s="359"/>
      <c r="E83" s="360"/>
      <c r="F83" s="665" t="s">
        <v>126</v>
      </c>
      <c r="G83" s="666"/>
      <c r="H83" s="666"/>
      <c r="I83" s="666"/>
      <c r="J83" s="666"/>
      <c r="K83" s="666"/>
      <c r="L83" s="666"/>
      <c r="M83" s="398" t="s">
        <v>121</v>
      </c>
      <c r="N83" s="398"/>
      <c r="O83" s="113"/>
      <c r="P83" s="113" t="s">
        <v>127</v>
      </c>
      <c r="Q83" s="113"/>
      <c r="R83" s="113"/>
      <c r="S83" s="113"/>
      <c r="T83" s="113"/>
      <c r="U83" s="113"/>
      <c r="V83" s="113"/>
      <c r="W83" s="113" t="s">
        <v>123</v>
      </c>
      <c r="X83" s="113"/>
      <c r="Y83" s="113"/>
      <c r="Z83" s="113" t="s">
        <v>124</v>
      </c>
      <c r="AA83" s="113"/>
      <c r="AB83" s="113" t="s">
        <v>55</v>
      </c>
      <c r="AC83" s="113"/>
      <c r="AD83" s="113"/>
      <c r="AE83" s="159"/>
      <c r="AH83" s="176" t="str">
        <f>IF(AU83&lt;&gt;"",AU83,IF(AU84&lt;&gt;"",AU84,IF(AU85&lt;&gt;"",AU85,IF(AU86&lt;&gt;"",AU86,IF(AU87&lt;&gt;"",AU87,"OK")))))</f>
        <v>症状発現後の使用状況・症状を選択してください</v>
      </c>
      <c r="AI83" s="183"/>
      <c r="AJ83" s="183"/>
      <c r="AK83" s="183"/>
      <c r="AL83" s="183"/>
      <c r="AM83" s="183"/>
      <c r="AN83" s="183"/>
      <c r="AO83" s="183"/>
      <c r="AP83" s="183"/>
      <c r="AQ83" s="183"/>
      <c r="AR83" s="183"/>
      <c r="AS83" s="183"/>
      <c r="AT83" s="183"/>
      <c r="AU83" s="91"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358"/>
      <c r="B84" s="359"/>
      <c r="C84" s="359"/>
      <c r="D84" s="359"/>
      <c r="E84" s="360"/>
      <c r="F84" s="396" t="s">
        <v>128</v>
      </c>
      <c r="G84" s="397"/>
      <c r="H84" s="397"/>
      <c r="I84" s="397"/>
      <c r="J84" s="397"/>
      <c r="K84" s="397"/>
      <c r="L84" s="113"/>
      <c r="M84" s="398" t="s">
        <v>121</v>
      </c>
      <c r="N84" s="398"/>
      <c r="O84" s="113"/>
      <c r="P84" s="113" t="s">
        <v>129</v>
      </c>
      <c r="Q84" s="113"/>
      <c r="R84" s="113"/>
      <c r="S84" s="113"/>
      <c r="T84" s="113"/>
      <c r="U84" s="113"/>
      <c r="V84" s="113"/>
      <c r="W84" s="113" t="s">
        <v>123</v>
      </c>
      <c r="X84" s="113"/>
      <c r="Y84" s="113"/>
      <c r="Z84" s="113" t="s">
        <v>124</v>
      </c>
      <c r="AA84" s="113"/>
      <c r="AB84" s="113" t="s">
        <v>55</v>
      </c>
      <c r="AC84" s="113"/>
      <c r="AD84" s="113"/>
      <c r="AE84" s="159"/>
      <c r="AU84" s="91"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358"/>
      <c r="B85" s="359"/>
      <c r="C85" s="359"/>
      <c r="D85" s="359"/>
      <c r="E85" s="360"/>
      <c r="F85" s="396" t="s">
        <v>130</v>
      </c>
      <c r="G85" s="397"/>
      <c r="H85" s="397"/>
      <c r="I85" s="397"/>
      <c r="J85" s="397"/>
      <c r="K85" s="397"/>
      <c r="L85" s="113"/>
      <c r="M85" s="398" t="s">
        <v>121</v>
      </c>
      <c r="N85" s="398"/>
      <c r="O85" s="113"/>
      <c r="P85" s="113" t="s">
        <v>131</v>
      </c>
      <c r="Q85" s="113"/>
      <c r="R85" s="113"/>
      <c r="S85" s="113"/>
      <c r="T85" s="113"/>
      <c r="U85" s="113"/>
      <c r="V85" s="113"/>
      <c r="W85" s="113" t="s">
        <v>123</v>
      </c>
      <c r="X85" s="113"/>
      <c r="Y85" s="113"/>
      <c r="Z85" s="113" t="s">
        <v>124</v>
      </c>
      <c r="AA85" s="113"/>
      <c r="AB85" s="113" t="s">
        <v>55</v>
      </c>
      <c r="AC85" s="113"/>
      <c r="AD85" s="113"/>
      <c r="AE85" s="159"/>
      <c r="AU85" s="91"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358"/>
      <c r="B86" s="359"/>
      <c r="C86" s="359"/>
      <c r="D86" s="359"/>
      <c r="E86" s="360"/>
      <c r="F86" s="396" t="s">
        <v>132</v>
      </c>
      <c r="G86" s="397"/>
      <c r="H86" s="397"/>
      <c r="I86" s="397"/>
      <c r="J86" s="397"/>
      <c r="K86" s="397"/>
      <c r="L86" s="113"/>
      <c r="M86" s="113"/>
      <c r="N86" s="113"/>
      <c r="O86" s="113"/>
      <c r="P86" s="164"/>
      <c r="Q86" s="164"/>
      <c r="R86" s="164"/>
      <c r="S86" s="164"/>
      <c r="T86" s="164"/>
      <c r="U86" s="164"/>
      <c r="V86" s="164"/>
      <c r="W86" s="164"/>
      <c r="X86" s="164"/>
      <c r="Y86" s="164"/>
      <c r="Z86" s="164"/>
      <c r="AA86" s="164"/>
      <c r="AB86" s="164"/>
      <c r="AC86" s="164"/>
      <c r="AD86" s="164"/>
      <c r="AE86" s="168"/>
      <c r="AU86" s="91"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659"/>
      <c r="B87" s="660"/>
      <c r="C87" s="660"/>
      <c r="D87" s="660"/>
      <c r="E87" s="661"/>
      <c r="F87" s="399" t="s">
        <v>133</v>
      </c>
      <c r="G87" s="400"/>
      <c r="H87" s="400"/>
      <c r="I87" s="400"/>
      <c r="J87" s="400"/>
      <c r="K87" s="400"/>
      <c r="L87" s="151"/>
      <c r="M87" s="151"/>
      <c r="N87" s="151"/>
      <c r="O87" s="151"/>
      <c r="P87" s="169"/>
      <c r="Q87" s="169"/>
      <c r="R87" s="169"/>
      <c r="S87" s="169"/>
      <c r="T87" s="169"/>
      <c r="U87" s="169"/>
      <c r="V87" s="169"/>
      <c r="W87" s="169"/>
      <c r="X87" s="169"/>
      <c r="Y87" s="169"/>
      <c r="Z87" s="169"/>
      <c r="AA87" s="169"/>
      <c r="AB87" s="169"/>
      <c r="AC87" s="169"/>
      <c r="AD87" s="169"/>
      <c r="AE87" s="170"/>
      <c r="AU87" s="91" t="str">
        <f>IF(COUNTIF(情報取得シート!$D$147:$D$168,TRUE)=0,"症状発現後の使用状況・症状を選択してください","")</f>
        <v>症状発現後の使用状況・症状を選択してください</v>
      </c>
    </row>
    <row r="88" spans="1:47" ht="36" customHeight="1" x14ac:dyDescent="0.4">
      <c r="A88" s="423" t="s">
        <v>134</v>
      </c>
      <c r="B88" s="423"/>
      <c r="C88" s="423"/>
      <c r="D88" s="423"/>
      <c r="E88" s="423"/>
      <c r="F88" s="389" t="s">
        <v>135</v>
      </c>
      <c r="G88" s="424"/>
      <c r="H88" s="424"/>
      <c r="I88" s="424"/>
      <c r="J88" s="424"/>
      <c r="K88" s="424"/>
      <c r="L88" s="424"/>
      <c r="M88" s="424"/>
      <c r="N88" s="424"/>
      <c r="O88" s="424"/>
      <c r="P88" s="424"/>
      <c r="Q88" s="424"/>
      <c r="R88" s="424"/>
      <c r="S88" s="424"/>
      <c r="T88" s="424"/>
      <c r="U88" s="424"/>
      <c r="V88" s="424"/>
      <c r="W88" s="424"/>
      <c r="X88" s="424"/>
      <c r="Y88" s="424"/>
      <c r="Z88" s="424"/>
      <c r="AA88" s="424"/>
      <c r="AB88" s="424"/>
      <c r="AC88" s="424"/>
      <c r="AD88" s="424"/>
      <c r="AE88" s="390"/>
      <c r="AH88" s="187" t="str">
        <f>IF(情報取得シート!$D$169=0,"※併用している他の健康食品について選択してください","")</f>
        <v>※併用している他の健康食品について選択してください</v>
      </c>
    </row>
    <row r="89" spans="1:47" ht="21" customHeight="1" x14ac:dyDescent="0.4">
      <c r="A89" s="425" t="s">
        <v>136</v>
      </c>
      <c r="B89" s="403"/>
      <c r="C89" s="403"/>
      <c r="D89" s="382" t="s">
        <v>137</v>
      </c>
      <c r="E89" s="383"/>
      <c r="F89" s="383"/>
      <c r="G89" s="383"/>
      <c r="H89" s="383"/>
      <c r="I89" s="383"/>
      <c r="J89" s="383"/>
      <c r="K89" s="383"/>
      <c r="L89" s="383"/>
      <c r="M89" s="383"/>
      <c r="N89" s="383"/>
      <c r="O89" s="383"/>
      <c r="P89" s="383"/>
      <c r="Q89" s="384"/>
      <c r="R89" s="382" t="s">
        <v>138</v>
      </c>
      <c r="S89" s="383"/>
      <c r="T89" s="383"/>
      <c r="U89" s="383"/>
      <c r="V89" s="383"/>
      <c r="W89" s="383"/>
      <c r="X89" s="383"/>
      <c r="Y89" s="383"/>
      <c r="Z89" s="383"/>
      <c r="AA89" s="383"/>
      <c r="AB89" s="383"/>
      <c r="AC89" s="383"/>
      <c r="AD89" s="383"/>
      <c r="AE89" s="384"/>
    </row>
    <row r="90" spans="1:47" ht="21" customHeight="1" x14ac:dyDescent="0.4">
      <c r="A90" s="426"/>
      <c r="B90" s="641" t="s">
        <v>139</v>
      </c>
      <c r="C90" s="642"/>
      <c r="D90" s="364"/>
      <c r="E90" s="365"/>
      <c r="F90" s="365"/>
      <c r="G90" s="365"/>
      <c r="H90" s="365"/>
      <c r="I90" s="365"/>
      <c r="J90" s="365"/>
      <c r="K90" s="365"/>
      <c r="L90" s="365"/>
      <c r="M90" s="365"/>
      <c r="N90" s="365"/>
      <c r="O90" s="365"/>
      <c r="P90" s="365"/>
      <c r="Q90" s="365"/>
      <c r="R90" s="364"/>
      <c r="S90" s="365"/>
      <c r="T90" s="365"/>
      <c r="U90" s="365"/>
      <c r="V90" s="365"/>
      <c r="W90" s="365"/>
      <c r="X90" s="365"/>
      <c r="Y90" s="365"/>
      <c r="Z90" s="365"/>
      <c r="AA90" s="365"/>
      <c r="AB90" s="365"/>
      <c r="AC90" s="365"/>
      <c r="AD90" s="365"/>
      <c r="AE90" s="366"/>
    </row>
    <row r="91" spans="1:47" ht="21" customHeight="1" x14ac:dyDescent="0.4">
      <c r="A91" s="426"/>
      <c r="B91" s="371" t="s">
        <v>140</v>
      </c>
      <c r="C91" s="372"/>
      <c r="D91" s="364"/>
      <c r="E91" s="365"/>
      <c r="F91" s="365"/>
      <c r="G91" s="365"/>
      <c r="H91" s="365"/>
      <c r="I91" s="365"/>
      <c r="J91" s="365"/>
      <c r="K91" s="365"/>
      <c r="L91" s="365"/>
      <c r="M91" s="365"/>
      <c r="N91" s="365"/>
      <c r="O91" s="365"/>
      <c r="P91" s="365"/>
      <c r="Q91" s="365"/>
      <c r="R91" s="364"/>
      <c r="S91" s="365"/>
      <c r="T91" s="365"/>
      <c r="U91" s="365"/>
      <c r="V91" s="365"/>
      <c r="W91" s="365"/>
      <c r="X91" s="365"/>
      <c r="Y91" s="365"/>
      <c r="Z91" s="365"/>
      <c r="AA91" s="365"/>
      <c r="AB91" s="365"/>
      <c r="AC91" s="365"/>
      <c r="AD91" s="365"/>
      <c r="AE91" s="366"/>
    </row>
    <row r="92" spans="1:47" ht="21" customHeight="1" x14ac:dyDescent="0.4">
      <c r="A92" s="426"/>
      <c r="B92" s="371" t="s">
        <v>141</v>
      </c>
      <c r="C92" s="372"/>
      <c r="D92" s="364"/>
      <c r="E92" s="365"/>
      <c r="F92" s="365"/>
      <c r="G92" s="365"/>
      <c r="H92" s="365"/>
      <c r="I92" s="365"/>
      <c r="J92" s="365"/>
      <c r="K92" s="365"/>
      <c r="L92" s="365"/>
      <c r="M92" s="365"/>
      <c r="N92" s="365"/>
      <c r="O92" s="365"/>
      <c r="P92" s="365"/>
      <c r="Q92" s="365"/>
      <c r="R92" s="364"/>
      <c r="S92" s="365"/>
      <c r="T92" s="365"/>
      <c r="U92" s="365"/>
      <c r="V92" s="365"/>
      <c r="W92" s="365"/>
      <c r="X92" s="365"/>
      <c r="Y92" s="365"/>
      <c r="Z92" s="365"/>
      <c r="AA92" s="365"/>
      <c r="AB92" s="365"/>
      <c r="AC92" s="365"/>
      <c r="AD92" s="365"/>
      <c r="AE92" s="366"/>
    </row>
    <row r="93" spans="1:47" ht="21" customHeight="1" x14ac:dyDescent="0.4">
      <c r="A93" s="426"/>
      <c r="B93" s="371" t="s">
        <v>142</v>
      </c>
      <c r="C93" s="372"/>
      <c r="D93" s="364"/>
      <c r="E93" s="365"/>
      <c r="F93" s="365"/>
      <c r="G93" s="365"/>
      <c r="H93" s="365"/>
      <c r="I93" s="365"/>
      <c r="J93" s="365"/>
      <c r="K93" s="365"/>
      <c r="L93" s="365"/>
      <c r="M93" s="365"/>
      <c r="N93" s="365"/>
      <c r="O93" s="365"/>
      <c r="P93" s="365"/>
      <c r="Q93" s="365"/>
      <c r="R93" s="364"/>
      <c r="S93" s="365"/>
      <c r="T93" s="365"/>
      <c r="U93" s="365"/>
      <c r="V93" s="365"/>
      <c r="W93" s="365"/>
      <c r="X93" s="365"/>
      <c r="Y93" s="365"/>
      <c r="Z93" s="365"/>
      <c r="AA93" s="365"/>
      <c r="AB93" s="365"/>
      <c r="AC93" s="365"/>
      <c r="AD93" s="365"/>
      <c r="AE93" s="366"/>
    </row>
    <row r="94" spans="1:47" ht="21" customHeight="1" x14ac:dyDescent="0.4">
      <c r="A94" s="426"/>
      <c r="B94" s="371" t="s">
        <v>143</v>
      </c>
      <c r="C94" s="372"/>
      <c r="D94" s="364"/>
      <c r="E94" s="365"/>
      <c r="F94" s="365"/>
      <c r="G94" s="365"/>
      <c r="H94" s="365"/>
      <c r="I94" s="365"/>
      <c r="J94" s="365"/>
      <c r="K94" s="365"/>
      <c r="L94" s="365"/>
      <c r="M94" s="365"/>
      <c r="N94" s="365"/>
      <c r="O94" s="365"/>
      <c r="P94" s="365"/>
      <c r="Q94" s="365"/>
      <c r="R94" s="364"/>
      <c r="S94" s="365"/>
      <c r="T94" s="365"/>
      <c r="U94" s="365"/>
      <c r="V94" s="365"/>
      <c r="W94" s="365"/>
      <c r="X94" s="365"/>
      <c r="Y94" s="365"/>
      <c r="Z94" s="365"/>
      <c r="AA94" s="365"/>
      <c r="AB94" s="365"/>
      <c r="AC94" s="365"/>
      <c r="AD94" s="365"/>
      <c r="AE94" s="366"/>
    </row>
    <row r="95" spans="1:47" ht="21" customHeight="1" x14ac:dyDescent="0.4">
      <c r="A95" s="426"/>
      <c r="B95" s="371" t="s">
        <v>144</v>
      </c>
      <c r="C95" s="372"/>
      <c r="D95" s="364"/>
      <c r="E95" s="365"/>
      <c r="F95" s="365"/>
      <c r="G95" s="365"/>
      <c r="H95" s="365"/>
      <c r="I95" s="365"/>
      <c r="J95" s="365"/>
      <c r="K95" s="365"/>
      <c r="L95" s="365"/>
      <c r="M95" s="365"/>
      <c r="N95" s="365"/>
      <c r="O95" s="365"/>
      <c r="P95" s="365"/>
      <c r="Q95" s="365"/>
      <c r="R95" s="364"/>
      <c r="S95" s="365"/>
      <c r="T95" s="365"/>
      <c r="U95" s="365"/>
      <c r="V95" s="365"/>
      <c r="W95" s="365"/>
      <c r="X95" s="365"/>
      <c r="Y95" s="365"/>
      <c r="Z95" s="365"/>
      <c r="AA95" s="365"/>
      <c r="AB95" s="365"/>
      <c r="AC95" s="365"/>
      <c r="AD95" s="365"/>
      <c r="AE95" s="366"/>
    </row>
    <row r="96" spans="1:47" ht="21" customHeight="1" x14ac:dyDescent="0.4">
      <c r="A96" s="426"/>
      <c r="B96" s="371" t="s">
        <v>145</v>
      </c>
      <c r="C96" s="372"/>
      <c r="D96" s="364"/>
      <c r="E96" s="365"/>
      <c r="F96" s="365"/>
      <c r="G96" s="365"/>
      <c r="H96" s="365"/>
      <c r="I96" s="365"/>
      <c r="J96" s="365"/>
      <c r="K96" s="365"/>
      <c r="L96" s="365"/>
      <c r="M96" s="365"/>
      <c r="N96" s="365"/>
      <c r="O96" s="365"/>
      <c r="P96" s="365"/>
      <c r="Q96" s="365"/>
      <c r="R96" s="364"/>
      <c r="S96" s="365"/>
      <c r="T96" s="365"/>
      <c r="U96" s="365"/>
      <c r="V96" s="365"/>
      <c r="W96" s="365"/>
      <c r="X96" s="365"/>
      <c r="Y96" s="365"/>
      <c r="Z96" s="365"/>
      <c r="AA96" s="365"/>
      <c r="AB96" s="365"/>
      <c r="AC96" s="365"/>
      <c r="AD96" s="365"/>
      <c r="AE96" s="366"/>
    </row>
    <row r="97" spans="1:47" ht="21" customHeight="1" x14ac:dyDescent="0.4">
      <c r="A97" s="426"/>
      <c r="B97" s="371" t="s">
        <v>146</v>
      </c>
      <c r="C97" s="372"/>
      <c r="D97" s="364"/>
      <c r="E97" s="365"/>
      <c r="F97" s="365"/>
      <c r="G97" s="365"/>
      <c r="H97" s="365"/>
      <c r="I97" s="365"/>
      <c r="J97" s="365"/>
      <c r="K97" s="365"/>
      <c r="L97" s="365"/>
      <c r="M97" s="365"/>
      <c r="N97" s="365"/>
      <c r="O97" s="365"/>
      <c r="P97" s="365"/>
      <c r="Q97" s="365"/>
      <c r="R97" s="364"/>
      <c r="S97" s="365"/>
      <c r="T97" s="365"/>
      <c r="U97" s="365"/>
      <c r="V97" s="365"/>
      <c r="W97" s="365"/>
      <c r="X97" s="365"/>
      <c r="Y97" s="365"/>
      <c r="Z97" s="365"/>
      <c r="AA97" s="365"/>
      <c r="AB97" s="365"/>
      <c r="AC97" s="365"/>
      <c r="AD97" s="365"/>
      <c r="AE97" s="366"/>
    </row>
    <row r="98" spans="1:47" ht="21" customHeight="1" x14ac:dyDescent="0.4">
      <c r="A98" s="426"/>
      <c r="B98" s="371" t="s">
        <v>147</v>
      </c>
      <c r="C98" s="372"/>
      <c r="D98" s="364"/>
      <c r="E98" s="365"/>
      <c r="F98" s="365"/>
      <c r="G98" s="365"/>
      <c r="H98" s="365"/>
      <c r="I98" s="365"/>
      <c r="J98" s="365"/>
      <c r="K98" s="365"/>
      <c r="L98" s="365"/>
      <c r="M98" s="365"/>
      <c r="N98" s="365"/>
      <c r="O98" s="365"/>
      <c r="P98" s="365"/>
      <c r="Q98" s="365"/>
      <c r="R98" s="364"/>
      <c r="S98" s="365"/>
      <c r="T98" s="365"/>
      <c r="U98" s="365"/>
      <c r="V98" s="365"/>
      <c r="W98" s="365"/>
      <c r="X98" s="365"/>
      <c r="Y98" s="365"/>
      <c r="Z98" s="365"/>
      <c r="AA98" s="365"/>
      <c r="AB98" s="365"/>
      <c r="AC98" s="365"/>
      <c r="AD98" s="365"/>
      <c r="AE98" s="366"/>
    </row>
    <row r="99" spans="1:47" ht="21" customHeight="1" x14ac:dyDescent="0.4">
      <c r="A99" s="427"/>
      <c r="B99" s="371" t="s">
        <v>148</v>
      </c>
      <c r="C99" s="372"/>
      <c r="D99" s="364"/>
      <c r="E99" s="365"/>
      <c r="F99" s="365"/>
      <c r="G99" s="365"/>
      <c r="H99" s="365"/>
      <c r="I99" s="365"/>
      <c r="J99" s="365"/>
      <c r="K99" s="365"/>
      <c r="L99" s="365"/>
      <c r="M99" s="365"/>
      <c r="N99" s="365"/>
      <c r="O99" s="365"/>
      <c r="P99" s="365"/>
      <c r="Q99" s="365"/>
      <c r="R99" s="364"/>
      <c r="S99" s="365"/>
      <c r="T99" s="365"/>
      <c r="U99" s="365"/>
      <c r="V99" s="365"/>
      <c r="W99" s="365"/>
      <c r="X99" s="365"/>
      <c r="Y99" s="365"/>
      <c r="Z99" s="365"/>
      <c r="AA99" s="365"/>
      <c r="AB99" s="365"/>
      <c r="AC99" s="365"/>
      <c r="AD99" s="365"/>
      <c r="AE99" s="366"/>
    </row>
    <row r="100" spans="1:47" ht="30" customHeight="1" x14ac:dyDescent="0.4">
      <c r="A100" s="416" t="s">
        <v>149</v>
      </c>
      <c r="B100" s="416"/>
      <c r="C100" s="416"/>
      <c r="D100" s="416"/>
      <c r="E100" s="416"/>
      <c r="F100" s="416"/>
      <c r="G100" s="416"/>
      <c r="H100" s="416"/>
      <c r="I100" s="416"/>
      <c r="J100" s="416"/>
      <c r="K100" s="416"/>
      <c r="L100" s="416"/>
      <c r="M100" s="416"/>
      <c r="N100" s="416"/>
      <c r="O100" s="416"/>
      <c r="P100" s="416"/>
      <c r="Q100" s="416"/>
      <c r="R100" s="416"/>
      <c r="S100" s="416"/>
      <c r="T100" s="416"/>
      <c r="U100" s="416"/>
      <c r="V100" s="416"/>
      <c r="W100" s="416"/>
      <c r="X100" s="416"/>
      <c r="Y100" s="416"/>
      <c r="Z100" s="416"/>
      <c r="AA100" s="416"/>
      <c r="AB100" s="416"/>
      <c r="AC100" s="416"/>
      <c r="AD100" s="416"/>
      <c r="AE100" s="416"/>
    </row>
    <row r="101" spans="1:47" s="171" customFormat="1" ht="30" customHeight="1" x14ac:dyDescent="0.4">
      <c r="A101" s="440" t="s">
        <v>150</v>
      </c>
      <c r="B101" s="441"/>
      <c r="C101" s="441"/>
      <c r="D101" s="441"/>
      <c r="E101" s="441"/>
      <c r="F101" s="442"/>
      <c r="G101" s="611" t="s">
        <v>151</v>
      </c>
      <c r="H101" s="612"/>
      <c r="I101" s="612"/>
      <c r="J101" s="612"/>
      <c r="K101" s="612"/>
      <c r="L101" s="612"/>
      <c r="M101" s="612"/>
      <c r="N101" s="612"/>
      <c r="O101" s="612"/>
      <c r="P101" s="612"/>
      <c r="Q101" s="612"/>
      <c r="R101" s="612"/>
      <c r="S101" s="612"/>
      <c r="T101" s="612"/>
      <c r="U101" s="612"/>
      <c r="V101" s="612"/>
      <c r="W101" s="612"/>
      <c r="X101" s="612"/>
      <c r="Y101" s="612"/>
      <c r="Z101" s="612"/>
      <c r="AA101" s="612"/>
      <c r="AB101" s="612"/>
      <c r="AC101" s="612"/>
      <c r="AD101" s="612"/>
      <c r="AE101" s="613"/>
      <c r="AF101" s="90"/>
      <c r="AU101" s="91"/>
    </row>
    <row r="102" spans="1:47" s="171" customFormat="1" ht="24" customHeight="1" x14ac:dyDescent="0.15">
      <c r="A102" s="370"/>
      <c r="B102" s="417" t="s">
        <v>152</v>
      </c>
      <c r="C102" s="418"/>
      <c r="D102" s="418"/>
      <c r="E102" s="418"/>
      <c r="F102" s="419"/>
      <c r="G102" s="375" t="s">
        <v>153</v>
      </c>
      <c r="H102" s="376"/>
      <c r="I102" s="376"/>
      <c r="J102" s="376"/>
      <c r="K102" s="376"/>
      <c r="L102" s="377"/>
      <c r="M102" s="377"/>
      <c r="N102" s="377"/>
      <c r="O102" s="377"/>
      <c r="P102" s="377"/>
      <c r="Q102" s="377"/>
      <c r="R102" s="377"/>
      <c r="S102" s="377"/>
      <c r="T102" s="377"/>
      <c r="U102" s="377"/>
      <c r="V102" s="377"/>
      <c r="W102" s="377"/>
      <c r="X102" s="376" t="s">
        <v>154</v>
      </c>
      <c r="Y102" s="376"/>
      <c r="Z102" s="376"/>
      <c r="AA102" s="380"/>
      <c r="AB102" s="380"/>
      <c r="AC102" s="380"/>
      <c r="AD102" s="380"/>
      <c r="AE102" s="381"/>
      <c r="AF102" s="90"/>
      <c r="AH102" s="180" t="s">
        <v>155</v>
      </c>
      <c r="AI102" s="99"/>
      <c r="AJ102" s="99"/>
      <c r="AK102" s="99"/>
      <c r="AL102" s="99"/>
      <c r="AM102" s="99"/>
      <c r="AN102" s="99"/>
      <c r="AO102" s="99"/>
      <c r="AP102" s="99"/>
      <c r="AQ102" s="99"/>
      <c r="AR102" s="99"/>
      <c r="AS102" s="99"/>
      <c r="AT102" s="99"/>
      <c r="AU102" s="91"/>
    </row>
    <row r="103" spans="1:47" s="171" customFormat="1" ht="24" customHeight="1" x14ac:dyDescent="0.4">
      <c r="A103" s="370"/>
      <c r="B103" s="420"/>
      <c r="C103" s="421"/>
      <c r="D103" s="421"/>
      <c r="E103" s="421"/>
      <c r="F103" s="422"/>
      <c r="G103" s="378" t="s">
        <v>156</v>
      </c>
      <c r="H103" s="379"/>
      <c r="I103" s="379"/>
      <c r="J103" s="379"/>
      <c r="K103" s="379"/>
      <c r="L103" s="373"/>
      <c r="M103" s="373"/>
      <c r="N103" s="373"/>
      <c r="O103" s="373"/>
      <c r="P103" s="373"/>
      <c r="Q103" s="373"/>
      <c r="R103" s="373"/>
      <c r="S103" s="373"/>
      <c r="T103" s="373"/>
      <c r="U103" s="373"/>
      <c r="V103" s="373"/>
      <c r="W103" s="373"/>
      <c r="X103" s="373"/>
      <c r="Y103" s="373"/>
      <c r="Z103" s="373"/>
      <c r="AA103" s="373"/>
      <c r="AB103" s="373"/>
      <c r="AC103" s="373"/>
      <c r="AD103" s="373"/>
      <c r="AE103" s="374"/>
      <c r="AF103" s="90"/>
      <c r="AH103" s="525" t="str">
        <f>IF(情報取得シート!$D$214=0,"※医療機関受診を選択してください",IF(情報取得シート!$D$214=1,IF(情報取得シート!$D$215="","※受診した医療機関の情報が未入力です","OK"),"OK"))</f>
        <v>※医療機関受診を選択してください</v>
      </c>
      <c r="AI103" s="525"/>
      <c r="AJ103" s="525"/>
      <c r="AK103" s="525"/>
      <c r="AL103" s="525"/>
      <c r="AM103" s="525"/>
      <c r="AN103" s="525"/>
      <c r="AO103" s="525"/>
      <c r="AP103" s="525"/>
      <c r="AQ103" s="525"/>
      <c r="AR103" s="525"/>
      <c r="AS103" s="525"/>
      <c r="AT103" s="525"/>
      <c r="AU103" s="91"/>
    </row>
    <row r="104" spans="1:47" s="171" customFormat="1" ht="24" customHeight="1" x14ac:dyDescent="0.4">
      <c r="A104" s="370"/>
      <c r="B104" s="420"/>
      <c r="C104" s="421"/>
      <c r="D104" s="421"/>
      <c r="E104" s="421"/>
      <c r="F104" s="422"/>
      <c r="G104" s="375" t="s">
        <v>153</v>
      </c>
      <c r="H104" s="376"/>
      <c r="I104" s="376"/>
      <c r="J104" s="376"/>
      <c r="K104" s="376"/>
      <c r="L104" s="377"/>
      <c r="M104" s="377"/>
      <c r="N104" s="377"/>
      <c r="O104" s="377"/>
      <c r="P104" s="377"/>
      <c r="Q104" s="377"/>
      <c r="R104" s="377"/>
      <c r="S104" s="377"/>
      <c r="T104" s="377"/>
      <c r="U104" s="377"/>
      <c r="V104" s="377"/>
      <c r="W104" s="377"/>
      <c r="X104" s="376" t="s">
        <v>154</v>
      </c>
      <c r="Y104" s="376"/>
      <c r="Z104" s="376"/>
      <c r="AA104" s="380"/>
      <c r="AB104" s="380"/>
      <c r="AC104" s="380"/>
      <c r="AD104" s="380"/>
      <c r="AE104" s="381"/>
      <c r="AF104" s="90"/>
      <c r="AH104" s="184"/>
      <c r="AI104" s="184"/>
      <c r="AJ104" s="184"/>
      <c r="AK104" s="184"/>
      <c r="AL104" s="184"/>
      <c r="AM104" s="184"/>
      <c r="AN104" s="184"/>
      <c r="AO104" s="184"/>
      <c r="AP104" s="184"/>
      <c r="AQ104" s="184"/>
      <c r="AR104" s="184"/>
      <c r="AS104" s="184"/>
      <c r="AT104" s="184"/>
      <c r="AU104" s="91"/>
    </row>
    <row r="105" spans="1:47" s="171" customFormat="1" ht="24" customHeight="1" x14ac:dyDescent="0.4">
      <c r="A105" s="370"/>
      <c r="B105" s="420"/>
      <c r="C105" s="421"/>
      <c r="D105" s="421"/>
      <c r="E105" s="421"/>
      <c r="F105" s="422"/>
      <c r="G105" s="378" t="s">
        <v>156</v>
      </c>
      <c r="H105" s="379"/>
      <c r="I105" s="379"/>
      <c r="J105" s="379"/>
      <c r="K105" s="379"/>
      <c r="L105" s="373"/>
      <c r="M105" s="373"/>
      <c r="N105" s="373"/>
      <c r="O105" s="373"/>
      <c r="P105" s="373"/>
      <c r="Q105" s="373"/>
      <c r="R105" s="373"/>
      <c r="S105" s="373"/>
      <c r="T105" s="373"/>
      <c r="U105" s="373"/>
      <c r="V105" s="373"/>
      <c r="W105" s="373"/>
      <c r="X105" s="373"/>
      <c r="Y105" s="373"/>
      <c r="Z105" s="373"/>
      <c r="AA105" s="373"/>
      <c r="AB105" s="373"/>
      <c r="AC105" s="373"/>
      <c r="AD105" s="373"/>
      <c r="AE105" s="374"/>
      <c r="AF105" s="90"/>
      <c r="AU105" s="91"/>
    </row>
    <row r="106" spans="1:47" ht="24" customHeight="1" x14ac:dyDescent="0.4">
      <c r="A106" s="410" t="s">
        <v>157</v>
      </c>
      <c r="B106" s="411"/>
      <c r="C106" s="411"/>
      <c r="D106" s="411"/>
      <c r="E106" s="411"/>
      <c r="F106" s="412"/>
      <c r="G106" s="375" t="s">
        <v>153</v>
      </c>
      <c r="H106" s="376"/>
      <c r="I106" s="376"/>
      <c r="J106" s="376"/>
      <c r="K106" s="376"/>
      <c r="L106" s="377"/>
      <c r="M106" s="377"/>
      <c r="N106" s="377"/>
      <c r="O106" s="377"/>
      <c r="P106" s="377"/>
      <c r="Q106" s="377"/>
      <c r="R106" s="377"/>
      <c r="S106" s="377"/>
      <c r="T106" s="377"/>
      <c r="U106" s="377"/>
      <c r="V106" s="377"/>
      <c r="W106" s="377"/>
      <c r="X106" s="376" t="s">
        <v>154</v>
      </c>
      <c r="Y106" s="376"/>
      <c r="Z106" s="376"/>
      <c r="AA106" s="380"/>
      <c r="AB106" s="380"/>
      <c r="AC106" s="380"/>
      <c r="AD106" s="380"/>
      <c r="AE106" s="381"/>
    </row>
    <row r="107" spans="1:47" ht="24" customHeight="1" x14ac:dyDescent="0.4">
      <c r="A107" s="413"/>
      <c r="B107" s="414"/>
      <c r="C107" s="414"/>
      <c r="D107" s="414"/>
      <c r="E107" s="414"/>
      <c r="F107" s="415"/>
      <c r="G107" s="378" t="s">
        <v>156</v>
      </c>
      <c r="H107" s="379"/>
      <c r="I107" s="379"/>
      <c r="J107" s="379"/>
      <c r="K107" s="379"/>
      <c r="L107" s="373"/>
      <c r="M107" s="373"/>
      <c r="N107" s="373"/>
      <c r="O107" s="373"/>
      <c r="P107" s="373"/>
      <c r="Q107" s="373"/>
      <c r="R107" s="373"/>
      <c r="S107" s="373"/>
      <c r="T107" s="373"/>
      <c r="U107" s="373"/>
      <c r="V107" s="373"/>
      <c r="W107" s="373"/>
      <c r="X107" s="373"/>
      <c r="Y107" s="373"/>
      <c r="Z107" s="373"/>
      <c r="AA107" s="373"/>
      <c r="AB107" s="373"/>
      <c r="AC107" s="373"/>
      <c r="AD107" s="373"/>
      <c r="AE107" s="374"/>
    </row>
    <row r="108" spans="1:47" ht="13.5" customHeight="1" x14ac:dyDescent="0.4">
      <c r="A108" s="172"/>
      <c r="B108" s="173"/>
      <c r="C108" s="173"/>
      <c r="D108" s="173"/>
      <c r="E108" s="173"/>
      <c r="F108" s="173"/>
      <c r="G108" s="173"/>
      <c r="H108" s="173"/>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2"/>
      <c r="AE108" s="153"/>
    </row>
    <row r="109" spans="1:47" ht="30" customHeight="1" x14ac:dyDescent="0.4">
      <c r="A109" s="634" t="s">
        <v>158</v>
      </c>
      <c r="B109" s="635"/>
      <c r="C109" s="635"/>
      <c r="D109" s="635"/>
      <c r="E109" s="635"/>
      <c r="F109" s="635"/>
      <c r="G109" s="635"/>
      <c r="H109" s="636"/>
      <c r="I109" s="637" t="s">
        <v>159</v>
      </c>
      <c r="J109" s="637"/>
      <c r="K109" s="637"/>
      <c r="L109" s="637"/>
      <c r="M109" s="637"/>
      <c r="N109" s="637"/>
      <c r="O109" s="637"/>
      <c r="P109" s="637"/>
      <c r="Q109" s="637"/>
      <c r="R109" s="637"/>
      <c r="S109" s="637"/>
      <c r="T109" s="637"/>
      <c r="U109" s="637"/>
      <c r="V109" s="637"/>
      <c r="W109" s="637"/>
      <c r="X109" s="637"/>
      <c r="Y109" s="637"/>
      <c r="Z109" s="637"/>
      <c r="AA109" s="637"/>
      <c r="AB109" s="637"/>
      <c r="AC109" s="637"/>
      <c r="AD109" s="637"/>
      <c r="AE109" s="638"/>
    </row>
    <row r="110" spans="1:47" ht="30" customHeight="1" x14ac:dyDescent="0.4">
      <c r="A110" s="391" t="s">
        <v>160</v>
      </c>
      <c r="B110" s="392"/>
      <c r="C110" s="392"/>
      <c r="D110" s="392"/>
      <c r="E110" s="392"/>
      <c r="F110" s="392"/>
      <c r="G110" s="392"/>
      <c r="H110" s="393"/>
      <c r="I110" s="401" t="s">
        <v>159</v>
      </c>
      <c r="J110" s="401"/>
      <c r="K110" s="401"/>
      <c r="L110" s="401"/>
      <c r="M110" s="401"/>
      <c r="N110" s="401"/>
      <c r="O110" s="401"/>
      <c r="P110" s="401"/>
      <c r="Q110" s="401"/>
      <c r="R110" s="401"/>
      <c r="S110" s="401"/>
      <c r="T110" s="401"/>
      <c r="U110" s="401"/>
      <c r="V110" s="401"/>
      <c r="W110" s="401"/>
      <c r="X110" s="401"/>
      <c r="Y110" s="401"/>
      <c r="Z110" s="401"/>
      <c r="AA110" s="401"/>
      <c r="AB110" s="401"/>
      <c r="AC110" s="401"/>
      <c r="AD110" s="401"/>
      <c r="AE110" s="402"/>
      <c r="AH110" s="185" t="str">
        <f>IF(情報取得シート!$D$228=0,"※併用している医薬品の詳細を選択してください","")</f>
        <v>※併用している医薬品の詳細を選択してください</v>
      </c>
    </row>
    <row r="111" spans="1:47" ht="28.15" customHeight="1" x14ac:dyDescent="0.4">
      <c r="A111" s="425" t="s">
        <v>136</v>
      </c>
      <c r="B111" s="403"/>
      <c r="C111" s="403"/>
      <c r="D111" s="382" t="s">
        <v>161</v>
      </c>
      <c r="E111" s="383"/>
      <c r="F111" s="383"/>
      <c r="G111" s="383"/>
      <c r="H111" s="383"/>
      <c r="I111" s="383"/>
      <c r="J111" s="383"/>
      <c r="K111" s="383"/>
      <c r="L111" s="383"/>
      <c r="M111" s="383"/>
      <c r="N111" s="383"/>
      <c r="O111" s="383"/>
      <c r="P111" s="383"/>
      <c r="Q111" s="384"/>
      <c r="R111" s="382" t="s">
        <v>162</v>
      </c>
      <c r="S111" s="383"/>
      <c r="T111" s="383"/>
      <c r="U111" s="383"/>
      <c r="V111" s="383"/>
      <c r="W111" s="383"/>
      <c r="X111" s="383"/>
      <c r="Y111" s="383"/>
      <c r="Z111" s="383"/>
      <c r="AA111" s="383"/>
      <c r="AB111" s="383"/>
      <c r="AC111" s="383"/>
      <c r="AD111" s="383"/>
      <c r="AE111" s="384"/>
    </row>
    <row r="112" spans="1:47" ht="28.15" customHeight="1" x14ac:dyDescent="0.4">
      <c r="A112" s="426"/>
      <c r="B112" s="387" t="s">
        <v>139</v>
      </c>
      <c r="C112" s="388"/>
      <c r="D112" s="367"/>
      <c r="E112" s="368"/>
      <c r="F112" s="368"/>
      <c r="G112" s="368"/>
      <c r="H112" s="368"/>
      <c r="I112" s="368"/>
      <c r="J112" s="368"/>
      <c r="K112" s="368"/>
      <c r="L112" s="368"/>
      <c r="M112" s="368"/>
      <c r="N112" s="368"/>
      <c r="O112" s="368"/>
      <c r="P112" s="368"/>
      <c r="Q112" s="369"/>
      <c r="R112" s="367"/>
      <c r="S112" s="368"/>
      <c r="T112" s="368"/>
      <c r="U112" s="368"/>
      <c r="V112" s="368"/>
      <c r="W112" s="368"/>
      <c r="X112" s="368"/>
      <c r="Y112" s="368"/>
      <c r="Z112" s="368"/>
      <c r="AA112" s="368"/>
      <c r="AB112" s="368"/>
      <c r="AC112" s="368"/>
      <c r="AD112" s="368"/>
      <c r="AE112" s="369"/>
    </row>
    <row r="113" spans="1:31" ht="28.15" customHeight="1" x14ac:dyDescent="0.4">
      <c r="A113" s="426"/>
      <c r="B113" s="389" t="s">
        <v>140</v>
      </c>
      <c r="C113" s="390"/>
      <c r="D113" s="367"/>
      <c r="E113" s="368"/>
      <c r="F113" s="368"/>
      <c r="G113" s="368"/>
      <c r="H113" s="368"/>
      <c r="I113" s="368"/>
      <c r="J113" s="368"/>
      <c r="K113" s="368"/>
      <c r="L113" s="368"/>
      <c r="M113" s="368"/>
      <c r="N113" s="368"/>
      <c r="O113" s="368"/>
      <c r="P113" s="368"/>
      <c r="Q113" s="369"/>
      <c r="R113" s="367"/>
      <c r="S113" s="368"/>
      <c r="T113" s="368"/>
      <c r="U113" s="368"/>
      <c r="V113" s="368"/>
      <c r="W113" s="368"/>
      <c r="X113" s="368"/>
      <c r="Y113" s="368"/>
      <c r="Z113" s="368"/>
      <c r="AA113" s="368"/>
      <c r="AB113" s="368"/>
      <c r="AC113" s="368"/>
      <c r="AD113" s="368"/>
      <c r="AE113" s="369"/>
    </row>
    <row r="114" spans="1:31" ht="28.15" customHeight="1" x14ac:dyDescent="0.4">
      <c r="A114" s="426"/>
      <c r="B114" s="389" t="s">
        <v>141</v>
      </c>
      <c r="C114" s="390"/>
      <c r="D114" s="367"/>
      <c r="E114" s="368"/>
      <c r="F114" s="368"/>
      <c r="G114" s="368"/>
      <c r="H114" s="368"/>
      <c r="I114" s="368"/>
      <c r="J114" s="368"/>
      <c r="K114" s="368"/>
      <c r="L114" s="368"/>
      <c r="M114" s="368"/>
      <c r="N114" s="368"/>
      <c r="O114" s="368"/>
      <c r="P114" s="368"/>
      <c r="Q114" s="369"/>
      <c r="R114" s="367"/>
      <c r="S114" s="368"/>
      <c r="T114" s="368"/>
      <c r="U114" s="368"/>
      <c r="V114" s="368"/>
      <c r="W114" s="368"/>
      <c r="X114" s="368"/>
      <c r="Y114" s="368"/>
      <c r="Z114" s="368"/>
      <c r="AA114" s="368"/>
      <c r="AB114" s="368"/>
      <c r="AC114" s="368"/>
      <c r="AD114" s="368"/>
      <c r="AE114" s="369"/>
    </row>
    <row r="115" spans="1:31" ht="28.15" customHeight="1" x14ac:dyDescent="0.4">
      <c r="A115" s="426"/>
      <c r="B115" s="389" t="s">
        <v>142</v>
      </c>
      <c r="C115" s="390"/>
      <c r="D115" s="367"/>
      <c r="E115" s="368"/>
      <c r="F115" s="368"/>
      <c r="G115" s="368"/>
      <c r="H115" s="368"/>
      <c r="I115" s="368"/>
      <c r="J115" s="368"/>
      <c r="K115" s="368"/>
      <c r="L115" s="368"/>
      <c r="M115" s="368"/>
      <c r="N115" s="368"/>
      <c r="O115" s="368"/>
      <c r="P115" s="368"/>
      <c r="Q115" s="369"/>
      <c r="R115" s="367"/>
      <c r="S115" s="368"/>
      <c r="T115" s="368"/>
      <c r="U115" s="368"/>
      <c r="V115" s="368"/>
      <c r="W115" s="368"/>
      <c r="X115" s="368"/>
      <c r="Y115" s="368"/>
      <c r="Z115" s="368"/>
      <c r="AA115" s="368"/>
      <c r="AB115" s="368"/>
      <c r="AC115" s="368"/>
      <c r="AD115" s="368"/>
      <c r="AE115" s="369"/>
    </row>
    <row r="116" spans="1:31" ht="28.15" customHeight="1" x14ac:dyDescent="0.4">
      <c r="A116" s="426"/>
      <c r="B116" s="389" t="s">
        <v>143</v>
      </c>
      <c r="C116" s="390"/>
      <c r="D116" s="367"/>
      <c r="E116" s="368"/>
      <c r="F116" s="368"/>
      <c r="G116" s="368"/>
      <c r="H116" s="368"/>
      <c r="I116" s="368"/>
      <c r="J116" s="368"/>
      <c r="K116" s="368"/>
      <c r="L116" s="368"/>
      <c r="M116" s="368"/>
      <c r="N116" s="368"/>
      <c r="O116" s="368"/>
      <c r="P116" s="368"/>
      <c r="Q116" s="369"/>
      <c r="R116" s="367"/>
      <c r="S116" s="368"/>
      <c r="T116" s="368"/>
      <c r="U116" s="368"/>
      <c r="V116" s="368"/>
      <c r="W116" s="368"/>
      <c r="X116" s="368"/>
      <c r="Y116" s="368"/>
      <c r="Z116" s="368"/>
      <c r="AA116" s="368"/>
      <c r="AB116" s="368"/>
      <c r="AC116" s="368"/>
      <c r="AD116" s="368"/>
      <c r="AE116" s="369"/>
    </row>
    <row r="117" spans="1:31" ht="28.15" customHeight="1" x14ac:dyDescent="0.4">
      <c r="A117" s="426"/>
      <c r="B117" s="389" t="s">
        <v>144</v>
      </c>
      <c r="C117" s="390"/>
      <c r="D117" s="367"/>
      <c r="E117" s="368"/>
      <c r="F117" s="368"/>
      <c r="G117" s="368"/>
      <c r="H117" s="368"/>
      <c r="I117" s="368"/>
      <c r="J117" s="368"/>
      <c r="K117" s="368"/>
      <c r="L117" s="368"/>
      <c r="M117" s="368"/>
      <c r="N117" s="368"/>
      <c r="O117" s="368"/>
      <c r="P117" s="368"/>
      <c r="Q117" s="369"/>
      <c r="R117" s="367"/>
      <c r="S117" s="368"/>
      <c r="T117" s="368"/>
      <c r="U117" s="368"/>
      <c r="V117" s="368"/>
      <c r="W117" s="368"/>
      <c r="X117" s="368"/>
      <c r="Y117" s="368"/>
      <c r="Z117" s="368"/>
      <c r="AA117" s="368"/>
      <c r="AB117" s="368"/>
      <c r="AC117" s="368"/>
      <c r="AD117" s="368"/>
      <c r="AE117" s="369"/>
    </row>
    <row r="118" spans="1:31" ht="28.15" customHeight="1" x14ac:dyDescent="0.4">
      <c r="A118" s="426"/>
      <c r="B118" s="389" t="s">
        <v>145</v>
      </c>
      <c r="C118" s="390"/>
      <c r="D118" s="367"/>
      <c r="E118" s="368"/>
      <c r="F118" s="368"/>
      <c r="G118" s="368"/>
      <c r="H118" s="368"/>
      <c r="I118" s="368"/>
      <c r="J118" s="368"/>
      <c r="K118" s="368"/>
      <c r="L118" s="368"/>
      <c r="M118" s="368"/>
      <c r="N118" s="368"/>
      <c r="O118" s="368"/>
      <c r="P118" s="368"/>
      <c r="Q118" s="369"/>
      <c r="R118" s="367"/>
      <c r="S118" s="368"/>
      <c r="T118" s="368"/>
      <c r="U118" s="368"/>
      <c r="V118" s="368"/>
      <c r="W118" s="368"/>
      <c r="X118" s="368"/>
      <c r="Y118" s="368"/>
      <c r="Z118" s="368"/>
      <c r="AA118" s="368"/>
      <c r="AB118" s="368"/>
      <c r="AC118" s="368"/>
      <c r="AD118" s="368"/>
      <c r="AE118" s="369"/>
    </row>
    <row r="119" spans="1:31" ht="28.15" customHeight="1" x14ac:dyDescent="0.4">
      <c r="A119" s="426"/>
      <c r="B119" s="389" t="s">
        <v>146</v>
      </c>
      <c r="C119" s="390"/>
      <c r="D119" s="367"/>
      <c r="E119" s="368"/>
      <c r="F119" s="368"/>
      <c r="G119" s="368"/>
      <c r="H119" s="368"/>
      <c r="I119" s="368"/>
      <c r="J119" s="368"/>
      <c r="K119" s="368"/>
      <c r="L119" s="368"/>
      <c r="M119" s="368"/>
      <c r="N119" s="368"/>
      <c r="O119" s="368"/>
      <c r="P119" s="368"/>
      <c r="Q119" s="369"/>
      <c r="R119" s="367"/>
      <c r="S119" s="368"/>
      <c r="T119" s="368"/>
      <c r="U119" s="368"/>
      <c r="V119" s="368"/>
      <c r="W119" s="368"/>
      <c r="X119" s="368"/>
      <c r="Y119" s="368"/>
      <c r="Z119" s="368"/>
      <c r="AA119" s="368"/>
      <c r="AB119" s="368"/>
      <c r="AC119" s="368"/>
      <c r="AD119" s="368"/>
      <c r="AE119" s="369"/>
    </row>
    <row r="120" spans="1:31" ht="28.15" customHeight="1" x14ac:dyDescent="0.4">
      <c r="A120" s="426"/>
      <c r="B120" s="389" t="s">
        <v>147</v>
      </c>
      <c r="C120" s="390"/>
      <c r="D120" s="367"/>
      <c r="E120" s="368"/>
      <c r="F120" s="368"/>
      <c r="G120" s="368"/>
      <c r="H120" s="368"/>
      <c r="I120" s="368"/>
      <c r="J120" s="368"/>
      <c r="K120" s="368"/>
      <c r="L120" s="368"/>
      <c r="M120" s="368"/>
      <c r="N120" s="368"/>
      <c r="O120" s="368"/>
      <c r="P120" s="368"/>
      <c r="Q120" s="369"/>
      <c r="R120" s="367"/>
      <c r="S120" s="368"/>
      <c r="T120" s="368"/>
      <c r="U120" s="368"/>
      <c r="V120" s="368"/>
      <c r="W120" s="368"/>
      <c r="X120" s="368"/>
      <c r="Y120" s="368"/>
      <c r="Z120" s="368"/>
      <c r="AA120" s="368"/>
      <c r="AB120" s="368"/>
      <c r="AC120" s="368"/>
      <c r="AD120" s="368"/>
      <c r="AE120" s="369"/>
    </row>
    <row r="121" spans="1:31" ht="28.15" customHeight="1" x14ac:dyDescent="0.4">
      <c r="A121" s="426"/>
      <c r="B121" s="389" t="s">
        <v>148</v>
      </c>
      <c r="C121" s="390"/>
      <c r="D121" s="367"/>
      <c r="E121" s="368"/>
      <c r="F121" s="368"/>
      <c r="G121" s="368"/>
      <c r="H121" s="368"/>
      <c r="I121" s="368"/>
      <c r="J121" s="368"/>
      <c r="K121" s="368"/>
      <c r="L121" s="368"/>
      <c r="M121" s="368"/>
      <c r="N121" s="368"/>
      <c r="O121" s="368"/>
      <c r="P121" s="368"/>
      <c r="Q121" s="369"/>
      <c r="R121" s="367"/>
      <c r="S121" s="368"/>
      <c r="T121" s="368"/>
      <c r="U121" s="368"/>
      <c r="V121" s="368"/>
      <c r="W121" s="368"/>
      <c r="X121" s="368"/>
      <c r="Y121" s="368"/>
      <c r="Z121" s="368"/>
      <c r="AA121" s="368"/>
      <c r="AB121" s="368"/>
      <c r="AC121" s="368"/>
      <c r="AD121" s="368"/>
      <c r="AE121" s="369"/>
    </row>
    <row r="122" spans="1:31" ht="28.15" customHeight="1" x14ac:dyDescent="0.4">
      <c r="A122" s="426"/>
      <c r="B122" s="389" t="s">
        <v>163</v>
      </c>
      <c r="C122" s="390"/>
      <c r="D122" s="367"/>
      <c r="E122" s="368"/>
      <c r="F122" s="368"/>
      <c r="G122" s="368"/>
      <c r="H122" s="368"/>
      <c r="I122" s="368"/>
      <c r="J122" s="368"/>
      <c r="K122" s="368"/>
      <c r="L122" s="368"/>
      <c r="M122" s="368"/>
      <c r="N122" s="368"/>
      <c r="O122" s="368"/>
      <c r="P122" s="368"/>
      <c r="Q122" s="369"/>
      <c r="R122" s="367"/>
      <c r="S122" s="368"/>
      <c r="T122" s="368"/>
      <c r="U122" s="368"/>
      <c r="V122" s="368"/>
      <c r="W122" s="368"/>
      <c r="X122" s="368"/>
      <c r="Y122" s="368"/>
      <c r="Z122" s="368"/>
      <c r="AA122" s="368"/>
      <c r="AB122" s="368"/>
      <c r="AC122" s="368"/>
      <c r="AD122" s="368"/>
      <c r="AE122" s="369"/>
    </row>
    <row r="123" spans="1:31" ht="28.15" customHeight="1" x14ac:dyDescent="0.4">
      <c r="A123" s="426"/>
      <c r="B123" s="389" t="s">
        <v>164</v>
      </c>
      <c r="C123" s="390"/>
      <c r="D123" s="367"/>
      <c r="E123" s="368"/>
      <c r="F123" s="368"/>
      <c r="G123" s="368"/>
      <c r="H123" s="368"/>
      <c r="I123" s="368"/>
      <c r="J123" s="368"/>
      <c r="K123" s="368"/>
      <c r="L123" s="368"/>
      <c r="M123" s="368"/>
      <c r="N123" s="368"/>
      <c r="O123" s="368"/>
      <c r="P123" s="368"/>
      <c r="Q123" s="369"/>
      <c r="R123" s="367"/>
      <c r="S123" s="368"/>
      <c r="T123" s="368"/>
      <c r="U123" s="368"/>
      <c r="V123" s="368"/>
      <c r="W123" s="368"/>
      <c r="X123" s="368"/>
      <c r="Y123" s="368"/>
      <c r="Z123" s="368"/>
      <c r="AA123" s="368"/>
      <c r="AB123" s="368"/>
      <c r="AC123" s="368"/>
      <c r="AD123" s="368"/>
      <c r="AE123" s="369"/>
    </row>
    <row r="124" spans="1:31" ht="28.15" customHeight="1" x14ac:dyDescent="0.4">
      <c r="A124" s="426"/>
      <c r="B124" s="389" t="s">
        <v>165</v>
      </c>
      <c r="C124" s="390"/>
      <c r="D124" s="367"/>
      <c r="E124" s="368"/>
      <c r="F124" s="368"/>
      <c r="G124" s="368"/>
      <c r="H124" s="368"/>
      <c r="I124" s="368"/>
      <c r="J124" s="368"/>
      <c r="K124" s="368"/>
      <c r="L124" s="368"/>
      <c r="M124" s="368"/>
      <c r="N124" s="368"/>
      <c r="O124" s="368"/>
      <c r="P124" s="368"/>
      <c r="Q124" s="369"/>
      <c r="R124" s="367"/>
      <c r="S124" s="368"/>
      <c r="T124" s="368"/>
      <c r="U124" s="368"/>
      <c r="V124" s="368"/>
      <c r="W124" s="368"/>
      <c r="X124" s="368"/>
      <c r="Y124" s="368"/>
      <c r="Z124" s="368"/>
      <c r="AA124" s="368"/>
      <c r="AB124" s="368"/>
      <c r="AC124" s="368"/>
      <c r="AD124" s="368"/>
      <c r="AE124" s="369"/>
    </row>
    <row r="125" spans="1:31" ht="28.15" customHeight="1" x14ac:dyDescent="0.4">
      <c r="A125" s="426"/>
      <c r="B125" s="389" t="s">
        <v>166</v>
      </c>
      <c r="C125" s="390"/>
      <c r="D125" s="367"/>
      <c r="E125" s="368"/>
      <c r="F125" s="368"/>
      <c r="G125" s="368"/>
      <c r="H125" s="368"/>
      <c r="I125" s="368"/>
      <c r="J125" s="368"/>
      <c r="K125" s="368"/>
      <c r="L125" s="368"/>
      <c r="M125" s="368"/>
      <c r="N125" s="368"/>
      <c r="O125" s="368"/>
      <c r="P125" s="368"/>
      <c r="Q125" s="369"/>
      <c r="R125" s="367"/>
      <c r="S125" s="368"/>
      <c r="T125" s="368"/>
      <c r="U125" s="368"/>
      <c r="V125" s="368"/>
      <c r="W125" s="368"/>
      <c r="X125" s="368"/>
      <c r="Y125" s="368"/>
      <c r="Z125" s="368"/>
      <c r="AA125" s="368"/>
      <c r="AB125" s="368"/>
      <c r="AC125" s="368"/>
      <c r="AD125" s="368"/>
      <c r="AE125" s="369"/>
    </row>
    <row r="126" spans="1:31" ht="28.15" customHeight="1" x14ac:dyDescent="0.4">
      <c r="A126" s="427"/>
      <c r="B126" s="389" t="s">
        <v>167</v>
      </c>
      <c r="C126" s="390"/>
      <c r="D126" s="367"/>
      <c r="E126" s="368"/>
      <c r="F126" s="368"/>
      <c r="G126" s="368"/>
      <c r="H126" s="368"/>
      <c r="I126" s="368"/>
      <c r="J126" s="368"/>
      <c r="K126" s="368"/>
      <c r="L126" s="368"/>
      <c r="M126" s="368"/>
      <c r="N126" s="368"/>
      <c r="O126" s="368"/>
      <c r="P126" s="368"/>
      <c r="Q126" s="369"/>
      <c r="R126" s="367"/>
      <c r="S126" s="368"/>
      <c r="T126" s="368"/>
      <c r="U126" s="368"/>
      <c r="V126" s="368"/>
      <c r="W126" s="368"/>
      <c r="X126" s="368"/>
      <c r="Y126" s="368"/>
      <c r="Z126" s="368"/>
      <c r="AA126" s="368"/>
      <c r="AB126" s="368"/>
      <c r="AC126" s="368"/>
      <c r="AD126" s="368"/>
      <c r="AE126" s="369"/>
    </row>
    <row r="127" spans="1:31" ht="4.9000000000000004" customHeight="1" x14ac:dyDescent="0.4">
      <c r="A127" s="93"/>
      <c r="B127" s="93"/>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row>
    <row r="128" spans="1:31" ht="45.6" customHeight="1" x14ac:dyDescent="0.4">
      <c r="A128" s="595" t="s">
        <v>168</v>
      </c>
      <c r="B128" s="595"/>
      <c r="C128" s="595"/>
      <c r="D128" s="595"/>
      <c r="E128" s="595"/>
      <c r="F128" s="604" t="s">
        <v>379</v>
      </c>
      <c r="G128" s="605"/>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6"/>
    </row>
    <row r="129" spans="1:47" ht="45.6" customHeight="1" x14ac:dyDescent="0.4">
      <c r="A129" s="596"/>
      <c r="B129" s="596"/>
      <c r="C129" s="596"/>
      <c r="D129" s="596"/>
      <c r="E129" s="596"/>
      <c r="F129" s="598" t="s">
        <v>380</v>
      </c>
      <c r="G129" s="599"/>
      <c r="H129" s="599"/>
      <c r="I129" s="599"/>
      <c r="J129" s="599"/>
      <c r="K129" s="599"/>
      <c r="L129" s="599"/>
      <c r="M129" s="599"/>
      <c r="N129" s="599"/>
      <c r="O129" s="599"/>
      <c r="P129" s="599"/>
      <c r="Q129" s="599"/>
      <c r="R129" s="599"/>
      <c r="S129" s="599"/>
      <c r="T129" s="599"/>
      <c r="U129" s="599"/>
      <c r="V129" s="599"/>
      <c r="W129" s="599"/>
      <c r="X129" s="599"/>
      <c r="Y129" s="599"/>
      <c r="Z129" s="599"/>
      <c r="AA129" s="599"/>
      <c r="AB129" s="599"/>
      <c r="AC129" s="599"/>
      <c r="AD129" s="599"/>
      <c r="AE129" s="600"/>
    </row>
    <row r="130" spans="1:47" ht="45.6" customHeight="1" x14ac:dyDescent="0.4">
      <c r="A130" s="596"/>
      <c r="B130" s="596"/>
      <c r="C130" s="596"/>
      <c r="D130" s="596"/>
      <c r="E130" s="596"/>
      <c r="F130" s="598"/>
      <c r="G130" s="599"/>
      <c r="H130" s="599"/>
      <c r="I130" s="599"/>
      <c r="J130" s="599"/>
      <c r="K130" s="599"/>
      <c r="L130" s="599"/>
      <c r="M130" s="599"/>
      <c r="N130" s="599"/>
      <c r="O130" s="599"/>
      <c r="P130" s="599"/>
      <c r="Q130" s="599"/>
      <c r="R130" s="599"/>
      <c r="S130" s="599"/>
      <c r="T130" s="599"/>
      <c r="U130" s="599"/>
      <c r="V130" s="599"/>
      <c r="W130" s="599"/>
      <c r="X130" s="599"/>
      <c r="Y130" s="599"/>
      <c r="Z130" s="599"/>
      <c r="AA130" s="599"/>
      <c r="AB130" s="599"/>
      <c r="AC130" s="599"/>
      <c r="AD130" s="599"/>
      <c r="AE130" s="600"/>
    </row>
    <row r="131" spans="1:47" ht="45.6" customHeight="1" x14ac:dyDescent="0.4">
      <c r="A131" s="596"/>
      <c r="B131" s="596"/>
      <c r="C131" s="596"/>
      <c r="D131" s="596"/>
      <c r="E131" s="596"/>
      <c r="F131" s="598"/>
      <c r="G131" s="599"/>
      <c r="H131" s="599"/>
      <c r="I131" s="599"/>
      <c r="J131" s="599"/>
      <c r="K131" s="599"/>
      <c r="L131" s="599"/>
      <c r="M131" s="599"/>
      <c r="N131" s="599"/>
      <c r="O131" s="599"/>
      <c r="P131" s="599"/>
      <c r="Q131" s="599"/>
      <c r="R131" s="599"/>
      <c r="S131" s="599"/>
      <c r="T131" s="599"/>
      <c r="U131" s="599"/>
      <c r="V131" s="599"/>
      <c r="W131" s="599"/>
      <c r="X131" s="599"/>
      <c r="Y131" s="599"/>
      <c r="Z131" s="599"/>
      <c r="AA131" s="599"/>
      <c r="AB131" s="599"/>
      <c r="AC131" s="599"/>
      <c r="AD131" s="599"/>
      <c r="AE131" s="600"/>
    </row>
    <row r="132" spans="1:47" ht="45.6" customHeight="1" x14ac:dyDescent="0.4">
      <c r="A132" s="596"/>
      <c r="B132" s="596"/>
      <c r="C132" s="596"/>
      <c r="D132" s="596"/>
      <c r="E132" s="596"/>
      <c r="F132" s="598"/>
      <c r="G132" s="599"/>
      <c r="H132" s="599"/>
      <c r="I132" s="599"/>
      <c r="J132" s="599"/>
      <c r="K132" s="599"/>
      <c r="L132" s="599"/>
      <c r="M132" s="599"/>
      <c r="N132" s="599"/>
      <c r="O132" s="599"/>
      <c r="P132" s="599"/>
      <c r="Q132" s="599"/>
      <c r="R132" s="599"/>
      <c r="S132" s="599"/>
      <c r="T132" s="599"/>
      <c r="U132" s="599"/>
      <c r="V132" s="599"/>
      <c r="W132" s="599"/>
      <c r="X132" s="599"/>
      <c r="Y132" s="599"/>
      <c r="Z132" s="599"/>
      <c r="AA132" s="599"/>
      <c r="AB132" s="599"/>
      <c r="AC132" s="599"/>
      <c r="AD132" s="599"/>
      <c r="AE132" s="600"/>
    </row>
    <row r="133" spans="1:47" ht="45.6" customHeight="1" x14ac:dyDescent="0.4">
      <c r="A133" s="596"/>
      <c r="B133" s="596"/>
      <c r="C133" s="596"/>
      <c r="D133" s="596"/>
      <c r="E133" s="596"/>
      <c r="F133" s="598"/>
      <c r="G133" s="599"/>
      <c r="H133" s="599"/>
      <c r="I133" s="599"/>
      <c r="J133" s="599"/>
      <c r="K133" s="599"/>
      <c r="L133" s="599"/>
      <c r="M133" s="599"/>
      <c r="N133" s="599"/>
      <c r="O133" s="599"/>
      <c r="P133" s="599"/>
      <c r="Q133" s="599"/>
      <c r="R133" s="599"/>
      <c r="S133" s="599"/>
      <c r="T133" s="599"/>
      <c r="U133" s="599"/>
      <c r="V133" s="599"/>
      <c r="W133" s="599"/>
      <c r="X133" s="599"/>
      <c r="Y133" s="599"/>
      <c r="Z133" s="599"/>
      <c r="AA133" s="599"/>
      <c r="AB133" s="599"/>
      <c r="AC133" s="599"/>
      <c r="AD133" s="599"/>
      <c r="AE133" s="600"/>
    </row>
    <row r="134" spans="1:47" ht="45.6" customHeight="1" x14ac:dyDescent="0.4">
      <c r="A134" s="597"/>
      <c r="B134" s="597"/>
      <c r="C134" s="597"/>
      <c r="D134" s="597"/>
      <c r="E134" s="597"/>
      <c r="F134" s="601"/>
      <c r="G134" s="602"/>
      <c r="H134" s="602"/>
      <c r="I134" s="602"/>
      <c r="J134" s="602"/>
      <c r="K134" s="602"/>
      <c r="L134" s="602"/>
      <c r="M134" s="602"/>
      <c r="N134" s="602"/>
      <c r="O134" s="602"/>
      <c r="P134" s="602"/>
      <c r="Q134" s="602"/>
      <c r="R134" s="602"/>
      <c r="S134" s="602"/>
      <c r="T134" s="602"/>
      <c r="U134" s="602"/>
      <c r="V134" s="602"/>
      <c r="W134" s="602"/>
      <c r="X134" s="602"/>
      <c r="Y134" s="602"/>
      <c r="Z134" s="602"/>
      <c r="AA134" s="602"/>
      <c r="AB134" s="602"/>
      <c r="AC134" s="602"/>
      <c r="AD134" s="602"/>
      <c r="AE134" s="603"/>
    </row>
    <row r="135" spans="1:47" ht="17.45" customHeight="1" x14ac:dyDescent="0.4">
      <c r="A135" s="174"/>
      <c r="B135" s="174"/>
      <c r="C135" s="174"/>
      <c r="D135" s="174"/>
      <c r="E135" s="174"/>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row>
    <row r="136" spans="1:47" ht="30" customHeight="1" x14ac:dyDescent="0.4">
      <c r="A136" s="468" t="s">
        <v>169</v>
      </c>
      <c r="B136" s="468"/>
      <c r="C136" s="468"/>
      <c r="D136" s="468"/>
      <c r="E136" s="468"/>
      <c r="F136" s="468"/>
      <c r="G136" s="468"/>
      <c r="H136" s="468"/>
      <c r="I136" s="468"/>
      <c r="J136" s="468"/>
      <c r="K136" s="468"/>
      <c r="L136" s="468"/>
      <c r="M136" s="468"/>
      <c r="N136" s="468"/>
      <c r="O136" s="468"/>
      <c r="P136" s="468"/>
      <c r="Q136" s="468"/>
      <c r="R136" s="468"/>
      <c r="S136" s="468"/>
      <c r="T136" s="468"/>
      <c r="U136" s="468"/>
      <c r="V136" s="468"/>
      <c r="W136" s="468"/>
      <c r="X136" s="468"/>
      <c r="Y136" s="468"/>
      <c r="Z136" s="468"/>
      <c r="AA136" s="468"/>
      <c r="AB136" s="468"/>
      <c r="AC136" s="468"/>
      <c r="AD136" s="468"/>
      <c r="AE136" s="468"/>
    </row>
    <row r="137" spans="1:47" ht="9.75" customHeight="1" x14ac:dyDescent="0.4">
      <c r="A137" s="439"/>
      <c r="B137" s="439"/>
      <c r="C137" s="439"/>
      <c r="D137" s="439"/>
      <c r="E137" s="439"/>
      <c r="F137" s="439"/>
      <c r="G137" s="439"/>
      <c r="H137" s="439"/>
      <c r="I137" s="439"/>
      <c r="J137" s="439"/>
      <c r="K137" s="439"/>
      <c r="L137" s="439"/>
      <c r="M137" s="439"/>
      <c r="N137" s="439"/>
      <c r="O137" s="439"/>
      <c r="P137" s="439"/>
      <c r="Q137" s="439"/>
      <c r="R137" s="439"/>
      <c r="S137" s="439"/>
      <c r="T137" s="439"/>
      <c r="U137" s="439"/>
      <c r="V137" s="439"/>
      <c r="W137" s="439"/>
      <c r="X137" s="439"/>
      <c r="Y137" s="439"/>
      <c r="Z137" s="439"/>
      <c r="AA137" s="439"/>
      <c r="AB137" s="439"/>
      <c r="AC137" s="439"/>
      <c r="AD137" s="439"/>
      <c r="AE137" s="439"/>
    </row>
    <row r="138" spans="1:47" ht="18" customHeight="1" x14ac:dyDescent="0.4">
      <c r="A138" s="440" t="s">
        <v>170</v>
      </c>
      <c r="B138" s="441"/>
      <c r="C138" s="441"/>
      <c r="D138" s="441"/>
      <c r="E138" s="441"/>
      <c r="F138" s="441"/>
      <c r="G138" s="442"/>
      <c r="H138" s="449" t="s">
        <v>171</v>
      </c>
      <c r="I138" s="450"/>
      <c r="J138" s="450"/>
      <c r="K138" s="450"/>
      <c r="L138" s="451"/>
      <c r="M138" s="464" t="s">
        <v>172</v>
      </c>
      <c r="N138" s="465"/>
      <c r="O138" s="465"/>
      <c r="P138" s="465"/>
      <c r="Q138" s="465"/>
      <c r="R138" s="465"/>
      <c r="S138" s="465"/>
      <c r="T138" s="465"/>
      <c r="U138" s="465"/>
      <c r="V138" s="465"/>
      <c r="W138" s="465"/>
      <c r="X138" s="465"/>
      <c r="Y138" s="465"/>
      <c r="Z138" s="465"/>
      <c r="AA138" s="465"/>
      <c r="AB138" s="465"/>
      <c r="AC138" s="465"/>
      <c r="AD138" s="465"/>
      <c r="AE138" s="466"/>
    </row>
    <row r="139" spans="1:47" ht="18" customHeight="1" x14ac:dyDescent="0.4">
      <c r="A139" s="443"/>
      <c r="B139" s="444"/>
      <c r="C139" s="444"/>
      <c r="D139" s="444"/>
      <c r="E139" s="444"/>
      <c r="F139" s="444"/>
      <c r="G139" s="445"/>
      <c r="H139" s="452"/>
      <c r="I139" s="453"/>
      <c r="J139" s="453"/>
      <c r="K139" s="453"/>
      <c r="L139" s="454"/>
      <c r="M139" s="458"/>
      <c r="N139" s="459"/>
      <c r="O139" s="459"/>
      <c r="P139" s="459"/>
      <c r="Q139" s="459"/>
      <c r="R139" s="459"/>
      <c r="S139" s="459"/>
      <c r="T139" s="459"/>
      <c r="U139" s="459"/>
      <c r="V139" s="459"/>
      <c r="W139" s="459"/>
      <c r="X139" s="459"/>
      <c r="Y139" s="459"/>
      <c r="Z139" s="459"/>
      <c r="AA139" s="459"/>
      <c r="AB139" s="459"/>
      <c r="AC139" s="459"/>
      <c r="AD139" s="459"/>
      <c r="AE139" s="460"/>
      <c r="AH139" s="185" t="str">
        <f>IF(情報取得シート!$D$289=0,"※届け出の状況を選択してください","")</f>
        <v>※届け出の状況を選択してください</v>
      </c>
    </row>
    <row r="140" spans="1:47" ht="18" customHeight="1" x14ac:dyDescent="0.4">
      <c r="A140" s="446"/>
      <c r="B140" s="447"/>
      <c r="C140" s="447"/>
      <c r="D140" s="447"/>
      <c r="E140" s="447"/>
      <c r="F140" s="447"/>
      <c r="G140" s="448"/>
      <c r="H140" s="455"/>
      <c r="I140" s="456"/>
      <c r="J140" s="456"/>
      <c r="K140" s="456"/>
      <c r="L140" s="457"/>
      <c r="M140" s="461"/>
      <c r="N140" s="462"/>
      <c r="O140" s="462"/>
      <c r="P140" s="462"/>
      <c r="Q140" s="462"/>
      <c r="R140" s="462"/>
      <c r="S140" s="462"/>
      <c r="T140" s="462"/>
      <c r="U140" s="462"/>
      <c r="V140" s="462"/>
      <c r="W140" s="462"/>
      <c r="X140" s="462"/>
      <c r="Y140" s="462"/>
      <c r="Z140" s="462"/>
      <c r="AA140" s="462"/>
      <c r="AB140" s="462"/>
      <c r="AC140" s="462"/>
      <c r="AD140" s="462"/>
      <c r="AE140" s="463"/>
    </row>
    <row r="141" spans="1:47" s="310" customFormat="1" ht="24" customHeight="1" x14ac:dyDescent="0.4">
      <c r="A141" s="327"/>
      <c r="B141" s="327"/>
      <c r="C141" s="327"/>
      <c r="D141" s="327"/>
      <c r="E141" s="327"/>
      <c r="F141" s="327"/>
      <c r="G141" s="327"/>
      <c r="H141" s="328"/>
      <c r="I141" s="328"/>
      <c r="J141" s="328"/>
      <c r="K141" s="328"/>
      <c r="L141" s="328"/>
      <c r="M141" s="328"/>
      <c r="N141" s="328"/>
      <c r="O141" s="328"/>
      <c r="P141" s="328"/>
      <c r="Q141" s="329"/>
      <c r="R141" s="330"/>
      <c r="S141" s="330"/>
      <c r="T141" s="330"/>
      <c r="U141" s="330"/>
      <c r="V141" s="330"/>
      <c r="W141" s="330"/>
      <c r="X141" s="330"/>
      <c r="Y141" s="330"/>
      <c r="Z141" s="330"/>
      <c r="AA141" s="330"/>
      <c r="AB141" s="330"/>
      <c r="AC141" s="330"/>
      <c r="AD141" s="330"/>
      <c r="AE141" s="330"/>
      <c r="AU141" s="311"/>
    </row>
    <row r="142" spans="1:47" s="310" customFormat="1" ht="30" customHeight="1" x14ac:dyDescent="0.4">
      <c r="A142" s="331"/>
      <c r="B142" s="331"/>
      <c r="C142" s="331"/>
      <c r="D142" s="331"/>
      <c r="E142" s="331"/>
      <c r="F142" s="331"/>
      <c r="G142" s="331"/>
      <c r="H142" s="331"/>
      <c r="I142" s="331"/>
      <c r="J142" s="331"/>
      <c r="K142" s="331"/>
      <c r="L142" s="331"/>
      <c r="M142" s="331"/>
      <c r="N142" s="331"/>
      <c r="O142" s="331"/>
      <c r="P142" s="331"/>
      <c r="Q142" s="331"/>
      <c r="R142" s="331"/>
      <c r="S142" s="331"/>
      <c r="T142" s="331"/>
      <c r="U142" s="331"/>
      <c r="V142" s="331"/>
      <c r="W142" s="331"/>
      <c r="X142" s="331"/>
      <c r="Y142" s="332"/>
      <c r="Z142" s="332"/>
      <c r="AA142" s="332"/>
      <c r="AB142" s="332"/>
      <c r="AC142" s="332"/>
      <c r="AD142" s="332"/>
      <c r="AE142" s="332"/>
      <c r="AU142" s="311"/>
    </row>
    <row r="143" spans="1:47" s="310" customFormat="1" ht="30" customHeight="1" x14ac:dyDescent="0.4">
      <c r="A143" s="331"/>
      <c r="B143" s="331"/>
      <c r="C143" s="331"/>
      <c r="D143" s="331"/>
      <c r="E143" s="331"/>
      <c r="F143" s="331"/>
      <c r="G143" s="331"/>
      <c r="H143" s="331"/>
      <c r="I143" s="331"/>
      <c r="J143" s="331"/>
      <c r="K143" s="331"/>
      <c r="L143" s="331"/>
      <c r="M143" s="331"/>
      <c r="N143" s="331"/>
      <c r="O143" s="331"/>
      <c r="P143" s="331"/>
      <c r="Q143" s="331"/>
      <c r="R143" s="331"/>
      <c r="S143" s="331"/>
      <c r="T143" s="331"/>
      <c r="U143" s="331"/>
      <c r="V143" s="331"/>
      <c r="W143" s="331"/>
      <c r="X143" s="331"/>
      <c r="Y143" s="332"/>
      <c r="Z143" s="332"/>
      <c r="AA143" s="332"/>
      <c r="AB143" s="332"/>
      <c r="AC143" s="332"/>
      <c r="AD143" s="332"/>
      <c r="AE143" s="332"/>
      <c r="AU143" s="311"/>
    </row>
    <row r="144" spans="1:47" s="310" customFormat="1" ht="30" customHeight="1" x14ac:dyDescent="0.4">
      <c r="A144" s="331"/>
      <c r="B144" s="331"/>
      <c r="C144" s="331"/>
      <c r="D144" s="331"/>
      <c r="E144" s="331"/>
      <c r="F144" s="331"/>
      <c r="G144" s="331"/>
      <c r="H144" s="331"/>
      <c r="I144" s="331"/>
      <c r="J144" s="331"/>
      <c r="K144" s="331"/>
      <c r="L144" s="331"/>
      <c r="M144" s="331"/>
      <c r="N144" s="331"/>
      <c r="O144" s="331"/>
      <c r="P144" s="331"/>
      <c r="Q144" s="331"/>
      <c r="R144" s="331"/>
      <c r="S144" s="331"/>
      <c r="T144" s="331"/>
      <c r="U144" s="331"/>
      <c r="V144" s="331"/>
      <c r="W144" s="331"/>
      <c r="X144" s="331"/>
      <c r="Y144" s="332"/>
      <c r="Z144" s="332"/>
      <c r="AA144" s="332"/>
      <c r="AB144" s="332"/>
      <c r="AC144" s="332"/>
      <c r="AD144" s="332"/>
      <c r="AE144" s="332"/>
      <c r="AU144" s="311"/>
    </row>
    <row r="145" spans="1:47" s="310" customFormat="1" ht="13.5" customHeight="1" x14ac:dyDescent="0.4">
      <c r="A145" s="328"/>
      <c r="B145" s="328"/>
      <c r="C145" s="328"/>
      <c r="D145" s="328"/>
      <c r="E145" s="328"/>
      <c r="F145" s="328"/>
      <c r="G145" s="328"/>
      <c r="H145" s="328"/>
      <c r="I145" s="328"/>
      <c r="J145" s="328"/>
      <c r="K145" s="328"/>
      <c r="L145" s="328"/>
      <c r="M145" s="328"/>
      <c r="N145" s="328"/>
      <c r="O145" s="328"/>
      <c r="P145" s="328"/>
      <c r="Q145" s="328"/>
      <c r="R145" s="328"/>
      <c r="S145" s="328"/>
      <c r="T145" s="328"/>
      <c r="U145" s="328"/>
      <c r="V145" s="328"/>
      <c r="W145" s="328"/>
      <c r="X145" s="328"/>
      <c r="Y145" s="333"/>
      <c r="Z145" s="333"/>
      <c r="AA145" s="333"/>
      <c r="AB145" s="333"/>
      <c r="AC145" s="333"/>
      <c r="AD145" s="333"/>
      <c r="AE145" s="333"/>
      <c r="AU145" s="311"/>
    </row>
    <row r="146" spans="1:47" s="310" customFormat="1" ht="30" customHeight="1" x14ac:dyDescent="0.4">
      <c r="A146" s="332"/>
      <c r="B146" s="332"/>
      <c r="C146" s="332"/>
      <c r="D146" s="332"/>
      <c r="E146" s="332"/>
      <c r="F146" s="332"/>
      <c r="G146" s="332"/>
      <c r="H146" s="332"/>
      <c r="I146" s="332"/>
      <c r="J146" s="332"/>
      <c r="K146" s="332"/>
      <c r="L146" s="332"/>
      <c r="M146" s="332"/>
      <c r="N146" s="332"/>
      <c r="O146" s="332"/>
      <c r="P146" s="332"/>
      <c r="Q146" s="332"/>
      <c r="R146" s="332"/>
      <c r="S146" s="332"/>
      <c r="T146" s="332"/>
      <c r="U146" s="332"/>
      <c r="V146" s="332"/>
      <c r="W146" s="332"/>
      <c r="X146" s="332"/>
      <c r="Y146" s="332"/>
      <c r="Z146" s="332"/>
      <c r="AA146" s="332"/>
      <c r="AB146" s="332"/>
      <c r="AC146" s="332"/>
      <c r="AD146" s="332"/>
      <c r="AE146" s="332"/>
      <c r="AU146" s="311"/>
    </row>
    <row r="147" spans="1:47" s="310" customFormat="1" ht="30" customHeight="1" x14ac:dyDescent="0.4">
      <c r="A147" s="331"/>
      <c r="B147" s="331"/>
      <c r="C147" s="331"/>
      <c r="D147" s="331"/>
      <c r="E147" s="331"/>
      <c r="F147" s="331"/>
      <c r="G147" s="331"/>
      <c r="H147" s="331"/>
      <c r="I147" s="331"/>
      <c r="J147" s="331"/>
      <c r="K147" s="331"/>
      <c r="L147" s="331"/>
      <c r="M147" s="331"/>
      <c r="N147" s="331"/>
      <c r="O147" s="331"/>
      <c r="P147" s="331"/>
      <c r="Q147" s="331"/>
      <c r="R147" s="331"/>
      <c r="S147" s="331"/>
      <c r="T147" s="331"/>
      <c r="U147" s="331"/>
      <c r="V147" s="331"/>
      <c r="W147" s="331"/>
      <c r="X147" s="331"/>
      <c r="Y147" s="331"/>
      <c r="Z147" s="331"/>
      <c r="AA147" s="331"/>
      <c r="AB147" s="331"/>
      <c r="AC147" s="331"/>
      <c r="AD147" s="331"/>
      <c r="AE147" s="331"/>
      <c r="AU147" s="311"/>
    </row>
    <row r="148" spans="1:47" s="310" customFormat="1" ht="30" customHeight="1" x14ac:dyDescent="0.4">
      <c r="A148" s="331"/>
      <c r="B148" s="331"/>
      <c r="C148" s="331"/>
      <c r="D148" s="331"/>
      <c r="E148" s="331"/>
      <c r="F148" s="331"/>
      <c r="G148" s="331"/>
      <c r="H148" s="331"/>
      <c r="I148" s="331"/>
      <c r="J148" s="331"/>
      <c r="K148" s="331"/>
      <c r="L148" s="331"/>
      <c r="M148" s="331"/>
      <c r="N148" s="331"/>
      <c r="O148" s="331"/>
      <c r="P148" s="331"/>
      <c r="Q148" s="331"/>
      <c r="R148" s="331"/>
      <c r="S148" s="331"/>
      <c r="T148" s="331"/>
      <c r="U148" s="331"/>
      <c r="V148" s="331"/>
      <c r="W148" s="331"/>
      <c r="X148" s="331"/>
      <c r="Y148" s="332"/>
      <c r="Z148" s="332"/>
      <c r="AA148" s="332"/>
      <c r="AB148" s="332"/>
      <c r="AC148" s="332"/>
      <c r="AD148" s="332"/>
      <c r="AE148" s="332"/>
      <c r="AU148" s="311"/>
    </row>
    <row r="149" spans="1:47" s="310" customFormat="1" ht="13.5" customHeight="1" x14ac:dyDescent="0.4">
      <c r="A149" s="334"/>
      <c r="B149" s="335"/>
      <c r="C149" s="335"/>
      <c r="D149" s="335"/>
      <c r="E149" s="335"/>
      <c r="F149" s="335"/>
      <c r="G149" s="335"/>
      <c r="H149" s="335"/>
      <c r="I149" s="335"/>
      <c r="J149" s="335"/>
      <c r="K149" s="335"/>
      <c r="L149" s="335"/>
      <c r="M149" s="335"/>
      <c r="N149" s="335"/>
      <c r="O149" s="335"/>
      <c r="P149" s="335"/>
      <c r="Q149" s="335"/>
      <c r="R149" s="335"/>
      <c r="S149" s="335"/>
      <c r="T149" s="335"/>
      <c r="U149" s="335"/>
      <c r="V149" s="335"/>
      <c r="W149" s="335"/>
      <c r="X149" s="335"/>
      <c r="Y149" s="335"/>
      <c r="Z149" s="335"/>
      <c r="AA149" s="335"/>
      <c r="AB149" s="335"/>
      <c r="AC149" s="335"/>
      <c r="AD149" s="335"/>
      <c r="AE149" s="335"/>
      <c r="AU149" s="311"/>
    </row>
    <row r="150" spans="1:47" s="294" customFormat="1" ht="18" customHeight="1" x14ac:dyDescent="0.4">
      <c r="A150" s="590" t="s">
        <v>173</v>
      </c>
      <c r="B150" s="590"/>
      <c r="C150" s="590"/>
      <c r="D150" s="590"/>
      <c r="E150" s="590"/>
      <c r="F150" s="590"/>
      <c r="G150" s="590"/>
      <c r="H150" s="590"/>
      <c r="I150" s="590"/>
      <c r="J150" s="590"/>
      <c r="K150" s="590"/>
      <c r="L150" s="590"/>
      <c r="M150" s="590"/>
      <c r="N150" s="590"/>
      <c r="O150" s="590"/>
      <c r="P150" s="590"/>
      <c r="Q150" s="590"/>
      <c r="R150" s="590"/>
      <c r="S150" s="590"/>
      <c r="T150" s="590"/>
      <c r="U150" s="590"/>
      <c r="V150" s="590"/>
      <c r="W150" s="590"/>
      <c r="X150" s="590"/>
      <c r="Y150" s="590"/>
      <c r="Z150" s="590"/>
      <c r="AA150" s="590"/>
      <c r="AB150" s="590"/>
      <c r="AC150" s="590"/>
      <c r="AD150" s="590"/>
      <c r="AE150" s="590"/>
      <c r="AH150" s="295" t="s">
        <v>378</v>
      </c>
      <c r="AU150" s="296"/>
    </row>
    <row r="151" spans="1:47" s="294" customFormat="1" ht="21" customHeight="1" x14ac:dyDescent="0.4">
      <c r="A151" s="591" t="s">
        <v>174</v>
      </c>
      <c r="B151" s="592"/>
      <c r="C151" s="592"/>
      <c r="D151" s="592"/>
      <c r="E151" s="592"/>
      <c r="F151" s="592"/>
      <c r="G151" s="592"/>
      <c r="H151" s="592"/>
      <c r="I151" s="593"/>
      <c r="J151" s="594" t="s">
        <v>175</v>
      </c>
      <c r="K151" s="592"/>
      <c r="L151" s="592"/>
      <c r="M151" s="592"/>
      <c r="N151" s="592"/>
      <c r="O151" s="592"/>
      <c r="P151" s="592"/>
      <c r="Q151" s="592"/>
      <c r="R151" s="592"/>
      <c r="S151" s="436" t="s">
        <v>176</v>
      </c>
      <c r="T151" s="437"/>
      <c r="U151" s="437"/>
      <c r="V151" s="437"/>
      <c r="W151" s="467"/>
      <c r="X151" s="436" t="s">
        <v>177</v>
      </c>
      <c r="Y151" s="437"/>
      <c r="Z151" s="437"/>
      <c r="AA151" s="437"/>
      <c r="AB151" s="437"/>
      <c r="AC151" s="437"/>
      <c r="AD151" s="437"/>
      <c r="AE151" s="438"/>
      <c r="AU151" s="296"/>
    </row>
    <row r="152" spans="1:47" s="294" customFormat="1" ht="21" customHeight="1" x14ac:dyDescent="0.4">
      <c r="A152" s="626" t="s">
        <v>178</v>
      </c>
      <c r="B152" s="614" t="s">
        <v>179</v>
      </c>
      <c r="C152" s="615"/>
      <c r="D152" s="620" t="s">
        <v>180</v>
      </c>
      <c r="E152" s="621"/>
      <c r="F152" s="621"/>
      <c r="G152" s="621"/>
      <c r="H152" s="621"/>
      <c r="I152" s="622"/>
      <c r="J152" s="973" t="str">
        <f>情報取得シート!$D$308</f>
        <v/>
      </c>
      <c r="K152" s="974"/>
      <c r="L152" s="974"/>
      <c r="M152" s="974"/>
      <c r="N152" s="974"/>
      <c r="O152" s="974"/>
      <c r="P152" s="974"/>
      <c r="Q152" s="974"/>
      <c r="R152" s="975"/>
      <c r="S152" s="586" t="s">
        <v>181</v>
      </c>
      <c r="T152" s="587"/>
      <c r="U152" s="587"/>
      <c r="V152" s="587"/>
      <c r="W152" s="588"/>
      <c r="X152" s="586" t="s">
        <v>182</v>
      </c>
      <c r="Y152" s="587"/>
      <c r="Z152" s="587"/>
      <c r="AA152" s="587"/>
      <c r="AB152" s="587"/>
      <c r="AC152" s="587"/>
      <c r="AD152" s="587"/>
      <c r="AE152" s="589"/>
      <c r="AU152" s="296"/>
    </row>
    <row r="153" spans="1:47" s="294" customFormat="1" ht="21" customHeight="1" x14ac:dyDescent="0.4">
      <c r="A153" s="626"/>
      <c r="B153" s="616"/>
      <c r="C153" s="617"/>
      <c r="D153" s="623" t="s">
        <v>183</v>
      </c>
      <c r="E153" s="624"/>
      <c r="F153" s="624"/>
      <c r="G153" s="624"/>
      <c r="H153" s="624"/>
      <c r="I153" s="625"/>
      <c r="J153" s="976"/>
      <c r="K153" s="977"/>
      <c r="L153" s="977"/>
      <c r="M153" s="977"/>
      <c r="N153" s="977"/>
      <c r="O153" s="977"/>
      <c r="P153" s="977"/>
      <c r="Q153" s="977"/>
      <c r="R153" s="978"/>
      <c r="S153" s="586" t="s">
        <v>184</v>
      </c>
      <c r="T153" s="587"/>
      <c r="U153" s="587"/>
      <c r="V153" s="587"/>
      <c r="W153" s="588"/>
      <c r="X153" s="586" t="s">
        <v>185</v>
      </c>
      <c r="Y153" s="587"/>
      <c r="Z153" s="587"/>
      <c r="AA153" s="587"/>
      <c r="AB153" s="587"/>
      <c r="AC153" s="587"/>
      <c r="AD153" s="587"/>
      <c r="AE153" s="589"/>
      <c r="AU153" s="296"/>
    </row>
    <row r="154" spans="1:47" s="294" customFormat="1" ht="21" customHeight="1" x14ac:dyDescent="0.4">
      <c r="A154" s="626"/>
      <c r="B154" s="616"/>
      <c r="C154" s="617"/>
      <c r="D154" s="623" t="s">
        <v>186</v>
      </c>
      <c r="E154" s="624"/>
      <c r="F154" s="624"/>
      <c r="G154" s="624"/>
      <c r="H154" s="624"/>
      <c r="I154" s="625"/>
      <c r="J154" s="976"/>
      <c r="K154" s="977"/>
      <c r="L154" s="977"/>
      <c r="M154" s="977"/>
      <c r="N154" s="977"/>
      <c r="O154" s="977"/>
      <c r="P154" s="977"/>
      <c r="Q154" s="977"/>
      <c r="R154" s="978"/>
      <c r="S154" s="586" t="s">
        <v>367</v>
      </c>
      <c r="T154" s="587"/>
      <c r="U154" s="587"/>
      <c r="V154" s="587"/>
      <c r="W154" s="588"/>
      <c r="X154" s="586" t="s">
        <v>187</v>
      </c>
      <c r="Y154" s="587"/>
      <c r="Z154" s="587"/>
      <c r="AA154" s="587"/>
      <c r="AB154" s="587"/>
      <c r="AC154" s="587"/>
      <c r="AD154" s="587"/>
      <c r="AE154" s="589"/>
      <c r="AU154" s="296"/>
    </row>
    <row r="155" spans="1:47" s="294" customFormat="1" ht="21" customHeight="1" x14ac:dyDescent="0.4">
      <c r="A155" s="626"/>
      <c r="B155" s="616"/>
      <c r="C155" s="617"/>
      <c r="D155" s="623" t="s">
        <v>188</v>
      </c>
      <c r="E155" s="624"/>
      <c r="F155" s="624"/>
      <c r="G155" s="624"/>
      <c r="H155" s="624"/>
      <c r="I155" s="625"/>
      <c r="J155" s="976"/>
      <c r="K155" s="977"/>
      <c r="L155" s="977"/>
      <c r="M155" s="977"/>
      <c r="N155" s="977"/>
      <c r="O155" s="977"/>
      <c r="P155" s="977"/>
      <c r="Q155" s="977"/>
      <c r="R155" s="978"/>
      <c r="S155" s="586" t="s">
        <v>189</v>
      </c>
      <c r="T155" s="587"/>
      <c r="U155" s="587"/>
      <c r="V155" s="587"/>
      <c r="W155" s="588"/>
      <c r="X155" s="586" t="s">
        <v>190</v>
      </c>
      <c r="Y155" s="587"/>
      <c r="Z155" s="587"/>
      <c r="AA155" s="587"/>
      <c r="AB155" s="587"/>
      <c r="AC155" s="587"/>
      <c r="AD155" s="587"/>
      <c r="AE155" s="589"/>
      <c r="AU155" s="296"/>
    </row>
    <row r="156" spans="1:47" s="294" customFormat="1" ht="21" customHeight="1" x14ac:dyDescent="0.4">
      <c r="A156" s="626"/>
      <c r="B156" s="616"/>
      <c r="C156" s="617"/>
      <c r="D156" s="623" t="s">
        <v>191</v>
      </c>
      <c r="E156" s="624"/>
      <c r="F156" s="624"/>
      <c r="G156" s="624"/>
      <c r="H156" s="624"/>
      <c r="I156" s="625"/>
      <c r="J156" s="976"/>
      <c r="K156" s="977"/>
      <c r="L156" s="977"/>
      <c r="M156" s="977"/>
      <c r="N156" s="977"/>
      <c r="O156" s="977"/>
      <c r="P156" s="977"/>
      <c r="Q156" s="977"/>
      <c r="R156" s="978"/>
      <c r="X156" s="586" t="s">
        <v>192</v>
      </c>
      <c r="Y156" s="587"/>
      <c r="Z156" s="587"/>
      <c r="AA156" s="587"/>
      <c r="AB156" s="587"/>
      <c r="AC156" s="587"/>
      <c r="AD156" s="587"/>
      <c r="AE156" s="589"/>
      <c r="AU156" s="296"/>
    </row>
    <row r="157" spans="1:47" s="294" customFormat="1" ht="21" customHeight="1" x14ac:dyDescent="0.4">
      <c r="A157" s="626"/>
      <c r="B157" s="616"/>
      <c r="C157" s="617"/>
      <c r="D157" s="623" t="s">
        <v>193</v>
      </c>
      <c r="E157" s="624"/>
      <c r="F157" s="624"/>
      <c r="G157" s="624"/>
      <c r="H157" s="624"/>
      <c r="I157" s="625"/>
      <c r="J157" s="976"/>
      <c r="K157" s="977"/>
      <c r="L157" s="977"/>
      <c r="M157" s="977"/>
      <c r="N157" s="977"/>
      <c r="O157" s="977"/>
      <c r="P157" s="977"/>
      <c r="Q157" s="977"/>
      <c r="R157" s="978"/>
      <c r="S157" s="586"/>
      <c r="T157" s="587"/>
      <c r="U157" s="587"/>
      <c r="V157" s="587"/>
      <c r="W157" s="588"/>
      <c r="X157" s="297"/>
      <c r="Y157" s="979" t="str">
        <f>情報取得シート!$D$313</f>
        <v/>
      </c>
      <c r="Z157" s="979"/>
      <c r="AA157" s="979"/>
      <c r="AB157" s="979"/>
      <c r="AC157" s="979"/>
      <c r="AD157" s="979"/>
      <c r="AE157" s="298"/>
      <c r="AU157" s="296"/>
    </row>
    <row r="158" spans="1:47" s="294" customFormat="1" ht="21" customHeight="1" x14ac:dyDescent="0.4">
      <c r="A158" s="626"/>
      <c r="B158" s="616"/>
      <c r="C158" s="617"/>
      <c r="D158" s="623" t="s">
        <v>194</v>
      </c>
      <c r="E158" s="624"/>
      <c r="F158" s="624"/>
      <c r="G158" s="624"/>
      <c r="H158" s="624"/>
      <c r="I158" s="625"/>
      <c r="J158" s="299"/>
      <c r="K158" s="607" t="s">
        <v>70</v>
      </c>
      <c r="L158" s="607"/>
      <c r="M158" s="300"/>
      <c r="N158" s="300"/>
      <c r="O158" s="300"/>
      <c r="P158" s="300"/>
      <c r="Q158" s="300"/>
      <c r="R158" s="301"/>
      <c r="S158" s="586"/>
      <c r="T158" s="587"/>
      <c r="U158" s="587"/>
      <c r="V158" s="587"/>
      <c r="W158" s="588"/>
      <c r="X158" s="297"/>
      <c r="Y158" s="979"/>
      <c r="Z158" s="979"/>
      <c r="AA158" s="979"/>
      <c r="AB158" s="979"/>
      <c r="AC158" s="979"/>
      <c r="AD158" s="979"/>
      <c r="AE158" s="298"/>
      <c r="AU158" s="296"/>
    </row>
    <row r="159" spans="1:47" s="294" customFormat="1" ht="21" customHeight="1" x14ac:dyDescent="0.4">
      <c r="A159" s="626"/>
      <c r="B159" s="616"/>
      <c r="C159" s="617"/>
      <c r="D159" s="623" t="s">
        <v>195</v>
      </c>
      <c r="E159" s="624"/>
      <c r="F159" s="624"/>
      <c r="G159" s="624"/>
      <c r="H159" s="624"/>
      <c r="I159" s="625"/>
      <c r="J159" s="297"/>
      <c r="K159" s="979" t="str">
        <f>情報取得シート!$D$310</f>
        <v/>
      </c>
      <c r="L159" s="979"/>
      <c r="M159" s="979"/>
      <c r="N159" s="979"/>
      <c r="O159" s="979"/>
      <c r="P159" s="979"/>
      <c r="Q159" s="979"/>
      <c r="R159" s="302"/>
      <c r="S159" s="586"/>
      <c r="T159" s="587"/>
      <c r="U159" s="587"/>
      <c r="V159" s="587"/>
      <c r="W159" s="588"/>
      <c r="X159" s="297"/>
      <c r="Y159" s="979"/>
      <c r="Z159" s="979"/>
      <c r="AA159" s="979"/>
      <c r="AB159" s="979"/>
      <c r="AC159" s="979"/>
      <c r="AD159" s="979"/>
      <c r="AE159" s="298"/>
      <c r="AU159" s="296"/>
    </row>
    <row r="160" spans="1:47" s="294" customFormat="1" ht="21" customHeight="1" x14ac:dyDescent="0.4">
      <c r="A160" s="626"/>
      <c r="B160" s="616"/>
      <c r="C160" s="617"/>
      <c r="D160" s="580" t="s">
        <v>196</v>
      </c>
      <c r="E160" s="581"/>
      <c r="F160" s="581"/>
      <c r="G160" s="581"/>
      <c r="H160" s="581"/>
      <c r="I160" s="582"/>
      <c r="J160" s="303"/>
      <c r="K160" s="980"/>
      <c r="L160" s="980"/>
      <c r="M160" s="980"/>
      <c r="N160" s="980"/>
      <c r="O160" s="980"/>
      <c r="P160" s="980"/>
      <c r="Q160" s="980"/>
      <c r="R160" s="304"/>
      <c r="S160" s="608"/>
      <c r="T160" s="609"/>
      <c r="U160" s="609"/>
      <c r="V160" s="609"/>
      <c r="W160" s="610"/>
      <c r="X160" s="303"/>
      <c r="Y160" s="980"/>
      <c r="Z160" s="980"/>
      <c r="AA160" s="980"/>
      <c r="AB160" s="980"/>
      <c r="AC160" s="980"/>
      <c r="AD160" s="980"/>
      <c r="AE160" s="305"/>
      <c r="AU160" s="296"/>
    </row>
    <row r="161" spans="1:47" s="294" customFormat="1" ht="21" customHeight="1" x14ac:dyDescent="0.4">
      <c r="A161" s="626"/>
      <c r="B161" s="614" t="s">
        <v>197</v>
      </c>
      <c r="C161" s="615"/>
      <c r="D161" s="620" t="s">
        <v>180</v>
      </c>
      <c r="E161" s="621"/>
      <c r="F161" s="621"/>
      <c r="G161" s="621"/>
      <c r="H161" s="621"/>
      <c r="I161" s="622"/>
      <c r="J161" s="973" t="str">
        <f>情報取得シート!$D$326</f>
        <v/>
      </c>
      <c r="K161" s="974"/>
      <c r="L161" s="974"/>
      <c r="M161" s="974"/>
      <c r="N161" s="974"/>
      <c r="O161" s="974"/>
      <c r="P161" s="974"/>
      <c r="Q161" s="974"/>
      <c r="R161" s="975"/>
      <c r="S161" s="586" t="s">
        <v>181</v>
      </c>
      <c r="T161" s="587"/>
      <c r="U161" s="587"/>
      <c r="V161" s="587"/>
      <c r="W161" s="588"/>
      <c r="X161" s="586" t="s">
        <v>182</v>
      </c>
      <c r="Y161" s="587"/>
      <c r="Z161" s="587"/>
      <c r="AA161" s="587"/>
      <c r="AB161" s="587"/>
      <c r="AC161" s="587"/>
      <c r="AD161" s="587"/>
      <c r="AE161" s="589"/>
      <c r="AU161" s="296"/>
    </row>
    <row r="162" spans="1:47" s="294" customFormat="1" ht="21" customHeight="1" x14ac:dyDescent="0.4">
      <c r="A162" s="626"/>
      <c r="B162" s="616"/>
      <c r="C162" s="617"/>
      <c r="D162" s="623" t="s">
        <v>183</v>
      </c>
      <c r="E162" s="624"/>
      <c r="F162" s="624"/>
      <c r="G162" s="624"/>
      <c r="H162" s="624"/>
      <c r="I162" s="625"/>
      <c r="J162" s="976"/>
      <c r="K162" s="977"/>
      <c r="L162" s="977"/>
      <c r="M162" s="977"/>
      <c r="N162" s="977"/>
      <c r="O162" s="977"/>
      <c r="P162" s="977"/>
      <c r="Q162" s="977"/>
      <c r="R162" s="978"/>
      <c r="S162" s="586" t="s">
        <v>184</v>
      </c>
      <c r="T162" s="587"/>
      <c r="U162" s="587"/>
      <c r="V162" s="587"/>
      <c r="W162" s="588"/>
      <c r="X162" s="586" t="s">
        <v>185</v>
      </c>
      <c r="Y162" s="587"/>
      <c r="Z162" s="587"/>
      <c r="AA162" s="587"/>
      <c r="AB162" s="587"/>
      <c r="AC162" s="587"/>
      <c r="AD162" s="587"/>
      <c r="AE162" s="589"/>
      <c r="AU162" s="296"/>
    </row>
    <row r="163" spans="1:47" s="294" customFormat="1" ht="21" customHeight="1" x14ac:dyDescent="0.4">
      <c r="A163" s="626"/>
      <c r="B163" s="616"/>
      <c r="C163" s="617"/>
      <c r="D163" s="623" t="s">
        <v>186</v>
      </c>
      <c r="E163" s="624"/>
      <c r="F163" s="624"/>
      <c r="G163" s="624"/>
      <c r="H163" s="624"/>
      <c r="I163" s="625"/>
      <c r="J163" s="976"/>
      <c r="K163" s="977"/>
      <c r="L163" s="977"/>
      <c r="M163" s="977"/>
      <c r="N163" s="977"/>
      <c r="O163" s="977"/>
      <c r="P163" s="977"/>
      <c r="Q163" s="977"/>
      <c r="R163" s="978"/>
      <c r="S163" s="586" t="s">
        <v>367</v>
      </c>
      <c r="T163" s="587"/>
      <c r="U163" s="587"/>
      <c r="V163" s="587"/>
      <c r="W163" s="588"/>
      <c r="X163" s="586" t="s">
        <v>187</v>
      </c>
      <c r="Y163" s="587"/>
      <c r="Z163" s="587"/>
      <c r="AA163" s="587"/>
      <c r="AB163" s="587"/>
      <c r="AC163" s="587"/>
      <c r="AD163" s="587"/>
      <c r="AE163" s="589"/>
      <c r="AU163" s="296"/>
    </row>
    <row r="164" spans="1:47" s="294" customFormat="1" ht="21" customHeight="1" x14ac:dyDescent="0.4">
      <c r="A164" s="626"/>
      <c r="B164" s="616"/>
      <c r="C164" s="617"/>
      <c r="D164" s="623" t="s">
        <v>188</v>
      </c>
      <c r="E164" s="624"/>
      <c r="F164" s="624"/>
      <c r="G164" s="624"/>
      <c r="H164" s="624"/>
      <c r="I164" s="625"/>
      <c r="J164" s="976"/>
      <c r="K164" s="977"/>
      <c r="L164" s="977"/>
      <c r="M164" s="977"/>
      <c r="N164" s="977"/>
      <c r="O164" s="977"/>
      <c r="P164" s="977"/>
      <c r="Q164" s="977"/>
      <c r="R164" s="978"/>
      <c r="S164" s="586" t="s">
        <v>189</v>
      </c>
      <c r="T164" s="587"/>
      <c r="U164" s="587"/>
      <c r="V164" s="587"/>
      <c r="W164" s="588"/>
      <c r="X164" s="586" t="s">
        <v>190</v>
      </c>
      <c r="Y164" s="587"/>
      <c r="Z164" s="587"/>
      <c r="AA164" s="587"/>
      <c r="AB164" s="587"/>
      <c r="AC164" s="587"/>
      <c r="AD164" s="587"/>
      <c r="AE164" s="589"/>
      <c r="AU164" s="296"/>
    </row>
    <row r="165" spans="1:47" s="294" customFormat="1" ht="21" customHeight="1" x14ac:dyDescent="0.4">
      <c r="A165" s="626"/>
      <c r="B165" s="616"/>
      <c r="C165" s="617"/>
      <c r="D165" s="623" t="s">
        <v>191</v>
      </c>
      <c r="E165" s="624"/>
      <c r="F165" s="624"/>
      <c r="G165" s="624"/>
      <c r="H165" s="624"/>
      <c r="I165" s="625"/>
      <c r="J165" s="976"/>
      <c r="K165" s="977"/>
      <c r="L165" s="977"/>
      <c r="M165" s="977"/>
      <c r="N165" s="977"/>
      <c r="O165" s="977"/>
      <c r="P165" s="977"/>
      <c r="Q165" s="977"/>
      <c r="R165" s="978"/>
      <c r="X165" s="586" t="s">
        <v>192</v>
      </c>
      <c r="Y165" s="587"/>
      <c r="Z165" s="587"/>
      <c r="AA165" s="587"/>
      <c r="AB165" s="587"/>
      <c r="AC165" s="587"/>
      <c r="AD165" s="587"/>
      <c r="AE165" s="589"/>
      <c r="AU165" s="296"/>
    </row>
    <row r="166" spans="1:47" s="294" customFormat="1" ht="21" customHeight="1" x14ac:dyDescent="0.4">
      <c r="A166" s="626"/>
      <c r="B166" s="616"/>
      <c r="C166" s="617"/>
      <c r="D166" s="623" t="s">
        <v>193</v>
      </c>
      <c r="E166" s="624"/>
      <c r="F166" s="624"/>
      <c r="G166" s="624"/>
      <c r="H166" s="624"/>
      <c r="I166" s="625"/>
      <c r="J166" s="976"/>
      <c r="K166" s="977"/>
      <c r="L166" s="977"/>
      <c r="M166" s="977"/>
      <c r="N166" s="977"/>
      <c r="O166" s="977"/>
      <c r="P166" s="977"/>
      <c r="Q166" s="977"/>
      <c r="R166" s="978"/>
      <c r="S166" s="586"/>
      <c r="T166" s="587"/>
      <c r="U166" s="587"/>
      <c r="V166" s="587"/>
      <c r="W166" s="588"/>
      <c r="X166" s="297"/>
      <c r="Y166" s="979" t="str">
        <f>情報取得シート!$D$331</f>
        <v/>
      </c>
      <c r="Z166" s="979"/>
      <c r="AA166" s="979"/>
      <c r="AB166" s="979"/>
      <c r="AC166" s="979"/>
      <c r="AD166" s="979"/>
      <c r="AE166" s="298"/>
      <c r="AU166" s="296"/>
    </row>
    <row r="167" spans="1:47" s="294" customFormat="1" ht="21" customHeight="1" x14ac:dyDescent="0.4">
      <c r="A167" s="626"/>
      <c r="B167" s="616"/>
      <c r="C167" s="617"/>
      <c r="D167" s="623" t="s">
        <v>194</v>
      </c>
      <c r="E167" s="624"/>
      <c r="F167" s="624"/>
      <c r="G167" s="624"/>
      <c r="H167" s="624"/>
      <c r="I167" s="625"/>
      <c r="J167" s="299"/>
      <c r="K167" s="607" t="s">
        <v>70</v>
      </c>
      <c r="L167" s="607"/>
      <c r="M167" s="300"/>
      <c r="N167" s="300"/>
      <c r="O167" s="300"/>
      <c r="P167" s="300"/>
      <c r="Q167" s="300"/>
      <c r="R167" s="301"/>
      <c r="S167" s="586"/>
      <c r="T167" s="587"/>
      <c r="U167" s="587"/>
      <c r="V167" s="587"/>
      <c r="W167" s="588"/>
      <c r="X167" s="297"/>
      <c r="Y167" s="979"/>
      <c r="Z167" s="979"/>
      <c r="AA167" s="979"/>
      <c r="AB167" s="979"/>
      <c r="AC167" s="979"/>
      <c r="AD167" s="979"/>
      <c r="AE167" s="298"/>
      <c r="AU167" s="296"/>
    </row>
    <row r="168" spans="1:47" s="294" customFormat="1" ht="21" customHeight="1" x14ac:dyDescent="0.4">
      <c r="A168" s="626"/>
      <c r="B168" s="616"/>
      <c r="C168" s="617"/>
      <c r="D168" s="623" t="s">
        <v>195</v>
      </c>
      <c r="E168" s="624"/>
      <c r="F168" s="624"/>
      <c r="G168" s="624"/>
      <c r="H168" s="624"/>
      <c r="I168" s="625"/>
      <c r="J168" s="297"/>
      <c r="K168" s="979" t="str">
        <f>情報取得シート!$D$328</f>
        <v/>
      </c>
      <c r="L168" s="979"/>
      <c r="M168" s="979"/>
      <c r="N168" s="979"/>
      <c r="O168" s="979"/>
      <c r="P168" s="979"/>
      <c r="Q168" s="979"/>
      <c r="R168" s="302"/>
      <c r="S168" s="586"/>
      <c r="T168" s="587"/>
      <c r="U168" s="587"/>
      <c r="V168" s="587"/>
      <c r="W168" s="588"/>
      <c r="X168" s="297"/>
      <c r="Y168" s="979"/>
      <c r="Z168" s="979"/>
      <c r="AA168" s="979"/>
      <c r="AB168" s="979"/>
      <c r="AC168" s="979"/>
      <c r="AD168" s="979"/>
      <c r="AE168" s="298"/>
      <c r="AU168" s="296"/>
    </row>
    <row r="169" spans="1:47" s="294" customFormat="1" ht="21" customHeight="1" x14ac:dyDescent="0.4">
      <c r="A169" s="627"/>
      <c r="B169" s="618"/>
      <c r="C169" s="619"/>
      <c r="D169" s="580" t="s">
        <v>196</v>
      </c>
      <c r="E169" s="581"/>
      <c r="F169" s="581"/>
      <c r="G169" s="581"/>
      <c r="H169" s="581"/>
      <c r="I169" s="582"/>
      <c r="J169" s="303"/>
      <c r="K169" s="980"/>
      <c r="L169" s="980"/>
      <c r="M169" s="980"/>
      <c r="N169" s="980"/>
      <c r="O169" s="980"/>
      <c r="P169" s="980"/>
      <c r="Q169" s="980"/>
      <c r="R169" s="304"/>
      <c r="S169" s="608"/>
      <c r="T169" s="609"/>
      <c r="U169" s="609"/>
      <c r="V169" s="609"/>
      <c r="W169" s="610"/>
      <c r="X169" s="303"/>
      <c r="Y169" s="980"/>
      <c r="Z169" s="980"/>
      <c r="AA169" s="980"/>
      <c r="AB169" s="980"/>
      <c r="AC169" s="980"/>
      <c r="AD169" s="980"/>
      <c r="AE169" s="305"/>
      <c r="AU169" s="296"/>
    </row>
    <row r="170" spans="1:47" s="294" customFormat="1" ht="115.5" customHeight="1" x14ac:dyDescent="0.4">
      <c r="A170" s="628" t="s">
        <v>198</v>
      </c>
      <c r="B170" s="629"/>
      <c r="C170" s="629"/>
      <c r="D170" s="629"/>
      <c r="E170" s="629"/>
      <c r="F170" s="629"/>
      <c r="G170" s="629"/>
      <c r="H170" s="629"/>
      <c r="I170" s="629"/>
      <c r="J170" s="629"/>
      <c r="K170" s="629"/>
      <c r="L170" s="629"/>
      <c r="M170" s="629"/>
      <c r="N170" s="629"/>
      <c r="O170" s="629"/>
      <c r="P170" s="629"/>
      <c r="Q170" s="629"/>
      <c r="R170" s="629"/>
      <c r="S170" s="629"/>
      <c r="T170" s="629"/>
      <c r="U170" s="629"/>
      <c r="V170" s="629"/>
      <c r="W170" s="629"/>
      <c r="X170" s="629"/>
      <c r="Y170" s="629"/>
      <c r="Z170" s="629"/>
      <c r="AA170" s="629"/>
      <c r="AB170" s="629"/>
      <c r="AC170" s="629"/>
      <c r="AD170" s="629"/>
      <c r="AE170" s="630"/>
      <c r="AU170" s="296"/>
    </row>
    <row r="171" spans="1:47" s="294" customFormat="1" ht="30" customHeight="1" x14ac:dyDescent="0.4">
      <c r="A171" s="631" t="s">
        <v>373</v>
      </c>
      <c r="B171" s="632"/>
      <c r="C171" s="632"/>
      <c r="D171" s="632"/>
      <c r="E171" s="632"/>
      <c r="F171" s="632"/>
      <c r="G171" s="632"/>
      <c r="H171" s="632"/>
      <c r="I171" s="632"/>
      <c r="J171" s="632"/>
      <c r="K171" s="632"/>
      <c r="L171" s="632"/>
      <c r="M171" s="632"/>
      <c r="N171" s="632"/>
      <c r="O171" s="632"/>
      <c r="P171" s="632"/>
      <c r="Q171" s="632"/>
      <c r="R171" s="632"/>
      <c r="S171" s="632"/>
      <c r="T171" s="632"/>
      <c r="U171" s="632"/>
      <c r="V171" s="632"/>
      <c r="W171" s="632"/>
      <c r="X171" s="632"/>
      <c r="Y171" s="632"/>
      <c r="Z171" s="632"/>
      <c r="AA171" s="632"/>
      <c r="AB171" s="632"/>
      <c r="AC171" s="632"/>
      <c r="AD171" s="632"/>
      <c r="AE171" s="633"/>
      <c r="AU171" s="296"/>
    </row>
    <row r="172" spans="1:47" s="294" customFormat="1" ht="165" customHeight="1" x14ac:dyDescent="0.4">
      <c r="A172" s="981"/>
      <c r="B172" s="982"/>
      <c r="C172" s="982"/>
      <c r="D172" s="982"/>
      <c r="E172" s="982"/>
      <c r="F172" s="982"/>
      <c r="G172" s="982"/>
      <c r="H172" s="982"/>
      <c r="I172" s="982"/>
      <c r="J172" s="982"/>
      <c r="K172" s="982"/>
      <c r="L172" s="982"/>
      <c r="M172" s="982"/>
      <c r="N172" s="982"/>
      <c r="O172" s="982"/>
      <c r="P172" s="982"/>
      <c r="Q172" s="982"/>
      <c r="R172" s="982"/>
      <c r="S172" s="982"/>
      <c r="T172" s="982"/>
      <c r="U172" s="982"/>
      <c r="V172" s="982"/>
      <c r="W172" s="982"/>
      <c r="X172" s="982"/>
      <c r="Y172" s="982"/>
      <c r="Z172" s="982"/>
      <c r="AA172" s="982"/>
      <c r="AB172" s="982"/>
      <c r="AC172" s="982"/>
      <c r="AD172" s="982"/>
      <c r="AE172" s="983"/>
      <c r="AU172" s="296"/>
    </row>
    <row r="173" spans="1:47" ht="8.25" customHeight="1" x14ac:dyDescent="0.4"/>
  </sheetData>
  <sheetProtection algorithmName="SHA-512" hashValue="h2fYfr9bHHnxyoDVA2SHx6iahObX+aq5xMQQjOF8VbgtPdic38jH0EUAKLPxfLFci5g6KIyDXwmnXS9/UkA7BA==" saltValue="SrRvi3EK3VK5hUvdUowRzw==" spinCount="100000" sheet="1" objects="1" scenarios="1"/>
  <mergeCells count="327">
    <mergeCell ref="F59:AE59"/>
    <mergeCell ref="F60:AE60"/>
    <mergeCell ref="A69:E70"/>
    <mergeCell ref="U66:AE66"/>
    <mergeCell ref="A59:E60"/>
    <mergeCell ref="A61:AE61"/>
    <mergeCell ref="A63:AE63"/>
    <mergeCell ref="A82:E87"/>
    <mergeCell ref="F82:K82"/>
    <mergeCell ref="M82:N82"/>
    <mergeCell ref="F83:L83"/>
    <mergeCell ref="M83:N83"/>
    <mergeCell ref="A71:E72"/>
    <mergeCell ref="A68:E68"/>
    <mergeCell ref="F68:AE68"/>
    <mergeCell ref="M85:N85"/>
    <mergeCell ref="F86:K86"/>
    <mergeCell ref="Q73:T76"/>
    <mergeCell ref="A77:E81"/>
    <mergeCell ref="V73:X73"/>
    <mergeCell ref="A73:E76"/>
    <mergeCell ref="H74:P74"/>
    <mergeCell ref="F74:G74"/>
    <mergeCell ref="A64:R64"/>
    <mergeCell ref="D156:I156"/>
    <mergeCell ref="AH41:AT41"/>
    <mergeCell ref="AH103:AT103"/>
    <mergeCell ref="A109:H109"/>
    <mergeCell ref="I109:AE109"/>
    <mergeCell ref="X104:Z104"/>
    <mergeCell ref="AA104:AE104"/>
    <mergeCell ref="G105:K105"/>
    <mergeCell ref="L105:AE105"/>
    <mergeCell ref="L104:W104"/>
    <mergeCell ref="AE75:AE76"/>
    <mergeCell ref="F77:M77"/>
    <mergeCell ref="F78:M78"/>
    <mergeCell ref="F81:M81"/>
    <mergeCell ref="F79:M79"/>
    <mergeCell ref="F80:M80"/>
    <mergeCell ref="N78:AC78"/>
    <mergeCell ref="N79:AC79"/>
    <mergeCell ref="N80:AC80"/>
    <mergeCell ref="N81:AC81"/>
    <mergeCell ref="B89:C89"/>
    <mergeCell ref="B90:C90"/>
    <mergeCell ref="R94:AE94"/>
    <mergeCell ref="B91:C91"/>
    <mergeCell ref="A172:AE172"/>
    <mergeCell ref="B161:C169"/>
    <mergeCell ref="D161:I161"/>
    <mergeCell ref="D162:I162"/>
    <mergeCell ref="D163:I163"/>
    <mergeCell ref="D164:I164"/>
    <mergeCell ref="D165:I165"/>
    <mergeCell ref="D166:I166"/>
    <mergeCell ref="A152:A169"/>
    <mergeCell ref="B152:C160"/>
    <mergeCell ref="D152:I152"/>
    <mergeCell ref="A170:AE170"/>
    <mergeCell ref="D157:I157"/>
    <mergeCell ref="D158:I158"/>
    <mergeCell ref="D159:I159"/>
    <mergeCell ref="D160:I160"/>
    <mergeCell ref="D167:I167"/>
    <mergeCell ref="D168:I168"/>
    <mergeCell ref="S157:W157"/>
    <mergeCell ref="A171:AE171"/>
    <mergeCell ref="D153:I153"/>
    <mergeCell ref="D154:I154"/>
    <mergeCell ref="D155:I155"/>
    <mergeCell ref="S160:W160"/>
    <mergeCell ref="B118:C118"/>
    <mergeCell ref="D96:Q96"/>
    <mergeCell ref="R96:AE96"/>
    <mergeCell ref="D97:Q97"/>
    <mergeCell ref="R97:AE97"/>
    <mergeCell ref="D98:Q98"/>
    <mergeCell ref="B117:C117"/>
    <mergeCell ref="B113:C113"/>
    <mergeCell ref="A101:F101"/>
    <mergeCell ref="G101:AE101"/>
    <mergeCell ref="B114:C114"/>
    <mergeCell ref="B115:C115"/>
    <mergeCell ref="B116:C116"/>
    <mergeCell ref="A111:A126"/>
    <mergeCell ref="B119:C119"/>
    <mergeCell ref="B120:C120"/>
    <mergeCell ref="D121:Q121"/>
    <mergeCell ref="B122:C122"/>
    <mergeCell ref="B123:C123"/>
    <mergeCell ref="B125:C125"/>
    <mergeCell ref="R118:AE118"/>
    <mergeCell ref="D119:Q119"/>
    <mergeCell ref="R119:AE119"/>
    <mergeCell ref="F129:AE134"/>
    <mergeCell ref="F128:AE128"/>
    <mergeCell ref="X165:AE165"/>
    <mergeCell ref="Y166:AD169"/>
    <mergeCell ref="S163:W163"/>
    <mergeCell ref="S162:W162"/>
    <mergeCell ref="K158:L158"/>
    <mergeCell ref="S161:W161"/>
    <mergeCell ref="X155:AE155"/>
    <mergeCell ref="X156:AE156"/>
    <mergeCell ref="X161:AE161"/>
    <mergeCell ref="X162:AE162"/>
    <mergeCell ref="X163:AE163"/>
    <mergeCell ref="S158:W158"/>
    <mergeCell ref="X164:AE164"/>
    <mergeCell ref="K168:Q169"/>
    <mergeCell ref="S167:W167"/>
    <mergeCell ref="S164:W164"/>
    <mergeCell ref="S166:W166"/>
    <mergeCell ref="K167:L167"/>
    <mergeCell ref="S168:W168"/>
    <mergeCell ref="S169:W169"/>
    <mergeCell ref="J161:R166"/>
    <mergeCell ref="S159:W159"/>
    <mergeCell ref="D169:I169"/>
    <mergeCell ref="Q66:T66"/>
    <mergeCell ref="K72:U72"/>
    <mergeCell ref="G73:I73"/>
    <mergeCell ref="F75:H76"/>
    <mergeCell ref="I75:O76"/>
    <mergeCell ref="W74:AE74"/>
    <mergeCell ref="U74:V74"/>
    <mergeCell ref="S152:W152"/>
    <mergeCell ref="K159:Q160"/>
    <mergeCell ref="X152:AE152"/>
    <mergeCell ref="X153:AE153"/>
    <mergeCell ref="X154:AE154"/>
    <mergeCell ref="Y157:AD160"/>
    <mergeCell ref="J152:R157"/>
    <mergeCell ref="S153:W153"/>
    <mergeCell ref="S154:W154"/>
    <mergeCell ref="S155:W155"/>
    <mergeCell ref="R121:AE121"/>
    <mergeCell ref="A150:AE150"/>
    <mergeCell ref="A151:I151"/>
    <mergeCell ref="J151:R151"/>
    <mergeCell ref="A128:E134"/>
    <mergeCell ref="B121:C121"/>
    <mergeCell ref="A1:W1"/>
    <mergeCell ref="X1:AB1"/>
    <mergeCell ref="AC1:AE1"/>
    <mergeCell ref="A2:E2"/>
    <mergeCell ref="F2:O2"/>
    <mergeCell ref="P2:U2"/>
    <mergeCell ref="V2:AE2"/>
    <mergeCell ref="W5:Y6"/>
    <mergeCell ref="Z5:Z6"/>
    <mergeCell ref="AB5:AB6"/>
    <mergeCell ref="AD5:AD6"/>
    <mergeCell ref="F4:O5"/>
    <mergeCell ref="F6:O7"/>
    <mergeCell ref="A4:E5"/>
    <mergeCell ref="A6:E7"/>
    <mergeCell ref="AA5:AA6"/>
    <mergeCell ref="AC5:AC6"/>
    <mergeCell ref="K13:T13"/>
    <mergeCell ref="U13:AE13"/>
    <mergeCell ref="K14:T14"/>
    <mergeCell ref="K15:T15"/>
    <mergeCell ref="G28:M28"/>
    <mergeCell ref="A12:AE12"/>
    <mergeCell ref="U14:AE14"/>
    <mergeCell ref="A3:E3"/>
    <mergeCell ref="F3:AE3"/>
    <mergeCell ref="P4:U7"/>
    <mergeCell ref="I25:AD27"/>
    <mergeCell ref="A18:AE18"/>
    <mergeCell ref="A19:E28"/>
    <mergeCell ref="I24:N24"/>
    <mergeCell ref="F13:J15"/>
    <mergeCell ref="I29:N29"/>
    <mergeCell ref="G23:N23"/>
    <mergeCell ref="AB38:AE38"/>
    <mergeCell ref="AH4:AT5"/>
    <mergeCell ref="AH35:AT36"/>
    <mergeCell ref="AH6:AT7"/>
    <mergeCell ref="A8:E9"/>
    <mergeCell ref="K9:AD9"/>
    <mergeCell ref="A11:AE11"/>
    <mergeCell ref="F16:AE16"/>
    <mergeCell ref="F17:AE17"/>
    <mergeCell ref="G35:I35"/>
    <mergeCell ref="AC35:AE35"/>
    <mergeCell ref="A34:E35"/>
    <mergeCell ref="T34:U34"/>
    <mergeCell ref="G34:I34"/>
    <mergeCell ref="V34:W34"/>
    <mergeCell ref="F9:I9"/>
    <mergeCell ref="AH26:AT26"/>
    <mergeCell ref="J35:Z35"/>
    <mergeCell ref="U15:AE15"/>
    <mergeCell ref="F38:Z38"/>
    <mergeCell ref="A37:AE37"/>
    <mergeCell ref="A13:E17"/>
    <mergeCell ref="A38:E38"/>
    <mergeCell ref="W41:Y41"/>
    <mergeCell ref="F58:AA58"/>
    <mergeCell ref="K40:AC40"/>
    <mergeCell ref="A41:E44"/>
    <mergeCell ref="Q41:U44"/>
    <mergeCell ref="D89:Q89"/>
    <mergeCell ref="R89:AE89"/>
    <mergeCell ref="F42:H43"/>
    <mergeCell ref="P42:P43"/>
    <mergeCell ref="I42:O43"/>
    <mergeCell ref="V42:X43"/>
    <mergeCell ref="Y42:AD43"/>
    <mergeCell ref="AE42:AE43"/>
    <mergeCell ref="A39:E40"/>
    <mergeCell ref="F57:AA57"/>
    <mergeCell ref="F85:K85"/>
    <mergeCell ref="F40:J40"/>
    <mergeCell ref="A45:E46"/>
    <mergeCell ref="F45:AE45"/>
    <mergeCell ref="S64:AE64"/>
    <mergeCell ref="A65:AE65"/>
    <mergeCell ref="A66:E66"/>
    <mergeCell ref="F66:P66"/>
    <mergeCell ref="I30:AD30"/>
    <mergeCell ref="I31:AD32"/>
    <mergeCell ref="AB57:AE58"/>
    <mergeCell ref="A57:E58"/>
    <mergeCell ref="X151:AE151"/>
    <mergeCell ref="A137:AE137"/>
    <mergeCell ref="B124:C124"/>
    <mergeCell ref="D122:Q122"/>
    <mergeCell ref="R122:AE122"/>
    <mergeCell ref="D123:Q123"/>
    <mergeCell ref="R123:AE123"/>
    <mergeCell ref="D124:Q124"/>
    <mergeCell ref="R124:AE124"/>
    <mergeCell ref="D125:Q125"/>
    <mergeCell ref="R125:AE125"/>
    <mergeCell ref="D126:Q126"/>
    <mergeCell ref="R126:AE126"/>
    <mergeCell ref="A138:G140"/>
    <mergeCell ref="H138:L140"/>
    <mergeCell ref="M139:AE140"/>
    <mergeCell ref="M138:AE138"/>
    <mergeCell ref="S151:W151"/>
    <mergeCell ref="A136:AE136"/>
    <mergeCell ref="D118:Q118"/>
    <mergeCell ref="AH76:AT77"/>
    <mergeCell ref="B112:C112"/>
    <mergeCell ref="B126:C126"/>
    <mergeCell ref="A110:H110"/>
    <mergeCell ref="X75:AD76"/>
    <mergeCell ref="F84:K84"/>
    <mergeCell ref="M84:N84"/>
    <mergeCell ref="F87:K87"/>
    <mergeCell ref="I110:AE110"/>
    <mergeCell ref="B111:C111"/>
    <mergeCell ref="P75:P76"/>
    <mergeCell ref="U75:W76"/>
    <mergeCell ref="G102:K102"/>
    <mergeCell ref="A106:F107"/>
    <mergeCell ref="L102:W102"/>
    <mergeCell ref="X102:Z102"/>
    <mergeCell ref="A100:AE100"/>
    <mergeCell ref="B102:F105"/>
    <mergeCell ref="AA102:AE102"/>
    <mergeCell ref="B96:C96"/>
    <mergeCell ref="B97:C97"/>
    <mergeCell ref="A88:E88"/>
    <mergeCell ref="F88:AE88"/>
    <mergeCell ref="A89:A99"/>
    <mergeCell ref="D120:Q120"/>
    <mergeCell ref="R120:AE120"/>
    <mergeCell ref="D115:Q115"/>
    <mergeCell ref="R115:AE115"/>
    <mergeCell ref="D99:Q99"/>
    <mergeCell ref="L103:AE103"/>
    <mergeCell ref="G106:K106"/>
    <mergeCell ref="L106:W106"/>
    <mergeCell ref="X106:Z106"/>
    <mergeCell ref="G107:K107"/>
    <mergeCell ref="L107:AE107"/>
    <mergeCell ref="AA106:AE106"/>
    <mergeCell ref="G103:K103"/>
    <mergeCell ref="D112:Q112"/>
    <mergeCell ref="G104:K104"/>
    <mergeCell ref="R99:AE99"/>
    <mergeCell ref="D111:Q111"/>
    <mergeCell ref="R111:AE111"/>
    <mergeCell ref="R112:AE112"/>
    <mergeCell ref="D113:Q113"/>
    <mergeCell ref="D117:Q117"/>
    <mergeCell ref="R117:AE117"/>
    <mergeCell ref="D116:Q116"/>
    <mergeCell ref="R116:AE116"/>
    <mergeCell ref="R98:AE98"/>
    <mergeCell ref="D94:Q94"/>
    <mergeCell ref="R113:AE113"/>
    <mergeCell ref="D114:Q114"/>
    <mergeCell ref="R114:AE114"/>
    <mergeCell ref="D90:Q90"/>
    <mergeCell ref="R90:AE90"/>
    <mergeCell ref="A102:A105"/>
    <mergeCell ref="D93:Q93"/>
    <mergeCell ref="R93:AE93"/>
    <mergeCell ref="D91:Q91"/>
    <mergeCell ref="R91:AE91"/>
    <mergeCell ref="D92:Q92"/>
    <mergeCell ref="R92:AE92"/>
    <mergeCell ref="B99:C99"/>
    <mergeCell ref="D95:Q95"/>
    <mergeCell ref="R95:AE95"/>
    <mergeCell ref="B92:C92"/>
    <mergeCell ref="B93:C93"/>
    <mergeCell ref="B98:C98"/>
    <mergeCell ref="B95:C95"/>
    <mergeCell ref="B94:C94"/>
    <mergeCell ref="A51:E54"/>
    <mergeCell ref="F51:AA54"/>
    <mergeCell ref="AB51:AE54"/>
    <mergeCell ref="F56:AE56"/>
    <mergeCell ref="F47:AA50"/>
    <mergeCell ref="AB47:AE50"/>
    <mergeCell ref="G41:I41"/>
    <mergeCell ref="M46:AD46"/>
    <mergeCell ref="A47:E50"/>
    <mergeCell ref="F55:AE55"/>
  </mergeCells>
  <phoneticPr fontId="1"/>
  <conditionalFormatting sqref="F66:P66">
    <cfRule type="expression" dxfId="3" priority="3" stopIfTrue="1">
      <formula>$F$66=""</formula>
    </cfRule>
    <cfRule type="expression" dxfId="2" priority="5">
      <formula>OR($F$66=0,$F$66=1)</formula>
    </cfRule>
  </conditionalFormatting>
  <conditionalFormatting sqref="U66:AE66">
    <cfRule type="expression" dxfId="1" priority="2" stopIfTrue="1">
      <formula>$U$66=""</formula>
    </cfRule>
    <cfRule type="expression" dxfId="0" priority="4">
      <formula>OR($U$66=0,$U$66=1)</formula>
    </cfRule>
  </conditionalFormatting>
  <dataValidations count="8">
    <dataValidation allowBlank="1" showInputMessage="1" showErrorMessage="1" errorTitle="ERROR" error=" *** 入力に誤りがあります ***_x000a__x000a_※日は半角数字1～31を入力してください_x000a_※存在しない日付は入力できません_x000a_" sqref="M41 AC41 M73 AB73" xr:uid="{71081D94-61B4-4CA0-B590-7D2004879B66}"/>
    <dataValidation type="whole" imeMode="off" allowBlank="1" showInputMessage="1" showErrorMessage="1" errorTitle="ERROR" error=" *** 入力に誤りがあります ***_x000a__x000a_※月は半角数字1～12を入力してください_x000a__x000a_" sqref="K73 AA41 K41 Z73" xr:uid="{BDA47E11-1035-4294-83B6-93AEABAAD9CC}">
      <formula1>1</formula1>
      <formula2>12</formula2>
    </dataValidation>
    <dataValidation imeMode="off" allowBlank="1" showInputMessage="1" showErrorMessage="1" sqref="F4:O7 V34:W34" xr:uid="{4B84B98E-C47A-45A7-A9C7-B79763045E49}"/>
    <dataValidation type="whole" imeMode="off" operator="greaterThan" allowBlank="1" showInputMessage="1" showErrorMessage="1" errorTitle="ERROR" error="　*** 送付枚数の入力に誤りがあります ***_x000a__x000a_送付枚数は半角数字1以上を入力してください" sqref="AC1:AE1" xr:uid="{08B41B3A-C025-46F7-819A-68FDCFA491CD}">
      <formula1>0</formula1>
    </dataValidation>
    <dataValidation type="whole" imeMode="disabled" allowBlank="1" showInputMessage="1" showErrorMessage="1" errorTitle="【入力に誤りがあります】" error="※月は 「1～12」 の半角数字で入力してください_x000a__x000a_" sqref="AA5:AA6" xr:uid="{67D27FAB-94B1-4D65-A91E-77EE07E31BF7}">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0C19FC21-99F5-4D09-A94D-9535318DB2EE}">
      <formula1>1</formula1>
      <formula2>31</formula2>
    </dataValidation>
    <dataValidation type="whole" imeMode="off" allowBlank="1" showInputMessage="1" showErrorMessage="1" errorTitle="【入力に誤りがあります】" error="月は「1～12」の半角数字で入力してください_x000a__x000a__x000a_" sqref="K34" xr:uid="{66A6A8FF-B906-40A5-819E-CD3FC1BA71AA}">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xr:uid="{A3B7A674-65A8-4223-9DC9-88B13D1051C0}">
      <formula1>1</formula1>
      <formula2>31</formula2>
    </dataValidation>
  </dataValidations>
  <printOptions horizontalCentered="1"/>
  <pageMargins left="0.78740157480314965" right="0.78740157480314965" top="0.6692913385826772" bottom="0.51181102362204722" header="0.35433070866141736" footer="0.31496062992125984"/>
  <pageSetup paperSize="9" scale="95" fitToHeight="6" orientation="portrait" r:id="rId1"/>
  <headerFooter differentFirst="1">
    <firstHeader>&amp;L&amp;"-,太字"【別紙様式】（１）事業者が情報提供者への聞き取りにあたって使用する様式</firstHeader>
  </headerFooter>
  <rowBreaks count="5" manualBreakCount="5">
    <brk id="35" max="30" man="1"/>
    <brk id="62" max="30" man="1"/>
    <brk id="99" max="30" man="1"/>
    <brk id="127" max="30" man="1"/>
    <brk id="149"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87" r:id="rId4" name="Check Box 63">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1088" r:id="rId5" name="Check Box 64">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1089" r:id="rId6" name="Check Box 65">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1090" r:id="rId7" name="Check Box 66">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1091" r:id="rId8" name="Option Button 67">
              <controlPr defaultSize="0" autoFill="0" autoLine="0" autoPict="0">
                <anchor moveWithCells="1">
                  <from>
                    <xdr:col>5</xdr:col>
                    <xdr:colOff>66675</xdr:colOff>
                    <xdr:row>13</xdr:row>
                    <xdr:rowOff>114300</xdr:rowOff>
                  </from>
                  <to>
                    <xdr:col>9</xdr:col>
                    <xdr:colOff>133350</xdr:colOff>
                    <xdr:row>13</xdr:row>
                    <xdr:rowOff>352425</xdr:rowOff>
                  </to>
                </anchor>
              </controlPr>
            </control>
          </mc:Choice>
        </mc:AlternateContent>
        <mc:AlternateContent xmlns:mc="http://schemas.openxmlformats.org/markup-compatibility/2006">
          <mc:Choice Requires="x14">
            <control shapeId="1092" r:id="rId9" name="Option Button 68">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1093" r:id="rId10" name="Option Button 69">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1094" r:id="rId11" name="Check Box 70">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1107" r:id="rId12" name="Check Box 83">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1108" r:id="rId13" name="Check Box 84">
              <controlPr defaultSize="0" autoFill="0" autoLine="0" autoPict="0">
                <anchor moveWithCells="1">
                  <from>
                    <xdr:col>27</xdr:col>
                    <xdr:colOff>38100</xdr:colOff>
                    <xdr:row>34</xdr:row>
                    <xdr:rowOff>19050</xdr:rowOff>
                  </from>
                  <to>
                    <xdr:col>30</xdr:col>
                    <xdr:colOff>47625</xdr:colOff>
                    <xdr:row>34</xdr:row>
                    <xdr:rowOff>257175</xdr:rowOff>
                  </to>
                </anchor>
              </controlPr>
            </control>
          </mc:Choice>
        </mc:AlternateContent>
        <mc:AlternateContent xmlns:mc="http://schemas.openxmlformats.org/markup-compatibility/2006">
          <mc:Choice Requires="x14">
            <control shapeId="1109" r:id="rId14" name="Check Box 85">
              <controlPr defaultSize="0" autoFill="0" autoLine="0" autoPict="0">
                <anchor moveWithCells="1">
                  <from>
                    <xdr:col>27</xdr:col>
                    <xdr:colOff>28575</xdr:colOff>
                    <xdr:row>37</xdr:row>
                    <xdr:rowOff>95250</xdr:rowOff>
                  </from>
                  <to>
                    <xdr:col>30</xdr:col>
                    <xdr:colOff>38100</xdr:colOff>
                    <xdr:row>37</xdr:row>
                    <xdr:rowOff>352425</xdr:rowOff>
                  </to>
                </anchor>
              </controlPr>
            </control>
          </mc:Choice>
        </mc:AlternateContent>
        <mc:AlternateContent xmlns:mc="http://schemas.openxmlformats.org/markup-compatibility/2006">
          <mc:Choice Requires="x14">
            <control shapeId="1110" r:id="rId15" name="Check Box 86">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1111" r:id="rId16" name="Check Box 87">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1112" r:id="rId17" name="Check Box 88">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1113" r:id="rId18" name="Check Box 89">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1114" r:id="rId19" name="Check Box 90">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1118" r:id="rId20" name="Check Box 94">
              <controlPr defaultSize="0" autoFill="0" autoLine="0" autoPict="0">
                <anchor moveWithCells="1">
                  <from>
                    <xdr:col>27</xdr:col>
                    <xdr:colOff>28575</xdr:colOff>
                    <xdr:row>47</xdr:row>
                    <xdr:rowOff>438150</xdr:rowOff>
                  </from>
                  <to>
                    <xdr:col>30</xdr:col>
                    <xdr:colOff>28575</xdr:colOff>
                    <xdr:row>48</xdr:row>
                    <xdr:rowOff>104775</xdr:rowOff>
                  </to>
                </anchor>
              </controlPr>
            </control>
          </mc:Choice>
        </mc:AlternateContent>
        <mc:AlternateContent xmlns:mc="http://schemas.openxmlformats.org/markup-compatibility/2006">
          <mc:Choice Requires="x14">
            <control shapeId="1119" r:id="rId21" name="Check Box 95">
              <controlPr defaultSize="0" autoFill="0" autoLine="0" autoPict="0">
                <anchor moveWithCells="1">
                  <from>
                    <xdr:col>27</xdr:col>
                    <xdr:colOff>28575</xdr:colOff>
                    <xdr:row>51</xdr:row>
                    <xdr:rowOff>95250</xdr:rowOff>
                  </from>
                  <to>
                    <xdr:col>30</xdr:col>
                    <xdr:colOff>28575</xdr:colOff>
                    <xdr:row>52</xdr:row>
                    <xdr:rowOff>161925</xdr:rowOff>
                  </to>
                </anchor>
              </controlPr>
            </control>
          </mc:Choice>
        </mc:AlternateContent>
        <mc:AlternateContent xmlns:mc="http://schemas.openxmlformats.org/markup-compatibility/2006">
          <mc:Choice Requires="x14">
            <control shapeId="1125" r:id="rId22" name="Check Box 101">
              <controlPr defaultSize="0" autoFill="0" autoLine="0" autoPict="0">
                <anchor moveWithCells="1">
                  <from>
                    <xdr:col>27</xdr:col>
                    <xdr:colOff>28575</xdr:colOff>
                    <xdr:row>57</xdr:row>
                    <xdr:rowOff>219075</xdr:rowOff>
                  </from>
                  <to>
                    <xdr:col>30</xdr:col>
                    <xdr:colOff>38100</xdr:colOff>
                    <xdr:row>57</xdr:row>
                    <xdr:rowOff>457200</xdr:rowOff>
                  </to>
                </anchor>
              </controlPr>
            </control>
          </mc:Choice>
        </mc:AlternateContent>
        <mc:AlternateContent xmlns:mc="http://schemas.openxmlformats.org/markup-compatibility/2006">
          <mc:Choice Requires="x14">
            <control shapeId="1133" r:id="rId23" name="Option Button 109">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1134" r:id="rId24" name="Option Button 110">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1135" r:id="rId25" name="Option Button 111">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1137" r:id="rId26" name="Check Box 113">
              <controlPr defaultSize="0" autoFill="0" autoLine="0" autoPict="0">
                <anchor moveWithCells="1">
                  <from>
                    <xdr:col>5</xdr:col>
                    <xdr:colOff>123825</xdr:colOff>
                    <xdr:row>70</xdr:row>
                    <xdr:rowOff>19050</xdr:rowOff>
                  </from>
                  <to>
                    <xdr:col>10</xdr:col>
                    <xdr:colOff>28575</xdr:colOff>
                    <xdr:row>71</xdr:row>
                    <xdr:rowOff>0</xdr:rowOff>
                  </to>
                </anchor>
              </controlPr>
            </control>
          </mc:Choice>
        </mc:AlternateContent>
        <mc:AlternateContent xmlns:mc="http://schemas.openxmlformats.org/markup-compatibility/2006">
          <mc:Choice Requires="x14">
            <control shapeId="1138" r:id="rId27" name="Check Box 114">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1139" r:id="rId28" name="Check Box 115">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1140" r:id="rId29" name="Check Box 116">
              <controlPr defaultSize="0" autoFill="0" autoLine="0" autoPict="0">
                <anchor moveWithCells="1">
                  <from>
                    <xdr:col>23</xdr:col>
                    <xdr:colOff>104775</xdr:colOff>
                    <xdr:row>70</xdr:row>
                    <xdr:rowOff>19050</xdr:rowOff>
                  </from>
                  <to>
                    <xdr:col>27</xdr:col>
                    <xdr:colOff>152400</xdr:colOff>
                    <xdr:row>71</xdr:row>
                    <xdr:rowOff>0</xdr:rowOff>
                  </to>
                </anchor>
              </controlPr>
            </control>
          </mc:Choice>
        </mc:AlternateContent>
        <mc:AlternateContent xmlns:mc="http://schemas.openxmlformats.org/markup-compatibility/2006">
          <mc:Choice Requires="x14">
            <control shapeId="1141" r:id="rId30" name="Check Box 117">
              <controlPr defaultSize="0" autoFill="0" autoLine="0" autoPict="0">
                <anchor moveWithCells="1">
                  <from>
                    <xdr:col>5</xdr:col>
                    <xdr:colOff>123825</xdr:colOff>
                    <xdr:row>71</xdr:row>
                    <xdr:rowOff>19050</xdr:rowOff>
                  </from>
                  <to>
                    <xdr:col>9</xdr:col>
                    <xdr:colOff>47625</xdr:colOff>
                    <xdr:row>72</xdr:row>
                    <xdr:rowOff>0</xdr:rowOff>
                  </to>
                </anchor>
              </controlPr>
            </control>
          </mc:Choice>
        </mc:AlternateContent>
        <mc:AlternateContent xmlns:mc="http://schemas.openxmlformats.org/markup-compatibility/2006">
          <mc:Choice Requires="x14">
            <control shapeId="1142" r:id="rId31" name="Check Box 118">
              <controlPr defaultSize="0" autoFill="0" autoLine="0" autoPict="0">
                <anchor moveWithCells="1">
                  <from>
                    <xdr:col>23</xdr:col>
                    <xdr:colOff>104775</xdr:colOff>
                    <xdr:row>71</xdr:row>
                    <xdr:rowOff>19050</xdr:rowOff>
                  </from>
                  <to>
                    <xdr:col>26</xdr:col>
                    <xdr:colOff>152400</xdr:colOff>
                    <xdr:row>72</xdr:row>
                    <xdr:rowOff>0</xdr:rowOff>
                  </to>
                </anchor>
              </controlPr>
            </control>
          </mc:Choice>
        </mc:AlternateContent>
        <mc:AlternateContent xmlns:mc="http://schemas.openxmlformats.org/markup-compatibility/2006">
          <mc:Choice Requires="x14">
            <control shapeId="1126" r:id="rId32" name="Option Button 102">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1127" r:id="rId33" name="Option Button 103">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1130" r:id="rId34" name="Option Button 10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1131" r:id="rId35" name="OB_個人情報_同意しない">
              <controlPr defaultSize="0" autoFill="0" autoLine="0" autoPict="0">
                <anchor moveWithCells="1">
                  <from>
                    <xdr:col>24</xdr:col>
                    <xdr:colOff>19050</xdr:colOff>
                    <xdr:row>63</xdr:row>
                    <xdr:rowOff>66675</xdr:rowOff>
                  </from>
                  <to>
                    <xdr:col>28</xdr:col>
                    <xdr:colOff>9525</xdr:colOff>
                    <xdr:row>63</xdr:row>
                    <xdr:rowOff>314325</xdr:rowOff>
                  </to>
                </anchor>
              </controlPr>
            </control>
          </mc:Choice>
        </mc:AlternateContent>
        <mc:AlternateContent xmlns:mc="http://schemas.openxmlformats.org/markup-compatibility/2006">
          <mc:Choice Requires="x14">
            <control shapeId="1147"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1149" r:id="rId37" name="Check Box 125">
              <controlPr defaultSize="0" autoFill="0" autoLine="0" autoPict="0">
                <anchor moveWithCells="1">
                  <from>
                    <xdr:col>5</xdr:col>
                    <xdr:colOff>123825</xdr:colOff>
                    <xdr:row>76</xdr:row>
                    <xdr:rowOff>19050</xdr:rowOff>
                  </from>
                  <to>
                    <xdr:col>12</xdr:col>
                    <xdr:colOff>171450</xdr:colOff>
                    <xdr:row>76</xdr:row>
                    <xdr:rowOff>209550</xdr:rowOff>
                  </to>
                </anchor>
              </controlPr>
            </control>
          </mc:Choice>
        </mc:AlternateContent>
        <mc:AlternateContent xmlns:mc="http://schemas.openxmlformats.org/markup-compatibility/2006">
          <mc:Choice Requires="x14">
            <control shapeId="1150" r:id="rId38" name="Check Box 126">
              <controlPr defaultSize="0" autoFill="0" autoLine="0" autoPict="0">
                <anchor moveWithCells="1">
                  <from>
                    <xdr:col>5</xdr:col>
                    <xdr:colOff>123825</xdr:colOff>
                    <xdr:row>77</xdr:row>
                    <xdr:rowOff>9525</xdr:rowOff>
                  </from>
                  <to>
                    <xdr:col>9</xdr:col>
                    <xdr:colOff>57150</xdr:colOff>
                    <xdr:row>77</xdr:row>
                    <xdr:rowOff>209550</xdr:rowOff>
                  </to>
                </anchor>
              </controlPr>
            </control>
          </mc:Choice>
        </mc:AlternateContent>
        <mc:AlternateContent xmlns:mc="http://schemas.openxmlformats.org/markup-compatibility/2006">
          <mc:Choice Requires="x14">
            <control shapeId="1155" r:id="rId39" name="Check Box 131">
              <controlPr defaultSize="0" autoFill="0" autoLine="0" autoPict="0">
                <anchor moveWithCells="1">
                  <from>
                    <xdr:col>5</xdr:col>
                    <xdr:colOff>123825</xdr:colOff>
                    <xdr:row>81</xdr:row>
                    <xdr:rowOff>19050</xdr:rowOff>
                  </from>
                  <to>
                    <xdr:col>9</xdr:col>
                    <xdr:colOff>57150</xdr:colOff>
                    <xdr:row>81</xdr:row>
                    <xdr:rowOff>209550</xdr:rowOff>
                  </to>
                </anchor>
              </controlPr>
            </control>
          </mc:Choice>
        </mc:AlternateContent>
        <mc:AlternateContent xmlns:mc="http://schemas.openxmlformats.org/markup-compatibility/2006">
          <mc:Choice Requires="x14">
            <control shapeId="1156" r:id="rId40" name="Check Box 132">
              <controlPr defaultSize="0" autoFill="0" autoLine="0" autoPict="0">
                <anchor moveWithCells="1">
                  <from>
                    <xdr:col>5</xdr:col>
                    <xdr:colOff>123825</xdr:colOff>
                    <xdr:row>82</xdr:row>
                    <xdr:rowOff>19050</xdr:rowOff>
                  </from>
                  <to>
                    <xdr:col>11</xdr:col>
                    <xdr:colOff>114300</xdr:colOff>
                    <xdr:row>82</xdr:row>
                    <xdr:rowOff>209550</xdr:rowOff>
                  </to>
                </anchor>
              </controlPr>
            </control>
          </mc:Choice>
        </mc:AlternateContent>
        <mc:AlternateContent xmlns:mc="http://schemas.openxmlformats.org/markup-compatibility/2006">
          <mc:Choice Requires="x14">
            <control shapeId="1157" r:id="rId41" name="Check Box 133">
              <controlPr defaultSize="0" autoFill="0" autoLine="0" autoPict="0">
                <anchor moveWithCells="1">
                  <from>
                    <xdr:col>5</xdr:col>
                    <xdr:colOff>123825</xdr:colOff>
                    <xdr:row>83</xdr:row>
                    <xdr:rowOff>19050</xdr:rowOff>
                  </from>
                  <to>
                    <xdr:col>9</xdr:col>
                    <xdr:colOff>57150</xdr:colOff>
                    <xdr:row>83</xdr:row>
                    <xdr:rowOff>209550</xdr:rowOff>
                  </to>
                </anchor>
              </controlPr>
            </control>
          </mc:Choice>
        </mc:AlternateContent>
        <mc:AlternateContent xmlns:mc="http://schemas.openxmlformats.org/markup-compatibility/2006">
          <mc:Choice Requires="x14">
            <control shapeId="1158" r:id="rId42" name="Check Box 134">
              <controlPr defaultSize="0" autoFill="0" autoLine="0" autoPict="0">
                <anchor moveWithCells="1">
                  <from>
                    <xdr:col>5</xdr:col>
                    <xdr:colOff>123825</xdr:colOff>
                    <xdr:row>84</xdr:row>
                    <xdr:rowOff>19050</xdr:rowOff>
                  </from>
                  <to>
                    <xdr:col>9</xdr:col>
                    <xdr:colOff>57150</xdr:colOff>
                    <xdr:row>84</xdr:row>
                    <xdr:rowOff>209550</xdr:rowOff>
                  </to>
                </anchor>
              </controlPr>
            </control>
          </mc:Choice>
        </mc:AlternateContent>
        <mc:AlternateContent xmlns:mc="http://schemas.openxmlformats.org/markup-compatibility/2006">
          <mc:Choice Requires="x14">
            <control shapeId="1159" r:id="rId43" name="Check Box 135">
              <controlPr defaultSize="0" autoFill="0" autoLine="0" autoPict="0">
                <anchor moveWithCells="1">
                  <from>
                    <xdr:col>5</xdr:col>
                    <xdr:colOff>123825</xdr:colOff>
                    <xdr:row>85</xdr:row>
                    <xdr:rowOff>9525</xdr:rowOff>
                  </from>
                  <to>
                    <xdr:col>9</xdr:col>
                    <xdr:colOff>57150</xdr:colOff>
                    <xdr:row>85</xdr:row>
                    <xdr:rowOff>209550</xdr:rowOff>
                  </to>
                </anchor>
              </controlPr>
            </control>
          </mc:Choice>
        </mc:AlternateContent>
        <mc:AlternateContent xmlns:mc="http://schemas.openxmlformats.org/markup-compatibility/2006">
          <mc:Choice Requires="x14">
            <control shapeId="1160" r:id="rId44" name="Check Box 136">
              <controlPr defaultSize="0" autoFill="0" autoLine="0" autoPict="0">
                <anchor moveWithCells="1">
                  <from>
                    <xdr:col>5</xdr:col>
                    <xdr:colOff>123825</xdr:colOff>
                    <xdr:row>86</xdr:row>
                    <xdr:rowOff>9525</xdr:rowOff>
                  </from>
                  <to>
                    <xdr:col>9</xdr:col>
                    <xdr:colOff>57150</xdr:colOff>
                    <xdr:row>86</xdr:row>
                    <xdr:rowOff>209550</xdr:rowOff>
                  </to>
                </anchor>
              </controlPr>
            </control>
          </mc:Choice>
        </mc:AlternateContent>
        <mc:AlternateContent xmlns:mc="http://schemas.openxmlformats.org/markup-compatibility/2006">
          <mc:Choice Requires="x14">
            <control shapeId="1161" r:id="rId45" name="Check Box 13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1165" r:id="rId46" name="Check Box 141">
              <controlPr defaultSize="0" autoFill="0" autoLine="0" autoPict="0">
                <anchor moveWithCells="1">
                  <from>
                    <xdr:col>23</xdr:col>
                    <xdr:colOff>180975</xdr:colOff>
                    <xdr:row>81</xdr:row>
                    <xdr:rowOff>19050</xdr:rowOff>
                  </from>
                  <to>
                    <xdr:col>25</xdr:col>
                    <xdr:colOff>209550</xdr:colOff>
                    <xdr:row>81</xdr:row>
                    <xdr:rowOff>209550</xdr:rowOff>
                  </to>
                </anchor>
              </controlPr>
            </control>
          </mc:Choice>
        </mc:AlternateContent>
        <mc:AlternateContent xmlns:mc="http://schemas.openxmlformats.org/markup-compatibility/2006">
          <mc:Choice Requires="x14">
            <control shapeId="1169" r:id="rId47" name="Check Box 145">
              <controlPr defaultSize="0" autoFill="0" autoLine="0" autoPict="0">
                <anchor moveWithCells="1">
                  <from>
                    <xdr:col>26</xdr:col>
                    <xdr:colOff>76200</xdr:colOff>
                    <xdr:row>81</xdr:row>
                    <xdr:rowOff>19050</xdr:rowOff>
                  </from>
                  <to>
                    <xdr:col>28</xdr:col>
                    <xdr:colOff>133350</xdr:colOff>
                    <xdr:row>81</xdr:row>
                    <xdr:rowOff>209550</xdr:rowOff>
                  </to>
                </anchor>
              </controlPr>
            </control>
          </mc:Choice>
        </mc:AlternateContent>
        <mc:AlternateContent xmlns:mc="http://schemas.openxmlformats.org/markup-compatibility/2006">
          <mc:Choice Requires="x14">
            <control shapeId="1175" r:id="rId48" name="Option Button 151">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1176" r:id="rId49" name="Option Button 152">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1177" r:id="rId50" name="Option Button 153">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1178" r:id="rId51" name="Option Button 154">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1179" r:id="rId52" name="Option Button 155">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1181" r:id="rId53" name="Option Button 157">
              <controlPr defaultSize="0" autoFill="0" autoLine="0" autoPict="0">
                <anchor moveWithCells="1">
                  <from>
                    <xdr:col>26</xdr:col>
                    <xdr:colOff>180975</xdr:colOff>
                    <xdr:row>68</xdr:row>
                    <xdr:rowOff>19050</xdr:rowOff>
                  </from>
                  <to>
                    <xdr:col>28</xdr:col>
                    <xdr:colOff>171450</xdr:colOff>
                    <xdr:row>69</xdr:row>
                    <xdr:rowOff>0</xdr:rowOff>
                  </to>
                </anchor>
              </controlPr>
            </control>
          </mc:Choice>
        </mc:AlternateContent>
        <mc:AlternateContent xmlns:mc="http://schemas.openxmlformats.org/markup-compatibility/2006">
          <mc:Choice Requires="x14">
            <control shapeId="1182" r:id="rId54" name="Option Button 158">
              <controlPr defaultSize="0" autoFill="0" autoLine="0" autoPict="0">
                <anchor moveWithCells="1">
                  <from>
                    <xdr:col>5</xdr:col>
                    <xdr:colOff>133350</xdr:colOff>
                    <xdr:row>69</xdr:row>
                    <xdr:rowOff>9525</xdr:rowOff>
                  </from>
                  <to>
                    <xdr:col>9</xdr:col>
                    <xdr:colOff>28575</xdr:colOff>
                    <xdr:row>69</xdr:row>
                    <xdr:rowOff>200025</xdr:rowOff>
                  </to>
                </anchor>
              </controlPr>
            </control>
          </mc:Choice>
        </mc:AlternateContent>
        <mc:AlternateContent xmlns:mc="http://schemas.openxmlformats.org/markup-compatibility/2006">
          <mc:Choice Requires="x14">
            <control shapeId="1183" r:id="rId55" name="Option Button 159">
              <controlPr defaultSize="0" autoFill="0" autoLine="0" autoPict="0">
                <anchor moveWithCells="1">
                  <from>
                    <xdr:col>10</xdr:col>
                    <xdr:colOff>9525</xdr:colOff>
                    <xdr:row>69</xdr:row>
                    <xdr:rowOff>9525</xdr:rowOff>
                  </from>
                  <to>
                    <xdr:col>13</xdr:col>
                    <xdr:colOff>114300</xdr:colOff>
                    <xdr:row>69</xdr:row>
                    <xdr:rowOff>200025</xdr:rowOff>
                  </to>
                </anchor>
              </controlPr>
            </control>
          </mc:Choice>
        </mc:AlternateContent>
        <mc:AlternateContent xmlns:mc="http://schemas.openxmlformats.org/markup-compatibility/2006">
          <mc:Choice Requires="x14">
            <control shapeId="1184" r:id="rId56" name="Option Button 160">
              <controlPr defaultSize="0" autoFill="0" autoLine="0" autoPict="0">
                <anchor moveWithCells="1">
                  <from>
                    <xdr:col>13</xdr:col>
                    <xdr:colOff>180975</xdr:colOff>
                    <xdr:row>69</xdr:row>
                    <xdr:rowOff>9525</xdr:rowOff>
                  </from>
                  <to>
                    <xdr:col>17</xdr:col>
                    <xdr:colOff>76200</xdr:colOff>
                    <xdr:row>69</xdr:row>
                    <xdr:rowOff>200025</xdr:rowOff>
                  </to>
                </anchor>
              </controlPr>
            </control>
          </mc:Choice>
        </mc:AlternateContent>
        <mc:AlternateContent xmlns:mc="http://schemas.openxmlformats.org/markup-compatibility/2006">
          <mc:Choice Requires="x14">
            <control shapeId="1185" r:id="rId57" name="Option Button 161">
              <controlPr defaultSize="0" autoFill="0" autoLine="0" autoPict="0">
                <anchor moveWithCells="1">
                  <from>
                    <xdr:col>17</xdr:col>
                    <xdr:colOff>171450</xdr:colOff>
                    <xdr:row>69</xdr:row>
                    <xdr:rowOff>19050</xdr:rowOff>
                  </from>
                  <to>
                    <xdr:col>22</xdr:col>
                    <xdr:colOff>66675</xdr:colOff>
                    <xdr:row>70</xdr:row>
                    <xdr:rowOff>0</xdr:rowOff>
                  </to>
                </anchor>
              </controlPr>
            </control>
          </mc:Choice>
        </mc:AlternateContent>
        <mc:AlternateContent xmlns:mc="http://schemas.openxmlformats.org/markup-compatibility/2006">
          <mc:Choice Requires="x14">
            <control shapeId="1186" r:id="rId58" name="Option Button 162">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1187" r:id="rId59" name="Option Button 163">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1188" r:id="rId60" name="Option Button 164">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1189" r:id="rId61" name="Option Button 165">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1190" r:id="rId62" name="Option Button 166">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1191" r:id="rId63" name="Option Button 167">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1193" r:id="rId64" name="Option Button 169">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1194" r:id="rId65" name="Option Button 170">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1195" r:id="rId66" name="Option Button 171">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1196" r:id="rId67" name="Option Button 172">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1197" r:id="rId68" name="Option Button 173">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1198" r:id="rId69" name="Option Button 174">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1199" r:id="rId70" name="Option Button 175">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1200" r:id="rId71" name="Option Button 176">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1201" r:id="rId72" name="Check Box 177">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1207" r:id="rId73" name="Check Box 183">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1208" r:id="rId74" name="Check Box 184">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1209" r:id="rId75" name="Check Box 185">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1210" r:id="rId76" name="Check Box 186">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1211" r:id="rId77" name="Check Box 187">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1212" r:id="rId78" name="Check Box 188">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1213" r:id="rId79" name="Check Box 189">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1214" r:id="rId80" name="Check Box 190">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1215" r:id="rId81" name="Check Box 191">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1216" r:id="rId82" name="Check Box 192">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1217" r:id="rId83" name="Check Box 193">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1218" r:id="rId84" name="Check Box 194">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1219" r:id="rId85" name="Check Box 195">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1220" r:id="rId86" name="Check Box 196">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1221" r:id="rId87" name="Check Box 197">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1222" r:id="rId88" name="Check Box 198">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1223" r:id="rId89" name="Check Box 199">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1244" r:id="rId90" name="Check Box 220">
              <controlPr defaultSize="0" autoFill="0" autoLine="0" autoPict="0">
                <anchor moveWithCells="1">
                  <from>
                    <xdr:col>9</xdr:col>
                    <xdr:colOff>19050</xdr:colOff>
                    <xdr:row>157</xdr:row>
                    <xdr:rowOff>28575</xdr:rowOff>
                  </from>
                  <to>
                    <xdr:col>12</xdr:col>
                    <xdr:colOff>95250</xdr:colOff>
                    <xdr:row>157</xdr:row>
                    <xdr:rowOff>228600</xdr:rowOff>
                  </to>
                </anchor>
              </controlPr>
            </control>
          </mc:Choice>
        </mc:AlternateContent>
        <mc:AlternateContent xmlns:mc="http://schemas.openxmlformats.org/markup-compatibility/2006">
          <mc:Choice Requires="x14">
            <control shapeId="1246" r:id="rId91"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1248" r:id="rId92"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1249" r:id="rId93"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1250" r:id="rId94"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1174" r:id="rId95" name="Option Button 150">
              <controlPr defaultSize="0" autoFill="0" autoLine="0" autoPict="0">
                <anchor moveWithCells="1">
                  <from>
                    <xdr:col>22</xdr:col>
                    <xdr:colOff>9525</xdr:colOff>
                    <xdr:row>69</xdr:row>
                    <xdr:rowOff>9525</xdr:rowOff>
                  </from>
                  <to>
                    <xdr:col>24</xdr:col>
                    <xdr:colOff>142875</xdr:colOff>
                    <xdr:row>69</xdr:row>
                    <xdr:rowOff>200025</xdr:rowOff>
                  </to>
                </anchor>
              </controlPr>
            </control>
          </mc:Choice>
        </mc:AlternateContent>
        <mc:AlternateContent xmlns:mc="http://schemas.openxmlformats.org/markup-compatibility/2006">
          <mc:Choice Requires="x14">
            <control shapeId="1256" r:id="rId96" name="G_年齢">
              <controlPr defaultSize="0" autoFill="0" autoPict="0">
                <anchor moveWithCells="1">
                  <from>
                    <xdr:col>5</xdr:col>
                    <xdr:colOff>9525</xdr:colOff>
                    <xdr:row>68</xdr:row>
                    <xdr:rowOff>0</xdr:rowOff>
                  </from>
                  <to>
                    <xdr:col>30</xdr:col>
                    <xdr:colOff>38100</xdr:colOff>
                    <xdr:row>70</xdr:row>
                    <xdr:rowOff>0</xdr:rowOff>
                  </to>
                </anchor>
              </controlPr>
            </control>
          </mc:Choice>
        </mc:AlternateContent>
        <mc:AlternateContent xmlns:mc="http://schemas.openxmlformats.org/markup-compatibility/2006">
          <mc:Choice Requires="x14">
            <control shapeId="1258" r:id="rId97"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1261" r:id="rId98" name="Check Box 237">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265" r:id="rId99" name="Check Box 241">
              <controlPr defaultSize="0" autoFill="0" autoLine="0" autoPict="0">
                <anchor moveWithCells="1">
                  <from>
                    <xdr:col>5</xdr:col>
                    <xdr:colOff>123825</xdr:colOff>
                    <xdr:row>78</xdr:row>
                    <xdr:rowOff>19050</xdr:rowOff>
                  </from>
                  <to>
                    <xdr:col>9</xdr:col>
                    <xdr:colOff>57150</xdr:colOff>
                    <xdr:row>78</xdr:row>
                    <xdr:rowOff>209550</xdr:rowOff>
                  </to>
                </anchor>
              </controlPr>
            </control>
          </mc:Choice>
        </mc:AlternateContent>
        <mc:AlternateContent xmlns:mc="http://schemas.openxmlformats.org/markup-compatibility/2006">
          <mc:Choice Requires="x14">
            <control shapeId="1266" r:id="rId100" name="Check Box 242">
              <controlPr defaultSize="0" autoFill="0" autoLine="0" autoPict="0">
                <anchor moveWithCells="1">
                  <from>
                    <xdr:col>5</xdr:col>
                    <xdr:colOff>123825</xdr:colOff>
                    <xdr:row>79</xdr:row>
                    <xdr:rowOff>0</xdr:rowOff>
                  </from>
                  <to>
                    <xdr:col>9</xdr:col>
                    <xdr:colOff>57150</xdr:colOff>
                    <xdr:row>79</xdr:row>
                    <xdr:rowOff>200025</xdr:rowOff>
                  </to>
                </anchor>
              </controlPr>
            </control>
          </mc:Choice>
        </mc:AlternateContent>
        <mc:AlternateContent xmlns:mc="http://schemas.openxmlformats.org/markup-compatibility/2006">
          <mc:Choice Requires="x14">
            <control shapeId="1267" r:id="rId101" name="Check Box 243">
              <controlPr defaultSize="0" autoFill="0" autoLine="0" autoPict="0">
                <anchor moveWithCells="1">
                  <from>
                    <xdr:col>5</xdr:col>
                    <xdr:colOff>123825</xdr:colOff>
                    <xdr:row>80</xdr:row>
                    <xdr:rowOff>9525</xdr:rowOff>
                  </from>
                  <to>
                    <xdr:col>9</xdr:col>
                    <xdr:colOff>57150</xdr:colOff>
                    <xdr:row>80</xdr:row>
                    <xdr:rowOff>209550</xdr:rowOff>
                  </to>
                </anchor>
              </controlPr>
            </control>
          </mc:Choice>
        </mc:AlternateContent>
        <mc:AlternateContent xmlns:mc="http://schemas.openxmlformats.org/markup-compatibility/2006">
          <mc:Choice Requires="x14">
            <control shapeId="1307" r:id="rId102" name="G_転帰A">
              <controlPr defaultSize="0" autoFill="0" autoPict="0">
                <anchor moveWithCells="1">
                  <from>
                    <xdr:col>23</xdr:col>
                    <xdr:colOff>38100</xdr:colOff>
                    <xdr:row>150</xdr:row>
                    <xdr:rowOff>57150</xdr:rowOff>
                  </from>
                  <to>
                    <xdr:col>30</xdr:col>
                    <xdr:colOff>28575</xdr:colOff>
                    <xdr:row>156</xdr:row>
                    <xdr:rowOff>0</xdr:rowOff>
                  </to>
                </anchor>
              </controlPr>
            </control>
          </mc:Choice>
        </mc:AlternateContent>
        <mc:AlternateContent xmlns:mc="http://schemas.openxmlformats.org/markup-compatibility/2006">
          <mc:Choice Requires="x14">
            <control shapeId="1308" r:id="rId103" name="G_転記B">
              <controlPr defaultSize="0" autoFill="0" autoPict="0">
                <anchor moveWithCells="1">
                  <from>
                    <xdr:col>22</xdr:col>
                    <xdr:colOff>180975</xdr:colOff>
                    <xdr:row>159</xdr:row>
                    <xdr:rowOff>123825</xdr:rowOff>
                  </from>
                  <to>
                    <xdr:col>29</xdr:col>
                    <xdr:colOff>123825</xdr:colOff>
                    <xdr:row>165</xdr:row>
                    <xdr:rowOff>19050</xdr:rowOff>
                  </to>
                </anchor>
              </controlPr>
            </control>
          </mc:Choice>
        </mc:AlternateContent>
        <mc:AlternateContent xmlns:mc="http://schemas.openxmlformats.org/markup-compatibility/2006">
          <mc:Choice Requires="x14">
            <control shapeId="1309" r:id="rId104"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1310" r:id="rId105" name="Check Box 286">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1314" r:id="rId106" name="Check Box 290">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1315" r:id="rId107" name="Check Box 291">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1316" r:id="rId108" name="Check Box 292">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1318" r:id="rId109" name="Check Box 294">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1319" r:id="rId110" name="Check Box 295">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1321" r:id="rId111" name="Check Box 297">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1323" r:id="rId112" name="Check Box 299">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1324" r:id="rId113" name="Check Box 300">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1325" r:id="rId114" name="Check Box 301">
              <controlPr defaultSize="0" autoFill="0" autoLine="0" autoPict="0">
                <anchor moveWithCells="1">
                  <from>
                    <xdr:col>22</xdr:col>
                    <xdr:colOff>171450</xdr:colOff>
                    <xdr:row>18</xdr:row>
                    <xdr:rowOff>19050</xdr:rowOff>
                  </from>
                  <to>
                    <xdr:col>27</xdr:col>
                    <xdr:colOff>219075</xdr:colOff>
                    <xdr:row>18</xdr:row>
                    <xdr:rowOff>238125</xdr:rowOff>
                  </to>
                </anchor>
              </controlPr>
            </control>
          </mc:Choice>
        </mc:AlternateContent>
        <mc:AlternateContent xmlns:mc="http://schemas.openxmlformats.org/markup-compatibility/2006">
          <mc:Choice Requires="x14">
            <control shapeId="1326" r:id="rId115" name="Check Box 302">
              <controlPr defaultSize="0" autoFill="0" autoLine="0" autoPict="0">
                <anchor moveWithCells="1">
                  <from>
                    <xdr:col>22</xdr:col>
                    <xdr:colOff>171450</xdr:colOff>
                    <xdr:row>19</xdr:row>
                    <xdr:rowOff>19050</xdr:rowOff>
                  </from>
                  <to>
                    <xdr:col>27</xdr:col>
                    <xdr:colOff>219075</xdr:colOff>
                    <xdr:row>20</xdr:row>
                    <xdr:rowOff>0</xdr:rowOff>
                  </to>
                </anchor>
              </controlPr>
            </control>
          </mc:Choice>
        </mc:AlternateContent>
        <mc:AlternateContent xmlns:mc="http://schemas.openxmlformats.org/markup-compatibility/2006">
          <mc:Choice Requires="x14">
            <control shapeId="1327" r:id="rId116" name="Check Box 303">
              <controlPr defaultSize="0" autoFill="0" autoLine="0" autoPict="0">
                <anchor moveWithCells="1">
                  <from>
                    <xdr:col>22</xdr:col>
                    <xdr:colOff>171450</xdr:colOff>
                    <xdr:row>20</xdr:row>
                    <xdr:rowOff>19050</xdr:rowOff>
                  </from>
                  <to>
                    <xdr:col>27</xdr:col>
                    <xdr:colOff>219075</xdr:colOff>
                    <xdr:row>21</xdr:row>
                    <xdr:rowOff>0</xdr:rowOff>
                  </to>
                </anchor>
              </controlPr>
            </control>
          </mc:Choice>
        </mc:AlternateContent>
        <mc:AlternateContent xmlns:mc="http://schemas.openxmlformats.org/markup-compatibility/2006">
          <mc:Choice Requires="x14">
            <control shapeId="1328" r:id="rId117" name="Check Box 304">
              <controlPr defaultSize="0" autoFill="0" autoLine="0" autoPict="0">
                <anchor moveWithCells="1">
                  <from>
                    <xdr:col>5</xdr:col>
                    <xdr:colOff>57150</xdr:colOff>
                    <xdr:row>22</xdr:row>
                    <xdr:rowOff>9525</xdr:rowOff>
                  </from>
                  <to>
                    <xdr:col>13</xdr:col>
                    <xdr:colOff>9525</xdr:colOff>
                    <xdr:row>23</xdr:row>
                    <xdr:rowOff>9525</xdr:rowOff>
                  </to>
                </anchor>
              </controlPr>
            </control>
          </mc:Choice>
        </mc:AlternateContent>
        <mc:AlternateContent xmlns:mc="http://schemas.openxmlformats.org/markup-compatibility/2006">
          <mc:Choice Requires="x14">
            <control shapeId="1329" r:id="rId118" name="Check Box 305">
              <controlPr defaultSize="0" autoFill="0" autoLine="0" autoPict="0">
                <anchor moveWithCells="1">
                  <from>
                    <xdr:col>21</xdr:col>
                    <xdr:colOff>152400</xdr:colOff>
                    <xdr:row>43</xdr:row>
                    <xdr:rowOff>9525</xdr:rowOff>
                  </from>
                  <to>
                    <xdr:col>24</xdr:col>
                    <xdr:colOff>104775</xdr:colOff>
                    <xdr:row>44</xdr:row>
                    <xdr:rowOff>9525</xdr:rowOff>
                  </to>
                </anchor>
              </controlPr>
            </control>
          </mc:Choice>
        </mc:AlternateContent>
        <mc:AlternateContent xmlns:mc="http://schemas.openxmlformats.org/markup-compatibility/2006">
          <mc:Choice Requires="x14">
            <control shapeId="1330" r:id="rId119" name="Check Box 306">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1331" r:id="rId120" name="Check Box 307">
              <controlPr defaultSize="0" autoFill="0" autoLine="0" autoPict="0">
                <anchor moveWithCells="1">
                  <from>
                    <xdr:col>23</xdr:col>
                    <xdr:colOff>180975</xdr:colOff>
                    <xdr:row>82</xdr:row>
                    <xdr:rowOff>19050</xdr:rowOff>
                  </from>
                  <to>
                    <xdr:col>25</xdr:col>
                    <xdr:colOff>209550</xdr:colOff>
                    <xdr:row>82</xdr:row>
                    <xdr:rowOff>209550</xdr:rowOff>
                  </to>
                </anchor>
              </controlPr>
            </control>
          </mc:Choice>
        </mc:AlternateContent>
        <mc:AlternateContent xmlns:mc="http://schemas.openxmlformats.org/markup-compatibility/2006">
          <mc:Choice Requires="x14">
            <control shapeId="1332" r:id="rId121" name="Check Box 308">
              <controlPr defaultSize="0" autoFill="0" autoLine="0" autoPict="0">
                <anchor moveWithCells="1">
                  <from>
                    <xdr:col>26</xdr:col>
                    <xdr:colOff>76200</xdr:colOff>
                    <xdr:row>82</xdr:row>
                    <xdr:rowOff>19050</xdr:rowOff>
                  </from>
                  <to>
                    <xdr:col>28</xdr:col>
                    <xdr:colOff>133350</xdr:colOff>
                    <xdr:row>82</xdr:row>
                    <xdr:rowOff>209550</xdr:rowOff>
                  </to>
                </anchor>
              </controlPr>
            </control>
          </mc:Choice>
        </mc:AlternateContent>
        <mc:AlternateContent xmlns:mc="http://schemas.openxmlformats.org/markup-compatibility/2006">
          <mc:Choice Requires="x14">
            <control shapeId="1333" r:id="rId122" name="Check Box 309">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1334" r:id="rId123" name="Check Box 310">
              <controlPr defaultSize="0" autoFill="0" autoLine="0" autoPict="0">
                <anchor moveWithCells="1">
                  <from>
                    <xdr:col>23</xdr:col>
                    <xdr:colOff>180975</xdr:colOff>
                    <xdr:row>83</xdr:row>
                    <xdr:rowOff>19050</xdr:rowOff>
                  </from>
                  <to>
                    <xdr:col>25</xdr:col>
                    <xdr:colOff>209550</xdr:colOff>
                    <xdr:row>83</xdr:row>
                    <xdr:rowOff>209550</xdr:rowOff>
                  </to>
                </anchor>
              </controlPr>
            </control>
          </mc:Choice>
        </mc:AlternateContent>
        <mc:AlternateContent xmlns:mc="http://schemas.openxmlformats.org/markup-compatibility/2006">
          <mc:Choice Requires="x14">
            <control shapeId="1335" r:id="rId124" name="Check Box 311">
              <controlPr defaultSize="0" autoFill="0" autoLine="0" autoPict="0">
                <anchor moveWithCells="1">
                  <from>
                    <xdr:col>26</xdr:col>
                    <xdr:colOff>76200</xdr:colOff>
                    <xdr:row>83</xdr:row>
                    <xdr:rowOff>19050</xdr:rowOff>
                  </from>
                  <to>
                    <xdr:col>28</xdr:col>
                    <xdr:colOff>133350</xdr:colOff>
                    <xdr:row>83</xdr:row>
                    <xdr:rowOff>209550</xdr:rowOff>
                  </to>
                </anchor>
              </controlPr>
            </control>
          </mc:Choice>
        </mc:AlternateContent>
        <mc:AlternateContent xmlns:mc="http://schemas.openxmlformats.org/markup-compatibility/2006">
          <mc:Choice Requires="x14">
            <control shapeId="1336" r:id="rId125" name="Check Box 312">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1337" r:id="rId126" name="Check Box 313">
              <controlPr defaultSize="0" autoFill="0" autoLine="0" autoPict="0">
                <anchor moveWithCells="1">
                  <from>
                    <xdr:col>23</xdr:col>
                    <xdr:colOff>180975</xdr:colOff>
                    <xdr:row>84</xdr:row>
                    <xdr:rowOff>19050</xdr:rowOff>
                  </from>
                  <to>
                    <xdr:col>25</xdr:col>
                    <xdr:colOff>209550</xdr:colOff>
                    <xdr:row>84</xdr:row>
                    <xdr:rowOff>209550</xdr:rowOff>
                  </to>
                </anchor>
              </controlPr>
            </control>
          </mc:Choice>
        </mc:AlternateContent>
        <mc:AlternateContent xmlns:mc="http://schemas.openxmlformats.org/markup-compatibility/2006">
          <mc:Choice Requires="x14">
            <control shapeId="1338" r:id="rId127" name="Check Box 314">
              <controlPr defaultSize="0" autoFill="0" autoLine="0" autoPict="0">
                <anchor moveWithCells="1">
                  <from>
                    <xdr:col>26</xdr:col>
                    <xdr:colOff>76200</xdr:colOff>
                    <xdr:row>84</xdr:row>
                    <xdr:rowOff>19050</xdr:rowOff>
                  </from>
                  <to>
                    <xdr:col>28</xdr:col>
                    <xdr:colOff>133350</xdr:colOff>
                    <xdr:row>84</xdr:row>
                    <xdr:rowOff>209550</xdr:rowOff>
                  </to>
                </anchor>
              </controlPr>
            </control>
          </mc:Choice>
        </mc:AlternateContent>
        <mc:AlternateContent xmlns:mc="http://schemas.openxmlformats.org/markup-compatibility/2006">
          <mc:Choice Requires="x14">
            <control shapeId="1339" r:id="rId128" name="Check Box 315">
              <controlPr defaultSize="0" autoFill="0" autoLine="0" autoPict="0">
                <anchor moveWithCells="1">
                  <from>
                    <xdr:col>5</xdr:col>
                    <xdr:colOff>142875</xdr:colOff>
                    <xdr:row>73</xdr:row>
                    <xdr:rowOff>38100</xdr:rowOff>
                  </from>
                  <to>
                    <xdr:col>9</xdr:col>
                    <xdr:colOff>9525</xdr:colOff>
                    <xdr:row>74</xdr:row>
                    <xdr:rowOff>57150</xdr:rowOff>
                  </to>
                </anchor>
              </controlPr>
            </control>
          </mc:Choice>
        </mc:AlternateContent>
        <mc:AlternateContent xmlns:mc="http://schemas.openxmlformats.org/markup-compatibility/2006">
          <mc:Choice Requires="x14">
            <control shapeId="1340" r:id="rId129" name="Check Box 316">
              <controlPr defaultSize="0" autoFill="0" autoLine="0" autoPict="0">
                <anchor moveWithCells="1">
                  <from>
                    <xdr:col>20</xdr:col>
                    <xdr:colOff>133350</xdr:colOff>
                    <xdr:row>73</xdr:row>
                    <xdr:rowOff>28575</xdr:rowOff>
                  </from>
                  <to>
                    <xdr:col>23</xdr:col>
                    <xdr:colOff>85725</xdr:colOff>
                    <xdr:row>74</xdr:row>
                    <xdr:rowOff>47625</xdr:rowOff>
                  </to>
                </anchor>
              </controlPr>
            </control>
          </mc:Choice>
        </mc:AlternateContent>
        <mc:AlternateContent xmlns:mc="http://schemas.openxmlformats.org/markup-compatibility/2006">
          <mc:Choice Requires="x14">
            <control shapeId="1341" r:id="rId130" name="Option Button 317">
              <controlPr defaultSize="0" autoFill="0" autoLine="0" autoPict="0">
                <anchor moveWithCells="1">
                  <from>
                    <xdr:col>23</xdr:col>
                    <xdr:colOff>85725</xdr:colOff>
                    <xdr:row>151</xdr:row>
                    <xdr:rowOff>28575</xdr:rowOff>
                  </from>
                  <to>
                    <xdr:col>29</xdr:col>
                    <xdr:colOff>104775</xdr:colOff>
                    <xdr:row>151</xdr:row>
                    <xdr:rowOff>247650</xdr:rowOff>
                  </to>
                </anchor>
              </controlPr>
            </control>
          </mc:Choice>
        </mc:AlternateContent>
        <mc:AlternateContent xmlns:mc="http://schemas.openxmlformats.org/markup-compatibility/2006">
          <mc:Choice Requires="x14">
            <control shapeId="1342" r:id="rId131" name="Option Button 318">
              <controlPr defaultSize="0" autoFill="0" autoLine="0" autoPict="0">
                <anchor moveWithCells="1">
                  <from>
                    <xdr:col>23</xdr:col>
                    <xdr:colOff>85725</xdr:colOff>
                    <xdr:row>152</xdr:row>
                    <xdr:rowOff>28575</xdr:rowOff>
                  </from>
                  <to>
                    <xdr:col>29</xdr:col>
                    <xdr:colOff>104775</xdr:colOff>
                    <xdr:row>152</xdr:row>
                    <xdr:rowOff>247650</xdr:rowOff>
                  </to>
                </anchor>
              </controlPr>
            </control>
          </mc:Choice>
        </mc:AlternateContent>
        <mc:AlternateContent xmlns:mc="http://schemas.openxmlformats.org/markup-compatibility/2006">
          <mc:Choice Requires="x14">
            <control shapeId="1343" r:id="rId132" name="Option Button 319">
              <controlPr defaultSize="0" autoFill="0" autoLine="0" autoPict="0">
                <anchor moveWithCells="1">
                  <from>
                    <xdr:col>23</xdr:col>
                    <xdr:colOff>85725</xdr:colOff>
                    <xdr:row>153</xdr:row>
                    <xdr:rowOff>28575</xdr:rowOff>
                  </from>
                  <to>
                    <xdr:col>29</xdr:col>
                    <xdr:colOff>104775</xdr:colOff>
                    <xdr:row>153</xdr:row>
                    <xdr:rowOff>247650</xdr:rowOff>
                  </to>
                </anchor>
              </controlPr>
            </control>
          </mc:Choice>
        </mc:AlternateContent>
        <mc:AlternateContent xmlns:mc="http://schemas.openxmlformats.org/markup-compatibility/2006">
          <mc:Choice Requires="x14">
            <control shapeId="1344" r:id="rId133" name="Option Button 320">
              <controlPr defaultSize="0" autoFill="0" autoLine="0" autoPict="0">
                <anchor moveWithCells="1">
                  <from>
                    <xdr:col>23</xdr:col>
                    <xdr:colOff>85725</xdr:colOff>
                    <xdr:row>154</xdr:row>
                    <xdr:rowOff>28575</xdr:rowOff>
                  </from>
                  <to>
                    <xdr:col>29</xdr:col>
                    <xdr:colOff>104775</xdr:colOff>
                    <xdr:row>154</xdr:row>
                    <xdr:rowOff>247650</xdr:rowOff>
                  </to>
                </anchor>
              </controlPr>
            </control>
          </mc:Choice>
        </mc:AlternateContent>
        <mc:AlternateContent xmlns:mc="http://schemas.openxmlformats.org/markup-compatibility/2006">
          <mc:Choice Requires="x14">
            <control shapeId="1346" r:id="rId134" name="Option Button 322">
              <controlPr defaultSize="0" autoFill="0" autoLine="0" autoPict="0">
                <anchor moveWithCells="1">
                  <from>
                    <xdr:col>23</xdr:col>
                    <xdr:colOff>85725</xdr:colOff>
                    <xdr:row>155</xdr:row>
                    <xdr:rowOff>28575</xdr:rowOff>
                  </from>
                  <to>
                    <xdr:col>29</xdr:col>
                    <xdr:colOff>104775</xdr:colOff>
                    <xdr:row>155</xdr:row>
                    <xdr:rowOff>247650</xdr:rowOff>
                  </to>
                </anchor>
              </controlPr>
            </control>
          </mc:Choice>
        </mc:AlternateContent>
        <mc:AlternateContent xmlns:mc="http://schemas.openxmlformats.org/markup-compatibility/2006">
          <mc:Choice Requires="x14">
            <control shapeId="1348" r:id="rId135" name="Option Button 324">
              <controlPr defaultSize="0" autoFill="0" autoLine="0" autoPict="0">
                <anchor moveWithCells="1">
                  <from>
                    <xdr:col>23</xdr:col>
                    <xdr:colOff>85725</xdr:colOff>
                    <xdr:row>160</xdr:row>
                    <xdr:rowOff>28575</xdr:rowOff>
                  </from>
                  <to>
                    <xdr:col>29</xdr:col>
                    <xdr:colOff>104775</xdr:colOff>
                    <xdr:row>160</xdr:row>
                    <xdr:rowOff>247650</xdr:rowOff>
                  </to>
                </anchor>
              </controlPr>
            </control>
          </mc:Choice>
        </mc:AlternateContent>
        <mc:AlternateContent xmlns:mc="http://schemas.openxmlformats.org/markup-compatibility/2006">
          <mc:Choice Requires="x14">
            <control shapeId="1349" r:id="rId136" name="Option Button 325">
              <controlPr defaultSize="0" autoFill="0" autoLine="0" autoPict="0">
                <anchor moveWithCells="1">
                  <from>
                    <xdr:col>23</xdr:col>
                    <xdr:colOff>85725</xdr:colOff>
                    <xdr:row>161</xdr:row>
                    <xdr:rowOff>28575</xdr:rowOff>
                  </from>
                  <to>
                    <xdr:col>29</xdr:col>
                    <xdr:colOff>104775</xdr:colOff>
                    <xdr:row>161</xdr:row>
                    <xdr:rowOff>247650</xdr:rowOff>
                  </to>
                </anchor>
              </controlPr>
            </control>
          </mc:Choice>
        </mc:AlternateContent>
        <mc:AlternateContent xmlns:mc="http://schemas.openxmlformats.org/markup-compatibility/2006">
          <mc:Choice Requires="x14">
            <control shapeId="1350" r:id="rId137" name="Option Button 326">
              <controlPr defaultSize="0" autoFill="0" autoLine="0" autoPict="0">
                <anchor moveWithCells="1">
                  <from>
                    <xdr:col>23</xdr:col>
                    <xdr:colOff>85725</xdr:colOff>
                    <xdr:row>162</xdr:row>
                    <xdr:rowOff>28575</xdr:rowOff>
                  </from>
                  <to>
                    <xdr:col>29</xdr:col>
                    <xdr:colOff>104775</xdr:colOff>
                    <xdr:row>162</xdr:row>
                    <xdr:rowOff>247650</xdr:rowOff>
                  </to>
                </anchor>
              </controlPr>
            </control>
          </mc:Choice>
        </mc:AlternateContent>
        <mc:AlternateContent xmlns:mc="http://schemas.openxmlformats.org/markup-compatibility/2006">
          <mc:Choice Requires="x14">
            <control shapeId="1351" r:id="rId138" name="Option Button 327">
              <controlPr defaultSize="0" autoFill="0" autoLine="0" autoPict="0">
                <anchor moveWithCells="1">
                  <from>
                    <xdr:col>23</xdr:col>
                    <xdr:colOff>85725</xdr:colOff>
                    <xdr:row>163</xdr:row>
                    <xdr:rowOff>28575</xdr:rowOff>
                  </from>
                  <to>
                    <xdr:col>29</xdr:col>
                    <xdr:colOff>104775</xdr:colOff>
                    <xdr:row>163</xdr:row>
                    <xdr:rowOff>247650</xdr:rowOff>
                  </to>
                </anchor>
              </controlPr>
            </control>
          </mc:Choice>
        </mc:AlternateContent>
        <mc:AlternateContent xmlns:mc="http://schemas.openxmlformats.org/markup-compatibility/2006">
          <mc:Choice Requires="x14">
            <control shapeId="1352" r:id="rId139" name="Option Button 328">
              <controlPr defaultSize="0" autoFill="0" autoLine="0" autoPict="0">
                <anchor moveWithCells="1">
                  <from>
                    <xdr:col>23</xdr:col>
                    <xdr:colOff>85725</xdr:colOff>
                    <xdr:row>164</xdr:row>
                    <xdr:rowOff>28575</xdr:rowOff>
                  </from>
                  <to>
                    <xdr:col>29</xdr:col>
                    <xdr:colOff>104775</xdr:colOff>
                    <xdr:row>164</xdr:row>
                    <xdr:rowOff>247650</xdr:rowOff>
                  </to>
                </anchor>
              </controlPr>
            </control>
          </mc:Choice>
        </mc:AlternateContent>
        <mc:AlternateContent xmlns:mc="http://schemas.openxmlformats.org/markup-compatibility/2006">
          <mc:Choice Requires="x14">
            <control shapeId="1365" r:id="rId140"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1366" r:id="rId141"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1367" r:id="rId142" name="Option Button 343">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1368" r:id="rId143" name="Option Button 344">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1369" r:id="rId144" name="Option Button 345">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1371" r:id="rId145" name="Option Button 347">
              <controlPr defaultSize="0" autoFill="0" autoLine="0" autoPict="0">
                <anchor moveWithCells="1">
                  <from>
                    <xdr:col>18</xdr:col>
                    <xdr:colOff>76200</xdr:colOff>
                    <xdr:row>154</xdr:row>
                    <xdr:rowOff>38100</xdr:rowOff>
                  </from>
                  <to>
                    <xdr:col>22</xdr:col>
                    <xdr:colOff>57150</xdr:colOff>
                    <xdr:row>154</xdr:row>
                    <xdr:rowOff>247650</xdr:rowOff>
                  </to>
                </anchor>
              </controlPr>
            </control>
          </mc:Choice>
        </mc:AlternateContent>
        <mc:AlternateContent xmlns:mc="http://schemas.openxmlformats.org/markup-compatibility/2006">
          <mc:Choice Requires="x14">
            <control shapeId="1372" r:id="rId146" name="Option Button 348">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1373" r:id="rId147" name="Option Button 349">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1374" r:id="rId148" name="Option Button 350">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1376" r:id="rId149" name="Option Button 352">
              <controlPr defaultSize="0" autoFill="0" autoLine="0" autoPict="0">
                <anchor moveWithCells="1">
                  <from>
                    <xdr:col>18</xdr:col>
                    <xdr:colOff>76200</xdr:colOff>
                    <xdr:row>163</xdr:row>
                    <xdr:rowOff>38100</xdr:rowOff>
                  </from>
                  <to>
                    <xdr:col>22</xdr:col>
                    <xdr:colOff>57150</xdr:colOff>
                    <xdr:row>163</xdr:row>
                    <xdr:rowOff>247650</xdr:rowOff>
                  </to>
                </anchor>
              </controlPr>
            </control>
          </mc:Choice>
        </mc:AlternateContent>
        <mc:AlternateContent xmlns:mc="http://schemas.openxmlformats.org/markup-compatibility/2006">
          <mc:Choice Requires="x14">
            <control shapeId="1381" r:id="rId150" name="Check Box 357">
              <controlPr defaultSize="0" autoFill="0" autoLine="0" autoPict="0">
                <anchor moveWithCells="1">
                  <from>
                    <xdr:col>5</xdr:col>
                    <xdr:colOff>142875</xdr:colOff>
                    <xdr:row>45</xdr:row>
                    <xdr:rowOff>19050</xdr:rowOff>
                  </from>
                  <to>
                    <xdr:col>9</xdr:col>
                    <xdr:colOff>9525</xdr:colOff>
                    <xdr:row>45</xdr:row>
                    <xdr:rowOff>266700</xdr:rowOff>
                  </to>
                </anchor>
              </controlPr>
            </control>
          </mc:Choice>
        </mc:AlternateContent>
        <mc:AlternateContent xmlns:mc="http://schemas.openxmlformats.org/markup-compatibility/2006">
          <mc:Choice Requires="x14">
            <control shapeId="1382" r:id="rId151" name="G_個人情報">
              <controlPr defaultSize="0" autoFill="0" autoPict="0">
                <anchor moveWithCells="1">
                  <from>
                    <xdr:col>18</xdr:col>
                    <xdr:colOff>114300</xdr:colOff>
                    <xdr:row>62</xdr:row>
                    <xdr:rowOff>323850</xdr:rowOff>
                  </from>
                  <to>
                    <xdr:col>28</xdr:col>
                    <xdr:colOff>114300</xdr:colOff>
                    <xdr:row>64</xdr:row>
                    <xdr:rowOff>9525</xdr:rowOff>
                  </to>
                </anchor>
              </controlPr>
            </control>
          </mc:Choice>
        </mc:AlternateContent>
        <mc:AlternateContent xmlns:mc="http://schemas.openxmlformats.org/markup-compatibility/2006">
          <mc:Choice Requires="x14">
            <control shapeId="1396" r:id="rId152" name="Check Box 372">
              <controlPr defaultSize="0" autoFill="0" autoLine="0" autoPict="0">
                <anchor moveWithCells="1">
                  <from>
                    <xdr:col>0</xdr:col>
                    <xdr:colOff>85725</xdr:colOff>
                    <xdr:row>10</xdr:row>
                    <xdr:rowOff>257175</xdr:rowOff>
                  </from>
                  <to>
                    <xdr:col>6</xdr:col>
                    <xdr:colOff>76200</xdr:colOff>
                    <xdr:row>11</xdr:row>
                    <xdr:rowOff>0</xdr:rowOff>
                  </to>
                </anchor>
              </controlPr>
            </control>
          </mc:Choice>
        </mc:AlternateContent>
        <mc:AlternateContent xmlns:mc="http://schemas.openxmlformats.org/markup-compatibility/2006">
          <mc:Choice Requires="x14">
            <control shapeId="1397" r:id="rId153" name="Check Box 373">
              <controlPr defaultSize="0" autoFill="0" autoLine="0" autoPict="0">
                <anchor moveWithCells="1">
                  <from>
                    <xdr:col>7</xdr:col>
                    <xdr:colOff>57150</xdr:colOff>
                    <xdr:row>10</xdr:row>
                    <xdr:rowOff>295275</xdr:rowOff>
                  </from>
                  <to>
                    <xdr:col>13</xdr:col>
                    <xdr:colOff>123825</xdr:colOff>
                    <xdr:row>11</xdr:row>
                    <xdr:rowOff>28575</xdr:rowOff>
                  </to>
                </anchor>
              </controlPr>
            </control>
          </mc:Choice>
        </mc:AlternateContent>
        <mc:AlternateContent xmlns:mc="http://schemas.openxmlformats.org/markup-compatibility/2006">
          <mc:Choice Requires="x14">
            <control shapeId="1398" r:id="rId154" name="Check Box 374">
              <controlPr defaultSize="0" autoFill="0" autoLine="0" autoPict="0">
                <anchor moveWithCells="1">
                  <from>
                    <xdr:col>15</xdr:col>
                    <xdr:colOff>47625</xdr:colOff>
                    <xdr:row>10</xdr:row>
                    <xdr:rowOff>295275</xdr:rowOff>
                  </from>
                  <to>
                    <xdr:col>21</xdr:col>
                    <xdr:colOff>114300</xdr:colOff>
                    <xdr:row>11</xdr:row>
                    <xdr:rowOff>28575</xdr:rowOff>
                  </to>
                </anchor>
              </controlPr>
            </control>
          </mc:Choice>
        </mc:AlternateContent>
        <mc:AlternateContent xmlns:mc="http://schemas.openxmlformats.org/markup-compatibility/2006">
          <mc:Choice Requires="x14">
            <control shapeId="1399" r:id="rId155" name="Check Box 375">
              <controlPr defaultSize="0" autoFill="0" autoLine="0" autoPict="0">
                <anchor moveWithCells="1">
                  <from>
                    <xdr:col>22</xdr:col>
                    <xdr:colOff>0</xdr:colOff>
                    <xdr:row>10</xdr:row>
                    <xdr:rowOff>295275</xdr:rowOff>
                  </from>
                  <to>
                    <xdr:col>26</xdr:col>
                    <xdr:colOff>152400</xdr:colOff>
                    <xdr:row>11</xdr:row>
                    <xdr:rowOff>28575</xdr:rowOff>
                  </to>
                </anchor>
              </controlPr>
            </control>
          </mc:Choice>
        </mc:AlternateContent>
        <mc:AlternateContent xmlns:mc="http://schemas.openxmlformats.org/markup-compatibility/2006">
          <mc:Choice Requires="x14">
            <control shapeId="1400" r:id="rId156" name="Option Button 376">
              <controlPr defaultSize="0" autoFill="0" autoLine="0" autoPict="0">
                <anchor moveWithCells="1">
                  <from>
                    <xdr:col>26</xdr:col>
                    <xdr:colOff>180975</xdr:colOff>
                    <xdr:row>69</xdr:row>
                    <xdr:rowOff>9525</xdr:rowOff>
                  </from>
                  <to>
                    <xdr:col>29</xdr:col>
                    <xdr:colOff>38100</xdr:colOff>
                    <xdr:row>69</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A8B85-8723-40F5-A10D-F102B2749FCD}">
  <sheetPr codeName="Sheet6">
    <tabColor rgb="FFFF0000"/>
  </sheetPr>
  <dimension ref="A1:AV173"/>
  <sheetViews>
    <sheetView showGridLines="0" view="pageBreakPreview" zoomScaleNormal="130" zoomScaleSheetLayoutView="100" zoomScalePageLayoutView="145" workbookViewId="0">
      <selection sqref="A1:W1"/>
    </sheetView>
  </sheetViews>
  <sheetFormatPr defaultColWidth="2.625" defaultRowHeight="10.5" customHeight="1" x14ac:dyDescent="0.4"/>
  <cols>
    <col min="1" max="22" width="2.5" style="206" customWidth="1"/>
    <col min="23" max="23" width="3.75" style="206" customWidth="1"/>
    <col min="24" max="25" width="2.5" style="206" customWidth="1"/>
    <col min="26" max="26" width="3.125" style="206" customWidth="1"/>
    <col min="27" max="27" width="2.5" style="206" customWidth="1"/>
    <col min="28" max="28" width="3.125" style="206" customWidth="1"/>
    <col min="29" max="31" width="2.5" style="206" customWidth="1"/>
    <col min="32" max="33" width="2.625" style="90"/>
    <col min="34" max="34" width="6.625" style="90" bestFit="1" customWidth="1"/>
    <col min="35" max="44" width="2.625" style="90"/>
    <col min="45" max="45" width="2.625" style="90" customWidth="1"/>
    <col min="46" max="46" width="2.625" style="90"/>
    <col min="47" max="47" width="31.375" style="91" hidden="1" customWidth="1"/>
    <col min="48" max="16384" width="2.625" style="90"/>
  </cols>
  <sheetData>
    <row r="1" spans="1:47" ht="30" customHeight="1" x14ac:dyDescent="0.4">
      <c r="A1" s="686" t="s">
        <v>0</v>
      </c>
      <c r="B1" s="687"/>
      <c r="C1" s="687"/>
      <c r="D1" s="687"/>
      <c r="E1" s="687"/>
      <c r="F1" s="687"/>
      <c r="G1" s="687"/>
      <c r="H1" s="687"/>
      <c r="I1" s="687"/>
      <c r="J1" s="687"/>
      <c r="K1" s="687"/>
      <c r="L1" s="687"/>
      <c r="M1" s="687"/>
      <c r="N1" s="687"/>
      <c r="O1" s="687"/>
      <c r="P1" s="687"/>
      <c r="Q1" s="687"/>
      <c r="R1" s="687"/>
      <c r="S1" s="687"/>
      <c r="T1" s="687"/>
      <c r="U1" s="687"/>
      <c r="V1" s="687"/>
      <c r="W1" s="688"/>
      <c r="X1" s="689" t="s">
        <v>1</v>
      </c>
      <c r="Y1" s="690"/>
      <c r="Z1" s="690"/>
      <c r="AA1" s="690"/>
      <c r="AB1" s="690"/>
      <c r="AC1" s="984" t="str">
        <f>IF(【事業者用】情報提供票!AC1="","",【事業者用】情報提供票!AC1)</f>
        <v/>
      </c>
      <c r="AD1" s="984"/>
      <c r="AE1" s="985"/>
      <c r="AF1" s="90" t="s">
        <v>375</v>
      </c>
    </row>
    <row r="2" spans="1:47" ht="36" customHeight="1" x14ac:dyDescent="0.4">
      <c r="A2" s="691" t="s">
        <v>2</v>
      </c>
      <c r="B2" s="692"/>
      <c r="C2" s="692"/>
      <c r="D2" s="692"/>
      <c r="E2" s="692"/>
      <c r="F2" s="986">
        <f>【事業者用】情報提供票!F2</f>
        <v>0</v>
      </c>
      <c r="G2" s="986"/>
      <c r="H2" s="986"/>
      <c r="I2" s="986"/>
      <c r="J2" s="986"/>
      <c r="K2" s="986"/>
      <c r="L2" s="986"/>
      <c r="M2" s="986"/>
      <c r="N2" s="986"/>
      <c r="O2" s="987"/>
      <c r="P2" s="691" t="s">
        <v>3</v>
      </c>
      <c r="Q2" s="691"/>
      <c r="R2" s="691"/>
      <c r="S2" s="691"/>
      <c r="T2" s="691"/>
      <c r="U2" s="691"/>
      <c r="V2" s="988"/>
      <c r="W2" s="988"/>
      <c r="X2" s="988"/>
      <c r="Y2" s="988"/>
      <c r="Z2" s="988"/>
      <c r="AA2" s="988"/>
      <c r="AB2" s="988"/>
      <c r="AC2" s="988"/>
      <c r="AD2" s="988"/>
      <c r="AE2" s="988"/>
      <c r="AH2" s="188"/>
    </row>
    <row r="3" spans="1:47" ht="30" customHeight="1" x14ac:dyDescent="0.4">
      <c r="A3" s="705" t="s">
        <v>5</v>
      </c>
      <c r="B3" s="705"/>
      <c r="C3" s="705"/>
      <c r="D3" s="705"/>
      <c r="E3" s="705"/>
      <c r="F3" s="989">
        <f>【事業者用】情報提供票!F3</f>
        <v>0</v>
      </c>
      <c r="G3" s="990"/>
      <c r="H3" s="990"/>
      <c r="I3" s="990"/>
      <c r="J3" s="990"/>
      <c r="K3" s="990"/>
      <c r="L3" s="990"/>
      <c r="M3" s="990"/>
      <c r="N3" s="990"/>
      <c r="O3" s="990"/>
      <c r="P3" s="991"/>
      <c r="Q3" s="991"/>
      <c r="R3" s="991"/>
      <c r="S3" s="991"/>
      <c r="T3" s="991"/>
      <c r="U3" s="991"/>
      <c r="V3" s="991"/>
      <c r="W3" s="991"/>
      <c r="X3" s="991"/>
      <c r="Y3" s="991"/>
      <c r="Z3" s="991"/>
      <c r="AA3" s="991"/>
      <c r="AB3" s="991"/>
      <c r="AC3" s="991"/>
      <c r="AD3" s="991"/>
      <c r="AE3" s="992"/>
    </row>
    <row r="4" spans="1:47" ht="8.4499999999999993" customHeight="1" x14ac:dyDescent="0.4">
      <c r="A4" s="700" t="s">
        <v>6</v>
      </c>
      <c r="B4" s="701"/>
      <c r="C4" s="701"/>
      <c r="D4" s="701"/>
      <c r="E4" s="702"/>
      <c r="F4" s="993">
        <f>【事業者用】情報提供票!F4</f>
        <v>0</v>
      </c>
      <c r="G4" s="994"/>
      <c r="H4" s="994"/>
      <c r="I4" s="994"/>
      <c r="J4" s="994"/>
      <c r="K4" s="994"/>
      <c r="L4" s="994"/>
      <c r="M4" s="994"/>
      <c r="N4" s="994"/>
      <c r="O4" s="995"/>
      <c r="P4" s="700" t="s">
        <v>7</v>
      </c>
      <c r="Q4" s="701"/>
      <c r="R4" s="701"/>
      <c r="S4" s="701"/>
      <c r="T4" s="701"/>
      <c r="U4" s="702"/>
      <c r="V4" s="192"/>
      <c r="W4" s="193"/>
      <c r="X4" s="193"/>
      <c r="Y4" s="193"/>
      <c r="Z4" s="193"/>
      <c r="AA4" s="193"/>
      <c r="AB4" s="193"/>
      <c r="AC4" s="193"/>
      <c r="AD4" s="193"/>
      <c r="AE4" s="194"/>
      <c r="AG4" s="95"/>
      <c r="AH4" s="505" t="s">
        <v>8</v>
      </c>
      <c r="AI4" s="505"/>
      <c r="AJ4" s="505"/>
      <c r="AK4" s="505"/>
      <c r="AL4" s="505"/>
      <c r="AM4" s="505"/>
      <c r="AN4" s="505"/>
      <c r="AO4" s="505"/>
      <c r="AP4" s="505"/>
      <c r="AQ4" s="505"/>
      <c r="AR4" s="505"/>
      <c r="AS4" s="505"/>
      <c r="AT4" s="505"/>
    </row>
    <row r="5" spans="1:47" ht="8.4499999999999993" customHeight="1" x14ac:dyDescent="0.4">
      <c r="A5" s="694"/>
      <c r="B5" s="695"/>
      <c r="C5" s="695"/>
      <c r="D5" s="695"/>
      <c r="E5" s="696"/>
      <c r="F5" s="996"/>
      <c r="G5" s="997"/>
      <c r="H5" s="997"/>
      <c r="I5" s="997"/>
      <c r="J5" s="997"/>
      <c r="K5" s="997"/>
      <c r="L5" s="997"/>
      <c r="M5" s="997"/>
      <c r="N5" s="997"/>
      <c r="O5" s="998"/>
      <c r="P5" s="694"/>
      <c r="Q5" s="695"/>
      <c r="R5" s="695"/>
      <c r="S5" s="695"/>
      <c r="T5" s="695"/>
      <c r="U5" s="696"/>
      <c r="V5" s="195"/>
      <c r="W5" s="1005">
        <f>【事業者用】情報提供票!W5</f>
        <v>0</v>
      </c>
      <c r="X5" s="1005"/>
      <c r="Y5" s="1005"/>
      <c r="Z5" s="693" t="s">
        <v>9</v>
      </c>
      <c r="AA5" s="1005">
        <f>【事業者用】情報提供票!AA5</f>
        <v>0</v>
      </c>
      <c r="AB5" s="693" t="s">
        <v>10</v>
      </c>
      <c r="AC5" s="1005">
        <f>【事業者用】情報提供票!AC5</f>
        <v>0</v>
      </c>
      <c r="AD5" s="693" t="s">
        <v>11</v>
      </c>
      <c r="AE5" s="196"/>
      <c r="AH5" s="506"/>
      <c r="AI5" s="506"/>
      <c r="AJ5" s="506"/>
      <c r="AK5" s="506"/>
      <c r="AL5" s="506"/>
      <c r="AM5" s="506"/>
      <c r="AN5" s="506"/>
      <c r="AO5" s="506"/>
      <c r="AP5" s="506"/>
      <c r="AQ5" s="506"/>
      <c r="AR5" s="506"/>
      <c r="AS5" s="506"/>
      <c r="AT5" s="506"/>
    </row>
    <row r="6" spans="1:47" ht="8.4499999999999993" customHeight="1" x14ac:dyDescent="0.4">
      <c r="A6" s="694" t="s">
        <v>12</v>
      </c>
      <c r="B6" s="695"/>
      <c r="C6" s="695"/>
      <c r="D6" s="695"/>
      <c r="E6" s="696"/>
      <c r="F6" s="999">
        <f>【事業者用】情報提供票!F6</f>
        <v>0</v>
      </c>
      <c r="G6" s="1000"/>
      <c r="H6" s="1000"/>
      <c r="I6" s="1000"/>
      <c r="J6" s="1000"/>
      <c r="K6" s="1000"/>
      <c r="L6" s="1000"/>
      <c r="M6" s="1000"/>
      <c r="N6" s="1000"/>
      <c r="O6" s="1001"/>
      <c r="P6" s="694"/>
      <c r="Q6" s="695"/>
      <c r="R6" s="695"/>
      <c r="S6" s="695"/>
      <c r="T6" s="695"/>
      <c r="U6" s="696"/>
      <c r="V6" s="195"/>
      <c r="W6" s="1006"/>
      <c r="X6" s="1006"/>
      <c r="Y6" s="1006"/>
      <c r="Z6" s="693"/>
      <c r="AA6" s="1006"/>
      <c r="AB6" s="693"/>
      <c r="AC6" s="1006"/>
      <c r="AD6" s="693"/>
      <c r="AE6" s="196"/>
      <c r="AH6" s="508"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※和暦で入力してください</v>
      </c>
      <c r="AI6" s="508"/>
      <c r="AJ6" s="508"/>
      <c r="AK6" s="508"/>
      <c r="AL6" s="508"/>
      <c r="AM6" s="508"/>
      <c r="AN6" s="508"/>
      <c r="AO6" s="508"/>
      <c r="AP6" s="508"/>
      <c r="AQ6" s="508"/>
      <c r="AR6" s="508"/>
      <c r="AS6" s="508"/>
      <c r="AT6" s="508"/>
      <c r="AU6" s="101" t="str">
        <f>SUBSTITUTE(SUBSTITUTE(W5," ",""),"　","")&amp;"年"&amp;AA5&amp;"月"&amp;AC5&amp;"日"</f>
        <v>0年0月0日</v>
      </c>
    </row>
    <row r="7" spans="1:47" ht="8.4499999999999993" customHeight="1" x14ac:dyDescent="0.4">
      <c r="A7" s="697"/>
      <c r="B7" s="698"/>
      <c r="C7" s="698"/>
      <c r="D7" s="698"/>
      <c r="E7" s="699"/>
      <c r="F7" s="1002"/>
      <c r="G7" s="1003"/>
      <c r="H7" s="1003"/>
      <c r="I7" s="1003"/>
      <c r="J7" s="1003"/>
      <c r="K7" s="1003"/>
      <c r="L7" s="1003"/>
      <c r="M7" s="1003"/>
      <c r="N7" s="1003"/>
      <c r="O7" s="1004"/>
      <c r="P7" s="697"/>
      <c r="Q7" s="698"/>
      <c r="R7" s="698"/>
      <c r="S7" s="698"/>
      <c r="T7" s="698"/>
      <c r="U7" s="699"/>
      <c r="V7" s="197"/>
      <c r="W7" s="197"/>
      <c r="X7" s="197"/>
      <c r="Y7" s="197"/>
      <c r="Z7" s="197"/>
      <c r="AA7" s="197"/>
      <c r="AB7" s="197"/>
      <c r="AC7" s="197"/>
      <c r="AD7" s="197"/>
      <c r="AE7" s="198"/>
      <c r="AH7" s="508"/>
      <c r="AI7" s="508"/>
      <c r="AJ7" s="508"/>
      <c r="AK7" s="508"/>
      <c r="AL7" s="508"/>
      <c r="AM7" s="508"/>
      <c r="AN7" s="508"/>
      <c r="AO7" s="508"/>
      <c r="AP7" s="508"/>
      <c r="AQ7" s="508"/>
      <c r="AR7" s="508"/>
      <c r="AS7" s="508"/>
      <c r="AT7" s="508"/>
      <c r="AU7" s="101" t="str">
        <f>SUBSTITUTE(SUBSTITUTE(W5," ",""),"　","")&amp;"/"&amp;AA5&amp;"/"&amp;AC5</f>
        <v>0/0/0</v>
      </c>
    </row>
    <row r="8" spans="1:47" ht="21" customHeight="1" x14ac:dyDescent="0.4">
      <c r="A8" s="700" t="s">
        <v>13</v>
      </c>
      <c r="B8" s="701"/>
      <c r="C8" s="701"/>
      <c r="D8" s="701"/>
      <c r="E8" s="702"/>
      <c r="F8" s="199"/>
      <c r="G8" s="200" t="s">
        <v>14</v>
      </c>
      <c r="H8" s="200"/>
      <c r="I8" s="200"/>
      <c r="J8" s="200"/>
      <c r="K8" s="200"/>
      <c r="L8" s="200"/>
      <c r="M8" s="200"/>
      <c r="N8" s="200" t="s">
        <v>15</v>
      </c>
      <c r="O8" s="200"/>
      <c r="P8" s="200"/>
      <c r="Q8" s="200"/>
      <c r="R8" s="200"/>
      <c r="S8" s="200"/>
      <c r="T8" s="200"/>
      <c r="U8" s="200"/>
      <c r="V8" s="200" t="s">
        <v>16</v>
      </c>
      <c r="W8" s="200"/>
      <c r="X8" s="200"/>
      <c r="Y8" s="200"/>
      <c r="Z8" s="200"/>
      <c r="AA8" s="200"/>
      <c r="AB8" s="200"/>
      <c r="AC8" s="200"/>
      <c r="AD8" s="200"/>
      <c r="AE8" s="201"/>
    </row>
    <row r="9" spans="1:47" ht="21" customHeight="1" x14ac:dyDescent="0.4">
      <c r="A9" s="697"/>
      <c r="B9" s="698"/>
      <c r="C9" s="698"/>
      <c r="D9" s="698"/>
      <c r="E9" s="699"/>
      <c r="F9" s="703" t="s">
        <v>17</v>
      </c>
      <c r="G9" s="704"/>
      <c r="H9" s="704"/>
      <c r="I9" s="704"/>
      <c r="J9" s="202" t="s">
        <v>18</v>
      </c>
      <c r="K9" s="1007">
        <f>【事業者用】情報提供票!K9</f>
        <v>0</v>
      </c>
      <c r="L9" s="1007"/>
      <c r="M9" s="1007"/>
      <c r="N9" s="1007"/>
      <c r="O9" s="1007"/>
      <c r="P9" s="1007"/>
      <c r="Q9" s="1007"/>
      <c r="R9" s="1007"/>
      <c r="S9" s="1007"/>
      <c r="T9" s="1007"/>
      <c r="U9" s="1007"/>
      <c r="V9" s="1007"/>
      <c r="W9" s="1007"/>
      <c r="X9" s="1007"/>
      <c r="Y9" s="1007"/>
      <c r="Z9" s="1007"/>
      <c r="AA9" s="1007"/>
      <c r="AB9" s="1007"/>
      <c r="AC9" s="1007"/>
      <c r="AD9" s="1007"/>
      <c r="AE9" s="203" t="s">
        <v>19</v>
      </c>
    </row>
    <row r="10" spans="1:47" ht="18" customHeight="1" x14ac:dyDescent="0.4">
      <c r="A10" s="723"/>
      <c r="B10" s="723"/>
      <c r="C10" s="723"/>
      <c r="D10" s="723"/>
      <c r="E10" s="723"/>
      <c r="F10" s="723"/>
      <c r="G10" s="723"/>
      <c r="H10" s="723"/>
      <c r="I10" s="723"/>
      <c r="J10" s="723"/>
      <c r="K10" s="723"/>
      <c r="L10" s="723"/>
      <c r="M10" s="723"/>
      <c r="N10" s="723"/>
      <c r="O10" s="723"/>
      <c r="P10" s="723"/>
      <c r="Q10" s="723"/>
      <c r="R10" s="723"/>
      <c r="S10" s="723"/>
      <c r="T10" s="723"/>
      <c r="U10" s="723"/>
      <c r="V10" s="723"/>
      <c r="W10" s="723"/>
      <c r="X10" s="723"/>
      <c r="Y10" s="723"/>
      <c r="Z10" s="723"/>
      <c r="AA10" s="723"/>
      <c r="AB10" s="723"/>
      <c r="AC10" s="723"/>
      <c r="AD10" s="723"/>
      <c r="AE10" s="723"/>
      <c r="AH10" s="185"/>
    </row>
    <row r="11" spans="1:47" ht="46.5" customHeight="1" x14ac:dyDescent="0.4">
      <c r="A11" s="710" t="s">
        <v>369</v>
      </c>
      <c r="B11" s="710"/>
      <c r="C11" s="710"/>
      <c r="D11" s="710"/>
      <c r="E11" s="710"/>
      <c r="F11" s="710"/>
      <c r="G11" s="710"/>
      <c r="H11" s="710"/>
      <c r="I11" s="710"/>
      <c r="J11" s="710"/>
      <c r="K11" s="710"/>
      <c r="L11" s="710"/>
      <c r="M11" s="710"/>
      <c r="N11" s="710"/>
      <c r="O11" s="710"/>
      <c r="P11" s="710"/>
      <c r="Q11" s="710"/>
      <c r="R11" s="710"/>
      <c r="S11" s="710"/>
      <c r="T11" s="710"/>
      <c r="U11" s="710"/>
      <c r="V11" s="710"/>
      <c r="W11" s="710"/>
      <c r="X11" s="710"/>
      <c r="Y11" s="710"/>
      <c r="Z11" s="710"/>
      <c r="AA11" s="710"/>
      <c r="AB11" s="710"/>
      <c r="AC11" s="710"/>
      <c r="AD11" s="710"/>
      <c r="AE11" s="710"/>
      <c r="AH11" s="185"/>
    </row>
    <row r="12" spans="1:47" ht="61.5" customHeight="1" x14ac:dyDescent="0.4">
      <c r="A12" s="724" t="s">
        <v>371</v>
      </c>
      <c r="B12" s="724"/>
      <c r="C12" s="724"/>
      <c r="D12" s="724"/>
      <c r="E12" s="724"/>
      <c r="F12" s="724"/>
      <c r="G12" s="724"/>
      <c r="H12" s="724"/>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row>
    <row r="13" spans="1:47" ht="36" customHeight="1" x14ac:dyDescent="0.4">
      <c r="A13" s="711" t="s">
        <v>200</v>
      </c>
      <c r="B13" s="712"/>
      <c r="C13" s="712"/>
      <c r="D13" s="712"/>
      <c r="E13" s="712"/>
      <c r="F13" s="714" t="s">
        <v>21</v>
      </c>
      <c r="G13" s="714"/>
      <c r="H13" s="714"/>
      <c r="I13" s="714"/>
      <c r="J13" s="714"/>
      <c r="K13" s="716" t="s">
        <v>22</v>
      </c>
      <c r="L13" s="716"/>
      <c r="M13" s="716"/>
      <c r="N13" s="716"/>
      <c r="O13" s="716"/>
      <c r="P13" s="716"/>
      <c r="Q13" s="716"/>
      <c r="R13" s="716"/>
      <c r="S13" s="716"/>
      <c r="T13" s="716"/>
      <c r="U13" s="1008">
        <f>【事業者用】情報提供票!U13</f>
        <v>0</v>
      </c>
      <c r="V13" s="1008"/>
      <c r="W13" s="1008"/>
      <c r="X13" s="1008"/>
      <c r="Y13" s="1008"/>
      <c r="Z13" s="1008"/>
      <c r="AA13" s="1008"/>
      <c r="AB13" s="1008"/>
      <c r="AC13" s="1008"/>
      <c r="AD13" s="1008"/>
      <c r="AE13" s="1008"/>
      <c r="AH13" s="185" t="str">
        <f>IF(情報取得シート!$F$19=1,IF(U13="","※指定成分等名を入力してください",""),"")</f>
        <v/>
      </c>
    </row>
    <row r="14" spans="1:47" ht="36" customHeight="1" x14ac:dyDescent="0.4">
      <c r="A14" s="713"/>
      <c r="B14" s="713"/>
      <c r="C14" s="713"/>
      <c r="D14" s="713"/>
      <c r="E14" s="713"/>
      <c r="F14" s="715"/>
      <c r="G14" s="715"/>
      <c r="H14" s="715"/>
      <c r="I14" s="715"/>
      <c r="J14" s="715"/>
      <c r="K14" s="717" t="s">
        <v>23</v>
      </c>
      <c r="L14" s="717"/>
      <c r="M14" s="717"/>
      <c r="N14" s="717"/>
      <c r="O14" s="717"/>
      <c r="P14" s="717"/>
      <c r="Q14" s="717"/>
      <c r="R14" s="717"/>
      <c r="S14" s="717"/>
      <c r="T14" s="717"/>
      <c r="U14" s="1008">
        <f>【事業者用】情報提供票!U14</f>
        <v>0</v>
      </c>
      <c r="V14" s="1008"/>
      <c r="W14" s="1008"/>
      <c r="X14" s="1008"/>
      <c r="Y14" s="1008"/>
      <c r="Z14" s="1008"/>
      <c r="AA14" s="1008"/>
      <c r="AB14" s="1008"/>
      <c r="AC14" s="1008"/>
      <c r="AD14" s="1008"/>
      <c r="AE14" s="1008"/>
      <c r="AH14" s="185" t="str">
        <f>IF(情報取得シート!$F$19=1,IF(U14="","※指定成分及び管理成分等の1日摂取目安量を入力してください",""),"")</f>
        <v/>
      </c>
    </row>
    <row r="15" spans="1:47" ht="36" customHeight="1" x14ac:dyDescent="0.4">
      <c r="A15" s="713"/>
      <c r="B15" s="713"/>
      <c r="C15" s="713"/>
      <c r="D15" s="713"/>
      <c r="E15" s="713"/>
      <c r="F15" s="715"/>
      <c r="G15" s="715"/>
      <c r="H15" s="715"/>
      <c r="I15" s="715"/>
      <c r="J15" s="715"/>
      <c r="K15" s="718" t="s">
        <v>24</v>
      </c>
      <c r="L15" s="719"/>
      <c r="M15" s="719"/>
      <c r="N15" s="719"/>
      <c r="O15" s="719"/>
      <c r="P15" s="719"/>
      <c r="Q15" s="719"/>
      <c r="R15" s="719"/>
      <c r="S15" s="719"/>
      <c r="T15" s="720"/>
      <c r="U15" s="1008">
        <f>【事業者用】情報提供票!U15</f>
        <v>0</v>
      </c>
      <c r="V15" s="1008"/>
      <c r="W15" s="1008"/>
      <c r="X15" s="1008"/>
      <c r="Y15" s="1008"/>
      <c r="Z15" s="1008"/>
      <c r="AA15" s="1008"/>
      <c r="AB15" s="1008"/>
      <c r="AC15" s="1008"/>
      <c r="AD15" s="1008"/>
      <c r="AE15" s="1008"/>
      <c r="AH15" s="185" t="str">
        <f>IF(情報取得シート!$F$19=1,IF(U15="","※1日摂取目安量を入力してください",""),"")</f>
        <v/>
      </c>
    </row>
    <row r="16" spans="1:47" ht="24" customHeight="1" x14ac:dyDescent="0.4">
      <c r="A16" s="713"/>
      <c r="B16" s="713"/>
      <c r="C16" s="713"/>
      <c r="D16" s="713"/>
      <c r="E16" s="713"/>
      <c r="F16" s="721" t="s">
        <v>370</v>
      </c>
      <c r="G16" s="721"/>
      <c r="H16" s="721"/>
      <c r="I16" s="721"/>
      <c r="J16" s="721"/>
      <c r="K16" s="721"/>
      <c r="L16" s="721"/>
      <c r="M16" s="721"/>
      <c r="N16" s="721"/>
      <c r="O16" s="721"/>
      <c r="P16" s="721"/>
      <c r="Q16" s="721"/>
      <c r="R16" s="721"/>
      <c r="S16" s="721"/>
      <c r="T16" s="721"/>
      <c r="U16" s="721"/>
      <c r="V16" s="721"/>
      <c r="W16" s="721"/>
      <c r="X16" s="721"/>
      <c r="Y16" s="721"/>
      <c r="Z16" s="721"/>
      <c r="AA16" s="721"/>
      <c r="AB16" s="721"/>
      <c r="AC16" s="721"/>
      <c r="AD16" s="721"/>
      <c r="AE16" s="721"/>
    </row>
    <row r="17" spans="1:46" ht="24" customHeight="1" x14ac:dyDescent="0.4">
      <c r="A17" s="713"/>
      <c r="B17" s="713"/>
      <c r="C17" s="713"/>
      <c r="D17" s="713"/>
      <c r="E17" s="713"/>
      <c r="F17" s="722" t="s">
        <v>192</v>
      </c>
      <c r="G17" s="722"/>
      <c r="H17" s="722"/>
      <c r="I17" s="722"/>
      <c r="J17" s="722"/>
      <c r="K17" s="722"/>
      <c r="L17" s="722"/>
      <c r="M17" s="722"/>
      <c r="N17" s="722"/>
      <c r="O17" s="722"/>
      <c r="P17" s="722"/>
      <c r="Q17" s="722"/>
      <c r="R17" s="722"/>
      <c r="S17" s="722"/>
      <c r="T17" s="722"/>
      <c r="U17" s="722"/>
      <c r="V17" s="722"/>
      <c r="W17" s="722"/>
      <c r="X17" s="722"/>
      <c r="Y17" s="722"/>
      <c r="Z17" s="722"/>
      <c r="AA17" s="722"/>
      <c r="AB17" s="722"/>
      <c r="AC17" s="722"/>
      <c r="AD17" s="722"/>
      <c r="AE17" s="722"/>
    </row>
    <row r="18" spans="1:46" ht="22.9" customHeight="1" x14ac:dyDescent="0.4">
      <c r="A18" s="725" t="s">
        <v>26</v>
      </c>
      <c r="B18" s="725"/>
      <c r="C18" s="725"/>
      <c r="D18" s="725"/>
      <c r="E18" s="725"/>
      <c r="F18" s="725"/>
      <c r="G18" s="725"/>
      <c r="H18" s="725"/>
      <c r="I18" s="725"/>
      <c r="J18" s="725"/>
      <c r="K18" s="725"/>
      <c r="L18" s="725"/>
      <c r="M18" s="725"/>
      <c r="N18" s="725"/>
      <c r="O18" s="725"/>
      <c r="P18" s="725"/>
      <c r="Q18" s="725"/>
      <c r="R18" s="725"/>
      <c r="S18" s="725"/>
      <c r="T18" s="725"/>
      <c r="U18" s="725"/>
      <c r="V18" s="725"/>
      <c r="W18" s="725"/>
      <c r="X18" s="725"/>
      <c r="Y18" s="725"/>
      <c r="Z18" s="725"/>
      <c r="AA18" s="725"/>
      <c r="AB18" s="725"/>
      <c r="AC18" s="725"/>
      <c r="AD18" s="725"/>
      <c r="AE18" s="725"/>
    </row>
    <row r="19" spans="1:46" ht="19.899999999999999" customHeight="1" x14ac:dyDescent="0.4">
      <c r="A19" s="726" t="s">
        <v>27</v>
      </c>
      <c r="B19" s="727"/>
      <c r="C19" s="727"/>
      <c r="D19" s="727"/>
      <c r="E19" s="728"/>
      <c r="F19" s="204" t="s">
        <v>28</v>
      </c>
      <c r="G19" s="205" t="s">
        <v>29</v>
      </c>
      <c r="H19" s="205"/>
      <c r="I19" s="205"/>
      <c r="J19" s="205"/>
      <c r="K19" s="205"/>
      <c r="M19" s="205" t="s">
        <v>30</v>
      </c>
      <c r="N19" s="207"/>
      <c r="O19" s="205"/>
      <c r="P19" s="205"/>
      <c r="Q19" s="205"/>
      <c r="R19" s="205"/>
      <c r="S19" s="205"/>
      <c r="T19" s="205" t="s">
        <v>31</v>
      </c>
      <c r="U19" s="205"/>
      <c r="V19" s="208"/>
      <c r="W19" s="205"/>
      <c r="X19" s="205"/>
      <c r="Y19" s="205" t="s">
        <v>32</v>
      </c>
      <c r="Z19" s="205"/>
      <c r="AA19" s="205"/>
      <c r="AB19" s="205"/>
      <c r="AC19" s="205"/>
      <c r="AD19" s="208"/>
      <c r="AE19" s="209"/>
    </row>
    <row r="20" spans="1:46" ht="19.899999999999999" customHeight="1" x14ac:dyDescent="0.4">
      <c r="A20" s="729"/>
      <c r="B20" s="730"/>
      <c r="C20" s="730"/>
      <c r="D20" s="730"/>
      <c r="E20" s="731"/>
      <c r="F20" s="210" t="s">
        <v>33</v>
      </c>
      <c r="G20" s="211" t="s">
        <v>34</v>
      </c>
      <c r="H20" s="211"/>
      <c r="I20" s="211"/>
      <c r="J20" s="211"/>
      <c r="K20" s="211"/>
      <c r="M20" s="211" t="s">
        <v>35</v>
      </c>
      <c r="N20" s="207"/>
      <c r="O20" s="211"/>
      <c r="P20" s="211"/>
      <c r="Q20" s="211"/>
      <c r="R20" s="211"/>
      <c r="S20" s="211"/>
      <c r="T20" s="211" t="s">
        <v>36</v>
      </c>
      <c r="U20" s="211"/>
      <c r="V20" s="207"/>
      <c r="W20" s="211"/>
      <c r="X20" s="211"/>
      <c r="Y20" s="211" t="s">
        <v>37</v>
      </c>
      <c r="Z20" s="211"/>
      <c r="AA20" s="211"/>
      <c r="AB20" s="211"/>
      <c r="AC20" s="211"/>
      <c r="AD20" s="207"/>
      <c r="AE20" s="212"/>
    </row>
    <row r="21" spans="1:46" ht="19.899999999999999" customHeight="1" x14ac:dyDescent="0.35">
      <c r="A21" s="729"/>
      <c r="B21" s="730"/>
      <c r="C21" s="730"/>
      <c r="D21" s="730"/>
      <c r="E21" s="731"/>
      <c r="F21" s="210" t="s">
        <v>38</v>
      </c>
      <c r="G21" s="211" t="s">
        <v>39</v>
      </c>
      <c r="H21" s="211"/>
      <c r="I21" s="211"/>
      <c r="J21" s="211"/>
      <c r="K21" s="211"/>
      <c r="M21" s="211" t="s">
        <v>40</v>
      </c>
      <c r="N21" s="213"/>
      <c r="O21" s="211"/>
      <c r="P21" s="211"/>
      <c r="Q21" s="211"/>
      <c r="R21" s="211"/>
      <c r="S21" s="211"/>
      <c r="T21" s="211" t="s">
        <v>41</v>
      </c>
      <c r="U21" s="211"/>
      <c r="V21" s="207"/>
      <c r="W21" s="211"/>
      <c r="X21" s="211"/>
      <c r="Y21" s="211" t="s">
        <v>42</v>
      </c>
      <c r="Z21" s="211"/>
      <c r="AA21" s="211"/>
      <c r="AB21" s="211"/>
      <c r="AC21" s="211"/>
      <c r="AD21" s="207"/>
      <c r="AE21" s="212"/>
    </row>
    <row r="22" spans="1:46" ht="7.9" customHeight="1" x14ac:dyDescent="0.35">
      <c r="A22" s="729"/>
      <c r="B22" s="730"/>
      <c r="C22" s="730"/>
      <c r="D22" s="730"/>
      <c r="E22" s="731"/>
      <c r="F22" s="210"/>
      <c r="G22" s="211"/>
      <c r="H22" s="211"/>
      <c r="I22" s="211"/>
      <c r="J22" s="211"/>
      <c r="K22" s="211"/>
      <c r="L22" s="211"/>
      <c r="M22" s="213"/>
      <c r="N22" s="213"/>
      <c r="O22" s="211"/>
      <c r="P22" s="211"/>
      <c r="Q22" s="211"/>
      <c r="R22" s="211"/>
      <c r="S22" s="211"/>
      <c r="T22" s="211"/>
      <c r="U22" s="211"/>
      <c r="V22" s="207"/>
      <c r="W22" s="211"/>
      <c r="X22" s="211"/>
      <c r="Y22" s="211"/>
      <c r="Z22" s="211"/>
      <c r="AA22" s="211"/>
      <c r="AB22" s="211"/>
      <c r="AC22" s="211"/>
      <c r="AD22" s="207"/>
      <c r="AE22" s="212"/>
    </row>
    <row r="23" spans="1:46" ht="20.45" customHeight="1" x14ac:dyDescent="0.4">
      <c r="A23" s="729"/>
      <c r="B23" s="730"/>
      <c r="C23" s="730"/>
      <c r="D23" s="730"/>
      <c r="E23" s="731"/>
      <c r="F23" s="193"/>
      <c r="G23" s="732" t="s">
        <v>201</v>
      </c>
      <c r="H23" s="732"/>
      <c r="I23" s="732"/>
      <c r="J23" s="732"/>
      <c r="K23" s="732"/>
      <c r="L23" s="732"/>
      <c r="M23" s="732"/>
      <c r="N23" s="732"/>
      <c r="O23" s="214"/>
      <c r="P23" s="214"/>
      <c r="Q23" s="214"/>
      <c r="R23" s="214"/>
      <c r="S23" s="214"/>
      <c r="T23" s="214"/>
      <c r="U23" s="193"/>
      <c r="V23" s="193"/>
      <c r="W23" s="193"/>
      <c r="X23" s="193"/>
      <c r="Y23" s="193"/>
      <c r="Z23" s="193"/>
      <c r="AA23" s="193"/>
      <c r="AB23" s="193"/>
      <c r="AC23" s="193"/>
      <c r="AD23" s="193"/>
      <c r="AE23" s="215"/>
      <c r="AI23" s="125"/>
      <c r="AJ23" s="125"/>
      <c r="AK23" s="125"/>
      <c r="AL23" s="125"/>
      <c r="AM23" s="125"/>
      <c r="AN23" s="125"/>
      <c r="AO23" s="125"/>
      <c r="AP23" s="125"/>
      <c r="AQ23" s="125"/>
      <c r="AR23" s="125"/>
    </row>
    <row r="24" spans="1:46" ht="14.45" customHeight="1" x14ac:dyDescent="0.4">
      <c r="A24" s="729"/>
      <c r="B24" s="730"/>
      <c r="C24" s="730"/>
      <c r="D24" s="730"/>
      <c r="E24" s="731"/>
      <c r="F24" s="193"/>
      <c r="G24" s="214"/>
      <c r="I24" s="733" t="s">
        <v>202</v>
      </c>
      <c r="J24" s="733"/>
      <c r="K24" s="733"/>
      <c r="L24" s="733"/>
      <c r="M24" s="733"/>
      <c r="N24" s="733"/>
      <c r="O24" s="193"/>
      <c r="P24" s="193"/>
      <c r="Q24" s="193"/>
      <c r="R24" s="193"/>
      <c r="S24" s="193"/>
      <c r="T24" s="193"/>
      <c r="U24" s="193"/>
      <c r="V24" s="193"/>
      <c r="W24" s="193"/>
      <c r="X24" s="193"/>
      <c r="Y24" s="193"/>
      <c r="Z24" s="193"/>
      <c r="AA24" s="193"/>
      <c r="AB24" s="193"/>
      <c r="AC24" s="193"/>
      <c r="AD24" s="193"/>
      <c r="AE24" s="215"/>
      <c r="AH24" s="125"/>
      <c r="AI24" s="125"/>
      <c r="AJ24" s="125"/>
      <c r="AK24" s="125"/>
      <c r="AL24" s="125"/>
      <c r="AM24" s="125"/>
      <c r="AN24" s="125"/>
      <c r="AO24" s="125"/>
      <c r="AP24" s="125"/>
      <c r="AQ24" s="125"/>
      <c r="AR24" s="125"/>
    </row>
    <row r="25" spans="1:46" ht="24.6" customHeight="1" x14ac:dyDescent="0.4">
      <c r="A25" s="729"/>
      <c r="B25" s="730"/>
      <c r="C25" s="730"/>
      <c r="D25" s="730"/>
      <c r="E25" s="731"/>
      <c r="F25" s="193"/>
      <c r="G25" s="214"/>
      <c r="I25" s="1009">
        <f>【事業者用】情報提供票!I25</f>
        <v>0</v>
      </c>
      <c r="J25" s="1009"/>
      <c r="K25" s="1009"/>
      <c r="L25" s="1009"/>
      <c r="M25" s="1009"/>
      <c r="N25" s="1009"/>
      <c r="O25" s="1009"/>
      <c r="P25" s="1009"/>
      <c r="Q25" s="1009"/>
      <c r="R25" s="1009"/>
      <c r="S25" s="1009"/>
      <c r="T25" s="1009"/>
      <c r="U25" s="1009"/>
      <c r="V25" s="1009"/>
      <c r="W25" s="1009"/>
      <c r="X25" s="1009"/>
      <c r="Y25" s="1009"/>
      <c r="Z25" s="1009"/>
      <c r="AA25" s="1009"/>
      <c r="AB25" s="1009"/>
      <c r="AC25" s="1009"/>
      <c r="AD25" s="1009"/>
      <c r="AE25" s="215"/>
      <c r="AH25" s="99" t="s">
        <v>45</v>
      </c>
      <c r="AI25" s="99"/>
      <c r="AJ25" s="99"/>
      <c r="AK25" s="99"/>
      <c r="AL25" s="99"/>
      <c r="AM25" s="99"/>
      <c r="AN25" s="99"/>
      <c r="AO25" s="99"/>
      <c r="AP25" s="99"/>
      <c r="AQ25" s="99"/>
      <c r="AR25" s="99"/>
      <c r="AS25" s="99"/>
      <c r="AT25" s="99"/>
    </row>
    <row r="26" spans="1:46" ht="24.6" customHeight="1" x14ac:dyDescent="0.4">
      <c r="A26" s="729"/>
      <c r="B26" s="730"/>
      <c r="C26" s="730"/>
      <c r="D26" s="730"/>
      <c r="E26" s="731"/>
      <c r="F26" s="217"/>
      <c r="G26" s="218"/>
      <c r="I26" s="1009"/>
      <c r="J26" s="1009"/>
      <c r="K26" s="1009"/>
      <c r="L26" s="1009"/>
      <c r="M26" s="1009"/>
      <c r="N26" s="1009"/>
      <c r="O26" s="1009"/>
      <c r="P26" s="1009"/>
      <c r="Q26" s="1009"/>
      <c r="R26" s="1009"/>
      <c r="S26" s="1009"/>
      <c r="T26" s="1009"/>
      <c r="U26" s="1009"/>
      <c r="V26" s="1009"/>
      <c r="W26" s="1009"/>
      <c r="X26" s="1009"/>
      <c r="Y26" s="1009"/>
      <c r="Z26" s="1009"/>
      <c r="AA26" s="1009"/>
      <c r="AB26" s="1009"/>
      <c r="AC26" s="1009"/>
      <c r="AD26" s="1009"/>
      <c r="AE26" s="219"/>
      <c r="AH26" s="525" t="str">
        <f>IF(AND(情報取得シート!$F$42&lt;&gt;"",情報取得シート!$F$41=FALSE),"※臨床結果値の異常にチェックが入っていません",
IF(AND(情報取得シート!$F$44&lt;&gt;"",情報取得シート!$F$43=FALSE),"※その他にチェックが入っていません",
IF(COUNTIF(情報取得シート!$F$26:$F$44,TRUE)=0,"※症状・主訴がチェックされていません","OK")))</f>
        <v>※症状・主訴がチェックされていません</v>
      </c>
      <c r="AI26" s="525"/>
      <c r="AJ26" s="525"/>
      <c r="AK26" s="525"/>
      <c r="AL26" s="525"/>
      <c r="AM26" s="525"/>
      <c r="AN26" s="525"/>
      <c r="AO26" s="525"/>
      <c r="AP26" s="525"/>
      <c r="AQ26" s="525"/>
      <c r="AR26" s="525"/>
      <c r="AS26" s="525"/>
      <c r="AT26" s="525"/>
    </row>
    <row r="27" spans="1:46" ht="24.6" customHeight="1" x14ac:dyDescent="0.4">
      <c r="A27" s="729"/>
      <c r="B27" s="730"/>
      <c r="C27" s="730"/>
      <c r="D27" s="730"/>
      <c r="E27" s="731"/>
      <c r="F27" s="217"/>
      <c r="G27" s="218"/>
      <c r="I27" s="1009"/>
      <c r="J27" s="1009"/>
      <c r="K27" s="1009"/>
      <c r="L27" s="1009"/>
      <c r="M27" s="1009"/>
      <c r="N27" s="1009"/>
      <c r="O27" s="1009"/>
      <c r="P27" s="1009"/>
      <c r="Q27" s="1009"/>
      <c r="R27" s="1009"/>
      <c r="S27" s="1009"/>
      <c r="T27" s="1009"/>
      <c r="U27" s="1009"/>
      <c r="V27" s="1009"/>
      <c r="W27" s="1009"/>
      <c r="X27" s="1009"/>
      <c r="Y27" s="1009"/>
      <c r="Z27" s="1009"/>
      <c r="AA27" s="1009"/>
      <c r="AB27" s="1009"/>
      <c r="AC27" s="1009"/>
      <c r="AD27" s="1009"/>
      <c r="AE27" s="219"/>
    </row>
    <row r="28" spans="1:46" ht="21.6" customHeight="1" x14ac:dyDescent="0.4">
      <c r="A28" s="729"/>
      <c r="B28" s="730"/>
      <c r="C28" s="730"/>
      <c r="D28" s="730"/>
      <c r="E28" s="731"/>
      <c r="F28" s="220"/>
      <c r="G28" s="732" t="s">
        <v>203</v>
      </c>
      <c r="H28" s="732"/>
      <c r="I28" s="732"/>
      <c r="J28" s="732"/>
      <c r="K28" s="732"/>
      <c r="L28" s="732"/>
      <c r="M28" s="221"/>
      <c r="N28" s="221"/>
      <c r="O28" s="193"/>
      <c r="P28" s="193"/>
      <c r="Q28" s="193"/>
      <c r="R28" s="193"/>
      <c r="S28" s="193"/>
      <c r="T28" s="193"/>
      <c r="U28" s="193"/>
      <c r="V28" s="193"/>
      <c r="W28" s="193"/>
      <c r="X28" s="193"/>
      <c r="Y28" s="193"/>
      <c r="Z28" s="193"/>
      <c r="AA28" s="193"/>
      <c r="AB28" s="193"/>
      <c r="AC28" s="193"/>
      <c r="AD28" s="193"/>
      <c r="AE28" s="215"/>
      <c r="AH28" s="125"/>
      <c r="AI28" s="125"/>
      <c r="AJ28" s="125"/>
      <c r="AK28" s="125"/>
      <c r="AL28" s="125"/>
      <c r="AM28" s="125"/>
      <c r="AN28" s="125"/>
      <c r="AO28" s="125"/>
      <c r="AP28" s="125"/>
      <c r="AQ28" s="125"/>
      <c r="AR28" s="125"/>
    </row>
    <row r="29" spans="1:46" ht="14.45" customHeight="1" x14ac:dyDescent="0.4">
      <c r="A29" s="222"/>
      <c r="B29" s="223"/>
      <c r="C29" s="223"/>
      <c r="D29" s="223"/>
      <c r="E29" s="224"/>
      <c r="F29" s="193"/>
      <c r="G29" s="193"/>
      <c r="H29" s="193"/>
      <c r="I29" s="733" t="s">
        <v>44</v>
      </c>
      <c r="J29" s="733"/>
      <c r="K29" s="733"/>
      <c r="L29" s="733"/>
      <c r="M29" s="733"/>
      <c r="N29" s="733"/>
      <c r="O29" s="193"/>
      <c r="P29" s="193"/>
      <c r="Q29" s="193"/>
      <c r="R29" s="193"/>
      <c r="S29" s="193"/>
      <c r="T29" s="193"/>
      <c r="U29" s="193"/>
      <c r="V29" s="193"/>
      <c r="W29" s="193"/>
      <c r="X29" s="193"/>
      <c r="Y29" s="193"/>
      <c r="Z29" s="193"/>
      <c r="AA29" s="193"/>
      <c r="AB29" s="193"/>
      <c r="AC29" s="193"/>
      <c r="AD29" s="193"/>
      <c r="AE29" s="215"/>
      <c r="AH29" s="125"/>
      <c r="AI29" s="125"/>
      <c r="AJ29" s="125"/>
      <c r="AK29" s="125"/>
      <c r="AL29" s="125"/>
      <c r="AM29" s="125"/>
      <c r="AN29" s="125"/>
      <c r="AO29" s="125"/>
      <c r="AP29" s="125"/>
      <c r="AQ29" s="125"/>
      <c r="AR29" s="125"/>
    </row>
    <row r="30" spans="1:46" ht="24.6" customHeight="1" x14ac:dyDescent="0.4">
      <c r="A30" s="222"/>
      <c r="B30" s="223"/>
      <c r="C30" s="223"/>
      <c r="D30" s="223"/>
      <c r="E30" s="224"/>
      <c r="F30" s="193"/>
      <c r="G30" s="193"/>
      <c r="H30" s="193"/>
      <c r="I30" s="738" t="str">
        <f>【事業者用】情報提供票!I30</f>
        <v>（手足の浮腫、動悸・息切れ、体の痛み、めまい・ふらつきなどの症状がある場合はこちらに記載ください。その他気になる症状がある場合も記載ください）</v>
      </c>
      <c r="J30" s="738"/>
      <c r="K30" s="738"/>
      <c r="L30" s="738"/>
      <c r="M30" s="738"/>
      <c r="N30" s="738"/>
      <c r="O30" s="738"/>
      <c r="P30" s="738"/>
      <c r="Q30" s="738"/>
      <c r="R30" s="738"/>
      <c r="S30" s="738"/>
      <c r="T30" s="738"/>
      <c r="U30" s="738"/>
      <c r="V30" s="738"/>
      <c r="W30" s="738"/>
      <c r="X30" s="738"/>
      <c r="Y30" s="738"/>
      <c r="Z30" s="738"/>
      <c r="AA30" s="738"/>
      <c r="AB30" s="738"/>
      <c r="AC30" s="738"/>
      <c r="AD30" s="738"/>
      <c r="AE30" s="215"/>
      <c r="AH30" s="125"/>
      <c r="AI30" s="125"/>
      <c r="AJ30" s="125"/>
      <c r="AK30" s="125"/>
      <c r="AL30" s="125"/>
      <c r="AM30" s="125"/>
      <c r="AN30" s="125"/>
      <c r="AO30" s="125"/>
      <c r="AP30" s="125"/>
      <c r="AQ30" s="125"/>
      <c r="AR30" s="125"/>
    </row>
    <row r="31" spans="1:46" ht="24.6" customHeight="1" x14ac:dyDescent="0.4">
      <c r="A31" s="222"/>
      <c r="B31" s="223"/>
      <c r="C31" s="223"/>
      <c r="D31" s="223"/>
      <c r="E31" s="224"/>
      <c r="F31" s="193"/>
      <c r="G31" s="193"/>
      <c r="H31" s="193"/>
      <c r="I31" s="1010">
        <f>【事業者用】情報提供票!I31</f>
        <v>0</v>
      </c>
      <c r="J31" s="1010"/>
      <c r="K31" s="1010"/>
      <c r="L31" s="1010"/>
      <c r="M31" s="1010"/>
      <c r="N31" s="1010"/>
      <c r="O31" s="1010"/>
      <c r="P31" s="1010"/>
      <c r="Q31" s="1010"/>
      <c r="R31" s="1010"/>
      <c r="S31" s="1010"/>
      <c r="T31" s="1010"/>
      <c r="U31" s="1010"/>
      <c r="V31" s="1010"/>
      <c r="W31" s="1010"/>
      <c r="X31" s="1010"/>
      <c r="Y31" s="1010"/>
      <c r="Z31" s="1010"/>
      <c r="AA31" s="1010"/>
      <c r="AB31" s="1010"/>
      <c r="AC31" s="1010"/>
      <c r="AD31" s="1010"/>
      <c r="AE31" s="215"/>
      <c r="AH31" s="125"/>
      <c r="AI31" s="125"/>
      <c r="AJ31" s="125"/>
      <c r="AK31" s="125"/>
      <c r="AL31" s="125"/>
      <c r="AM31" s="125"/>
      <c r="AN31" s="125"/>
      <c r="AO31" s="125"/>
      <c r="AP31" s="125"/>
      <c r="AQ31" s="125"/>
      <c r="AR31" s="125"/>
    </row>
    <row r="32" spans="1:46" ht="24.6" customHeight="1" x14ac:dyDescent="0.4">
      <c r="A32" s="222"/>
      <c r="B32" s="223"/>
      <c r="C32" s="223"/>
      <c r="D32" s="223"/>
      <c r="E32" s="224"/>
      <c r="F32" s="193"/>
      <c r="G32" s="193"/>
      <c r="H32" s="193"/>
      <c r="I32" s="1010"/>
      <c r="J32" s="1010"/>
      <c r="K32" s="1010"/>
      <c r="L32" s="1010"/>
      <c r="M32" s="1010"/>
      <c r="N32" s="1010"/>
      <c r="O32" s="1010"/>
      <c r="P32" s="1010"/>
      <c r="Q32" s="1010"/>
      <c r="R32" s="1010"/>
      <c r="S32" s="1010"/>
      <c r="T32" s="1010"/>
      <c r="U32" s="1010"/>
      <c r="V32" s="1010"/>
      <c r="W32" s="1010"/>
      <c r="X32" s="1010"/>
      <c r="Y32" s="1010"/>
      <c r="Z32" s="1010"/>
      <c r="AA32" s="1010"/>
      <c r="AB32" s="1010"/>
      <c r="AC32" s="1010"/>
      <c r="AD32" s="1010"/>
      <c r="AE32" s="215"/>
    </row>
    <row r="33" spans="1:48" ht="9" customHeight="1" x14ac:dyDescent="0.4">
      <c r="A33" s="222"/>
      <c r="B33" s="223"/>
      <c r="C33" s="223"/>
      <c r="D33" s="223"/>
      <c r="E33" s="224"/>
      <c r="F33" s="193"/>
      <c r="G33" s="193"/>
      <c r="H33" s="193"/>
      <c r="I33" s="193"/>
      <c r="J33" s="193"/>
      <c r="K33" s="193"/>
      <c r="L33" s="193"/>
      <c r="M33" s="193"/>
      <c r="N33" s="193"/>
      <c r="O33" s="225"/>
      <c r="P33" s="225"/>
      <c r="Q33" s="225"/>
      <c r="R33" s="225"/>
      <c r="S33" s="225"/>
      <c r="T33" s="225"/>
      <c r="U33" s="225"/>
      <c r="V33" s="225"/>
      <c r="W33" s="225"/>
      <c r="X33" s="225"/>
      <c r="Y33" s="225"/>
      <c r="Z33" s="225"/>
      <c r="AA33" s="225"/>
      <c r="AB33" s="225"/>
      <c r="AC33" s="225"/>
      <c r="AD33" s="225"/>
      <c r="AE33" s="226"/>
      <c r="AG33" s="93"/>
      <c r="AH33" s="96"/>
      <c r="AI33" s="96"/>
      <c r="AJ33" s="96"/>
      <c r="AK33" s="96"/>
      <c r="AL33" s="96"/>
      <c r="AM33" s="96"/>
      <c r="AN33" s="96"/>
      <c r="AO33" s="96"/>
      <c r="AP33" s="96"/>
      <c r="AQ33" s="96"/>
      <c r="AR33" s="96"/>
      <c r="AS33" s="96"/>
      <c r="AT33" s="96"/>
      <c r="AV33" s="93"/>
    </row>
    <row r="34" spans="1:48" ht="22.15" customHeight="1" x14ac:dyDescent="0.4">
      <c r="A34" s="726" t="s">
        <v>49</v>
      </c>
      <c r="B34" s="727"/>
      <c r="C34" s="727"/>
      <c r="D34" s="727"/>
      <c r="E34" s="728"/>
      <c r="F34" s="227"/>
      <c r="G34" s="1011">
        <f>【事業者用】情報提供票!G34</f>
        <v>0</v>
      </c>
      <c r="H34" s="1011"/>
      <c r="I34" s="1011"/>
      <c r="J34" s="228" t="s">
        <v>9</v>
      </c>
      <c r="K34" s="1012">
        <f>【事業者用】情報提供票!K34</f>
        <v>0</v>
      </c>
      <c r="L34" s="228" t="s">
        <v>10</v>
      </c>
      <c r="M34" s="1012">
        <f>【事業者用】情報提供票!M34</f>
        <v>0</v>
      </c>
      <c r="N34" s="228" t="s">
        <v>50</v>
      </c>
      <c r="O34" s="228"/>
      <c r="P34" s="228"/>
      <c r="Q34" s="228" t="s">
        <v>51</v>
      </c>
      <c r="R34" s="228"/>
      <c r="S34" s="228"/>
      <c r="T34" s="744" t="s">
        <v>52</v>
      </c>
      <c r="U34" s="744"/>
      <c r="V34" s="1011">
        <f>【事業者用】情報提供票!V34</f>
        <v>0</v>
      </c>
      <c r="W34" s="1011"/>
      <c r="X34" s="228" t="s">
        <v>50</v>
      </c>
      <c r="Y34" s="229"/>
      <c r="Z34" s="229"/>
      <c r="AA34" s="230"/>
      <c r="AB34" s="230"/>
      <c r="AC34" s="230"/>
      <c r="AD34" s="230"/>
      <c r="AE34" s="231"/>
      <c r="AG34" s="93"/>
      <c r="AH34" s="291"/>
      <c r="AI34" s="291"/>
      <c r="AJ34" s="291"/>
      <c r="AK34" s="291"/>
      <c r="AL34" s="291"/>
      <c r="AM34" s="291"/>
      <c r="AN34" s="291"/>
      <c r="AO34" s="291"/>
      <c r="AP34" s="291"/>
      <c r="AQ34" s="291"/>
      <c r="AR34" s="291"/>
      <c r="AS34" s="291"/>
      <c r="AT34" s="291"/>
      <c r="AU34" s="292"/>
      <c r="AV34" s="93"/>
    </row>
    <row r="35" spans="1:48" ht="21.6" customHeight="1" x14ac:dyDescent="0.4">
      <c r="A35" s="739"/>
      <c r="B35" s="740"/>
      <c r="C35" s="740"/>
      <c r="D35" s="740"/>
      <c r="E35" s="741"/>
      <c r="F35" s="232"/>
      <c r="G35" s="745" t="s">
        <v>54</v>
      </c>
      <c r="H35" s="745"/>
      <c r="I35" s="745"/>
      <c r="J35" s="1013">
        <f>【事業者用】情報提供票!J35</f>
        <v>0</v>
      </c>
      <c r="K35" s="1013"/>
      <c r="L35" s="1013"/>
      <c r="M35" s="1013"/>
      <c r="N35" s="1013"/>
      <c r="O35" s="1013"/>
      <c r="P35" s="1013"/>
      <c r="Q35" s="1013"/>
      <c r="R35" s="1013"/>
      <c r="S35" s="1013"/>
      <c r="T35" s="1013"/>
      <c r="U35" s="1013"/>
      <c r="V35" s="1013"/>
      <c r="W35" s="1013"/>
      <c r="X35" s="1013"/>
      <c r="Y35" s="1013"/>
      <c r="Z35" s="1013"/>
      <c r="AA35" s="233" t="s">
        <v>19</v>
      </c>
      <c r="AB35" s="234"/>
      <c r="AC35" s="746" t="s">
        <v>55</v>
      </c>
      <c r="AD35" s="746"/>
      <c r="AE35" s="747"/>
      <c r="AG35" s="93"/>
      <c r="AH35" s="734"/>
      <c r="AI35" s="734"/>
      <c r="AJ35" s="734"/>
      <c r="AK35" s="734"/>
      <c r="AL35" s="734"/>
      <c r="AM35" s="734"/>
      <c r="AN35" s="734"/>
      <c r="AO35" s="734"/>
      <c r="AP35" s="734"/>
      <c r="AQ35" s="734"/>
      <c r="AR35" s="734"/>
      <c r="AS35" s="734"/>
      <c r="AT35" s="734"/>
      <c r="AU35" s="293"/>
      <c r="AV35" s="93"/>
    </row>
    <row r="36" spans="1:48" ht="4.1500000000000004" customHeight="1" x14ac:dyDescent="0.4">
      <c r="AH36" s="734"/>
      <c r="AI36" s="734"/>
      <c r="AJ36" s="734"/>
      <c r="AK36" s="734"/>
      <c r="AL36" s="734"/>
      <c r="AM36" s="734"/>
      <c r="AN36" s="734"/>
      <c r="AO36" s="734"/>
      <c r="AP36" s="734"/>
      <c r="AQ36" s="734"/>
      <c r="AR36" s="734"/>
      <c r="AS36" s="734"/>
      <c r="AT36" s="734"/>
      <c r="AU36" s="293"/>
    </row>
    <row r="37" spans="1:48" ht="27" customHeight="1" x14ac:dyDescent="0.4">
      <c r="A37" s="735" t="s">
        <v>56</v>
      </c>
      <c r="B37" s="735"/>
      <c r="C37" s="735"/>
      <c r="D37" s="735"/>
      <c r="E37" s="735"/>
      <c r="F37" s="735"/>
      <c r="G37" s="735"/>
      <c r="H37" s="735"/>
      <c r="I37" s="735"/>
      <c r="J37" s="735"/>
      <c r="K37" s="735"/>
      <c r="L37" s="735"/>
      <c r="M37" s="735"/>
      <c r="N37" s="735"/>
      <c r="O37" s="735"/>
      <c r="P37" s="735"/>
      <c r="Q37" s="735"/>
      <c r="R37" s="735"/>
      <c r="S37" s="735"/>
      <c r="T37" s="735"/>
      <c r="U37" s="735"/>
      <c r="V37" s="735"/>
      <c r="W37" s="735"/>
      <c r="X37" s="735"/>
      <c r="Y37" s="735"/>
      <c r="Z37" s="735"/>
      <c r="AA37" s="735"/>
      <c r="AB37" s="735"/>
      <c r="AC37" s="735"/>
      <c r="AD37" s="735"/>
      <c r="AE37" s="735"/>
    </row>
    <row r="38" spans="1:48" ht="34.15" customHeight="1" x14ac:dyDescent="0.4">
      <c r="A38" s="726" t="s">
        <v>57</v>
      </c>
      <c r="B38" s="727"/>
      <c r="C38" s="727"/>
      <c r="D38" s="727"/>
      <c r="E38" s="728"/>
      <c r="F38" s="1014">
        <f>【事業者用】情報提供票!F38</f>
        <v>0</v>
      </c>
      <c r="G38" s="1015"/>
      <c r="H38" s="1015"/>
      <c r="I38" s="1015"/>
      <c r="J38" s="1015"/>
      <c r="K38" s="1015"/>
      <c r="L38" s="1015"/>
      <c r="M38" s="1015"/>
      <c r="N38" s="1015"/>
      <c r="O38" s="1015"/>
      <c r="P38" s="1015"/>
      <c r="Q38" s="1015"/>
      <c r="R38" s="1015"/>
      <c r="S38" s="1015"/>
      <c r="T38" s="1015"/>
      <c r="U38" s="1015"/>
      <c r="V38" s="1015"/>
      <c r="W38" s="1015"/>
      <c r="X38" s="1015"/>
      <c r="Y38" s="1015"/>
      <c r="Z38" s="1015"/>
      <c r="AA38" s="236"/>
      <c r="AB38" s="736" t="s">
        <v>58</v>
      </c>
      <c r="AC38" s="736"/>
      <c r="AD38" s="736"/>
      <c r="AE38" s="737"/>
      <c r="AH38" s="185" t="str">
        <f>IF(情報取得シート!$F$58=FALSE,IF(F38="","※製品名を入力してください",""),"")</f>
        <v/>
      </c>
    </row>
    <row r="39" spans="1:48" ht="22.9" customHeight="1" x14ac:dyDescent="0.4">
      <c r="A39" s="726" t="s">
        <v>59</v>
      </c>
      <c r="B39" s="727"/>
      <c r="C39" s="727"/>
      <c r="D39" s="727"/>
      <c r="E39" s="728"/>
      <c r="F39" s="237"/>
      <c r="G39" s="238"/>
      <c r="H39" s="238" t="s">
        <v>60</v>
      </c>
      <c r="I39" s="238"/>
      <c r="J39" s="238"/>
      <c r="K39" s="238"/>
      <c r="L39" s="238" t="s">
        <v>61</v>
      </c>
      <c r="M39" s="238"/>
      <c r="N39" s="238"/>
      <c r="O39" s="238"/>
      <c r="P39" s="238"/>
      <c r="Q39" s="238" t="s">
        <v>62</v>
      </c>
      <c r="R39" s="238"/>
      <c r="S39" s="238"/>
      <c r="T39" s="238"/>
      <c r="U39" s="238"/>
      <c r="V39" s="238" t="s">
        <v>63</v>
      </c>
      <c r="W39" s="238"/>
      <c r="X39" s="238"/>
      <c r="Y39" s="238"/>
      <c r="Z39" s="238"/>
      <c r="AA39" s="238"/>
      <c r="AB39" s="238"/>
      <c r="AC39" s="238"/>
      <c r="AD39" s="238"/>
      <c r="AE39" s="239"/>
    </row>
    <row r="40" spans="1:48" ht="22.9" customHeight="1" x14ac:dyDescent="0.4">
      <c r="A40" s="739"/>
      <c r="B40" s="740"/>
      <c r="C40" s="740"/>
      <c r="D40" s="740"/>
      <c r="E40" s="741"/>
      <c r="F40" s="742" t="s">
        <v>64</v>
      </c>
      <c r="G40" s="743"/>
      <c r="H40" s="743"/>
      <c r="I40" s="743"/>
      <c r="J40" s="743"/>
      <c r="K40" s="1016">
        <f>【事業者用】情報提供票!K40</f>
        <v>0</v>
      </c>
      <c r="L40" s="1016"/>
      <c r="M40" s="1016"/>
      <c r="N40" s="1016"/>
      <c r="O40" s="1016"/>
      <c r="P40" s="1016"/>
      <c r="Q40" s="1016"/>
      <c r="R40" s="1016"/>
      <c r="S40" s="1016"/>
      <c r="T40" s="1016"/>
      <c r="U40" s="1016"/>
      <c r="V40" s="1016"/>
      <c r="W40" s="1016"/>
      <c r="X40" s="1016"/>
      <c r="Y40" s="1016"/>
      <c r="Z40" s="1016"/>
      <c r="AA40" s="1016"/>
      <c r="AB40" s="1016"/>
      <c r="AC40" s="1016"/>
      <c r="AD40" s="225" t="s">
        <v>19</v>
      </c>
      <c r="AE40" s="240"/>
      <c r="AH40" s="99" t="s">
        <v>65</v>
      </c>
      <c r="AI40" s="99"/>
      <c r="AJ40" s="99"/>
      <c r="AK40" s="99"/>
      <c r="AL40" s="99"/>
      <c r="AM40" s="99"/>
      <c r="AN40" s="99"/>
      <c r="AO40" s="99"/>
      <c r="AP40" s="99"/>
      <c r="AQ40" s="99"/>
      <c r="AR40" s="99"/>
      <c r="AS40" s="99"/>
      <c r="AT40" s="99"/>
    </row>
    <row r="41" spans="1:48" ht="19.149999999999999" customHeight="1" x14ac:dyDescent="0.4">
      <c r="A41" s="759" t="s">
        <v>66</v>
      </c>
      <c r="B41" s="760"/>
      <c r="C41" s="760"/>
      <c r="D41" s="760"/>
      <c r="E41" s="761"/>
      <c r="F41" s="241"/>
      <c r="G41" s="1011">
        <f>【事業者用】情報提供票!G41</f>
        <v>0</v>
      </c>
      <c r="H41" s="1011"/>
      <c r="I41" s="1011"/>
      <c r="J41" s="228" t="s">
        <v>9</v>
      </c>
      <c r="K41" s="1012">
        <f>【事業者用】情報提供票!K41</f>
        <v>0</v>
      </c>
      <c r="L41" s="228" t="s">
        <v>10</v>
      </c>
      <c r="M41" s="1012">
        <f>【事業者用】情報提供票!M41</f>
        <v>0</v>
      </c>
      <c r="N41" s="228" t="s">
        <v>11</v>
      </c>
      <c r="O41" s="242"/>
      <c r="P41" s="243"/>
      <c r="Q41" s="768" t="s">
        <v>67</v>
      </c>
      <c r="R41" s="769"/>
      <c r="S41" s="769"/>
      <c r="T41" s="769"/>
      <c r="U41" s="770"/>
      <c r="V41" s="241"/>
      <c r="W41" s="1011">
        <f>【事業者用】情報提供票!W41</f>
        <v>0</v>
      </c>
      <c r="X41" s="1011"/>
      <c r="Y41" s="1011"/>
      <c r="Z41" s="228" t="s">
        <v>9</v>
      </c>
      <c r="AA41" s="1012">
        <f>【事業者用】情報提供票!AA41</f>
        <v>0</v>
      </c>
      <c r="AB41" s="228" t="s">
        <v>10</v>
      </c>
      <c r="AC41" s="1012">
        <f>【事業者用】情報提供票!AC41</f>
        <v>0</v>
      </c>
      <c r="AD41" s="228" t="s">
        <v>11</v>
      </c>
      <c r="AE41" s="243"/>
      <c r="AH41" s="507" t="str">
        <f>IF(情報取得シート!$F$73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※和暦で入力してください</v>
      </c>
      <c r="AI41" s="507"/>
      <c r="AJ41" s="507"/>
      <c r="AK41" s="507"/>
      <c r="AL41" s="507"/>
      <c r="AM41" s="507"/>
      <c r="AN41" s="507"/>
      <c r="AO41" s="507"/>
      <c r="AP41" s="507"/>
      <c r="AQ41" s="507"/>
      <c r="AR41" s="507"/>
      <c r="AS41" s="507"/>
      <c r="AT41" s="507"/>
      <c r="AU41" s="101" t="str">
        <f>SUBSTITUTE(SUBSTITUTE(G41," ",""),"　","")&amp;"年"&amp;K41&amp;"月"&amp;M41&amp;"日"</f>
        <v>0年0月0日</v>
      </c>
      <c r="AV41" s="93"/>
    </row>
    <row r="42" spans="1:48" ht="13.9" customHeight="1" x14ac:dyDescent="0.4">
      <c r="A42" s="762"/>
      <c r="B42" s="763"/>
      <c r="C42" s="763"/>
      <c r="D42" s="763"/>
      <c r="E42" s="764"/>
      <c r="F42" s="777" t="s">
        <v>68</v>
      </c>
      <c r="G42" s="778"/>
      <c r="H42" s="778"/>
      <c r="I42" s="1017">
        <f>【事業者用】情報提供票!I42</f>
        <v>0</v>
      </c>
      <c r="J42" s="1017"/>
      <c r="K42" s="1017"/>
      <c r="L42" s="1017"/>
      <c r="M42" s="1017"/>
      <c r="N42" s="1017"/>
      <c r="O42" s="1017"/>
      <c r="P42" s="748" t="s">
        <v>19</v>
      </c>
      <c r="Q42" s="771"/>
      <c r="R42" s="772"/>
      <c r="S42" s="772"/>
      <c r="T42" s="772"/>
      <c r="U42" s="773"/>
      <c r="V42" s="777" t="s">
        <v>68</v>
      </c>
      <c r="W42" s="778"/>
      <c r="X42" s="778"/>
      <c r="Y42" s="1017">
        <f>【事業者用】情報提供票!Y42</f>
        <v>0</v>
      </c>
      <c r="Z42" s="1017"/>
      <c r="AA42" s="1017"/>
      <c r="AB42" s="1017"/>
      <c r="AC42" s="1017"/>
      <c r="AD42" s="1017"/>
      <c r="AE42" s="748" t="s">
        <v>19</v>
      </c>
      <c r="AH42" s="95"/>
      <c r="AI42" s="95"/>
      <c r="AJ42" s="95"/>
      <c r="AK42" s="95"/>
      <c r="AL42" s="95"/>
      <c r="AM42" s="95"/>
      <c r="AN42" s="95"/>
      <c r="AO42" s="95"/>
      <c r="AP42" s="95"/>
      <c r="AQ42" s="95"/>
      <c r="AR42" s="95"/>
      <c r="AS42" s="95"/>
      <c r="AT42" s="95"/>
      <c r="AU42" s="101" t="str">
        <f>SUBSTITUTE(SUBSTITUTE(G41," ",""),"　","")&amp;"/"&amp;K41&amp;"/"&amp;M41</f>
        <v>0/0/0</v>
      </c>
      <c r="AV42" s="93"/>
    </row>
    <row r="43" spans="1:48" ht="13.9" customHeight="1" x14ac:dyDescent="0.4">
      <c r="A43" s="762"/>
      <c r="B43" s="763"/>
      <c r="C43" s="763"/>
      <c r="D43" s="763"/>
      <c r="E43" s="764"/>
      <c r="F43" s="777"/>
      <c r="G43" s="778"/>
      <c r="H43" s="778"/>
      <c r="I43" s="1017"/>
      <c r="J43" s="1017"/>
      <c r="K43" s="1017"/>
      <c r="L43" s="1017"/>
      <c r="M43" s="1017"/>
      <c r="N43" s="1017"/>
      <c r="O43" s="1017"/>
      <c r="P43" s="748"/>
      <c r="Q43" s="771"/>
      <c r="R43" s="772"/>
      <c r="S43" s="772"/>
      <c r="T43" s="772"/>
      <c r="U43" s="773"/>
      <c r="V43" s="777"/>
      <c r="W43" s="778"/>
      <c r="X43" s="778"/>
      <c r="Y43" s="1017"/>
      <c r="Z43" s="1017"/>
      <c r="AA43" s="1017"/>
      <c r="AB43" s="1017"/>
      <c r="AC43" s="1017"/>
      <c r="AD43" s="1017"/>
      <c r="AE43" s="748"/>
      <c r="AH43" s="99" t="s">
        <v>69</v>
      </c>
      <c r="AI43" s="99"/>
      <c r="AJ43" s="99"/>
      <c r="AK43" s="99"/>
      <c r="AL43" s="99"/>
      <c r="AM43" s="99"/>
      <c r="AN43" s="99"/>
      <c r="AO43" s="99"/>
      <c r="AP43" s="99"/>
      <c r="AQ43" s="99"/>
      <c r="AR43" s="99"/>
      <c r="AS43" s="99"/>
      <c r="AT43" s="99"/>
      <c r="AV43" s="93"/>
    </row>
    <row r="44" spans="1:48" ht="19.149999999999999" customHeight="1" x14ac:dyDescent="0.4">
      <c r="A44" s="765"/>
      <c r="B44" s="766"/>
      <c r="C44" s="766"/>
      <c r="D44" s="766"/>
      <c r="E44" s="767"/>
      <c r="H44" s="207" t="s">
        <v>70</v>
      </c>
      <c r="N44" s="244"/>
      <c r="O44" s="244"/>
      <c r="P44" s="240"/>
      <c r="Q44" s="774"/>
      <c r="R44" s="775"/>
      <c r="S44" s="775"/>
      <c r="T44" s="775"/>
      <c r="U44" s="776"/>
      <c r="X44" s="207" t="s">
        <v>70</v>
      </c>
      <c r="AA44" s="244"/>
      <c r="AC44" s="244"/>
      <c r="AD44" s="244"/>
      <c r="AE44" s="240"/>
      <c r="AH44" s="177" t="str">
        <f>IF(情報取得シート!$F$80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※和暦で入力してください</v>
      </c>
      <c r="AI44" s="178"/>
      <c r="AJ44" s="178"/>
      <c r="AK44" s="178"/>
      <c r="AL44" s="178"/>
      <c r="AM44" s="178"/>
      <c r="AN44" s="178"/>
      <c r="AO44" s="178"/>
      <c r="AP44" s="178"/>
      <c r="AQ44" s="178"/>
      <c r="AR44" s="178"/>
      <c r="AS44" s="178"/>
      <c r="AT44" s="178"/>
      <c r="AU44" s="101" t="str">
        <f>SUBSTITUTE(SUBSTITUTE(W41," ",""),"　","")&amp;"年"&amp;AA41&amp;"月"&amp;AC41&amp;"日"</f>
        <v>0年0月0日</v>
      </c>
      <c r="AV44" s="93"/>
    </row>
    <row r="45" spans="1:48" ht="22.15" customHeight="1" x14ac:dyDescent="0.4">
      <c r="A45" s="726" t="s">
        <v>71</v>
      </c>
      <c r="B45" s="727"/>
      <c r="C45" s="727"/>
      <c r="D45" s="727"/>
      <c r="E45" s="728"/>
      <c r="F45" s="1018">
        <f>【事業者用】情報提供票!F45</f>
        <v>0</v>
      </c>
      <c r="G45" s="1019"/>
      <c r="H45" s="1019"/>
      <c r="I45" s="1019"/>
      <c r="J45" s="1019"/>
      <c r="K45" s="1019"/>
      <c r="L45" s="1019"/>
      <c r="M45" s="1019"/>
      <c r="N45" s="1019"/>
      <c r="O45" s="1019"/>
      <c r="P45" s="1019"/>
      <c r="Q45" s="1019"/>
      <c r="R45" s="1019"/>
      <c r="S45" s="1019"/>
      <c r="T45" s="1019"/>
      <c r="U45" s="1019"/>
      <c r="V45" s="1019"/>
      <c r="W45" s="1019"/>
      <c r="X45" s="1019"/>
      <c r="Y45" s="1019"/>
      <c r="Z45" s="1019"/>
      <c r="AA45" s="1019"/>
      <c r="AB45" s="1019"/>
      <c r="AC45" s="1019"/>
      <c r="AD45" s="1019"/>
      <c r="AE45" s="1020"/>
      <c r="AH45" s="185" t="str">
        <f>IF(情報取得シート!$F$83=FALSE,IF(F45="","※ロット番号を入力してください",""),"")</f>
        <v/>
      </c>
      <c r="AI45" s="95"/>
      <c r="AJ45" s="95"/>
      <c r="AK45" s="95"/>
      <c r="AL45" s="95"/>
      <c r="AM45" s="95"/>
      <c r="AN45" s="95"/>
      <c r="AO45" s="95"/>
      <c r="AP45" s="95"/>
      <c r="AQ45" s="95"/>
      <c r="AR45" s="95"/>
      <c r="AS45" s="95"/>
      <c r="AT45" s="95"/>
      <c r="AU45" s="101" t="str">
        <f>SUBSTITUTE(SUBSTITUTE(W41," ",""),"　","")&amp;"/"&amp;AA41&amp;"/"&amp;AC41</f>
        <v>0/0/0</v>
      </c>
    </row>
    <row r="46" spans="1:48" ht="22.15" customHeight="1" x14ac:dyDescent="0.4">
      <c r="A46" s="739"/>
      <c r="B46" s="740"/>
      <c r="C46" s="740"/>
      <c r="D46" s="740"/>
      <c r="E46" s="741"/>
      <c r="H46" s="207" t="s">
        <v>70</v>
      </c>
      <c r="J46" s="244" t="s">
        <v>72</v>
      </c>
      <c r="K46" s="244"/>
      <c r="L46" s="244"/>
      <c r="M46" s="1021">
        <f>【事業者用】情報提供票!M46</f>
        <v>0</v>
      </c>
      <c r="N46" s="1021"/>
      <c r="O46" s="1021"/>
      <c r="P46" s="1021"/>
      <c r="Q46" s="1021"/>
      <c r="R46" s="1021"/>
      <c r="S46" s="1021"/>
      <c r="T46" s="1021"/>
      <c r="U46" s="1021"/>
      <c r="V46" s="1021"/>
      <c r="W46" s="1021"/>
      <c r="X46" s="1021"/>
      <c r="Y46" s="1021"/>
      <c r="Z46" s="1021"/>
      <c r="AA46" s="1021"/>
      <c r="AB46" s="1021"/>
      <c r="AC46" s="1021"/>
      <c r="AD46" s="1021"/>
      <c r="AE46" s="240" t="s">
        <v>19</v>
      </c>
      <c r="AH46" s="95"/>
      <c r="AI46" s="95"/>
      <c r="AJ46" s="95"/>
      <c r="AK46" s="95"/>
      <c r="AL46" s="95"/>
      <c r="AM46" s="95"/>
      <c r="AN46" s="95"/>
      <c r="AO46" s="95"/>
      <c r="AP46" s="95"/>
      <c r="AQ46" s="95"/>
      <c r="AR46" s="95"/>
      <c r="AS46" s="95"/>
      <c r="AT46" s="95"/>
      <c r="AU46" s="101" t="str">
        <f>SUBSTITUTE(SUBSTITUTE(W42," ",""),"　","")&amp;"/"&amp;AA42&amp;"/"&amp;AC42</f>
        <v>//</v>
      </c>
    </row>
    <row r="47" spans="1:48" ht="45" customHeight="1" x14ac:dyDescent="0.4">
      <c r="A47" s="749" t="s">
        <v>73</v>
      </c>
      <c r="B47" s="750"/>
      <c r="C47" s="750"/>
      <c r="D47" s="750"/>
      <c r="E47" s="751"/>
      <c r="F47" s="1022">
        <f>【事業者用】情報提供票!F47</f>
        <v>0</v>
      </c>
      <c r="G47" s="1023"/>
      <c r="H47" s="1023"/>
      <c r="I47" s="1023"/>
      <c r="J47" s="1023"/>
      <c r="K47" s="1023"/>
      <c r="L47" s="1023"/>
      <c r="M47" s="1023"/>
      <c r="N47" s="1023"/>
      <c r="O47" s="1023"/>
      <c r="P47" s="1023"/>
      <c r="Q47" s="1023"/>
      <c r="R47" s="1023"/>
      <c r="S47" s="1023"/>
      <c r="T47" s="1023"/>
      <c r="U47" s="1023"/>
      <c r="V47" s="1023"/>
      <c r="W47" s="1023"/>
      <c r="X47" s="1023"/>
      <c r="Y47" s="1023"/>
      <c r="Z47" s="1023"/>
      <c r="AA47" s="1023"/>
      <c r="AB47" s="755" t="s">
        <v>55</v>
      </c>
      <c r="AC47" s="755"/>
      <c r="AD47" s="755"/>
      <c r="AE47" s="756"/>
    </row>
    <row r="48" spans="1:48" ht="45" customHeight="1" x14ac:dyDescent="0.25">
      <c r="A48" s="752"/>
      <c r="B48" s="753"/>
      <c r="C48" s="753"/>
      <c r="D48" s="753"/>
      <c r="E48" s="754"/>
      <c r="F48" s="1024"/>
      <c r="G48" s="1009"/>
      <c r="H48" s="1009"/>
      <c r="I48" s="1009"/>
      <c r="J48" s="1009"/>
      <c r="K48" s="1009"/>
      <c r="L48" s="1009"/>
      <c r="M48" s="1009"/>
      <c r="N48" s="1009"/>
      <c r="O48" s="1009"/>
      <c r="P48" s="1009"/>
      <c r="Q48" s="1009"/>
      <c r="R48" s="1009"/>
      <c r="S48" s="1009"/>
      <c r="T48" s="1009"/>
      <c r="U48" s="1009"/>
      <c r="V48" s="1009"/>
      <c r="W48" s="1009"/>
      <c r="X48" s="1009"/>
      <c r="Y48" s="1009"/>
      <c r="Z48" s="1009"/>
      <c r="AA48" s="1009"/>
      <c r="AB48" s="757"/>
      <c r="AC48" s="757"/>
      <c r="AD48" s="757"/>
      <c r="AE48" s="758"/>
      <c r="AH48" s="186" t="str">
        <f>IF(情報取得シート!$F$86=FALSE,IF(F47="","※原材料名・
含有量・配合量を入力してください",""),"")</f>
        <v/>
      </c>
    </row>
    <row r="49" spans="1:34" ht="45" customHeight="1" x14ac:dyDescent="0.4">
      <c r="A49" s="752"/>
      <c r="B49" s="753"/>
      <c r="C49" s="753"/>
      <c r="D49" s="753"/>
      <c r="E49" s="754"/>
      <c r="F49" s="1024"/>
      <c r="G49" s="1009"/>
      <c r="H49" s="1009"/>
      <c r="I49" s="1009"/>
      <c r="J49" s="1009"/>
      <c r="K49" s="1009"/>
      <c r="L49" s="1009"/>
      <c r="M49" s="1009"/>
      <c r="N49" s="1009"/>
      <c r="O49" s="1009"/>
      <c r="P49" s="1009"/>
      <c r="Q49" s="1009"/>
      <c r="R49" s="1009"/>
      <c r="S49" s="1009"/>
      <c r="T49" s="1009"/>
      <c r="U49" s="1009"/>
      <c r="V49" s="1009"/>
      <c r="W49" s="1009"/>
      <c r="X49" s="1009"/>
      <c r="Y49" s="1009"/>
      <c r="Z49" s="1009"/>
      <c r="AA49" s="1009"/>
      <c r="AB49" s="757"/>
      <c r="AC49" s="757"/>
      <c r="AD49" s="757"/>
      <c r="AE49" s="758"/>
    </row>
    <row r="50" spans="1:34" ht="45" customHeight="1" x14ac:dyDescent="0.4">
      <c r="A50" s="752"/>
      <c r="B50" s="753"/>
      <c r="C50" s="753"/>
      <c r="D50" s="753"/>
      <c r="E50" s="754"/>
      <c r="F50" s="1024"/>
      <c r="G50" s="1009"/>
      <c r="H50" s="1009"/>
      <c r="I50" s="1009"/>
      <c r="J50" s="1009"/>
      <c r="K50" s="1009"/>
      <c r="L50" s="1009"/>
      <c r="M50" s="1009"/>
      <c r="N50" s="1009"/>
      <c r="O50" s="1009"/>
      <c r="P50" s="1009"/>
      <c r="Q50" s="1009"/>
      <c r="R50" s="1009"/>
      <c r="S50" s="1009"/>
      <c r="T50" s="1009"/>
      <c r="U50" s="1009"/>
      <c r="V50" s="1009"/>
      <c r="W50" s="1009"/>
      <c r="X50" s="1009"/>
      <c r="Y50" s="1009"/>
      <c r="Z50" s="1009"/>
      <c r="AA50" s="1009"/>
      <c r="AB50" s="757"/>
      <c r="AC50" s="757"/>
      <c r="AD50" s="757"/>
      <c r="AE50" s="758"/>
    </row>
    <row r="51" spans="1:34" ht="15" customHeight="1" x14ac:dyDescent="0.4">
      <c r="A51" s="700" t="s">
        <v>74</v>
      </c>
      <c r="B51" s="701"/>
      <c r="C51" s="701"/>
      <c r="D51" s="701"/>
      <c r="E51" s="701"/>
      <c r="F51" s="1022">
        <f>【事業者用】情報提供票!F51</f>
        <v>0</v>
      </c>
      <c r="G51" s="1023"/>
      <c r="H51" s="1023"/>
      <c r="I51" s="1023"/>
      <c r="J51" s="1023"/>
      <c r="K51" s="1023"/>
      <c r="L51" s="1023"/>
      <c r="M51" s="1023"/>
      <c r="N51" s="1023"/>
      <c r="O51" s="1023"/>
      <c r="P51" s="1023"/>
      <c r="Q51" s="1023"/>
      <c r="R51" s="1023"/>
      <c r="S51" s="1023"/>
      <c r="T51" s="1023"/>
      <c r="U51" s="1023"/>
      <c r="V51" s="1023"/>
      <c r="W51" s="1023"/>
      <c r="X51" s="1023"/>
      <c r="Y51" s="1023"/>
      <c r="Z51" s="1023"/>
      <c r="AA51" s="1023"/>
      <c r="AB51" s="755" t="s">
        <v>55</v>
      </c>
      <c r="AC51" s="755"/>
      <c r="AD51" s="755"/>
      <c r="AE51" s="756"/>
    </row>
    <row r="52" spans="1:34" ht="15" customHeight="1" x14ac:dyDescent="0.4">
      <c r="A52" s="694"/>
      <c r="B52" s="695"/>
      <c r="C52" s="695"/>
      <c r="D52" s="695"/>
      <c r="E52" s="695"/>
      <c r="F52" s="1024"/>
      <c r="G52" s="1009"/>
      <c r="H52" s="1009"/>
      <c r="I52" s="1009"/>
      <c r="J52" s="1009"/>
      <c r="K52" s="1009"/>
      <c r="L52" s="1009"/>
      <c r="M52" s="1009"/>
      <c r="N52" s="1009"/>
      <c r="O52" s="1009"/>
      <c r="P52" s="1009"/>
      <c r="Q52" s="1009"/>
      <c r="R52" s="1009"/>
      <c r="S52" s="1009"/>
      <c r="T52" s="1009"/>
      <c r="U52" s="1009"/>
      <c r="V52" s="1009"/>
      <c r="W52" s="1009"/>
      <c r="X52" s="1009"/>
      <c r="Y52" s="1009"/>
      <c r="Z52" s="1009"/>
      <c r="AA52" s="1009"/>
      <c r="AB52" s="757"/>
      <c r="AC52" s="757"/>
      <c r="AD52" s="757"/>
      <c r="AE52" s="758"/>
    </row>
    <row r="53" spans="1:34" ht="15" customHeight="1" x14ac:dyDescent="0.4">
      <c r="A53" s="694"/>
      <c r="B53" s="695"/>
      <c r="C53" s="695"/>
      <c r="D53" s="695"/>
      <c r="E53" s="695"/>
      <c r="F53" s="1024"/>
      <c r="G53" s="1009"/>
      <c r="H53" s="1009"/>
      <c r="I53" s="1009"/>
      <c r="J53" s="1009"/>
      <c r="K53" s="1009"/>
      <c r="L53" s="1009"/>
      <c r="M53" s="1009"/>
      <c r="N53" s="1009"/>
      <c r="O53" s="1009"/>
      <c r="P53" s="1009"/>
      <c r="Q53" s="1009"/>
      <c r="R53" s="1009"/>
      <c r="S53" s="1009"/>
      <c r="T53" s="1009"/>
      <c r="U53" s="1009"/>
      <c r="V53" s="1009"/>
      <c r="W53" s="1009"/>
      <c r="X53" s="1009"/>
      <c r="Y53" s="1009"/>
      <c r="Z53" s="1009"/>
      <c r="AA53" s="1009"/>
      <c r="AB53" s="757"/>
      <c r="AC53" s="757"/>
      <c r="AD53" s="757"/>
      <c r="AE53" s="758"/>
    </row>
    <row r="54" spans="1:34" ht="5.0999999999999996" customHeight="1" x14ac:dyDescent="0.4">
      <c r="A54" s="694"/>
      <c r="B54" s="695"/>
      <c r="C54" s="695"/>
      <c r="D54" s="695"/>
      <c r="E54" s="695"/>
      <c r="F54" s="1024"/>
      <c r="G54" s="1009"/>
      <c r="H54" s="1009"/>
      <c r="I54" s="1009"/>
      <c r="J54" s="1009"/>
      <c r="K54" s="1009"/>
      <c r="L54" s="1009"/>
      <c r="M54" s="1009"/>
      <c r="N54" s="1009"/>
      <c r="O54" s="1009"/>
      <c r="P54" s="1009"/>
      <c r="Q54" s="1009"/>
      <c r="R54" s="1009"/>
      <c r="S54" s="1009"/>
      <c r="T54" s="1009"/>
      <c r="U54" s="1009"/>
      <c r="V54" s="1009"/>
      <c r="W54" s="1009"/>
      <c r="X54" s="1009"/>
      <c r="Y54" s="1009"/>
      <c r="Z54" s="1009"/>
      <c r="AA54" s="1009"/>
      <c r="AB54" s="757"/>
      <c r="AC54" s="757"/>
      <c r="AD54" s="757"/>
      <c r="AE54" s="758"/>
    </row>
    <row r="55" spans="1:34" ht="5.0999999999999996" customHeight="1" x14ac:dyDescent="0.4">
      <c r="A55" s="793"/>
      <c r="B55" s="794"/>
      <c r="C55" s="794"/>
      <c r="D55" s="794"/>
      <c r="E55" s="794"/>
      <c r="F55" s="797"/>
      <c r="G55" s="798"/>
      <c r="H55" s="798"/>
      <c r="I55" s="798"/>
      <c r="J55" s="798"/>
      <c r="K55" s="798"/>
      <c r="L55" s="798"/>
      <c r="M55" s="798"/>
      <c r="N55" s="798"/>
      <c r="O55" s="798"/>
      <c r="P55" s="798"/>
      <c r="Q55" s="798"/>
      <c r="R55" s="798"/>
      <c r="S55" s="798"/>
      <c r="T55" s="798"/>
      <c r="U55" s="798"/>
      <c r="V55" s="798"/>
      <c r="W55" s="798"/>
      <c r="X55" s="798"/>
      <c r="Y55" s="798"/>
      <c r="Z55" s="798"/>
      <c r="AA55" s="798"/>
      <c r="AB55" s="798"/>
      <c r="AC55" s="798"/>
      <c r="AD55" s="798"/>
      <c r="AE55" s="799"/>
    </row>
    <row r="56" spans="1:34" ht="5.0999999999999996" customHeight="1" x14ac:dyDescent="0.4">
      <c r="A56" s="793"/>
      <c r="B56" s="794"/>
      <c r="C56" s="794"/>
      <c r="D56" s="794"/>
      <c r="E56" s="794"/>
      <c r="F56" s="800"/>
      <c r="G56" s="801"/>
      <c r="H56" s="801"/>
      <c r="I56" s="801"/>
      <c r="J56" s="801"/>
      <c r="K56" s="801"/>
      <c r="L56" s="801"/>
      <c r="M56" s="801"/>
      <c r="N56" s="801"/>
      <c r="O56" s="801"/>
      <c r="P56" s="801"/>
      <c r="Q56" s="801"/>
      <c r="R56" s="801"/>
      <c r="S56" s="801"/>
      <c r="T56" s="801"/>
      <c r="U56" s="801"/>
      <c r="V56" s="801"/>
      <c r="W56" s="801"/>
      <c r="X56" s="801"/>
      <c r="Y56" s="801"/>
      <c r="Z56" s="801"/>
      <c r="AA56" s="801"/>
      <c r="AB56" s="801"/>
      <c r="AC56" s="801"/>
      <c r="AD56" s="801"/>
      <c r="AE56" s="802"/>
      <c r="AH56" s="185"/>
    </row>
    <row r="57" spans="1:34" ht="5.0999999999999996" customHeight="1" x14ac:dyDescent="0.4">
      <c r="A57" s="795"/>
      <c r="B57" s="796"/>
      <c r="C57" s="796"/>
      <c r="D57" s="796"/>
      <c r="E57" s="796"/>
      <c r="F57" s="803"/>
      <c r="G57" s="804"/>
      <c r="H57" s="804"/>
      <c r="I57" s="804"/>
      <c r="J57" s="804"/>
      <c r="K57" s="804"/>
      <c r="L57" s="804"/>
      <c r="M57" s="804"/>
      <c r="N57" s="804"/>
      <c r="O57" s="804"/>
      <c r="P57" s="804"/>
      <c r="Q57" s="804"/>
      <c r="R57" s="804"/>
      <c r="S57" s="804"/>
      <c r="T57" s="804"/>
      <c r="U57" s="804"/>
      <c r="V57" s="804"/>
      <c r="W57" s="804"/>
      <c r="X57" s="804"/>
      <c r="Y57" s="804"/>
      <c r="Z57" s="804"/>
      <c r="AA57" s="804"/>
      <c r="AB57" s="804"/>
      <c r="AC57" s="804"/>
      <c r="AD57" s="804"/>
      <c r="AE57" s="805"/>
    </row>
    <row r="58" spans="1:34" ht="72" customHeight="1" x14ac:dyDescent="0.4">
      <c r="A58" s="779" t="s">
        <v>75</v>
      </c>
      <c r="B58" s="780"/>
      <c r="C58" s="780"/>
      <c r="D58" s="780"/>
      <c r="E58" s="781"/>
      <c r="F58" s="1025">
        <f>【事業者用】情報提供票!F58</f>
        <v>0</v>
      </c>
      <c r="G58" s="1026"/>
      <c r="H58" s="1026"/>
      <c r="I58" s="1026"/>
      <c r="J58" s="1026"/>
      <c r="K58" s="1026"/>
      <c r="L58" s="1026"/>
      <c r="M58" s="1026"/>
      <c r="N58" s="1026"/>
      <c r="O58" s="1026"/>
      <c r="P58" s="1026"/>
      <c r="Q58" s="1026"/>
      <c r="R58" s="1026"/>
      <c r="S58" s="1026"/>
      <c r="T58" s="1026"/>
      <c r="U58" s="1026"/>
      <c r="V58" s="1026"/>
      <c r="W58" s="1026"/>
      <c r="X58" s="1026"/>
      <c r="Y58" s="1026"/>
      <c r="Z58" s="1026"/>
      <c r="AA58" s="1026"/>
      <c r="AB58" s="743" t="s">
        <v>55</v>
      </c>
      <c r="AC58" s="743"/>
      <c r="AD58" s="743"/>
      <c r="AE58" s="782"/>
    </row>
    <row r="59" spans="1:34" ht="13.5" customHeight="1" x14ac:dyDescent="0.4">
      <c r="A59" s="783" t="s">
        <v>77</v>
      </c>
      <c r="B59" s="784"/>
      <c r="C59" s="784"/>
      <c r="D59" s="784"/>
      <c r="E59" s="785"/>
      <c r="F59" s="789" t="s">
        <v>78</v>
      </c>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1"/>
    </row>
    <row r="60" spans="1:34" ht="30" customHeight="1" x14ac:dyDescent="0.4">
      <c r="A60" s="786"/>
      <c r="B60" s="787"/>
      <c r="C60" s="787"/>
      <c r="D60" s="787"/>
      <c r="E60" s="788"/>
      <c r="F60" s="792" t="s">
        <v>79</v>
      </c>
      <c r="G60" s="736"/>
      <c r="H60" s="736"/>
      <c r="I60" s="736"/>
      <c r="J60" s="736"/>
      <c r="K60" s="736"/>
      <c r="L60" s="736"/>
      <c r="M60" s="736"/>
      <c r="N60" s="736"/>
      <c r="O60" s="736"/>
      <c r="P60" s="736"/>
      <c r="Q60" s="736"/>
      <c r="R60" s="736"/>
      <c r="S60" s="736"/>
      <c r="T60" s="736"/>
      <c r="U60" s="736"/>
      <c r="V60" s="736"/>
      <c r="W60" s="736"/>
      <c r="X60" s="736"/>
      <c r="Y60" s="736"/>
      <c r="Z60" s="736"/>
      <c r="AA60" s="736"/>
      <c r="AB60" s="736"/>
      <c r="AC60" s="736"/>
      <c r="AD60" s="736"/>
      <c r="AE60" s="737"/>
    </row>
    <row r="61" spans="1:34" ht="25.15" customHeight="1" x14ac:dyDescent="0.4">
      <c r="A61" s="816" t="s">
        <v>80</v>
      </c>
      <c r="B61" s="816"/>
      <c r="C61" s="816"/>
      <c r="D61" s="816"/>
      <c r="E61" s="816"/>
      <c r="F61" s="816"/>
      <c r="G61" s="816"/>
      <c r="H61" s="816"/>
      <c r="I61" s="816"/>
      <c r="J61" s="816"/>
      <c r="K61" s="816"/>
      <c r="L61" s="816"/>
      <c r="M61" s="816"/>
      <c r="N61" s="816"/>
      <c r="O61" s="816"/>
      <c r="P61" s="816"/>
      <c r="Q61" s="816"/>
      <c r="R61" s="816"/>
      <c r="S61" s="816"/>
      <c r="T61" s="816"/>
      <c r="U61" s="816"/>
      <c r="V61" s="816"/>
      <c r="W61" s="816"/>
      <c r="X61" s="816"/>
      <c r="Y61" s="816"/>
      <c r="Z61" s="816"/>
      <c r="AA61" s="816"/>
      <c r="AB61" s="816"/>
      <c r="AC61" s="816"/>
      <c r="AD61" s="816"/>
      <c r="AE61" s="816"/>
    </row>
    <row r="62" spans="1:34" ht="7.9" customHeight="1" x14ac:dyDescent="0.4">
      <c r="A62" s="245"/>
      <c r="B62" s="245"/>
      <c r="C62" s="245"/>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row>
    <row r="63" spans="1:34" ht="28.15" customHeight="1" x14ac:dyDescent="0.4">
      <c r="A63" s="817" t="s">
        <v>81</v>
      </c>
      <c r="B63" s="817"/>
      <c r="C63" s="817"/>
      <c r="D63" s="817"/>
      <c r="E63" s="817"/>
      <c r="F63" s="817"/>
      <c r="G63" s="817"/>
      <c r="H63" s="817"/>
      <c r="I63" s="817"/>
      <c r="J63" s="817"/>
      <c r="K63" s="817"/>
      <c r="L63" s="817"/>
      <c r="M63" s="817"/>
      <c r="N63" s="817"/>
      <c r="O63" s="817"/>
      <c r="P63" s="817"/>
      <c r="Q63" s="817"/>
      <c r="R63" s="817"/>
      <c r="S63" s="817"/>
      <c r="T63" s="817"/>
      <c r="U63" s="817"/>
      <c r="V63" s="817"/>
      <c r="W63" s="817"/>
      <c r="X63" s="817"/>
      <c r="Y63" s="817"/>
      <c r="Z63" s="817"/>
      <c r="AA63" s="817"/>
      <c r="AB63" s="817"/>
      <c r="AC63" s="817"/>
      <c r="AD63" s="817"/>
      <c r="AE63" s="817"/>
    </row>
    <row r="64" spans="1:34" ht="30" customHeight="1" x14ac:dyDescent="0.4">
      <c r="A64" s="818" t="s">
        <v>82</v>
      </c>
      <c r="B64" s="819"/>
      <c r="C64" s="819"/>
      <c r="D64" s="819"/>
      <c r="E64" s="819"/>
      <c r="F64" s="819"/>
      <c r="G64" s="819"/>
      <c r="H64" s="819"/>
      <c r="I64" s="819"/>
      <c r="J64" s="819"/>
      <c r="K64" s="819"/>
      <c r="L64" s="819"/>
      <c r="M64" s="819"/>
      <c r="N64" s="819"/>
      <c r="O64" s="819"/>
      <c r="P64" s="819"/>
      <c r="Q64" s="819"/>
      <c r="R64" s="820"/>
      <c r="S64" s="792" t="s">
        <v>83</v>
      </c>
      <c r="T64" s="736"/>
      <c r="U64" s="736"/>
      <c r="V64" s="736"/>
      <c r="W64" s="736"/>
      <c r="X64" s="736"/>
      <c r="Y64" s="736"/>
      <c r="Z64" s="736"/>
      <c r="AA64" s="736"/>
      <c r="AB64" s="736"/>
      <c r="AC64" s="736"/>
      <c r="AD64" s="736"/>
      <c r="AE64" s="737"/>
      <c r="AH64" s="185" t="str">
        <f>IF(情報取得シート!$F$105=0,"※選択してください","")</f>
        <v>※選択してください</v>
      </c>
    </row>
    <row r="65" spans="1:48" ht="15" customHeight="1" x14ac:dyDescent="0.4">
      <c r="A65" s="821" t="s">
        <v>84</v>
      </c>
      <c r="B65" s="822"/>
      <c r="C65" s="822"/>
      <c r="D65" s="822"/>
      <c r="E65" s="822"/>
      <c r="F65" s="822"/>
      <c r="G65" s="822"/>
      <c r="H65" s="822"/>
      <c r="I65" s="822"/>
      <c r="J65" s="822"/>
      <c r="K65" s="822"/>
      <c r="L65" s="822"/>
      <c r="M65" s="822"/>
      <c r="N65" s="822"/>
      <c r="O65" s="822"/>
      <c r="P65" s="822"/>
      <c r="Q65" s="822"/>
      <c r="R65" s="822"/>
      <c r="S65" s="822"/>
      <c r="T65" s="822"/>
      <c r="U65" s="822"/>
      <c r="V65" s="822"/>
      <c r="W65" s="822"/>
      <c r="X65" s="822"/>
      <c r="Y65" s="822"/>
      <c r="Z65" s="822"/>
      <c r="AA65" s="822"/>
      <c r="AB65" s="822"/>
      <c r="AC65" s="822"/>
      <c r="AD65" s="822"/>
      <c r="AE65" s="823"/>
    </row>
    <row r="66" spans="1:48" ht="30" customHeight="1" x14ac:dyDescent="0.4">
      <c r="A66" s="806" t="s">
        <v>85</v>
      </c>
      <c r="B66" s="807"/>
      <c r="C66" s="807"/>
      <c r="D66" s="807"/>
      <c r="E66" s="808"/>
      <c r="F66" s="1027" t="str">
        <f>IF(OR(【事業者用】情報提供票!$F$66="",【事業者用】情報提供票!$F$66=0,【事業者用】情報提供票!$F$66=1),"",【事業者用】情報提供票!$F$66)</f>
        <v/>
      </c>
      <c r="G66" s="1028"/>
      <c r="H66" s="1028"/>
      <c r="I66" s="1028"/>
      <c r="J66" s="1028"/>
      <c r="K66" s="1028"/>
      <c r="L66" s="1028"/>
      <c r="M66" s="1028"/>
      <c r="N66" s="1028"/>
      <c r="O66" s="1028"/>
      <c r="P66" s="1029"/>
      <c r="Q66" s="768" t="s">
        <v>86</v>
      </c>
      <c r="R66" s="769"/>
      <c r="S66" s="769"/>
      <c r="T66" s="770"/>
      <c r="U66" s="1027" t="str">
        <f>IF(OR(【事業者用】情報提供票!$U$66="",【事業者用】情報提供票!$U$66=0,【事業者用】情報提供票!$U$66=1),"",【事業者用】情報提供票!$U$66)</f>
        <v/>
      </c>
      <c r="V66" s="1030"/>
      <c r="W66" s="1030"/>
      <c r="X66" s="1030"/>
      <c r="Y66" s="1030"/>
      <c r="Z66" s="1030"/>
      <c r="AA66" s="1030"/>
      <c r="AB66" s="1030"/>
      <c r="AC66" s="1030"/>
      <c r="AD66" s="1030"/>
      <c r="AE66" s="1031"/>
    </row>
    <row r="67" spans="1:48" ht="11.45" customHeight="1" x14ac:dyDescent="0.4">
      <c r="A67" s="246"/>
      <c r="B67" s="246"/>
      <c r="C67" s="246"/>
      <c r="D67" s="246"/>
      <c r="E67" s="246"/>
      <c r="F67" s="247"/>
      <c r="G67" s="247"/>
      <c r="H67" s="247"/>
      <c r="I67" s="247"/>
      <c r="J67" s="247"/>
      <c r="K67" s="247"/>
      <c r="L67" s="247"/>
      <c r="M67" s="247"/>
      <c r="N67" s="247"/>
      <c r="O67" s="247"/>
      <c r="P67" s="247"/>
      <c r="Q67" s="247"/>
      <c r="R67" s="247"/>
      <c r="S67" s="247"/>
      <c r="T67" s="247"/>
      <c r="U67" s="247"/>
      <c r="V67" s="236"/>
      <c r="W67" s="236"/>
      <c r="X67" s="236"/>
      <c r="Y67" s="236"/>
      <c r="Z67" s="236"/>
      <c r="AA67" s="236"/>
      <c r="AB67" s="236"/>
      <c r="AC67" s="236"/>
      <c r="AD67" s="236"/>
      <c r="AE67" s="236"/>
    </row>
    <row r="68" spans="1:48" ht="22.15" customHeight="1" x14ac:dyDescent="0.4">
      <c r="A68" s="806" t="s">
        <v>87</v>
      </c>
      <c r="B68" s="807"/>
      <c r="C68" s="807"/>
      <c r="D68" s="807"/>
      <c r="E68" s="808"/>
      <c r="F68" s="809" t="s">
        <v>88</v>
      </c>
      <c r="G68" s="810"/>
      <c r="H68" s="810"/>
      <c r="I68" s="810"/>
      <c r="J68" s="810"/>
      <c r="K68" s="810"/>
      <c r="L68" s="810"/>
      <c r="M68" s="810"/>
      <c r="N68" s="810"/>
      <c r="O68" s="810"/>
      <c r="P68" s="810"/>
      <c r="Q68" s="810"/>
      <c r="R68" s="810"/>
      <c r="S68" s="810"/>
      <c r="T68" s="810"/>
      <c r="U68" s="810"/>
      <c r="V68" s="810"/>
      <c r="W68" s="810"/>
      <c r="X68" s="810"/>
      <c r="Y68" s="810"/>
      <c r="Z68" s="810"/>
      <c r="AA68" s="810"/>
      <c r="AB68" s="810"/>
      <c r="AC68" s="810"/>
      <c r="AD68" s="810"/>
      <c r="AE68" s="811"/>
    </row>
    <row r="69" spans="1:48" ht="16.899999999999999" customHeight="1" x14ac:dyDescent="0.4">
      <c r="A69" s="806" t="s">
        <v>89</v>
      </c>
      <c r="B69" s="807"/>
      <c r="C69" s="807"/>
      <c r="D69" s="807"/>
      <c r="E69" s="808"/>
      <c r="F69" s="248"/>
      <c r="G69" s="208" t="s">
        <v>90</v>
      </c>
      <c r="H69" s="208"/>
      <c r="I69" s="208"/>
      <c r="J69" s="208"/>
      <c r="K69" s="208"/>
      <c r="L69" s="208" t="s">
        <v>91</v>
      </c>
      <c r="M69" s="208"/>
      <c r="N69" s="208"/>
      <c r="O69" s="208"/>
      <c r="P69" s="208" t="s">
        <v>92</v>
      </c>
      <c r="Q69" s="208"/>
      <c r="R69" s="208"/>
      <c r="S69" s="208"/>
      <c r="T69" s="208" t="s">
        <v>93</v>
      </c>
      <c r="U69" s="208"/>
      <c r="V69" s="208"/>
      <c r="W69" s="208"/>
      <c r="X69" s="208" t="s">
        <v>94</v>
      </c>
      <c r="Y69" s="208"/>
      <c r="Z69" s="208"/>
      <c r="AA69" s="208"/>
      <c r="AB69" s="208"/>
      <c r="AC69" s="208" t="s">
        <v>95</v>
      </c>
      <c r="AD69" s="208"/>
      <c r="AE69" s="249"/>
    </row>
    <row r="70" spans="1:48" ht="16.899999999999999" customHeight="1" x14ac:dyDescent="0.4">
      <c r="A70" s="812"/>
      <c r="B70" s="813"/>
      <c r="C70" s="813"/>
      <c r="D70" s="813"/>
      <c r="E70" s="814"/>
      <c r="F70" s="250"/>
      <c r="G70" s="207" t="s">
        <v>96</v>
      </c>
      <c r="H70" s="207"/>
      <c r="I70" s="207"/>
      <c r="J70" s="207"/>
      <c r="K70" s="207"/>
      <c r="L70" s="207" t="s">
        <v>97</v>
      </c>
      <c r="M70" s="207"/>
      <c r="N70" s="207"/>
      <c r="O70" s="207"/>
      <c r="P70" s="207" t="s">
        <v>98</v>
      </c>
      <c r="Q70" s="207"/>
      <c r="R70" s="207"/>
      <c r="S70" s="207"/>
      <c r="T70" s="207" t="s">
        <v>99</v>
      </c>
      <c r="U70" s="207"/>
      <c r="V70" s="207"/>
      <c r="W70" s="207"/>
      <c r="X70" s="207" t="s">
        <v>100</v>
      </c>
      <c r="Y70" s="207"/>
      <c r="Z70" s="207"/>
      <c r="AA70" s="207"/>
      <c r="AB70" s="207"/>
      <c r="AC70" s="207" t="s">
        <v>70</v>
      </c>
      <c r="AD70" s="207"/>
      <c r="AE70" s="251"/>
    </row>
    <row r="71" spans="1:48" ht="16.899999999999999" customHeight="1" x14ac:dyDescent="0.15">
      <c r="A71" s="815" t="s">
        <v>101</v>
      </c>
      <c r="B71" s="807"/>
      <c r="C71" s="807"/>
      <c r="D71" s="807"/>
      <c r="E71" s="808"/>
      <c r="F71" s="248"/>
      <c r="G71" s="208"/>
      <c r="H71" s="208" t="s">
        <v>102</v>
      </c>
      <c r="I71" s="208"/>
      <c r="J71" s="208"/>
      <c r="K71" s="208"/>
      <c r="L71" s="208"/>
      <c r="M71" s="208"/>
      <c r="N71" s="208" t="s">
        <v>103</v>
      </c>
      <c r="O71" s="208"/>
      <c r="P71" s="208"/>
      <c r="Q71" s="208"/>
      <c r="R71" s="208"/>
      <c r="S71" s="208"/>
      <c r="T71" s="208" t="s">
        <v>104</v>
      </c>
      <c r="U71" s="208"/>
      <c r="V71" s="208"/>
      <c r="W71" s="208"/>
      <c r="X71" s="208"/>
      <c r="Y71" s="208"/>
      <c r="Z71" s="208" t="s">
        <v>105</v>
      </c>
      <c r="AA71" s="208"/>
      <c r="AB71" s="208"/>
      <c r="AC71" s="208"/>
      <c r="AD71" s="208"/>
      <c r="AE71" s="249"/>
      <c r="AH71" s="96"/>
      <c r="AI71" s="96"/>
      <c r="AJ71" s="96"/>
      <c r="AK71" s="96"/>
      <c r="AL71" s="96"/>
      <c r="AM71" s="96"/>
      <c r="AN71" s="96"/>
      <c r="AO71" s="96"/>
      <c r="AP71" s="96"/>
      <c r="AQ71" s="96"/>
      <c r="AR71" s="96"/>
      <c r="AS71" s="96"/>
      <c r="AT71" s="96"/>
    </row>
    <row r="72" spans="1:48" ht="16.899999999999999" customHeight="1" x14ac:dyDescent="0.4">
      <c r="A72" s="812"/>
      <c r="B72" s="813"/>
      <c r="C72" s="813"/>
      <c r="D72" s="813"/>
      <c r="E72" s="814"/>
      <c r="F72" s="252"/>
      <c r="G72" s="253"/>
      <c r="H72" s="254" t="s">
        <v>106</v>
      </c>
      <c r="I72" s="253"/>
      <c r="J72" s="253"/>
      <c r="K72" s="1016">
        <f>【事業者用】情報提供票!K72</f>
        <v>0</v>
      </c>
      <c r="L72" s="1016"/>
      <c r="M72" s="1016"/>
      <c r="N72" s="1016"/>
      <c r="O72" s="1016"/>
      <c r="P72" s="1016"/>
      <c r="Q72" s="1016"/>
      <c r="R72" s="1016"/>
      <c r="S72" s="1016"/>
      <c r="T72" s="1016"/>
      <c r="U72" s="1016"/>
      <c r="V72" s="254" t="s">
        <v>107</v>
      </c>
      <c r="W72" s="253"/>
      <c r="X72" s="253"/>
      <c r="Y72" s="253"/>
      <c r="Z72" s="254" t="s">
        <v>108</v>
      </c>
      <c r="AA72" s="253"/>
      <c r="AB72" s="253"/>
      <c r="AC72" s="253"/>
      <c r="AD72" s="253"/>
      <c r="AE72" s="255"/>
    </row>
    <row r="73" spans="1:48" ht="18" customHeight="1" x14ac:dyDescent="0.15">
      <c r="A73" s="726" t="s">
        <v>109</v>
      </c>
      <c r="B73" s="727"/>
      <c r="C73" s="727"/>
      <c r="D73" s="727"/>
      <c r="E73" s="728"/>
      <c r="F73" s="241"/>
      <c r="G73" s="1011">
        <f>【事業者用】情報提供票!G73</f>
        <v>0</v>
      </c>
      <c r="H73" s="1011"/>
      <c r="I73" s="1011"/>
      <c r="J73" s="228" t="s">
        <v>9</v>
      </c>
      <c r="K73" s="1012">
        <f>【事業者用】情報提供票!K73</f>
        <v>0</v>
      </c>
      <c r="L73" s="228" t="s">
        <v>10</v>
      </c>
      <c r="M73" s="1012">
        <f>【事業者用】情報提供票!M73</f>
        <v>0</v>
      </c>
      <c r="N73" s="228" t="s">
        <v>11</v>
      </c>
      <c r="O73" s="242"/>
      <c r="P73" s="243"/>
      <c r="Q73" s="827" t="s">
        <v>110</v>
      </c>
      <c r="R73" s="828"/>
      <c r="S73" s="828"/>
      <c r="T73" s="829"/>
      <c r="U73" s="242"/>
      <c r="V73" s="1011">
        <f>【事業者用】情報提供票!V73</f>
        <v>0</v>
      </c>
      <c r="W73" s="1011"/>
      <c r="X73" s="1011"/>
      <c r="Y73" s="228" t="s">
        <v>9</v>
      </c>
      <c r="Z73" s="1012">
        <f>【事業者用】情報提供票!Z73</f>
        <v>0</v>
      </c>
      <c r="AA73" s="228" t="s">
        <v>10</v>
      </c>
      <c r="AB73" s="1012">
        <f>【事業者用】情報提供票!AB73</f>
        <v>0</v>
      </c>
      <c r="AC73" s="228" t="s">
        <v>11</v>
      </c>
      <c r="AD73" s="242"/>
      <c r="AE73" s="243"/>
      <c r="AH73" s="182" t="s">
        <v>111</v>
      </c>
      <c r="AI73" s="99"/>
      <c r="AJ73" s="99"/>
      <c r="AK73" s="99"/>
      <c r="AL73" s="99"/>
      <c r="AM73" s="99"/>
      <c r="AN73" s="99"/>
      <c r="AO73" s="99"/>
      <c r="AP73" s="99"/>
      <c r="AQ73" s="99"/>
      <c r="AR73" s="99"/>
      <c r="AS73" s="99"/>
      <c r="AT73" s="99"/>
    </row>
    <row r="74" spans="1:48" ht="18" customHeight="1" x14ac:dyDescent="0.15">
      <c r="A74" s="729"/>
      <c r="B74" s="730"/>
      <c r="C74" s="730"/>
      <c r="D74" s="730"/>
      <c r="E74" s="731"/>
      <c r="F74" s="840"/>
      <c r="G74" s="757"/>
      <c r="H74" s="838" t="s">
        <v>70</v>
      </c>
      <c r="I74" s="838"/>
      <c r="J74" s="838"/>
      <c r="K74" s="838"/>
      <c r="L74" s="838"/>
      <c r="M74" s="838"/>
      <c r="N74" s="838"/>
      <c r="O74" s="838"/>
      <c r="P74" s="839"/>
      <c r="Q74" s="830"/>
      <c r="R74" s="831"/>
      <c r="S74" s="831"/>
      <c r="T74" s="832"/>
      <c r="U74" s="840"/>
      <c r="V74" s="757"/>
      <c r="W74" s="838" t="s">
        <v>70</v>
      </c>
      <c r="X74" s="838"/>
      <c r="Y74" s="838"/>
      <c r="Z74" s="838"/>
      <c r="AA74" s="838"/>
      <c r="AB74" s="838"/>
      <c r="AC74" s="838"/>
      <c r="AD74" s="838"/>
      <c r="AE74" s="839"/>
      <c r="AH74" s="179" t="str">
        <f>IF(情報取得シート!$F$125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※和暦で入力してください</v>
      </c>
      <c r="AI74" s="178"/>
      <c r="AJ74" s="178"/>
      <c r="AK74" s="178"/>
      <c r="AL74" s="178"/>
      <c r="AM74" s="178"/>
      <c r="AN74" s="178"/>
      <c r="AO74" s="178"/>
      <c r="AP74" s="178"/>
      <c r="AQ74" s="178"/>
      <c r="AR74" s="178"/>
      <c r="AS74" s="178"/>
      <c r="AT74" s="178"/>
      <c r="AU74" s="101" t="str">
        <f>SUBSTITUTE(SUBSTITUTE(G73," ",""),"　","")&amp;"年"&amp;K73&amp;"月"&amp;M73&amp;"日"</f>
        <v>0年0月0日</v>
      </c>
      <c r="AV74" s="163"/>
    </row>
    <row r="75" spans="1:48" ht="13.15" customHeight="1" x14ac:dyDescent="0.15">
      <c r="A75" s="729"/>
      <c r="B75" s="730"/>
      <c r="C75" s="730"/>
      <c r="D75" s="730"/>
      <c r="E75" s="731"/>
      <c r="F75" s="777" t="s">
        <v>68</v>
      </c>
      <c r="G75" s="778"/>
      <c r="H75" s="778"/>
      <c r="I75" s="1017">
        <f>【事業者用】情報提供票!I75</f>
        <v>0</v>
      </c>
      <c r="J75" s="1017"/>
      <c r="K75" s="1017"/>
      <c r="L75" s="1017"/>
      <c r="M75" s="1017"/>
      <c r="N75" s="1017"/>
      <c r="O75" s="1017"/>
      <c r="P75" s="748" t="s">
        <v>19</v>
      </c>
      <c r="Q75" s="830"/>
      <c r="R75" s="831"/>
      <c r="S75" s="831"/>
      <c r="T75" s="832"/>
      <c r="U75" s="777" t="s">
        <v>68</v>
      </c>
      <c r="V75" s="778"/>
      <c r="W75" s="778"/>
      <c r="X75" s="1017">
        <f>【事業者用】情報提供票!X75</f>
        <v>0</v>
      </c>
      <c r="Y75" s="1017"/>
      <c r="Z75" s="1017"/>
      <c r="AA75" s="1017"/>
      <c r="AB75" s="1017"/>
      <c r="AC75" s="1017"/>
      <c r="AD75" s="1017"/>
      <c r="AE75" s="748" t="s">
        <v>19</v>
      </c>
      <c r="AH75" s="181" t="s">
        <v>112</v>
      </c>
      <c r="AI75" s="99"/>
      <c r="AJ75" s="99"/>
      <c r="AK75" s="99"/>
      <c r="AL75" s="99"/>
      <c r="AM75" s="99"/>
      <c r="AN75" s="99"/>
      <c r="AO75" s="99"/>
      <c r="AP75" s="99"/>
      <c r="AQ75" s="99"/>
      <c r="AR75" s="99"/>
      <c r="AS75" s="99"/>
      <c r="AT75" s="99"/>
      <c r="AU75" s="101" t="str">
        <f>SUBSTITUTE(SUBSTITUTE(G73," ",""),"　","")&amp;"/"&amp;K73&amp;"/"&amp;M73</f>
        <v>0/0/0</v>
      </c>
      <c r="AV75" s="163"/>
    </row>
    <row r="76" spans="1:48" ht="13.15" customHeight="1" x14ac:dyDescent="0.4">
      <c r="A76" s="739"/>
      <c r="B76" s="740"/>
      <c r="C76" s="740"/>
      <c r="D76" s="740"/>
      <c r="E76" s="741"/>
      <c r="F76" s="836"/>
      <c r="G76" s="837"/>
      <c r="H76" s="837"/>
      <c r="I76" s="1016"/>
      <c r="J76" s="1016"/>
      <c r="K76" s="1016"/>
      <c r="L76" s="1016"/>
      <c r="M76" s="1016"/>
      <c r="N76" s="1016"/>
      <c r="O76" s="1016"/>
      <c r="P76" s="824"/>
      <c r="Q76" s="833"/>
      <c r="R76" s="834"/>
      <c r="S76" s="834"/>
      <c r="T76" s="835"/>
      <c r="U76" s="836"/>
      <c r="V76" s="837"/>
      <c r="W76" s="837"/>
      <c r="X76" s="1016"/>
      <c r="Y76" s="1016"/>
      <c r="Z76" s="1016"/>
      <c r="AA76" s="1016"/>
      <c r="AB76" s="1016"/>
      <c r="AC76" s="1016"/>
      <c r="AD76" s="1016"/>
      <c r="AE76" s="824"/>
      <c r="AH76" s="385" t="str">
        <f>IF(情報取得シート!$F$132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※和暦で入力してください</v>
      </c>
      <c r="AI76" s="385"/>
      <c r="AJ76" s="385"/>
      <c r="AK76" s="385"/>
      <c r="AL76" s="385"/>
      <c r="AM76" s="385"/>
      <c r="AN76" s="385"/>
      <c r="AO76" s="385"/>
      <c r="AP76" s="385"/>
      <c r="AQ76" s="385"/>
      <c r="AR76" s="385"/>
      <c r="AS76" s="385"/>
      <c r="AT76" s="385"/>
      <c r="AU76" s="101" t="str">
        <f>SUBSTITUTE(SUBSTITUTE(V73," ",""),"　","")&amp;"年"&amp;Z73&amp;"月"&amp;AB73&amp;"日"</f>
        <v>0年0月0日</v>
      </c>
      <c r="AV76" s="163"/>
    </row>
    <row r="77" spans="1:48" ht="18" customHeight="1" x14ac:dyDescent="0.4">
      <c r="A77" s="729" t="s">
        <v>113</v>
      </c>
      <c r="B77" s="730"/>
      <c r="C77" s="730"/>
      <c r="D77" s="730"/>
      <c r="E77" s="731"/>
      <c r="F77" s="825" t="s">
        <v>114</v>
      </c>
      <c r="G77" s="825"/>
      <c r="H77" s="825"/>
      <c r="I77" s="825"/>
      <c r="J77" s="825"/>
      <c r="K77" s="825"/>
      <c r="L77" s="825"/>
      <c r="M77" s="825"/>
      <c r="R77" s="256"/>
      <c r="S77" s="256"/>
      <c r="T77" s="256"/>
      <c r="U77" s="257"/>
      <c r="V77" s="257"/>
      <c r="W77" s="257"/>
      <c r="X77" s="257"/>
      <c r="Y77" s="257"/>
      <c r="Z77" s="257"/>
      <c r="AA77" s="257"/>
      <c r="AB77" s="257"/>
      <c r="AC77" s="257"/>
      <c r="AD77" s="258"/>
      <c r="AE77" s="259"/>
      <c r="AH77" s="386"/>
      <c r="AI77" s="386"/>
      <c r="AJ77" s="386"/>
      <c r="AK77" s="386"/>
      <c r="AL77" s="386"/>
      <c r="AM77" s="386"/>
      <c r="AN77" s="386"/>
      <c r="AO77" s="386"/>
      <c r="AP77" s="386"/>
      <c r="AQ77" s="386"/>
      <c r="AR77" s="386"/>
      <c r="AS77" s="386"/>
      <c r="AT77" s="386"/>
      <c r="AU77" s="101" t="str">
        <f>SUBSTITUTE(SUBSTITUTE(V73," ",""),"　","")&amp;"/"&amp;Z73&amp;"/"&amp;AB73</f>
        <v>0/0/0</v>
      </c>
    </row>
    <row r="78" spans="1:48" ht="18" customHeight="1" x14ac:dyDescent="0.4">
      <c r="A78" s="729"/>
      <c r="B78" s="730"/>
      <c r="C78" s="730"/>
      <c r="D78" s="730"/>
      <c r="E78" s="731"/>
      <c r="F78" s="826" t="s">
        <v>115</v>
      </c>
      <c r="G78" s="826"/>
      <c r="H78" s="826"/>
      <c r="I78" s="826"/>
      <c r="J78" s="826"/>
      <c r="K78" s="826"/>
      <c r="L78" s="826"/>
      <c r="M78" s="826"/>
      <c r="N78" s="1032">
        <f>【事業者用】情報提供票!N78</f>
        <v>0</v>
      </c>
      <c r="O78" s="1032"/>
      <c r="P78" s="1032"/>
      <c r="Q78" s="1032"/>
      <c r="R78" s="1032"/>
      <c r="S78" s="1032"/>
      <c r="T78" s="1032"/>
      <c r="U78" s="1032"/>
      <c r="V78" s="1032"/>
      <c r="W78" s="1032"/>
      <c r="X78" s="1032"/>
      <c r="Y78" s="1032"/>
      <c r="Z78" s="1032"/>
      <c r="AA78" s="1032"/>
      <c r="AB78" s="1032"/>
      <c r="AC78" s="1032"/>
      <c r="AD78" s="258" t="s">
        <v>19</v>
      </c>
      <c r="AE78" s="259"/>
    </row>
    <row r="79" spans="1:48" ht="18" customHeight="1" x14ac:dyDescent="0.4">
      <c r="A79" s="729"/>
      <c r="B79" s="730"/>
      <c r="C79" s="730"/>
      <c r="D79" s="730"/>
      <c r="E79" s="731"/>
      <c r="F79" s="826" t="s">
        <v>116</v>
      </c>
      <c r="G79" s="826"/>
      <c r="H79" s="826"/>
      <c r="I79" s="826"/>
      <c r="J79" s="826"/>
      <c r="K79" s="826"/>
      <c r="L79" s="826"/>
      <c r="M79" s="826"/>
      <c r="N79" s="1032">
        <f>【事業者用】情報提供票!N79</f>
        <v>0</v>
      </c>
      <c r="O79" s="1032"/>
      <c r="P79" s="1032"/>
      <c r="Q79" s="1032"/>
      <c r="R79" s="1032"/>
      <c r="S79" s="1032"/>
      <c r="T79" s="1032"/>
      <c r="U79" s="1032"/>
      <c r="V79" s="1032"/>
      <c r="W79" s="1032"/>
      <c r="X79" s="1032"/>
      <c r="Y79" s="1032"/>
      <c r="Z79" s="1032"/>
      <c r="AA79" s="1032"/>
      <c r="AB79" s="1032"/>
      <c r="AC79" s="1032"/>
      <c r="AD79" s="258" t="s">
        <v>19</v>
      </c>
      <c r="AE79" s="259"/>
      <c r="AH79" s="185" t="str">
        <f>IF(COUNTIF(情報取得シート!$F$134:$F$146,TRUE)=0,"※1日摂取量を選択してください",IF(情報取得シート!$F$135=TRUE,IF(N78="","※少量の具体的な内容を入力してください",""),IF(情報取得シート!$F$137=TRUE,IF(N79="","※過量の具体的な内容を入力してください",""),IF(情報取得シート!$F$139=TRUE,IF(N80="","※その他の具体的な内容を記入してください",""),IF(情報取得シート!$F$141=TRUE,IF(N81="","※不明である具体的な理由について入力してください",""),"")))))</f>
        <v>※1日摂取量を選択してください</v>
      </c>
    </row>
    <row r="80" spans="1:48" ht="18" customHeight="1" x14ac:dyDescent="0.4">
      <c r="A80" s="729"/>
      <c r="B80" s="730"/>
      <c r="C80" s="730"/>
      <c r="D80" s="730"/>
      <c r="E80" s="731"/>
      <c r="F80" s="826" t="s">
        <v>117</v>
      </c>
      <c r="G80" s="826"/>
      <c r="H80" s="826"/>
      <c r="I80" s="826"/>
      <c r="J80" s="826"/>
      <c r="K80" s="826"/>
      <c r="L80" s="826"/>
      <c r="M80" s="826"/>
      <c r="N80" s="1032">
        <f>【事業者用】情報提供票!N80</f>
        <v>0</v>
      </c>
      <c r="O80" s="1032"/>
      <c r="P80" s="1032"/>
      <c r="Q80" s="1032"/>
      <c r="R80" s="1032"/>
      <c r="S80" s="1032"/>
      <c r="T80" s="1032"/>
      <c r="U80" s="1032"/>
      <c r="V80" s="1032"/>
      <c r="W80" s="1032"/>
      <c r="X80" s="1032"/>
      <c r="Y80" s="1032"/>
      <c r="Z80" s="1032"/>
      <c r="AA80" s="1032"/>
      <c r="AB80" s="1032"/>
      <c r="AC80" s="1032"/>
      <c r="AD80" s="258" t="s">
        <v>19</v>
      </c>
      <c r="AE80" s="259"/>
    </row>
    <row r="81" spans="1:47" ht="18" customHeight="1" x14ac:dyDescent="0.4">
      <c r="A81" s="729"/>
      <c r="B81" s="730"/>
      <c r="C81" s="730"/>
      <c r="D81" s="730"/>
      <c r="E81" s="731"/>
      <c r="F81" s="826" t="s">
        <v>118</v>
      </c>
      <c r="G81" s="826"/>
      <c r="H81" s="826"/>
      <c r="I81" s="826"/>
      <c r="J81" s="826"/>
      <c r="K81" s="826"/>
      <c r="L81" s="826"/>
      <c r="M81" s="826"/>
      <c r="N81" s="1032">
        <f>【事業者用】情報提供票!N81</f>
        <v>0</v>
      </c>
      <c r="O81" s="1032"/>
      <c r="P81" s="1032"/>
      <c r="Q81" s="1032"/>
      <c r="R81" s="1032"/>
      <c r="S81" s="1032"/>
      <c r="T81" s="1032"/>
      <c r="U81" s="1032"/>
      <c r="V81" s="1032"/>
      <c r="W81" s="1032"/>
      <c r="X81" s="1032"/>
      <c r="Y81" s="1032"/>
      <c r="Z81" s="1032"/>
      <c r="AA81" s="1032"/>
      <c r="AB81" s="1032"/>
      <c r="AC81" s="1032"/>
      <c r="AD81" s="206" t="s">
        <v>19</v>
      </c>
      <c r="AE81" s="259"/>
    </row>
    <row r="82" spans="1:47" ht="18" customHeight="1" x14ac:dyDescent="0.15">
      <c r="A82" s="749" t="s">
        <v>119</v>
      </c>
      <c r="B82" s="750"/>
      <c r="C82" s="750"/>
      <c r="D82" s="750"/>
      <c r="E82" s="751"/>
      <c r="F82" s="849" t="s">
        <v>120</v>
      </c>
      <c r="G82" s="850"/>
      <c r="H82" s="850"/>
      <c r="I82" s="850"/>
      <c r="J82" s="850"/>
      <c r="K82" s="850"/>
      <c r="L82" s="208"/>
      <c r="M82" s="851" t="s">
        <v>121</v>
      </c>
      <c r="N82" s="851"/>
      <c r="O82" s="208"/>
      <c r="P82" s="208" t="s">
        <v>122</v>
      </c>
      <c r="Q82" s="208"/>
      <c r="R82" s="208"/>
      <c r="S82" s="208"/>
      <c r="T82" s="208"/>
      <c r="U82" s="208"/>
      <c r="V82" s="208"/>
      <c r="W82" s="208" t="s">
        <v>123</v>
      </c>
      <c r="X82" s="208"/>
      <c r="Y82" s="208"/>
      <c r="Z82" s="208" t="s">
        <v>124</v>
      </c>
      <c r="AA82" s="208"/>
      <c r="AB82" s="208" t="s">
        <v>55</v>
      </c>
      <c r="AC82" s="208"/>
      <c r="AD82" s="208"/>
      <c r="AE82" s="249"/>
      <c r="AH82" s="180" t="s">
        <v>125</v>
      </c>
      <c r="AI82" s="99"/>
      <c r="AJ82" s="99"/>
      <c r="AK82" s="99"/>
      <c r="AL82" s="99"/>
      <c r="AM82" s="99"/>
      <c r="AN82" s="99"/>
      <c r="AO82" s="99"/>
      <c r="AP82" s="99"/>
      <c r="AQ82" s="99"/>
      <c r="AR82" s="99"/>
      <c r="AS82" s="99"/>
      <c r="AT82" s="99"/>
    </row>
    <row r="83" spans="1:47" ht="18" customHeight="1" x14ac:dyDescent="0.4">
      <c r="A83" s="752"/>
      <c r="B83" s="753"/>
      <c r="C83" s="753"/>
      <c r="D83" s="753"/>
      <c r="E83" s="754"/>
      <c r="F83" s="852" t="s">
        <v>126</v>
      </c>
      <c r="G83" s="853"/>
      <c r="H83" s="853"/>
      <c r="I83" s="853"/>
      <c r="J83" s="853"/>
      <c r="K83" s="853"/>
      <c r="L83" s="853"/>
      <c r="M83" s="842" t="s">
        <v>121</v>
      </c>
      <c r="N83" s="842"/>
      <c r="O83" s="207"/>
      <c r="P83" s="207" t="s">
        <v>127</v>
      </c>
      <c r="Q83" s="207"/>
      <c r="R83" s="207"/>
      <c r="S83" s="207"/>
      <c r="T83" s="207"/>
      <c r="U83" s="207"/>
      <c r="V83" s="207"/>
      <c r="W83" s="207" t="s">
        <v>123</v>
      </c>
      <c r="X83" s="207"/>
      <c r="Y83" s="207"/>
      <c r="Z83" s="207" t="s">
        <v>124</v>
      </c>
      <c r="AA83" s="207"/>
      <c r="AB83" s="207" t="s">
        <v>55</v>
      </c>
      <c r="AC83" s="207"/>
      <c r="AD83" s="207"/>
      <c r="AE83" s="251"/>
      <c r="AH83" s="176" t="str">
        <f>IF(AU83&lt;&gt;"",AU83,IF(AU84&lt;&gt;"",AU84,IF(AU85&lt;&gt;"",AU85,IF(AU86&lt;&gt;"",AU86,IF(AU87&lt;&gt;"",AU87,"OK")))))</f>
        <v>症状発現後の使用状況・症状を選択してください</v>
      </c>
      <c r="AI83" s="183"/>
      <c r="AJ83" s="183"/>
      <c r="AK83" s="183"/>
      <c r="AL83" s="183"/>
      <c r="AM83" s="183"/>
      <c r="AN83" s="183"/>
      <c r="AO83" s="183"/>
      <c r="AP83" s="183"/>
      <c r="AQ83" s="183"/>
      <c r="AR83" s="183"/>
      <c r="AS83" s="183"/>
      <c r="AT83" s="183"/>
      <c r="AU83" s="91" t="str">
        <f>IF(情報取得シート!$F$147=TRUE,IF(COUNTIF(情報取得シート!$F$148:$F$150,TRUE)=0,"※中止後の症状についてチェックを入れてください",
IF(COUNTIF(情報取得シート!$F$148:$F$150,TRUE)&gt;1,"※中止後の症状について複数選択されています","")),
IF(COUNTIF(情報取得シート!$F$148:$F$150,TRUE)&gt;0,"※「中止」にチェックをいれてください",""))</f>
        <v/>
      </c>
    </row>
    <row r="84" spans="1:47" ht="18" customHeight="1" x14ac:dyDescent="0.4">
      <c r="A84" s="752"/>
      <c r="B84" s="753"/>
      <c r="C84" s="753"/>
      <c r="D84" s="753"/>
      <c r="E84" s="754"/>
      <c r="F84" s="841" t="s">
        <v>128</v>
      </c>
      <c r="G84" s="825"/>
      <c r="H84" s="825"/>
      <c r="I84" s="825"/>
      <c r="J84" s="825"/>
      <c r="K84" s="825"/>
      <c r="L84" s="207"/>
      <c r="M84" s="842" t="s">
        <v>121</v>
      </c>
      <c r="N84" s="842"/>
      <c r="O84" s="207"/>
      <c r="P84" s="207" t="s">
        <v>129</v>
      </c>
      <c r="Q84" s="207"/>
      <c r="R84" s="207"/>
      <c r="S84" s="207"/>
      <c r="T84" s="207"/>
      <c r="U84" s="207"/>
      <c r="V84" s="207"/>
      <c r="W84" s="207" t="s">
        <v>123</v>
      </c>
      <c r="X84" s="207"/>
      <c r="Y84" s="207"/>
      <c r="Z84" s="207" t="s">
        <v>124</v>
      </c>
      <c r="AA84" s="207"/>
      <c r="AB84" s="207" t="s">
        <v>55</v>
      </c>
      <c r="AC84" s="207"/>
      <c r="AD84" s="207"/>
      <c r="AE84" s="251"/>
      <c r="AU84" s="91" t="str">
        <f>IF(情報取得シート!$F$151=TRUE,IF(COUNTIF(情報取得シート!$F$152:$F$154,TRUE)=0,"※再使用の症状についてチェックを入れてください",
IF(COUNTIF(情報取得シート!$F$152:$F$154,TRUE)&gt;1,"※再使用の症状について複数選択されています","")),
IF(COUNTIF(情報取得シート!$F$152:$F$154,TRUE)&gt;0,"※「中止後再使用」にチェックをいれてください",""))</f>
        <v/>
      </c>
    </row>
    <row r="85" spans="1:47" ht="18" customHeight="1" x14ac:dyDescent="0.4">
      <c r="A85" s="752"/>
      <c r="B85" s="753"/>
      <c r="C85" s="753"/>
      <c r="D85" s="753"/>
      <c r="E85" s="754"/>
      <c r="F85" s="841" t="s">
        <v>130</v>
      </c>
      <c r="G85" s="825"/>
      <c r="H85" s="825"/>
      <c r="I85" s="825"/>
      <c r="J85" s="825"/>
      <c r="K85" s="825"/>
      <c r="L85" s="207"/>
      <c r="M85" s="842" t="s">
        <v>121</v>
      </c>
      <c r="N85" s="842"/>
      <c r="O85" s="207"/>
      <c r="P85" s="207" t="s">
        <v>131</v>
      </c>
      <c r="Q85" s="207"/>
      <c r="R85" s="207"/>
      <c r="S85" s="207"/>
      <c r="T85" s="207"/>
      <c r="U85" s="207"/>
      <c r="V85" s="207"/>
      <c r="W85" s="207" t="s">
        <v>123</v>
      </c>
      <c r="X85" s="207"/>
      <c r="Y85" s="207"/>
      <c r="Z85" s="207" t="s">
        <v>124</v>
      </c>
      <c r="AA85" s="207"/>
      <c r="AB85" s="207" t="s">
        <v>55</v>
      </c>
      <c r="AC85" s="207"/>
      <c r="AD85" s="207"/>
      <c r="AE85" s="251"/>
      <c r="AU85" s="91" t="str">
        <f>IF(情報取得シート!$F$155=TRUE,IF(COUNTIF(情報取得シート!$F$156:$F$158,TRUE)=0,"※減量後の症状についてチェックを入れてください",
IF(COUNTIF(情報取得シート!$F$156:$F$158,TRUE)&gt;1,"※減量後の症状について複数選択されています","")),
IF(COUNTIF(情報取得シート!$F$156:$F$158,TRUE)&gt;0,"※「減量」にチェックをいれてください",""))</f>
        <v/>
      </c>
    </row>
    <row r="86" spans="1:47" ht="18" customHeight="1" x14ac:dyDescent="0.4">
      <c r="A86" s="752"/>
      <c r="B86" s="753"/>
      <c r="C86" s="753"/>
      <c r="D86" s="753"/>
      <c r="E86" s="754"/>
      <c r="F86" s="841" t="s">
        <v>132</v>
      </c>
      <c r="G86" s="825"/>
      <c r="H86" s="825"/>
      <c r="I86" s="825"/>
      <c r="J86" s="825"/>
      <c r="K86" s="825"/>
      <c r="L86" s="207"/>
      <c r="M86" s="207"/>
      <c r="N86" s="207"/>
      <c r="O86" s="207"/>
      <c r="P86" s="262"/>
      <c r="Q86" s="262"/>
      <c r="R86" s="262"/>
      <c r="S86" s="262"/>
      <c r="T86" s="262"/>
      <c r="U86" s="262"/>
      <c r="V86" s="262"/>
      <c r="W86" s="262"/>
      <c r="X86" s="262"/>
      <c r="Y86" s="262"/>
      <c r="Z86" s="262"/>
      <c r="AA86" s="262"/>
      <c r="AB86" s="262"/>
      <c r="AC86" s="262"/>
      <c r="AD86" s="262"/>
      <c r="AE86" s="263"/>
      <c r="AU86" s="91" t="str">
        <f>IF(情報取得シート!$F$159=TRUE,IF(COUNTIF(情報取得シート!$F$160:$F$162,TRUE)=0,"※増量後の症状についてチェックを入れてください",
IF(COUNTIF(情報取得シート!$F$160:$F$162,TRUE)&gt;1,"※増量後の症状について複数選択されています","")),
IF(COUNTIF(情報取得シート!$F$160:$F$162,TRUE)&gt;0,"※「増量」にチェックをいれてください",""))</f>
        <v/>
      </c>
    </row>
    <row r="87" spans="1:47" ht="18" customHeight="1" x14ac:dyDescent="0.4">
      <c r="A87" s="846"/>
      <c r="B87" s="847"/>
      <c r="C87" s="847"/>
      <c r="D87" s="847"/>
      <c r="E87" s="848"/>
      <c r="F87" s="843" t="s">
        <v>133</v>
      </c>
      <c r="G87" s="844"/>
      <c r="H87" s="844"/>
      <c r="I87" s="844"/>
      <c r="J87" s="844"/>
      <c r="K87" s="844"/>
      <c r="L87" s="254"/>
      <c r="M87" s="254"/>
      <c r="N87" s="254"/>
      <c r="O87" s="254"/>
      <c r="P87" s="264"/>
      <c r="Q87" s="264"/>
      <c r="R87" s="264"/>
      <c r="S87" s="264"/>
      <c r="T87" s="264"/>
      <c r="U87" s="264"/>
      <c r="V87" s="264"/>
      <c r="W87" s="264"/>
      <c r="X87" s="264"/>
      <c r="Y87" s="264"/>
      <c r="Z87" s="264"/>
      <c r="AA87" s="264"/>
      <c r="AB87" s="264"/>
      <c r="AC87" s="264"/>
      <c r="AD87" s="264"/>
      <c r="AE87" s="265"/>
      <c r="AU87" s="91" t="str">
        <f>IF(COUNTIF(情報取得シート!$F$147:$F$168,TRUE)=0,"症状発現後の使用状況・症状を選択してください","")</f>
        <v>症状発現後の使用状況・症状を選択してください</v>
      </c>
    </row>
    <row r="88" spans="1:47" ht="36" customHeight="1" x14ac:dyDescent="0.4">
      <c r="A88" s="845" t="s">
        <v>134</v>
      </c>
      <c r="B88" s="845"/>
      <c r="C88" s="845"/>
      <c r="D88" s="845"/>
      <c r="E88" s="845"/>
      <c r="F88" s="792" t="s">
        <v>135</v>
      </c>
      <c r="G88" s="736"/>
      <c r="H88" s="736"/>
      <c r="I88" s="736"/>
      <c r="J88" s="736"/>
      <c r="K88" s="736"/>
      <c r="L88" s="736"/>
      <c r="M88" s="736"/>
      <c r="N88" s="736"/>
      <c r="O88" s="736"/>
      <c r="P88" s="736"/>
      <c r="Q88" s="736"/>
      <c r="R88" s="736"/>
      <c r="S88" s="736"/>
      <c r="T88" s="736"/>
      <c r="U88" s="736"/>
      <c r="V88" s="736"/>
      <c r="W88" s="736"/>
      <c r="X88" s="736"/>
      <c r="Y88" s="736"/>
      <c r="Z88" s="736"/>
      <c r="AA88" s="736"/>
      <c r="AB88" s="736"/>
      <c r="AC88" s="736"/>
      <c r="AD88" s="736"/>
      <c r="AE88" s="737"/>
      <c r="AH88" s="187" t="str">
        <f>IF(情報取得シート!$F$169=0,"※併用している他の健康食品について選択してください","")</f>
        <v>※併用している他の健康食品について選択してください</v>
      </c>
    </row>
    <row r="89" spans="1:47" ht="21" customHeight="1" x14ac:dyDescent="0.4">
      <c r="A89" s="856" t="s">
        <v>136</v>
      </c>
      <c r="B89" s="859"/>
      <c r="C89" s="859"/>
      <c r="D89" s="683" t="s">
        <v>137</v>
      </c>
      <c r="E89" s="684"/>
      <c r="F89" s="684"/>
      <c r="G89" s="684"/>
      <c r="H89" s="684"/>
      <c r="I89" s="684"/>
      <c r="J89" s="684"/>
      <c r="K89" s="684"/>
      <c r="L89" s="684"/>
      <c r="M89" s="684"/>
      <c r="N89" s="684"/>
      <c r="O89" s="684"/>
      <c r="P89" s="684"/>
      <c r="Q89" s="685"/>
      <c r="R89" s="683" t="s">
        <v>138</v>
      </c>
      <c r="S89" s="684"/>
      <c r="T89" s="684"/>
      <c r="U89" s="684"/>
      <c r="V89" s="684"/>
      <c r="W89" s="684"/>
      <c r="X89" s="684"/>
      <c r="Y89" s="684"/>
      <c r="Z89" s="684"/>
      <c r="AA89" s="684"/>
      <c r="AB89" s="684"/>
      <c r="AC89" s="684"/>
      <c r="AD89" s="684"/>
      <c r="AE89" s="685"/>
    </row>
    <row r="90" spans="1:47" ht="21" customHeight="1" x14ac:dyDescent="0.4">
      <c r="A90" s="857"/>
      <c r="B90" s="860" t="s">
        <v>139</v>
      </c>
      <c r="C90" s="861"/>
      <c r="D90" s="1033">
        <f>【事業者用】情報提供票!D90</f>
        <v>0</v>
      </c>
      <c r="E90" s="1034" t="str">
        <f>情報取得シート!$D$170</f>
        <v/>
      </c>
      <c r="F90" s="1034" t="str">
        <f>情報取得シート!$D$170</f>
        <v/>
      </c>
      <c r="G90" s="1034" t="str">
        <f>情報取得シート!$D$170</f>
        <v/>
      </c>
      <c r="H90" s="1034" t="str">
        <f>情報取得シート!$D$170</f>
        <v/>
      </c>
      <c r="I90" s="1034" t="str">
        <f>情報取得シート!$D$170</f>
        <v/>
      </c>
      <c r="J90" s="1034" t="str">
        <f>情報取得シート!$D$170</f>
        <v/>
      </c>
      <c r="K90" s="1034" t="str">
        <f>情報取得シート!$D$170</f>
        <v/>
      </c>
      <c r="L90" s="1034" t="str">
        <f>情報取得シート!$D$170</f>
        <v/>
      </c>
      <c r="M90" s="1034" t="str">
        <f>情報取得シート!$D$170</f>
        <v/>
      </c>
      <c r="N90" s="1034" t="str">
        <f>情報取得シート!$D$170</f>
        <v/>
      </c>
      <c r="O90" s="1034" t="str">
        <f>情報取得シート!$D$170</f>
        <v/>
      </c>
      <c r="P90" s="1034" t="str">
        <f>情報取得シート!$D$170</f>
        <v/>
      </c>
      <c r="Q90" s="1034" t="str">
        <f>情報取得シート!$D$170</f>
        <v/>
      </c>
      <c r="R90" s="1033">
        <f>【事業者用】情報提供票!R90</f>
        <v>0</v>
      </c>
      <c r="S90" s="1034" t="str">
        <f>情報取得シート!$D$170</f>
        <v/>
      </c>
      <c r="T90" s="1034" t="str">
        <f>情報取得シート!$D$170</f>
        <v/>
      </c>
      <c r="U90" s="1034" t="str">
        <f>情報取得シート!$D$170</f>
        <v/>
      </c>
      <c r="V90" s="1034" t="str">
        <f>情報取得シート!$D$170</f>
        <v/>
      </c>
      <c r="W90" s="1034" t="str">
        <f>情報取得シート!$D$170</f>
        <v/>
      </c>
      <c r="X90" s="1034" t="str">
        <f>情報取得シート!$D$170</f>
        <v/>
      </c>
      <c r="Y90" s="1034" t="str">
        <f>情報取得シート!$D$170</f>
        <v/>
      </c>
      <c r="Z90" s="1034" t="str">
        <f>情報取得シート!$D$170</f>
        <v/>
      </c>
      <c r="AA90" s="1034" t="str">
        <f>情報取得シート!$D$170</f>
        <v/>
      </c>
      <c r="AB90" s="1034" t="str">
        <f>情報取得シート!$D$170</f>
        <v/>
      </c>
      <c r="AC90" s="1034" t="str">
        <f>情報取得シート!$D$170</f>
        <v/>
      </c>
      <c r="AD90" s="1034" t="str">
        <f>情報取得シート!$D$170</f>
        <v/>
      </c>
      <c r="AE90" s="1035" t="str">
        <f>情報取得シート!$D$170</f>
        <v/>
      </c>
    </row>
    <row r="91" spans="1:47" ht="21" customHeight="1" x14ac:dyDescent="0.4">
      <c r="A91" s="857"/>
      <c r="B91" s="854" t="s">
        <v>140</v>
      </c>
      <c r="C91" s="855"/>
      <c r="D91" s="1033">
        <f>【事業者用】情報提供票!D91</f>
        <v>0</v>
      </c>
      <c r="E91" s="1034" t="str">
        <f>情報取得シート!$D$170</f>
        <v/>
      </c>
      <c r="F91" s="1034" t="str">
        <f>情報取得シート!$D$170</f>
        <v/>
      </c>
      <c r="G91" s="1034" t="str">
        <f>情報取得シート!$D$170</f>
        <v/>
      </c>
      <c r="H91" s="1034" t="str">
        <f>情報取得シート!$D$170</f>
        <v/>
      </c>
      <c r="I91" s="1034" t="str">
        <f>情報取得シート!$D$170</f>
        <v/>
      </c>
      <c r="J91" s="1034" t="str">
        <f>情報取得シート!$D$170</f>
        <v/>
      </c>
      <c r="K91" s="1034" t="str">
        <f>情報取得シート!$D$170</f>
        <v/>
      </c>
      <c r="L91" s="1034" t="str">
        <f>情報取得シート!$D$170</f>
        <v/>
      </c>
      <c r="M91" s="1034" t="str">
        <f>情報取得シート!$D$170</f>
        <v/>
      </c>
      <c r="N91" s="1034" t="str">
        <f>情報取得シート!$D$170</f>
        <v/>
      </c>
      <c r="O91" s="1034" t="str">
        <f>情報取得シート!$D$170</f>
        <v/>
      </c>
      <c r="P91" s="1034" t="str">
        <f>情報取得シート!$D$170</f>
        <v/>
      </c>
      <c r="Q91" s="1034" t="str">
        <f>情報取得シート!$D$170</f>
        <v/>
      </c>
      <c r="R91" s="1033">
        <f>【事業者用】情報提供票!R91</f>
        <v>0</v>
      </c>
      <c r="S91" s="1034" t="str">
        <f>情報取得シート!$D$170</f>
        <v/>
      </c>
      <c r="T91" s="1034" t="str">
        <f>情報取得シート!$D$170</f>
        <v/>
      </c>
      <c r="U91" s="1034" t="str">
        <f>情報取得シート!$D$170</f>
        <v/>
      </c>
      <c r="V91" s="1034" t="str">
        <f>情報取得シート!$D$170</f>
        <v/>
      </c>
      <c r="W91" s="1034" t="str">
        <f>情報取得シート!$D$170</f>
        <v/>
      </c>
      <c r="X91" s="1034" t="str">
        <f>情報取得シート!$D$170</f>
        <v/>
      </c>
      <c r="Y91" s="1034" t="str">
        <f>情報取得シート!$D$170</f>
        <v/>
      </c>
      <c r="Z91" s="1034" t="str">
        <f>情報取得シート!$D$170</f>
        <v/>
      </c>
      <c r="AA91" s="1034" t="str">
        <f>情報取得シート!$D$170</f>
        <v/>
      </c>
      <c r="AB91" s="1034" t="str">
        <f>情報取得シート!$D$170</f>
        <v/>
      </c>
      <c r="AC91" s="1034" t="str">
        <f>情報取得シート!$D$170</f>
        <v/>
      </c>
      <c r="AD91" s="1034" t="str">
        <f>情報取得シート!$D$170</f>
        <v/>
      </c>
      <c r="AE91" s="1035" t="str">
        <f>情報取得シート!$D$170</f>
        <v/>
      </c>
    </row>
    <row r="92" spans="1:47" ht="21" customHeight="1" x14ac:dyDescent="0.4">
      <c r="A92" s="857"/>
      <c r="B92" s="854" t="s">
        <v>141</v>
      </c>
      <c r="C92" s="855"/>
      <c r="D92" s="1033">
        <f>【事業者用】情報提供票!D92</f>
        <v>0</v>
      </c>
      <c r="E92" s="1034" t="str">
        <f>情報取得シート!$D$170</f>
        <v/>
      </c>
      <c r="F92" s="1034" t="str">
        <f>情報取得シート!$D$170</f>
        <v/>
      </c>
      <c r="G92" s="1034" t="str">
        <f>情報取得シート!$D$170</f>
        <v/>
      </c>
      <c r="H92" s="1034" t="str">
        <f>情報取得シート!$D$170</f>
        <v/>
      </c>
      <c r="I92" s="1034" t="str">
        <f>情報取得シート!$D$170</f>
        <v/>
      </c>
      <c r="J92" s="1034" t="str">
        <f>情報取得シート!$D$170</f>
        <v/>
      </c>
      <c r="K92" s="1034" t="str">
        <f>情報取得シート!$D$170</f>
        <v/>
      </c>
      <c r="L92" s="1034" t="str">
        <f>情報取得シート!$D$170</f>
        <v/>
      </c>
      <c r="M92" s="1034" t="str">
        <f>情報取得シート!$D$170</f>
        <v/>
      </c>
      <c r="N92" s="1034" t="str">
        <f>情報取得シート!$D$170</f>
        <v/>
      </c>
      <c r="O92" s="1034" t="str">
        <f>情報取得シート!$D$170</f>
        <v/>
      </c>
      <c r="P92" s="1034" t="str">
        <f>情報取得シート!$D$170</f>
        <v/>
      </c>
      <c r="Q92" s="1034" t="str">
        <f>情報取得シート!$D$170</f>
        <v/>
      </c>
      <c r="R92" s="1033">
        <f>【事業者用】情報提供票!R92</f>
        <v>0</v>
      </c>
      <c r="S92" s="1034" t="str">
        <f>情報取得シート!$D$170</f>
        <v/>
      </c>
      <c r="T92" s="1034" t="str">
        <f>情報取得シート!$D$170</f>
        <v/>
      </c>
      <c r="U92" s="1034" t="str">
        <f>情報取得シート!$D$170</f>
        <v/>
      </c>
      <c r="V92" s="1034" t="str">
        <f>情報取得シート!$D$170</f>
        <v/>
      </c>
      <c r="W92" s="1034" t="str">
        <f>情報取得シート!$D$170</f>
        <v/>
      </c>
      <c r="X92" s="1034" t="str">
        <f>情報取得シート!$D$170</f>
        <v/>
      </c>
      <c r="Y92" s="1034" t="str">
        <f>情報取得シート!$D$170</f>
        <v/>
      </c>
      <c r="Z92" s="1034" t="str">
        <f>情報取得シート!$D$170</f>
        <v/>
      </c>
      <c r="AA92" s="1034" t="str">
        <f>情報取得シート!$D$170</f>
        <v/>
      </c>
      <c r="AB92" s="1034" t="str">
        <f>情報取得シート!$D$170</f>
        <v/>
      </c>
      <c r="AC92" s="1034" t="str">
        <f>情報取得シート!$D$170</f>
        <v/>
      </c>
      <c r="AD92" s="1034" t="str">
        <f>情報取得シート!$D$170</f>
        <v/>
      </c>
      <c r="AE92" s="1035" t="str">
        <f>情報取得シート!$D$170</f>
        <v/>
      </c>
    </row>
    <row r="93" spans="1:47" ht="21" customHeight="1" x14ac:dyDescent="0.4">
      <c r="A93" s="857"/>
      <c r="B93" s="854" t="s">
        <v>142</v>
      </c>
      <c r="C93" s="855"/>
      <c r="D93" s="1033">
        <f>【事業者用】情報提供票!D93</f>
        <v>0</v>
      </c>
      <c r="E93" s="1034" t="str">
        <f>情報取得シート!$D$170</f>
        <v/>
      </c>
      <c r="F93" s="1034" t="str">
        <f>情報取得シート!$D$170</f>
        <v/>
      </c>
      <c r="G93" s="1034" t="str">
        <f>情報取得シート!$D$170</f>
        <v/>
      </c>
      <c r="H93" s="1034" t="str">
        <f>情報取得シート!$D$170</f>
        <v/>
      </c>
      <c r="I93" s="1034" t="str">
        <f>情報取得シート!$D$170</f>
        <v/>
      </c>
      <c r="J93" s="1034" t="str">
        <f>情報取得シート!$D$170</f>
        <v/>
      </c>
      <c r="K93" s="1034" t="str">
        <f>情報取得シート!$D$170</f>
        <v/>
      </c>
      <c r="L93" s="1034" t="str">
        <f>情報取得シート!$D$170</f>
        <v/>
      </c>
      <c r="M93" s="1034" t="str">
        <f>情報取得シート!$D$170</f>
        <v/>
      </c>
      <c r="N93" s="1034" t="str">
        <f>情報取得シート!$D$170</f>
        <v/>
      </c>
      <c r="O93" s="1034" t="str">
        <f>情報取得シート!$D$170</f>
        <v/>
      </c>
      <c r="P93" s="1034" t="str">
        <f>情報取得シート!$D$170</f>
        <v/>
      </c>
      <c r="Q93" s="1034" t="str">
        <f>情報取得シート!$D$170</f>
        <v/>
      </c>
      <c r="R93" s="1033">
        <f>【事業者用】情報提供票!R93</f>
        <v>0</v>
      </c>
      <c r="S93" s="1034" t="str">
        <f>情報取得シート!$D$170</f>
        <v/>
      </c>
      <c r="T93" s="1034" t="str">
        <f>情報取得シート!$D$170</f>
        <v/>
      </c>
      <c r="U93" s="1034" t="str">
        <f>情報取得シート!$D$170</f>
        <v/>
      </c>
      <c r="V93" s="1034" t="str">
        <f>情報取得シート!$D$170</f>
        <v/>
      </c>
      <c r="W93" s="1034" t="str">
        <f>情報取得シート!$D$170</f>
        <v/>
      </c>
      <c r="X93" s="1034" t="str">
        <f>情報取得シート!$D$170</f>
        <v/>
      </c>
      <c r="Y93" s="1034" t="str">
        <f>情報取得シート!$D$170</f>
        <v/>
      </c>
      <c r="Z93" s="1034" t="str">
        <f>情報取得シート!$D$170</f>
        <v/>
      </c>
      <c r="AA93" s="1034" t="str">
        <f>情報取得シート!$D$170</f>
        <v/>
      </c>
      <c r="AB93" s="1034" t="str">
        <f>情報取得シート!$D$170</f>
        <v/>
      </c>
      <c r="AC93" s="1034" t="str">
        <f>情報取得シート!$D$170</f>
        <v/>
      </c>
      <c r="AD93" s="1034" t="str">
        <f>情報取得シート!$D$170</f>
        <v/>
      </c>
      <c r="AE93" s="1035" t="str">
        <f>情報取得シート!$D$170</f>
        <v/>
      </c>
    </row>
    <row r="94" spans="1:47" ht="21" customHeight="1" x14ac:dyDescent="0.4">
      <c r="A94" s="857"/>
      <c r="B94" s="854" t="s">
        <v>143</v>
      </c>
      <c r="C94" s="855"/>
      <c r="D94" s="1033">
        <f>【事業者用】情報提供票!D94</f>
        <v>0</v>
      </c>
      <c r="E94" s="1034" t="str">
        <f>情報取得シート!$D$170</f>
        <v/>
      </c>
      <c r="F94" s="1034" t="str">
        <f>情報取得シート!$D$170</f>
        <v/>
      </c>
      <c r="G94" s="1034" t="str">
        <f>情報取得シート!$D$170</f>
        <v/>
      </c>
      <c r="H94" s="1034" t="str">
        <f>情報取得シート!$D$170</f>
        <v/>
      </c>
      <c r="I94" s="1034" t="str">
        <f>情報取得シート!$D$170</f>
        <v/>
      </c>
      <c r="J94" s="1034" t="str">
        <f>情報取得シート!$D$170</f>
        <v/>
      </c>
      <c r="K94" s="1034" t="str">
        <f>情報取得シート!$D$170</f>
        <v/>
      </c>
      <c r="L94" s="1034" t="str">
        <f>情報取得シート!$D$170</f>
        <v/>
      </c>
      <c r="M94" s="1034" t="str">
        <f>情報取得シート!$D$170</f>
        <v/>
      </c>
      <c r="N94" s="1034" t="str">
        <f>情報取得シート!$D$170</f>
        <v/>
      </c>
      <c r="O94" s="1034" t="str">
        <f>情報取得シート!$D$170</f>
        <v/>
      </c>
      <c r="P94" s="1034" t="str">
        <f>情報取得シート!$D$170</f>
        <v/>
      </c>
      <c r="Q94" s="1034" t="str">
        <f>情報取得シート!$D$170</f>
        <v/>
      </c>
      <c r="R94" s="1033">
        <f>【事業者用】情報提供票!R94</f>
        <v>0</v>
      </c>
      <c r="S94" s="1034" t="str">
        <f>情報取得シート!$D$170</f>
        <v/>
      </c>
      <c r="T94" s="1034" t="str">
        <f>情報取得シート!$D$170</f>
        <v/>
      </c>
      <c r="U94" s="1034" t="str">
        <f>情報取得シート!$D$170</f>
        <v/>
      </c>
      <c r="V94" s="1034" t="str">
        <f>情報取得シート!$D$170</f>
        <v/>
      </c>
      <c r="W94" s="1034" t="str">
        <f>情報取得シート!$D$170</f>
        <v/>
      </c>
      <c r="X94" s="1034" t="str">
        <f>情報取得シート!$D$170</f>
        <v/>
      </c>
      <c r="Y94" s="1034" t="str">
        <f>情報取得シート!$D$170</f>
        <v/>
      </c>
      <c r="Z94" s="1034" t="str">
        <f>情報取得シート!$D$170</f>
        <v/>
      </c>
      <c r="AA94" s="1034" t="str">
        <f>情報取得シート!$D$170</f>
        <v/>
      </c>
      <c r="AB94" s="1034" t="str">
        <f>情報取得シート!$D$170</f>
        <v/>
      </c>
      <c r="AC94" s="1034" t="str">
        <f>情報取得シート!$D$170</f>
        <v/>
      </c>
      <c r="AD94" s="1034" t="str">
        <f>情報取得シート!$D$170</f>
        <v/>
      </c>
      <c r="AE94" s="1035" t="str">
        <f>情報取得シート!$D$170</f>
        <v/>
      </c>
    </row>
    <row r="95" spans="1:47" ht="21" customHeight="1" x14ac:dyDescent="0.4">
      <c r="A95" s="857"/>
      <c r="B95" s="854" t="s">
        <v>144</v>
      </c>
      <c r="C95" s="855"/>
      <c r="D95" s="1033">
        <f>【事業者用】情報提供票!D95</f>
        <v>0</v>
      </c>
      <c r="E95" s="1034" t="str">
        <f>情報取得シート!$D$170</f>
        <v/>
      </c>
      <c r="F95" s="1034" t="str">
        <f>情報取得シート!$D$170</f>
        <v/>
      </c>
      <c r="G95" s="1034" t="str">
        <f>情報取得シート!$D$170</f>
        <v/>
      </c>
      <c r="H95" s="1034" t="str">
        <f>情報取得シート!$D$170</f>
        <v/>
      </c>
      <c r="I95" s="1034" t="str">
        <f>情報取得シート!$D$170</f>
        <v/>
      </c>
      <c r="J95" s="1034" t="str">
        <f>情報取得シート!$D$170</f>
        <v/>
      </c>
      <c r="K95" s="1034" t="str">
        <f>情報取得シート!$D$170</f>
        <v/>
      </c>
      <c r="L95" s="1034" t="str">
        <f>情報取得シート!$D$170</f>
        <v/>
      </c>
      <c r="M95" s="1034" t="str">
        <f>情報取得シート!$D$170</f>
        <v/>
      </c>
      <c r="N95" s="1034" t="str">
        <f>情報取得シート!$D$170</f>
        <v/>
      </c>
      <c r="O95" s="1034" t="str">
        <f>情報取得シート!$D$170</f>
        <v/>
      </c>
      <c r="P95" s="1034" t="str">
        <f>情報取得シート!$D$170</f>
        <v/>
      </c>
      <c r="Q95" s="1034" t="str">
        <f>情報取得シート!$D$170</f>
        <v/>
      </c>
      <c r="R95" s="1033">
        <f>【事業者用】情報提供票!R95</f>
        <v>0</v>
      </c>
      <c r="S95" s="1034" t="str">
        <f>情報取得シート!$D$170</f>
        <v/>
      </c>
      <c r="T95" s="1034" t="str">
        <f>情報取得シート!$D$170</f>
        <v/>
      </c>
      <c r="U95" s="1034" t="str">
        <f>情報取得シート!$D$170</f>
        <v/>
      </c>
      <c r="V95" s="1034" t="str">
        <f>情報取得シート!$D$170</f>
        <v/>
      </c>
      <c r="W95" s="1034" t="str">
        <f>情報取得シート!$D$170</f>
        <v/>
      </c>
      <c r="X95" s="1034" t="str">
        <f>情報取得シート!$D$170</f>
        <v/>
      </c>
      <c r="Y95" s="1034" t="str">
        <f>情報取得シート!$D$170</f>
        <v/>
      </c>
      <c r="Z95" s="1034" t="str">
        <f>情報取得シート!$D$170</f>
        <v/>
      </c>
      <c r="AA95" s="1034" t="str">
        <f>情報取得シート!$D$170</f>
        <v/>
      </c>
      <c r="AB95" s="1034" t="str">
        <f>情報取得シート!$D$170</f>
        <v/>
      </c>
      <c r="AC95" s="1034" t="str">
        <f>情報取得シート!$D$170</f>
        <v/>
      </c>
      <c r="AD95" s="1034" t="str">
        <f>情報取得シート!$D$170</f>
        <v/>
      </c>
      <c r="AE95" s="1035" t="str">
        <f>情報取得シート!$D$170</f>
        <v/>
      </c>
    </row>
    <row r="96" spans="1:47" ht="21" customHeight="1" x14ac:dyDescent="0.4">
      <c r="A96" s="857"/>
      <c r="B96" s="854" t="s">
        <v>145</v>
      </c>
      <c r="C96" s="855"/>
      <c r="D96" s="1033">
        <f>【事業者用】情報提供票!D96</f>
        <v>0</v>
      </c>
      <c r="E96" s="1034" t="str">
        <f>情報取得シート!$D$170</f>
        <v/>
      </c>
      <c r="F96" s="1034" t="str">
        <f>情報取得シート!$D$170</f>
        <v/>
      </c>
      <c r="G96" s="1034" t="str">
        <f>情報取得シート!$D$170</f>
        <v/>
      </c>
      <c r="H96" s="1034" t="str">
        <f>情報取得シート!$D$170</f>
        <v/>
      </c>
      <c r="I96" s="1034" t="str">
        <f>情報取得シート!$D$170</f>
        <v/>
      </c>
      <c r="J96" s="1034" t="str">
        <f>情報取得シート!$D$170</f>
        <v/>
      </c>
      <c r="K96" s="1034" t="str">
        <f>情報取得シート!$D$170</f>
        <v/>
      </c>
      <c r="L96" s="1034" t="str">
        <f>情報取得シート!$D$170</f>
        <v/>
      </c>
      <c r="M96" s="1034" t="str">
        <f>情報取得シート!$D$170</f>
        <v/>
      </c>
      <c r="N96" s="1034" t="str">
        <f>情報取得シート!$D$170</f>
        <v/>
      </c>
      <c r="O96" s="1034" t="str">
        <f>情報取得シート!$D$170</f>
        <v/>
      </c>
      <c r="P96" s="1034" t="str">
        <f>情報取得シート!$D$170</f>
        <v/>
      </c>
      <c r="Q96" s="1034" t="str">
        <f>情報取得シート!$D$170</f>
        <v/>
      </c>
      <c r="R96" s="1033">
        <f>【事業者用】情報提供票!R96</f>
        <v>0</v>
      </c>
      <c r="S96" s="1034" t="str">
        <f>情報取得シート!$D$170</f>
        <v/>
      </c>
      <c r="T96" s="1034" t="str">
        <f>情報取得シート!$D$170</f>
        <v/>
      </c>
      <c r="U96" s="1034" t="str">
        <f>情報取得シート!$D$170</f>
        <v/>
      </c>
      <c r="V96" s="1034" t="str">
        <f>情報取得シート!$D$170</f>
        <v/>
      </c>
      <c r="W96" s="1034" t="str">
        <f>情報取得シート!$D$170</f>
        <v/>
      </c>
      <c r="X96" s="1034" t="str">
        <f>情報取得シート!$D$170</f>
        <v/>
      </c>
      <c r="Y96" s="1034" t="str">
        <f>情報取得シート!$D$170</f>
        <v/>
      </c>
      <c r="Z96" s="1034" t="str">
        <f>情報取得シート!$D$170</f>
        <v/>
      </c>
      <c r="AA96" s="1034" t="str">
        <f>情報取得シート!$D$170</f>
        <v/>
      </c>
      <c r="AB96" s="1034" t="str">
        <f>情報取得シート!$D$170</f>
        <v/>
      </c>
      <c r="AC96" s="1034" t="str">
        <f>情報取得シート!$D$170</f>
        <v/>
      </c>
      <c r="AD96" s="1034" t="str">
        <f>情報取得シート!$D$170</f>
        <v/>
      </c>
      <c r="AE96" s="1035" t="str">
        <f>情報取得シート!$D$170</f>
        <v/>
      </c>
    </row>
    <row r="97" spans="1:47" ht="21" customHeight="1" x14ac:dyDescent="0.4">
      <c r="A97" s="857"/>
      <c r="B97" s="854" t="s">
        <v>146</v>
      </c>
      <c r="C97" s="855"/>
      <c r="D97" s="1033">
        <f>【事業者用】情報提供票!D97</f>
        <v>0</v>
      </c>
      <c r="E97" s="1034" t="str">
        <f>情報取得シート!$D$170</f>
        <v/>
      </c>
      <c r="F97" s="1034" t="str">
        <f>情報取得シート!$D$170</f>
        <v/>
      </c>
      <c r="G97" s="1034" t="str">
        <f>情報取得シート!$D$170</f>
        <v/>
      </c>
      <c r="H97" s="1034" t="str">
        <f>情報取得シート!$D$170</f>
        <v/>
      </c>
      <c r="I97" s="1034" t="str">
        <f>情報取得シート!$D$170</f>
        <v/>
      </c>
      <c r="J97" s="1034" t="str">
        <f>情報取得シート!$D$170</f>
        <v/>
      </c>
      <c r="K97" s="1034" t="str">
        <f>情報取得シート!$D$170</f>
        <v/>
      </c>
      <c r="L97" s="1034" t="str">
        <f>情報取得シート!$D$170</f>
        <v/>
      </c>
      <c r="M97" s="1034" t="str">
        <f>情報取得シート!$D$170</f>
        <v/>
      </c>
      <c r="N97" s="1034" t="str">
        <f>情報取得シート!$D$170</f>
        <v/>
      </c>
      <c r="O97" s="1034" t="str">
        <f>情報取得シート!$D$170</f>
        <v/>
      </c>
      <c r="P97" s="1034" t="str">
        <f>情報取得シート!$D$170</f>
        <v/>
      </c>
      <c r="Q97" s="1034" t="str">
        <f>情報取得シート!$D$170</f>
        <v/>
      </c>
      <c r="R97" s="1033">
        <f>【事業者用】情報提供票!R97</f>
        <v>0</v>
      </c>
      <c r="S97" s="1034" t="str">
        <f>情報取得シート!$D$170</f>
        <v/>
      </c>
      <c r="T97" s="1034" t="str">
        <f>情報取得シート!$D$170</f>
        <v/>
      </c>
      <c r="U97" s="1034" t="str">
        <f>情報取得シート!$D$170</f>
        <v/>
      </c>
      <c r="V97" s="1034" t="str">
        <f>情報取得シート!$D$170</f>
        <v/>
      </c>
      <c r="W97" s="1034" t="str">
        <f>情報取得シート!$D$170</f>
        <v/>
      </c>
      <c r="X97" s="1034" t="str">
        <f>情報取得シート!$D$170</f>
        <v/>
      </c>
      <c r="Y97" s="1034" t="str">
        <f>情報取得シート!$D$170</f>
        <v/>
      </c>
      <c r="Z97" s="1034" t="str">
        <f>情報取得シート!$D$170</f>
        <v/>
      </c>
      <c r="AA97" s="1034" t="str">
        <f>情報取得シート!$D$170</f>
        <v/>
      </c>
      <c r="AB97" s="1034" t="str">
        <f>情報取得シート!$D$170</f>
        <v/>
      </c>
      <c r="AC97" s="1034" t="str">
        <f>情報取得シート!$D$170</f>
        <v/>
      </c>
      <c r="AD97" s="1034" t="str">
        <f>情報取得シート!$D$170</f>
        <v/>
      </c>
      <c r="AE97" s="1035" t="str">
        <f>情報取得シート!$D$170</f>
        <v/>
      </c>
    </row>
    <row r="98" spans="1:47" ht="21" customHeight="1" x14ac:dyDescent="0.4">
      <c r="A98" s="857"/>
      <c r="B98" s="854" t="s">
        <v>147</v>
      </c>
      <c r="C98" s="855"/>
      <c r="D98" s="1033">
        <f>【事業者用】情報提供票!D98</f>
        <v>0</v>
      </c>
      <c r="E98" s="1034" t="str">
        <f>情報取得シート!$D$170</f>
        <v/>
      </c>
      <c r="F98" s="1034" t="str">
        <f>情報取得シート!$D$170</f>
        <v/>
      </c>
      <c r="G98" s="1034" t="str">
        <f>情報取得シート!$D$170</f>
        <v/>
      </c>
      <c r="H98" s="1034" t="str">
        <f>情報取得シート!$D$170</f>
        <v/>
      </c>
      <c r="I98" s="1034" t="str">
        <f>情報取得シート!$D$170</f>
        <v/>
      </c>
      <c r="J98" s="1034" t="str">
        <f>情報取得シート!$D$170</f>
        <v/>
      </c>
      <c r="K98" s="1034" t="str">
        <f>情報取得シート!$D$170</f>
        <v/>
      </c>
      <c r="L98" s="1034" t="str">
        <f>情報取得シート!$D$170</f>
        <v/>
      </c>
      <c r="M98" s="1034" t="str">
        <f>情報取得シート!$D$170</f>
        <v/>
      </c>
      <c r="N98" s="1034" t="str">
        <f>情報取得シート!$D$170</f>
        <v/>
      </c>
      <c r="O98" s="1034" t="str">
        <f>情報取得シート!$D$170</f>
        <v/>
      </c>
      <c r="P98" s="1034" t="str">
        <f>情報取得シート!$D$170</f>
        <v/>
      </c>
      <c r="Q98" s="1034" t="str">
        <f>情報取得シート!$D$170</f>
        <v/>
      </c>
      <c r="R98" s="1033">
        <f>【事業者用】情報提供票!R98</f>
        <v>0</v>
      </c>
      <c r="S98" s="1034" t="str">
        <f>情報取得シート!$D$170</f>
        <v/>
      </c>
      <c r="T98" s="1034" t="str">
        <f>情報取得シート!$D$170</f>
        <v/>
      </c>
      <c r="U98" s="1034" t="str">
        <f>情報取得シート!$D$170</f>
        <v/>
      </c>
      <c r="V98" s="1034" t="str">
        <f>情報取得シート!$D$170</f>
        <v/>
      </c>
      <c r="W98" s="1034" t="str">
        <f>情報取得シート!$D$170</f>
        <v/>
      </c>
      <c r="X98" s="1034" t="str">
        <f>情報取得シート!$D$170</f>
        <v/>
      </c>
      <c r="Y98" s="1034" t="str">
        <f>情報取得シート!$D$170</f>
        <v/>
      </c>
      <c r="Z98" s="1034" t="str">
        <f>情報取得シート!$D$170</f>
        <v/>
      </c>
      <c r="AA98" s="1034" t="str">
        <f>情報取得シート!$D$170</f>
        <v/>
      </c>
      <c r="AB98" s="1034" t="str">
        <f>情報取得シート!$D$170</f>
        <v/>
      </c>
      <c r="AC98" s="1034" t="str">
        <f>情報取得シート!$D$170</f>
        <v/>
      </c>
      <c r="AD98" s="1034" t="str">
        <f>情報取得シート!$D$170</f>
        <v/>
      </c>
      <c r="AE98" s="1035" t="str">
        <f>情報取得シート!$D$170</f>
        <v/>
      </c>
    </row>
    <row r="99" spans="1:47" ht="21" customHeight="1" x14ac:dyDescent="0.4">
      <c r="A99" s="858"/>
      <c r="B99" s="854" t="s">
        <v>148</v>
      </c>
      <c r="C99" s="855"/>
      <c r="D99" s="1033">
        <f>【事業者用】情報提供票!D99</f>
        <v>0</v>
      </c>
      <c r="E99" s="1034" t="str">
        <f>情報取得シート!$D$170</f>
        <v/>
      </c>
      <c r="F99" s="1034" t="str">
        <f>情報取得シート!$D$170</f>
        <v/>
      </c>
      <c r="G99" s="1034" t="str">
        <f>情報取得シート!$D$170</f>
        <v/>
      </c>
      <c r="H99" s="1034" t="str">
        <f>情報取得シート!$D$170</f>
        <v/>
      </c>
      <c r="I99" s="1034" t="str">
        <f>情報取得シート!$D$170</f>
        <v/>
      </c>
      <c r="J99" s="1034" t="str">
        <f>情報取得シート!$D$170</f>
        <v/>
      </c>
      <c r="K99" s="1034" t="str">
        <f>情報取得シート!$D$170</f>
        <v/>
      </c>
      <c r="L99" s="1034" t="str">
        <f>情報取得シート!$D$170</f>
        <v/>
      </c>
      <c r="M99" s="1034" t="str">
        <f>情報取得シート!$D$170</f>
        <v/>
      </c>
      <c r="N99" s="1034" t="str">
        <f>情報取得シート!$D$170</f>
        <v/>
      </c>
      <c r="O99" s="1034" t="str">
        <f>情報取得シート!$D$170</f>
        <v/>
      </c>
      <c r="P99" s="1034" t="str">
        <f>情報取得シート!$D$170</f>
        <v/>
      </c>
      <c r="Q99" s="1034" t="str">
        <f>情報取得シート!$D$170</f>
        <v/>
      </c>
      <c r="R99" s="1033">
        <f>【事業者用】情報提供票!R99</f>
        <v>0</v>
      </c>
      <c r="S99" s="1034" t="str">
        <f>情報取得シート!$D$170</f>
        <v/>
      </c>
      <c r="T99" s="1034" t="str">
        <f>情報取得シート!$D$170</f>
        <v/>
      </c>
      <c r="U99" s="1034" t="str">
        <f>情報取得シート!$D$170</f>
        <v/>
      </c>
      <c r="V99" s="1034" t="str">
        <f>情報取得シート!$D$170</f>
        <v/>
      </c>
      <c r="W99" s="1034" t="str">
        <f>情報取得シート!$D$170</f>
        <v/>
      </c>
      <c r="X99" s="1034" t="str">
        <f>情報取得シート!$D$170</f>
        <v/>
      </c>
      <c r="Y99" s="1034" t="str">
        <f>情報取得シート!$D$170</f>
        <v/>
      </c>
      <c r="Z99" s="1034" t="str">
        <f>情報取得シート!$D$170</f>
        <v/>
      </c>
      <c r="AA99" s="1034" t="str">
        <f>情報取得シート!$D$170</f>
        <v/>
      </c>
      <c r="AB99" s="1034" t="str">
        <f>情報取得シート!$D$170</f>
        <v/>
      </c>
      <c r="AC99" s="1034" t="str">
        <f>情報取得シート!$D$170</f>
        <v/>
      </c>
      <c r="AD99" s="1034" t="str">
        <f>情報取得シート!$D$170</f>
        <v/>
      </c>
      <c r="AE99" s="1035" t="str">
        <f>情報取得シート!$D$170</f>
        <v/>
      </c>
    </row>
    <row r="100" spans="1:47" ht="30" customHeight="1" x14ac:dyDescent="0.4">
      <c r="A100" s="817" t="s">
        <v>149</v>
      </c>
      <c r="B100" s="817"/>
      <c r="C100" s="817"/>
      <c r="D100" s="817"/>
      <c r="E100" s="817"/>
      <c r="F100" s="817"/>
      <c r="G100" s="817"/>
      <c r="H100" s="817"/>
      <c r="I100" s="817"/>
      <c r="J100" s="817"/>
      <c r="K100" s="817"/>
      <c r="L100" s="817"/>
      <c r="M100" s="817"/>
      <c r="N100" s="817"/>
      <c r="O100" s="817"/>
      <c r="P100" s="817"/>
      <c r="Q100" s="817"/>
      <c r="R100" s="817"/>
      <c r="S100" s="817"/>
      <c r="T100" s="817"/>
      <c r="U100" s="817"/>
      <c r="V100" s="817"/>
      <c r="W100" s="817"/>
      <c r="X100" s="817"/>
      <c r="Y100" s="817"/>
      <c r="Z100" s="817"/>
      <c r="AA100" s="817"/>
      <c r="AB100" s="817"/>
      <c r="AC100" s="817"/>
      <c r="AD100" s="817"/>
      <c r="AE100" s="817"/>
    </row>
    <row r="101" spans="1:47" s="171" customFormat="1" ht="30" customHeight="1" x14ac:dyDescent="0.4">
      <c r="A101" s="726" t="s">
        <v>150</v>
      </c>
      <c r="B101" s="727"/>
      <c r="C101" s="727"/>
      <c r="D101" s="727"/>
      <c r="E101" s="727"/>
      <c r="F101" s="728"/>
      <c r="G101" s="862" t="s">
        <v>151</v>
      </c>
      <c r="H101" s="863"/>
      <c r="I101" s="863"/>
      <c r="J101" s="863"/>
      <c r="K101" s="863"/>
      <c r="L101" s="863"/>
      <c r="M101" s="863"/>
      <c r="N101" s="863"/>
      <c r="O101" s="863"/>
      <c r="P101" s="863"/>
      <c r="Q101" s="863"/>
      <c r="R101" s="863"/>
      <c r="S101" s="863"/>
      <c r="T101" s="863"/>
      <c r="U101" s="863"/>
      <c r="V101" s="863"/>
      <c r="W101" s="863"/>
      <c r="X101" s="863"/>
      <c r="Y101" s="863"/>
      <c r="Z101" s="863"/>
      <c r="AA101" s="863"/>
      <c r="AB101" s="863"/>
      <c r="AC101" s="863"/>
      <c r="AD101" s="863"/>
      <c r="AE101" s="864"/>
      <c r="AF101" s="90"/>
      <c r="AU101" s="91"/>
    </row>
    <row r="102" spans="1:47" s="171" customFormat="1" ht="24" customHeight="1" x14ac:dyDescent="0.15">
      <c r="A102" s="877"/>
      <c r="B102" s="878" t="s">
        <v>152</v>
      </c>
      <c r="C102" s="879"/>
      <c r="D102" s="879"/>
      <c r="E102" s="879"/>
      <c r="F102" s="880"/>
      <c r="G102" s="876" t="s">
        <v>153</v>
      </c>
      <c r="H102" s="865"/>
      <c r="I102" s="865"/>
      <c r="J102" s="865"/>
      <c r="K102" s="865"/>
      <c r="L102" s="1036">
        <f>【事業者用】情報提供票!L102</f>
        <v>0</v>
      </c>
      <c r="M102" s="1036"/>
      <c r="N102" s="1036"/>
      <c r="O102" s="1036"/>
      <c r="P102" s="1036"/>
      <c r="Q102" s="1036"/>
      <c r="R102" s="1036"/>
      <c r="S102" s="1036"/>
      <c r="T102" s="1036"/>
      <c r="U102" s="1036"/>
      <c r="V102" s="1036"/>
      <c r="W102" s="1036"/>
      <c r="X102" s="865" t="s">
        <v>154</v>
      </c>
      <c r="Y102" s="865"/>
      <c r="Z102" s="865"/>
      <c r="AA102" s="866">
        <f>【事業者用】情報提供票!AA102</f>
        <v>0</v>
      </c>
      <c r="AB102" s="866"/>
      <c r="AC102" s="866"/>
      <c r="AD102" s="866"/>
      <c r="AE102" s="867"/>
      <c r="AF102" s="90"/>
      <c r="AH102" s="180" t="s">
        <v>155</v>
      </c>
      <c r="AI102" s="99"/>
      <c r="AJ102" s="99"/>
      <c r="AK102" s="99"/>
      <c r="AL102" s="99"/>
      <c r="AM102" s="99"/>
      <c r="AN102" s="99"/>
      <c r="AO102" s="99"/>
      <c r="AP102" s="99"/>
      <c r="AQ102" s="99"/>
      <c r="AR102" s="99"/>
      <c r="AS102" s="99"/>
      <c r="AT102" s="99"/>
      <c r="AU102" s="91"/>
    </row>
    <row r="103" spans="1:47" s="171" customFormat="1" ht="24" customHeight="1" x14ac:dyDescent="0.4">
      <c r="A103" s="877"/>
      <c r="B103" s="881"/>
      <c r="C103" s="882"/>
      <c r="D103" s="882"/>
      <c r="E103" s="882"/>
      <c r="F103" s="883"/>
      <c r="G103" s="868" t="s">
        <v>156</v>
      </c>
      <c r="H103" s="869"/>
      <c r="I103" s="869"/>
      <c r="J103" s="869"/>
      <c r="K103" s="869"/>
      <c r="L103" s="990">
        <f>【事業者用】情報提供票!L103</f>
        <v>0</v>
      </c>
      <c r="M103" s="990"/>
      <c r="N103" s="990"/>
      <c r="O103" s="990"/>
      <c r="P103" s="990"/>
      <c r="Q103" s="990"/>
      <c r="R103" s="990"/>
      <c r="S103" s="990"/>
      <c r="T103" s="990"/>
      <c r="U103" s="990"/>
      <c r="V103" s="990"/>
      <c r="W103" s="990"/>
      <c r="X103" s="990"/>
      <c r="Y103" s="990"/>
      <c r="Z103" s="990"/>
      <c r="AA103" s="990"/>
      <c r="AB103" s="990"/>
      <c r="AC103" s="990"/>
      <c r="AD103" s="990"/>
      <c r="AE103" s="1037"/>
      <c r="AF103" s="90"/>
      <c r="AH103" s="525" t="str">
        <f>IF(情報取得シート!$F$214=0,"※医療機関受診を選択してください",IF(情報取得シート!$F$214=1,IF(情報取得シート!$F$215="","※受診した医療機関の情報が未入力です","OK"),"OK"))</f>
        <v>※医療機関受診を選択してください</v>
      </c>
      <c r="AI103" s="525"/>
      <c r="AJ103" s="525"/>
      <c r="AK103" s="525"/>
      <c r="AL103" s="525"/>
      <c r="AM103" s="525"/>
      <c r="AN103" s="525"/>
      <c r="AO103" s="525"/>
      <c r="AP103" s="525"/>
      <c r="AQ103" s="525"/>
      <c r="AR103" s="525"/>
      <c r="AS103" s="525"/>
      <c r="AT103" s="525"/>
      <c r="AU103" s="91"/>
    </row>
    <row r="104" spans="1:47" s="171" customFormat="1" ht="24" customHeight="1" x14ac:dyDescent="0.4">
      <c r="A104" s="877"/>
      <c r="B104" s="881"/>
      <c r="C104" s="882"/>
      <c r="D104" s="882"/>
      <c r="E104" s="882"/>
      <c r="F104" s="883"/>
      <c r="G104" s="876" t="s">
        <v>153</v>
      </c>
      <c r="H104" s="865"/>
      <c r="I104" s="865"/>
      <c r="J104" s="865"/>
      <c r="K104" s="865"/>
      <c r="L104" s="1036">
        <f>【事業者用】情報提供票!L104</f>
        <v>0</v>
      </c>
      <c r="M104" s="1036"/>
      <c r="N104" s="1036"/>
      <c r="O104" s="1036"/>
      <c r="P104" s="1036"/>
      <c r="Q104" s="1036"/>
      <c r="R104" s="1036"/>
      <c r="S104" s="1036"/>
      <c r="T104" s="1036"/>
      <c r="U104" s="1036"/>
      <c r="V104" s="1036"/>
      <c r="W104" s="1036"/>
      <c r="X104" s="865" t="s">
        <v>154</v>
      </c>
      <c r="Y104" s="865"/>
      <c r="Z104" s="865"/>
      <c r="AA104" s="866">
        <f>【事業者用】情報提供票!AA104</f>
        <v>0</v>
      </c>
      <c r="AB104" s="866"/>
      <c r="AC104" s="866"/>
      <c r="AD104" s="866"/>
      <c r="AE104" s="867"/>
      <c r="AF104" s="90"/>
      <c r="AH104" s="184"/>
      <c r="AI104" s="184"/>
      <c r="AJ104" s="184"/>
      <c r="AK104" s="184"/>
      <c r="AL104" s="184"/>
      <c r="AM104" s="184"/>
      <c r="AN104" s="184"/>
      <c r="AO104" s="184"/>
      <c r="AP104" s="184"/>
      <c r="AQ104" s="184"/>
      <c r="AR104" s="184"/>
      <c r="AS104" s="184"/>
      <c r="AT104" s="184"/>
      <c r="AU104" s="91"/>
    </row>
    <row r="105" spans="1:47" s="171" customFormat="1" ht="24" customHeight="1" x14ac:dyDescent="0.4">
      <c r="A105" s="877"/>
      <c r="B105" s="881"/>
      <c r="C105" s="882"/>
      <c r="D105" s="882"/>
      <c r="E105" s="882"/>
      <c r="F105" s="883"/>
      <c r="G105" s="868" t="s">
        <v>156</v>
      </c>
      <c r="H105" s="869"/>
      <c r="I105" s="869"/>
      <c r="J105" s="869"/>
      <c r="K105" s="869"/>
      <c r="L105" s="990">
        <f>【事業者用】情報提供票!L105</f>
        <v>0</v>
      </c>
      <c r="M105" s="990"/>
      <c r="N105" s="990"/>
      <c r="O105" s="990"/>
      <c r="P105" s="990"/>
      <c r="Q105" s="990"/>
      <c r="R105" s="990"/>
      <c r="S105" s="990"/>
      <c r="T105" s="990"/>
      <c r="U105" s="990"/>
      <c r="V105" s="990"/>
      <c r="W105" s="990"/>
      <c r="X105" s="990"/>
      <c r="Y105" s="990"/>
      <c r="Z105" s="990"/>
      <c r="AA105" s="990"/>
      <c r="AB105" s="990"/>
      <c r="AC105" s="990"/>
      <c r="AD105" s="990"/>
      <c r="AE105" s="1037"/>
      <c r="AF105" s="90"/>
      <c r="AU105" s="91"/>
    </row>
    <row r="106" spans="1:47" ht="24" customHeight="1" x14ac:dyDescent="0.4">
      <c r="A106" s="870" t="s">
        <v>157</v>
      </c>
      <c r="B106" s="871"/>
      <c r="C106" s="871"/>
      <c r="D106" s="871"/>
      <c r="E106" s="871"/>
      <c r="F106" s="872"/>
      <c r="G106" s="876" t="s">
        <v>153</v>
      </c>
      <c r="H106" s="865"/>
      <c r="I106" s="865"/>
      <c r="J106" s="865"/>
      <c r="K106" s="865"/>
      <c r="L106" s="1036">
        <f>【事業者用】情報提供票!L106</f>
        <v>0</v>
      </c>
      <c r="M106" s="1036"/>
      <c r="N106" s="1036"/>
      <c r="O106" s="1036"/>
      <c r="P106" s="1036"/>
      <c r="Q106" s="1036"/>
      <c r="R106" s="1036"/>
      <c r="S106" s="1036"/>
      <c r="T106" s="1036"/>
      <c r="U106" s="1036"/>
      <c r="V106" s="1036"/>
      <c r="W106" s="1036"/>
      <c r="X106" s="865" t="s">
        <v>154</v>
      </c>
      <c r="Y106" s="865"/>
      <c r="Z106" s="865"/>
      <c r="AA106" s="866">
        <f>【事業者用】情報提供票!AA106</f>
        <v>0</v>
      </c>
      <c r="AB106" s="866"/>
      <c r="AC106" s="866"/>
      <c r="AD106" s="866"/>
      <c r="AE106" s="867"/>
    </row>
    <row r="107" spans="1:47" ht="24" customHeight="1" x14ac:dyDescent="0.4">
      <c r="A107" s="873"/>
      <c r="B107" s="874"/>
      <c r="C107" s="874"/>
      <c r="D107" s="874"/>
      <c r="E107" s="874"/>
      <c r="F107" s="875"/>
      <c r="G107" s="868" t="s">
        <v>156</v>
      </c>
      <c r="H107" s="869"/>
      <c r="I107" s="869"/>
      <c r="J107" s="869"/>
      <c r="K107" s="869"/>
      <c r="L107" s="990">
        <f>【事業者用】情報提供票!L107</f>
        <v>0</v>
      </c>
      <c r="M107" s="990"/>
      <c r="N107" s="990"/>
      <c r="O107" s="990"/>
      <c r="P107" s="990"/>
      <c r="Q107" s="990"/>
      <c r="R107" s="990"/>
      <c r="S107" s="990"/>
      <c r="T107" s="990"/>
      <c r="U107" s="990"/>
      <c r="V107" s="990"/>
      <c r="W107" s="990"/>
      <c r="X107" s="990"/>
      <c r="Y107" s="990"/>
      <c r="Z107" s="990"/>
      <c r="AA107" s="990"/>
      <c r="AB107" s="990"/>
      <c r="AC107" s="990"/>
      <c r="AD107" s="990"/>
      <c r="AE107" s="1037"/>
    </row>
    <row r="108" spans="1:47" ht="13.5" customHeight="1" x14ac:dyDescent="0.4">
      <c r="A108" s="269"/>
      <c r="B108" s="270"/>
      <c r="C108" s="270"/>
      <c r="D108" s="270"/>
      <c r="E108" s="270"/>
      <c r="F108" s="270"/>
      <c r="G108" s="270"/>
      <c r="H108" s="270"/>
      <c r="I108" s="271"/>
      <c r="J108" s="271"/>
      <c r="K108" s="271"/>
      <c r="L108" s="271"/>
      <c r="M108" s="271"/>
      <c r="N108" s="271"/>
      <c r="O108" s="271"/>
      <c r="P108" s="271"/>
      <c r="Q108" s="271"/>
      <c r="R108" s="271"/>
      <c r="S108" s="271"/>
      <c r="T108" s="271"/>
      <c r="U108" s="271"/>
      <c r="V108" s="271"/>
      <c r="W108" s="271"/>
      <c r="X108" s="271"/>
      <c r="Y108" s="271"/>
      <c r="Z108" s="271"/>
      <c r="AA108" s="271"/>
      <c r="AB108" s="271"/>
      <c r="AC108" s="271"/>
      <c r="AD108" s="271"/>
      <c r="AE108" s="272"/>
    </row>
    <row r="109" spans="1:47" ht="30" customHeight="1" x14ac:dyDescent="0.4">
      <c r="A109" s="884" t="s">
        <v>158</v>
      </c>
      <c r="B109" s="885"/>
      <c r="C109" s="885"/>
      <c r="D109" s="885"/>
      <c r="E109" s="885"/>
      <c r="F109" s="885"/>
      <c r="G109" s="885"/>
      <c r="H109" s="886"/>
      <c r="I109" s="887" t="s">
        <v>159</v>
      </c>
      <c r="J109" s="887"/>
      <c r="K109" s="887"/>
      <c r="L109" s="887"/>
      <c r="M109" s="887"/>
      <c r="N109" s="887"/>
      <c r="O109" s="887"/>
      <c r="P109" s="887"/>
      <c r="Q109" s="887"/>
      <c r="R109" s="887"/>
      <c r="S109" s="887"/>
      <c r="T109" s="887"/>
      <c r="U109" s="887"/>
      <c r="V109" s="887"/>
      <c r="W109" s="887"/>
      <c r="X109" s="887"/>
      <c r="Y109" s="887"/>
      <c r="Z109" s="887"/>
      <c r="AA109" s="887"/>
      <c r="AB109" s="887"/>
      <c r="AC109" s="887"/>
      <c r="AD109" s="887"/>
      <c r="AE109" s="888"/>
    </row>
    <row r="110" spans="1:47" ht="30" customHeight="1" x14ac:dyDescent="0.4">
      <c r="A110" s="889" t="s">
        <v>160</v>
      </c>
      <c r="B110" s="890"/>
      <c r="C110" s="890"/>
      <c r="D110" s="890"/>
      <c r="E110" s="890"/>
      <c r="F110" s="890"/>
      <c r="G110" s="890"/>
      <c r="H110" s="891"/>
      <c r="I110" s="892" t="s">
        <v>159</v>
      </c>
      <c r="J110" s="892"/>
      <c r="K110" s="892"/>
      <c r="L110" s="892"/>
      <c r="M110" s="892"/>
      <c r="N110" s="892"/>
      <c r="O110" s="892"/>
      <c r="P110" s="892"/>
      <c r="Q110" s="892"/>
      <c r="R110" s="892"/>
      <c r="S110" s="892"/>
      <c r="T110" s="892"/>
      <c r="U110" s="892"/>
      <c r="V110" s="892"/>
      <c r="W110" s="892"/>
      <c r="X110" s="892"/>
      <c r="Y110" s="892"/>
      <c r="Z110" s="892"/>
      <c r="AA110" s="892"/>
      <c r="AB110" s="892"/>
      <c r="AC110" s="892"/>
      <c r="AD110" s="892"/>
      <c r="AE110" s="893"/>
      <c r="AH110" s="185" t="str">
        <f>IF(情報取得シート!$F$228=0,"※併用している医薬品の詳細を選択してください","")</f>
        <v>※併用している医薬品の詳細を選択してください</v>
      </c>
    </row>
    <row r="111" spans="1:47" ht="28.15" customHeight="1" x14ac:dyDescent="0.4">
      <c r="A111" s="856" t="s">
        <v>136</v>
      </c>
      <c r="B111" s="859"/>
      <c r="C111" s="859"/>
      <c r="D111" s="683" t="s">
        <v>161</v>
      </c>
      <c r="E111" s="684"/>
      <c r="F111" s="684"/>
      <c r="G111" s="684"/>
      <c r="H111" s="684"/>
      <c r="I111" s="684"/>
      <c r="J111" s="684"/>
      <c r="K111" s="684"/>
      <c r="L111" s="684"/>
      <c r="M111" s="684"/>
      <c r="N111" s="684"/>
      <c r="O111" s="684"/>
      <c r="P111" s="684"/>
      <c r="Q111" s="685"/>
      <c r="R111" s="683" t="s">
        <v>162</v>
      </c>
      <c r="S111" s="684"/>
      <c r="T111" s="684"/>
      <c r="U111" s="684"/>
      <c r="V111" s="684"/>
      <c r="W111" s="684"/>
      <c r="X111" s="684"/>
      <c r="Y111" s="684"/>
      <c r="Z111" s="684"/>
      <c r="AA111" s="684"/>
      <c r="AB111" s="684"/>
      <c r="AC111" s="684"/>
      <c r="AD111" s="684"/>
      <c r="AE111" s="685"/>
    </row>
    <row r="112" spans="1:47" ht="28.15" customHeight="1" x14ac:dyDescent="0.4">
      <c r="A112" s="857"/>
      <c r="B112" s="742" t="s">
        <v>139</v>
      </c>
      <c r="C112" s="782"/>
      <c r="D112" s="1038">
        <f>【事業者用】情報提供票!D112</f>
        <v>0</v>
      </c>
      <c r="E112" s="1039" t="str">
        <f>情報取得シート!$D$229</f>
        <v/>
      </c>
      <c r="F112" s="1039" t="str">
        <f>情報取得シート!$D$229</f>
        <v/>
      </c>
      <c r="G112" s="1039" t="str">
        <f>情報取得シート!$D$229</f>
        <v/>
      </c>
      <c r="H112" s="1039" t="str">
        <f>情報取得シート!$D$229</f>
        <v/>
      </c>
      <c r="I112" s="1039" t="str">
        <f>情報取得シート!$D$229</f>
        <v/>
      </c>
      <c r="J112" s="1039" t="str">
        <f>情報取得シート!$D$229</f>
        <v/>
      </c>
      <c r="K112" s="1039" t="str">
        <f>情報取得シート!$D$229</f>
        <v/>
      </c>
      <c r="L112" s="1039" t="str">
        <f>情報取得シート!$D$229</f>
        <v/>
      </c>
      <c r="M112" s="1039" t="str">
        <f>情報取得シート!$D$229</f>
        <v/>
      </c>
      <c r="N112" s="1039" t="str">
        <f>情報取得シート!$D$229</f>
        <v/>
      </c>
      <c r="O112" s="1039" t="str">
        <f>情報取得シート!$D$229</f>
        <v/>
      </c>
      <c r="P112" s="1039" t="str">
        <f>情報取得シート!$D$229</f>
        <v/>
      </c>
      <c r="Q112" s="1040" t="str">
        <f>情報取得シート!$D$229</f>
        <v/>
      </c>
      <c r="R112" s="1038">
        <f>【事業者用】情報提供票!R112</f>
        <v>0</v>
      </c>
      <c r="S112" s="1039" t="str">
        <f>情報取得シート!$D$229</f>
        <v/>
      </c>
      <c r="T112" s="1039" t="str">
        <f>情報取得シート!$D$229</f>
        <v/>
      </c>
      <c r="U112" s="1039" t="str">
        <f>情報取得シート!$D$229</f>
        <v/>
      </c>
      <c r="V112" s="1039" t="str">
        <f>情報取得シート!$D$229</f>
        <v/>
      </c>
      <c r="W112" s="1039" t="str">
        <f>情報取得シート!$D$229</f>
        <v/>
      </c>
      <c r="X112" s="1039" t="str">
        <f>情報取得シート!$D$229</f>
        <v/>
      </c>
      <c r="Y112" s="1039" t="str">
        <f>情報取得シート!$D$229</f>
        <v/>
      </c>
      <c r="Z112" s="1039" t="str">
        <f>情報取得シート!$D$229</f>
        <v/>
      </c>
      <c r="AA112" s="1039" t="str">
        <f>情報取得シート!$D$229</f>
        <v/>
      </c>
      <c r="AB112" s="1039" t="str">
        <f>情報取得シート!$D$229</f>
        <v/>
      </c>
      <c r="AC112" s="1039" t="str">
        <f>情報取得シート!$D$229</f>
        <v/>
      </c>
      <c r="AD112" s="1039" t="str">
        <f>情報取得シート!$D$229</f>
        <v/>
      </c>
      <c r="AE112" s="1040" t="str">
        <f>情報取得シート!$D$229</f>
        <v/>
      </c>
    </row>
    <row r="113" spans="1:31" ht="28.15" customHeight="1" x14ac:dyDescent="0.4">
      <c r="A113" s="857"/>
      <c r="B113" s="792" t="s">
        <v>140</v>
      </c>
      <c r="C113" s="737"/>
      <c r="D113" s="1038">
        <f>【事業者用】情報提供票!D113</f>
        <v>0</v>
      </c>
      <c r="E113" s="1039" t="str">
        <f>情報取得シート!$D$229</f>
        <v/>
      </c>
      <c r="F113" s="1039" t="str">
        <f>情報取得シート!$D$229</f>
        <v/>
      </c>
      <c r="G113" s="1039" t="str">
        <f>情報取得シート!$D$229</f>
        <v/>
      </c>
      <c r="H113" s="1039" t="str">
        <f>情報取得シート!$D$229</f>
        <v/>
      </c>
      <c r="I113" s="1039" t="str">
        <f>情報取得シート!$D$229</f>
        <v/>
      </c>
      <c r="J113" s="1039" t="str">
        <f>情報取得シート!$D$229</f>
        <v/>
      </c>
      <c r="K113" s="1039" t="str">
        <f>情報取得シート!$D$229</f>
        <v/>
      </c>
      <c r="L113" s="1039" t="str">
        <f>情報取得シート!$D$229</f>
        <v/>
      </c>
      <c r="M113" s="1039" t="str">
        <f>情報取得シート!$D$229</f>
        <v/>
      </c>
      <c r="N113" s="1039" t="str">
        <f>情報取得シート!$D$229</f>
        <v/>
      </c>
      <c r="O113" s="1039" t="str">
        <f>情報取得シート!$D$229</f>
        <v/>
      </c>
      <c r="P113" s="1039" t="str">
        <f>情報取得シート!$D$229</f>
        <v/>
      </c>
      <c r="Q113" s="1040" t="str">
        <f>情報取得シート!$D$229</f>
        <v/>
      </c>
      <c r="R113" s="1038">
        <f>【事業者用】情報提供票!R113</f>
        <v>0</v>
      </c>
      <c r="S113" s="1039" t="str">
        <f>情報取得シート!$D$229</f>
        <v/>
      </c>
      <c r="T113" s="1039" t="str">
        <f>情報取得シート!$D$229</f>
        <v/>
      </c>
      <c r="U113" s="1039" t="str">
        <f>情報取得シート!$D$229</f>
        <v/>
      </c>
      <c r="V113" s="1039" t="str">
        <f>情報取得シート!$D$229</f>
        <v/>
      </c>
      <c r="W113" s="1039" t="str">
        <f>情報取得シート!$D$229</f>
        <v/>
      </c>
      <c r="X113" s="1039" t="str">
        <f>情報取得シート!$D$229</f>
        <v/>
      </c>
      <c r="Y113" s="1039" t="str">
        <f>情報取得シート!$D$229</f>
        <v/>
      </c>
      <c r="Z113" s="1039" t="str">
        <f>情報取得シート!$D$229</f>
        <v/>
      </c>
      <c r="AA113" s="1039" t="str">
        <f>情報取得シート!$D$229</f>
        <v/>
      </c>
      <c r="AB113" s="1039" t="str">
        <f>情報取得シート!$D$229</f>
        <v/>
      </c>
      <c r="AC113" s="1039" t="str">
        <f>情報取得シート!$D$229</f>
        <v/>
      </c>
      <c r="AD113" s="1039" t="str">
        <f>情報取得シート!$D$229</f>
        <v/>
      </c>
      <c r="AE113" s="1040" t="str">
        <f>情報取得シート!$D$229</f>
        <v/>
      </c>
    </row>
    <row r="114" spans="1:31" ht="28.15" customHeight="1" x14ac:dyDescent="0.4">
      <c r="A114" s="857"/>
      <c r="B114" s="792" t="s">
        <v>141</v>
      </c>
      <c r="C114" s="737"/>
      <c r="D114" s="1038">
        <f>【事業者用】情報提供票!D114</f>
        <v>0</v>
      </c>
      <c r="E114" s="1039" t="str">
        <f>情報取得シート!$D$229</f>
        <v/>
      </c>
      <c r="F114" s="1039" t="str">
        <f>情報取得シート!$D$229</f>
        <v/>
      </c>
      <c r="G114" s="1039" t="str">
        <f>情報取得シート!$D$229</f>
        <v/>
      </c>
      <c r="H114" s="1039" t="str">
        <f>情報取得シート!$D$229</f>
        <v/>
      </c>
      <c r="I114" s="1039" t="str">
        <f>情報取得シート!$D$229</f>
        <v/>
      </c>
      <c r="J114" s="1039" t="str">
        <f>情報取得シート!$D$229</f>
        <v/>
      </c>
      <c r="K114" s="1039" t="str">
        <f>情報取得シート!$D$229</f>
        <v/>
      </c>
      <c r="L114" s="1039" t="str">
        <f>情報取得シート!$D$229</f>
        <v/>
      </c>
      <c r="M114" s="1039" t="str">
        <f>情報取得シート!$D$229</f>
        <v/>
      </c>
      <c r="N114" s="1039" t="str">
        <f>情報取得シート!$D$229</f>
        <v/>
      </c>
      <c r="O114" s="1039" t="str">
        <f>情報取得シート!$D$229</f>
        <v/>
      </c>
      <c r="P114" s="1039" t="str">
        <f>情報取得シート!$D$229</f>
        <v/>
      </c>
      <c r="Q114" s="1040" t="str">
        <f>情報取得シート!$D$229</f>
        <v/>
      </c>
      <c r="R114" s="1038">
        <f>【事業者用】情報提供票!R114</f>
        <v>0</v>
      </c>
      <c r="S114" s="1039" t="str">
        <f>情報取得シート!$D$229</f>
        <v/>
      </c>
      <c r="T114" s="1039" t="str">
        <f>情報取得シート!$D$229</f>
        <v/>
      </c>
      <c r="U114" s="1039" t="str">
        <f>情報取得シート!$D$229</f>
        <v/>
      </c>
      <c r="V114" s="1039" t="str">
        <f>情報取得シート!$D$229</f>
        <v/>
      </c>
      <c r="W114" s="1039" t="str">
        <f>情報取得シート!$D$229</f>
        <v/>
      </c>
      <c r="X114" s="1039" t="str">
        <f>情報取得シート!$D$229</f>
        <v/>
      </c>
      <c r="Y114" s="1039" t="str">
        <f>情報取得シート!$D$229</f>
        <v/>
      </c>
      <c r="Z114" s="1039" t="str">
        <f>情報取得シート!$D$229</f>
        <v/>
      </c>
      <c r="AA114" s="1039" t="str">
        <f>情報取得シート!$D$229</f>
        <v/>
      </c>
      <c r="AB114" s="1039" t="str">
        <f>情報取得シート!$D$229</f>
        <v/>
      </c>
      <c r="AC114" s="1039" t="str">
        <f>情報取得シート!$D$229</f>
        <v/>
      </c>
      <c r="AD114" s="1039" t="str">
        <f>情報取得シート!$D$229</f>
        <v/>
      </c>
      <c r="AE114" s="1040" t="str">
        <f>情報取得シート!$D$229</f>
        <v/>
      </c>
    </row>
    <row r="115" spans="1:31" ht="28.15" customHeight="1" x14ac:dyDescent="0.4">
      <c r="A115" s="857"/>
      <c r="B115" s="792" t="s">
        <v>142</v>
      </c>
      <c r="C115" s="737"/>
      <c r="D115" s="1038">
        <f>【事業者用】情報提供票!D115</f>
        <v>0</v>
      </c>
      <c r="E115" s="1039" t="str">
        <f>情報取得シート!$D$229</f>
        <v/>
      </c>
      <c r="F115" s="1039" t="str">
        <f>情報取得シート!$D$229</f>
        <v/>
      </c>
      <c r="G115" s="1039" t="str">
        <f>情報取得シート!$D$229</f>
        <v/>
      </c>
      <c r="H115" s="1039" t="str">
        <f>情報取得シート!$D$229</f>
        <v/>
      </c>
      <c r="I115" s="1039" t="str">
        <f>情報取得シート!$D$229</f>
        <v/>
      </c>
      <c r="J115" s="1039" t="str">
        <f>情報取得シート!$D$229</f>
        <v/>
      </c>
      <c r="K115" s="1039" t="str">
        <f>情報取得シート!$D$229</f>
        <v/>
      </c>
      <c r="L115" s="1039" t="str">
        <f>情報取得シート!$D$229</f>
        <v/>
      </c>
      <c r="M115" s="1039" t="str">
        <f>情報取得シート!$D$229</f>
        <v/>
      </c>
      <c r="N115" s="1039" t="str">
        <f>情報取得シート!$D$229</f>
        <v/>
      </c>
      <c r="O115" s="1039" t="str">
        <f>情報取得シート!$D$229</f>
        <v/>
      </c>
      <c r="P115" s="1039" t="str">
        <f>情報取得シート!$D$229</f>
        <v/>
      </c>
      <c r="Q115" s="1040" t="str">
        <f>情報取得シート!$D$229</f>
        <v/>
      </c>
      <c r="R115" s="1038">
        <f>【事業者用】情報提供票!R115</f>
        <v>0</v>
      </c>
      <c r="S115" s="1039" t="str">
        <f>情報取得シート!$D$229</f>
        <v/>
      </c>
      <c r="T115" s="1039" t="str">
        <f>情報取得シート!$D$229</f>
        <v/>
      </c>
      <c r="U115" s="1039" t="str">
        <f>情報取得シート!$D$229</f>
        <v/>
      </c>
      <c r="V115" s="1039" t="str">
        <f>情報取得シート!$D$229</f>
        <v/>
      </c>
      <c r="W115" s="1039" t="str">
        <f>情報取得シート!$D$229</f>
        <v/>
      </c>
      <c r="X115" s="1039" t="str">
        <f>情報取得シート!$D$229</f>
        <v/>
      </c>
      <c r="Y115" s="1039" t="str">
        <f>情報取得シート!$D$229</f>
        <v/>
      </c>
      <c r="Z115" s="1039" t="str">
        <f>情報取得シート!$D$229</f>
        <v/>
      </c>
      <c r="AA115" s="1039" t="str">
        <f>情報取得シート!$D$229</f>
        <v/>
      </c>
      <c r="AB115" s="1039" t="str">
        <f>情報取得シート!$D$229</f>
        <v/>
      </c>
      <c r="AC115" s="1039" t="str">
        <f>情報取得シート!$D$229</f>
        <v/>
      </c>
      <c r="AD115" s="1039" t="str">
        <f>情報取得シート!$D$229</f>
        <v/>
      </c>
      <c r="AE115" s="1040" t="str">
        <f>情報取得シート!$D$229</f>
        <v/>
      </c>
    </row>
    <row r="116" spans="1:31" ht="28.15" customHeight="1" x14ac:dyDescent="0.4">
      <c r="A116" s="857"/>
      <c r="B116" s="792" t="s">
        <v>143</v>
      </c>
      <c r="C116" s="737"/>
      <c r="D116" s="1038">
        <f>【事業者用】情報提供票!D116</f>
        <v>0</v>
      </c>
      <c r="E116" s="1039" t="str">
        <f>情報取得シート!$D$229</f>
        <v/>
      </c>
      <c r="F116" s="1039" t="str">
        <f>情報取得シート!$D$229</f>
        <v/>
      </c>
      <c r="G116" s="1039" t="str">
        <f>情報取得シート!$D$229</f>
        <v/>
      </c>
      <c r="H116" s="1039" t="str">
        <f>情報取得シート!$D$229</f>
        <v/>
      </c>
      <c r="I116" s="1039" t="str">
        <f>情報取得シート!$D$229</f>
        <v/>
      </c>
      <c r="J116" s="1039" t="str">
        <f>情報取得シート!$D$229</f>
        <v/>
      </c>
      <c r="K116" s="1039" t="str">
        <f>情報取得シート!$D$229</f>
        <v/>
      </c>
      <c r="L116" s="1039" t="str">
        <f>情報取得シート!$D$229</f>
        <v/>
      </c>
      <c r="M116" s="1039" t="str">
        <f>情報取得シート!$D$229</f>
        <v/>
      </c>
      <c r="N116" s="1039" t="str">
        <f>情報取得シート!$D$229</f>
        <v/>
      </c>
      <c r="O116" s="1039" t="str">
        <f>情報取得シート!$D$229</f>
        <v/>
      </c>
      <c r="P116" s="1039" t="str">
        <f>情報取得シート!$D$229</f>
        <v/>
      </c>
      <c r="Q116" s="1040" t="str">
        <f>情報取得シート!$D$229</f>
        <v/>
      </c>
      <c r="R116" s="1038">
        <f>【事業者用】情報提供票!R116</f>
        <v>0</v>
      </c>
      <c r="S116" s="1039" t="str">
        <f>情報取得シート!$D$229</f>
        <v/>
      </c>
      <c r="T116" s="1039" t="str">
        <f>情報取得シート!$D$229</f>
        <v/>
      </c>
      <c r="U116" s="1039" t="str">
        <f>情報取得シート!$D$229</f>
        <v/>
      </c>
      <c r="V116" s="1039" t="str">
        <f>情報取得シート!$D$229</f>
        <v/>
      </c>
      <c r="W116" s="1039" t="str">
        <f>情報取得シート!$D$229</f>
        <v/>
      </c>
      <c r="X116" s="1039" t="str">
        <f>情報取得シート!$D$229</f>
        <v/>
      </c>
      <c r="Y116" s="1039" t="str">
        <f>情報取得シート!$D$229</f>
        <v/>
      </c>
      <c r="Z116" s="1039" t="str">
        <f>情報取得シート!$D$229</f>
        <v/>
      </c>
      <c r="AA116" s="1039" t="str">
        <f>情報取得シート!$D$229</f>
        <v/>
      </c>
      <c r="AB116" s="1039" t="str">
        <f>情報取得シート!$D$229</f>
        <v/>
      </c>
      <c r="AC116" s="1039" t="str">
        <f>情報取得シート!$D$229</f>
        <v/>
      </c>
      <c r="AD116" s="1039" t="str">
        <f>情報取得シート!$D$229</f>
        <v/>
      </c>
      <c r="AE116" s="1040" t="str">
        <f>情報取得シート!$D$229</f>
        <v/>
      </c>
    </row>
    <row r="117" spans="1:31" ht="28.15" customHeight="1" x14ac:dyDescent="0.4">
      <c r="A117" s="857"/>
      <c r="B117" s="792" t="s">
        <v>144</v>
      </c>
      <c r="C117" s="737"/>
      <c r="D117" s="1038">
        <f>【事業者用】情報提供票!D117</f>
        <v>0</v>
      </c>
      <c r="E117" s="1039" t="str">
        <f>情報取得シート!$D$229</f>
        <v/>
      </c>
      <c r="F117" s="1039" t="str">
        <f>情報取得シート!$D$229</f>
        <v/>
      </c>
      <c r="G117" s="1039" t="str">
        <f>情報取得シート!$D$229</f>
        <v/>
      </c>
      <c r="H117" s="1039" t="str">
        <f>情報取得シート!$D$229</f>
        <v/>
      </c>
      <c r="I117" s="1039" t="str">
        <f>情報取得シート!$D$229</f>
        <v/>
      </c>
      <c r="J117" s="1039" t="str">
        <f>情報取得シート!$D$229</f>
        <v/>
      </c>
      <c r="K117" s="1039" t="str">
        <f>情報取得シート!$D$229</f>
        <v/>
      </c>
      <c r="L117" s="1039" t="str">
        <f>情報取得シート!$D$229</f>
        <v/>
      </c>
      <c r="M117" s="1039" t="str">
        <f>情報取得シート!$D$229</f>
        <v/>
      </c>
      <c r="N117" s="1039" t="str">
        <f>情報取得シート!$D$229</f>
        <v/>
      </c>
      <c r="O117" s="1039" t="str">
        <f>情報取得シート!$D$229</f>
        <v/>
      </c>
      <c r="P117" s="1039" t="str">
        <f>情報取得シート!$D$229</f>
        <v/>
      </c>
      <c r="Q117" s="1040" t="str">
        <f>情報取得シート!$D$229</f>
        <v/>
      </c>
      <c r="R117" s="1038">
        <f>【事業者用】情報提供票!R117</f>
        <v>0</v>
      </c>
      <c r="S117" s="1039" t="str">
        <f>情報取得シート!$D$229</f>
        <v/>
      </c>
      <c r="T117" s="1039" t="str">
        <f>情報取得シート!$D$229</f>
        <v/>
      </c>
      <c r="U117" s="1039" t="str">
        <f>情報取得シート!$D$229</f>
        <v/>
      </c>
      <c r="V117" s="1039" t="str">
        <f>情報取得シート!$D$229</f>
        <v/>
      </c>
      <c r="W117" s="1039" t="str">
        <f>情報取得シート!$D$229</f>
        <v/>
      </c>
      <c r="X117" s="1039" t="str">
        <f>情報取得シート!$D$229</f>
        <v/>
      </c>
      <c r="Y117" s="1039" t="str">
        <f>情報取得シート!$D$229</f>
        <v/>
      </c>
      <c r="Z117" s="1039" t="str">
        <f>情報取得シート!$D$229</f>
        <v/>
      </c>
      <c r="AA117" s="1039" t="str">
        <f>情報取得シート!$D$229</f>
        <v/>
      </c>
      <c r="AB117" s="1039" t="str">
        <f>情報取得シート!$D$229</f>
        <v/>
      </c>
      <c r="AC117" s="1039" t="str">
        <f>情報取得シート!$D$229</f>
        <v/>
      </c>
      <c r="AD117" s="1039" t="str">
        <f>情報取得シート!$D$229</f>
        <v/>
      </c>
      <c r="AE117" s="1040" t="str">
        <f>情報取得シート!$D$229</f>
        <v/>
      </c>
    </row>
    <row r="118" spans="1:31" ht="28.15" customHeight="1" x14ac:dyDescent="0.4">
      <c r="A118" s="857"/>
      <c r="B118" s="792" t="s">
        <v>145</v>
      </c>
      <c r="C118" s="737"/>
      <c r="D118" s="1038">
        <f>【事業者用】情報提供票!D118</f>
        <v>0</v>
      </c>
      <c r="E118" s="1039" t="str">
        <f>情報取得シート!$D$229</f>
        <v/>
      </c>
      <c r="F118" s="1039" t="str">
        <f>情報取得シート!$D$229</f>
        <v/>
      </c>
      <c r="G118" s="1039" t="str">
        <f>情報取得シート!$D$229</f>
        <v/>
      </c>
      <c r="H118" s="1039" t="str">
        <f>情報取得シート!$D$229</f>
        <v/>
      </c>
      <c r="I118" s="1039" t="str">
        <f>情報取得シート!$D$229</f>
        <v/>
      </c>
      <c r="J118" s="1039" t="str">
        <f>情報取得シート!$D$229</f>
        <v/>
      </c>
      <c r="K118" s="1039" t="str">
        <f>情報取得シート!$D$229</f>
        <v/>
      </c>
      <c r="L118" s="1039" t="str">
        <f>情報取得シート!$D$229</f>
        <v/>
      </c>
      <c r="M118" s="1039" t="str">
        <f>情報取得シート!$D$229</f>
        <v/>
      </c>
      <c r="N118" s="1039" t="str">
        <f>情報取得シート!$D$229</f>
        <v/>
      </c>
      <c r="O118" s="1039" t="str">
        <f>情報取得シート!$D$229</f>
        <v/>
      </c>
      <c r="P118" s="1039" t="str">
        <f>情報取得シート!$D$229</f>
        <v/>
      </c>
      <c r="Q118" s="1040" t="str">
        <f>情報取得シート!$D$229</f>
        <v/>
      </c>
      <c r="R118" s="1038">
        <f>【事業者用】情報提供票!R118</f>
        <v>0</v>
      </c>
      <c r="S118" s="1039" t="str">
        <f>情報取得シート!$D$229</f>
        <v/>
      </c>
      <c r="T118" s="1039" t="str">
        <f>情報取得シート!$D$229</f>
        <v/>
      </c>
      <c r="U118" s="1039" t="str">
        <f>情報取得シート!$D$229</f>
        <v/>
      </c>
      <c r="V118" s="1039" t="str">
        <f>情報取得シート!$D$229</f>
        <v/>
      </c>
      <c r="W118" s="1039" t="str">
        <f>情報取得シート!$D$229</f>
        <v/>
      </c>
      <c r="X118" s="1039" t="str">
        <f>情報取得シート!$D$229</f>
        <v/>
      </c>
      <c r="Y118" s="1039" t="str">
        <f>情報取得シート!$D$229</f>
        <v/>
      </c>
      <c r="Z118" s="1039" t="str">
        <f>情報取得シート!$D$229</f>
        <v/>
      </c>
      <c r="AA118" s="1039" t="str">
        <f>情報取得シート!$D$229</f>
        <v/>
      </c>
      <c r="AB118" s="1039" t="str">
        <f>情報取得シート!$D$229</f>
        <v/>
      </c>
      <c r="AC118" s="1039" t="str">
        <f>情報取得シート!$D$229</f>
        <v/>
      </c>
      <c r="AD118" s="1039" t="str">
        <f>情報取得シート!$D$229</f>
        <v/>
      </c>
      <c r="AE118" s="1040" t="str">
        <f>情報取得シート!$D$229</f>
        <v/>
      </c>
    </row>
    <row r="119" spans="1:31" ht="28.15" customHeight="1" x14ac:dyDescent="0.4">
      <c r="A119" s="857"/>
      <c r="B119" s="792" t="s">
        <v>146</v>
      </c>
      <c r="C119" s="737"/>
      <c r="D119" s="1038">
        <f>【事業者用】情報提供票!D119</f>
        <v>0</v>
      </c>
      <c r="E119" s="1039" t="str">
        <f>情報取得シート!$D$229</f>
        <v/>
      </c>
      <c r="F119" s="1039" t="str">
        <f>情報取得シート!$D$229</f>
        <v/>
      </c>
      <c r="G119" s="1039" t="str">
        <f>情報取得シート!$D$229</f>
        <v/>
      </c>
      <c r="H119" s="1039" t="str">
        <f>情報取得シート!$D$229</f>
        <v/>
      </c>
      <c r="I119" s="1039" t="str">
        <f>情報取得シート!$D$229</f>
        <v/>
      </c>
      <c r="J119" s="1039" t="str">
        <f>情報取得シート!$D$229</f>
        <v/>
      </c>
      <c r="K119" s="1039" t="str">
        <f>情報取得シート!$D$229</f>
        <v/>
      </c>
      <c r="L119" s="1039" t="str">
        <f>情報取得シート!$D$229</f>
        <v/>
      </c>
      <c r="M119" s="1039" t="str">
        <f>情報取得シート!$D$229</f>
        <v/>
      </c>
      <c r="N119" s="1039" t="str">
        <f>情報取得シート!$D$229</f>
        <v/>
      </c>
      <c r="O119" s="1039" t="str">
        <f>情報取得シート!$D$229</f>
        <v/>
      </c>
      <c r="P119" s="1039" t="str">
        <f>情報取得シート!$D$229</f>
        <v/>
      </c>
      <c r="Q119" s="1040" t="str">
        <f>情報取得シート!$D$229</f>
        <v/>
      </c>
      <c r="R119" s="1038">
        <f>【事業者用】情報提供票!R119</f>
        <v>0</v>
      </c>
      <c r="S119" s="1039" t="str">
        <f>情報取得シート!$D$229</f>
        <v/>
      </c>
      <c r="T119" s="1039" t="str">
        <f>情報取得シート!$D$229</f>
        <v/>
      </c>
      <c r="U119" s="1039" t="str">
        <f>情報取得シート!$D$229</f>
        <v/>
      </c>
      <c r="V119" s="1039" t="str">
        <f>情報取得シート!$D$229</f>
        <v/>
      </c>
      <c r="W119" s="1039" t="str">
        <f>情報取得シート!$D$229</f>
        <v/>
      </c>
      <c r="X119" s="1039" t="str">
        <f>情報取得シート!$D$229</f>
        <v/>
      </c>
      <c r="Y119" s="1039" t="str">
        <f>情報取得シート!$D$229</f>
        <v/>
      </c>
      <c r="Z119" s="1039" t="str">
        <f>情報取得シート!$D$229</f>
        <v/>
      </c>
      <c r="AA119" s="1039" t="str">
        <f>情報取得シート!$D$229</f>
        <v/>
      </c>
      <c r="AB119" s="1039" t="str">
        <f>情報取得シート!$D$229</f>
        <v/>
      </c>
      <c r="AC119" s="1039" t="str">
        <f>情報取得シート!$D$229</f>
        <v/>
      </c>
      <c r="AD119" s="1039" t="str">
        <f>情報取得シート!$D$229</f>
        <v/>
      </c>
      <c r="AE119" s="1040" t="str">
        <f>情報取得シート!$D$229</f>
        <v/>
      </c>
    </row>
    <row r="120" spans="1:31" ht="28.15" customHeight="1" x14ac:dyDescent="0.4">
      <c r="A120" s="857"/>
      <c r="B120" s="792" t="s">
        <v>147</v>
      </c>
      <c r="C120" s="737"/>
      <c r="D120" s="1038">
        <f>【事業者用】情報提供票!D120</f>
        <v>0</v>
      </c>
      <c r="E120" s="1039" t="str">
        <f>情報取得シート!$D$229</f>
        <v/>
      </c>
      <c r="F120" s="1039" t="str">
        <f>情報取得シート!$D$229</f>
        <v/>
      </c>
      <c r="G120" s="1039" t="str">
        <f>情報取得シート!$D$229</f>
        <v/>
      </c>
      <c r="H120" s="1039" t="str">
        <f>情報取得シート!$D$229</f>
        <v/>
      </c>
      <c r="I120" s="1039" t="str">
        <f>情報取得シート!$D$229</f>
        <v/>
      </c>
      <c r="J120" s="1039" t="str">
        <f>情報取得シート!$D$229</f>
        <v/>
      </c>
      <c r="K120" s="1039" t="str">
        <f>情報取得シート!$D$229</f>
        <v/>
      </c>
      <c r="L120" s="1039" t="str">
        <f>情報取得シート!$D$229</f>
        <v/>
      </c>
      <c r="M120" s="1039" t="str">
        <f>情報取得シート!$D$229</f>
        <v/>
      </c>
      <c r="N120" s="1039" t="str">
        <f>情報取得シート!$D$229</f>
        <v/>
      </c>
      <c r="O120" s="1039" t="str">
        <f>情報取得シート!$D$229</f>
        <v/>
      </c>
      <c r="P120" s="1039" t="str">
        <f>情報取得シート!$D$229</f>
        <v/>
      </c>
      <c r="Q120" s="1040" t="str">
        <f>情報取得シート!$D$229</f>
        <v/>
      </c>
      <c r="R120" s="1038">
        <f>【事業者用】情報提供票!R120</f>
        <v>0</v>
      </c>
      <c r="S120" s="1039" t="str">
        <f>情報取得シート!$D$229</f>
        <v/>
      </c>
      <c r="T120" s="1039" t="str">
        <f>情報取得シート!$D$229</f>
        <v/>
      </c>
      <c r="U120" s="1039" t="str">
        <f>情報取得シート!$D$229</f>
        <v/>
      </c>
      <c r="V120" s="1039" t="str">
        <f>情報取得シート!$D$229</f>
        <v/>
      </c>
      <c r="W120" s="1039" t="str">
        <f>情報取得シート!$D$229</f>
        <v/>
      </c>
      <c r="X120" s="1039" t="str">
        <f>情報取得シート!$D$229</f>
        <v/>
      </c>
      <c r="Y120" s="1039" t="str">
        <f>情報取得シート!$D$229</f>
        <v/>
      </c>
      <c r="Z120" s="1039" t="str">
        <f>情報取得シート!$D$229</f>
        <v/>
      </c>
      <c r="AA120" s="1039" t="str">
        <f>情報取得シート!$D$229</f>
        <v/>
      </c>
      <c r="AB120" s="1039" t="str">
        <f>情報取得シート!$D$229</f>
        <v/>
      </c>
      <c r="AC120" s="1039" t="str">
        <f>情報取得シート!$D$229</f>
        <v/>
      </c>
      <c r="AD120" s="1039" t="str">
        <f>情報取得シート!$D$229</f>
        <v/>
      </c>
      <c r="AE120" s="1040" t="str">
        <f>情報取得シート!$D$229</f>
        <v/>
      </c>
    </row>
    <row r="121" spans="1:31" ht="28.15" customHeight="1" x14ac:dyDescent="0.4">
      <c r="A121" s="857"/>
      <c r="B121" s="792" t="s">
        <v>148</v>
      </c>
      <c r="C121" s="737"/>
      <c r="D121" s="1038">
        <f>【事業者用】情報提供票!D121</f>
        <v>0</v>
      </c>
      <c r="E121" s="1039" t="str">
        <f>情報取得シート!$D$229</f>
        <v/>
      </c>
      <c r="F121" s="1039" t="str">
        <f>情報取得シート!$D$229</f>
        <v/>
      </c>
      <c r="G121" s="1039" t="str">
        <f>情報取得シート!$D$229</f>
        <v/>
      </c>
      <c r="H121" s="1039" t="str">
        <f>情報取得シート!$D$229</f>
        <v/>
      </c>
      <c r="I121" s="1039" t="str">
        <f>情報取得シート!$D$229</f>
        <v/>
      </c>
      <c r="J121" s="1039" t="str">
        <f>情報取得シート!$D$229</f>
        <v/>
      </c>
      <c r="K121" s="1039" t="str">
        <f>情報取得シート!$D$229</f>
        <v/>
      </c>
      <c r="L121" s="1039" t="str">
        <f>情報取得シート!$D$229</f>
        <v/>
      </c>
      <c r="M121" s="1039" t="str">
        <f>情報取得シート!$D$229</f>
        <v/>
      </c>
      <c r="N121" s="1039" t="str">
        <f>情報取得シート!$D$229</f>
        <v/>
      </c>
      <c r="O121" s="1039" t="str">
        <f>情報取得シート!$D$229</f>
        <v/>
      </c>
      <c r="P121" s="1039" t="str">
        <f>情報取得シート!$D$229</f>
        <v/>
      </c>
      <c r="Q121" s="1040" t="str">
        <f>情報取得シート!$D$229</f>
        <v/>
      </c>
      <c r="R121" s="1038">
        <f>【事業者用】情報提供票!R121</f>
        <v>0</v>
      </c>
      <c r="S121" s="1039" t="str">
        <f>情報取得シート!$D$229</f>
        <v/>
      </c>
      <c r="T121" s="1039" t="str">
        <f>情報取得シート!$D$229</f>
        <v/>
      </c>
      <c r="U121" s="1039" t="str">
        <f>情報取得シート!$D$229</f>
        <v/>
      </c>
      <c r="V121" s="1039" t="str">
        <f>情報取得シート!$D$229</f>
        <v/>
      </c>
      <c r="W121" s="1039" t="str">
        <f>情報取得シート!$D$229</f>
        <v/>
      </c>
      <c r="X121" s="1039" t="str">
        <f>情報取得シート!$D$229</f>
        <v/>
      </c>
      <c r="Y121" s="1039" t="str">
        <f>情報取得シート!$D$229</f>
        <v/>
      </c>
      <c r="Z121" s="1039" t="str">
        <f>情報取得シート!$D$229</f>
        <v/>
      </c>
      <c r="AA121" s="1039" t="str">
        <f>情報取得シート!$D$229</f>
        <v/>
      </c>
      <c r="AB121" s="1039" t="str">
        <f>情報取得シート!$D$229</f>
        <v/>
      </c>
      <c r="AC121" s="1039" t="str">
        <f>情報取得シート!$D$229</f>
        <v/>
      </c>
      <c r="AD121" s="1039" t="str">
        <f>情報取得シート!$D$229</f>
        <v/>
      </c>
      <c r="AE121" s="1040" t="str">
        <f>情報取得シート!$D$229</f>
        <v/>
      </c>
    </row>
    <row r="122" spans="1:31" ht="28.15" customHeight="1" x14ac:dyDescent="0.4">
      <c r="A122" s="857"/>
      <c r="B122" s="792" t="s">
        <v>163</v>
      </c>
      <c r="C122" s="737"/>
      <c r="D122" s="1038">
        <f>【事業者用】情報提供票!D122</f>
        <v>0</v>
      </c>
      <c r="E122" s="1039" t="str">
        <f>情報取得シート!$D$229</f>
        <v/>
      </c>
      <c r="F122" s="1039" t="str">
        <f>情報取得シート!$D$229</f>
        <v/>
      </c>
      <c r="G122" s="1039" t="str">
        <f>情報取得シート!$D$229</f>
        <v/>
      </c>
      <c r="H122" s="1039" t="str">
        <f>情報取得シート!$D$229</f>
        <v/>
      </c>
      <c r="I122" s="1039" t="str">
        <f>情報取得シート!$D$229</f>
        <v/>
      </c>
      <c r="J122" s="1039" t="str">
        <f>情報取得シート!$D$229</f>
        <v/>
      </c>
      <c r="K122" s="1039" t="str">
        <f>情報取得シート!$D$229</f>
        <v/>
      </c>
      <c r="L122" s="1039" t="str">
        <f>情報取得シート!$D$229</f>
        <v/>
      </c>
      <c r="M122" s="1039" t="str">
        <f>情報取得シート!$D$229</f>
        <v/>
      </c>
      <c r="N122" s="1039" t="str">
        <f>情報取得シート!$D$229</f>
        <v/>
      </c>
      <c r="O122" s="1039" t="str">
        <f>情報取得シート!$D$229</f>
        <v/>
      </c>
      <c r="P122" s="1039" t="str">
        <f>情報取得シート!$D$229</f>
        <v/>
      </c>
      <c r="Q122" s="1040" t="str">
        <f>情報取得シート!$D$229</f>
        <v/>
      </c>
      <c r="R122" s="1038">
        <f>【事業者用】情報提供票!R122</f>
        <v>0</v>
      </c>
      <c r="S122" s="1039" t="str">
        <f>情報取得シート!$D$229</f>
        <v/>
      </c>
      <c r="T122" s="1039" t="str">
        <f>情報取得シート!$D$229</f>
        <v/>
      </c>
      <c r="U122" s="1039" t="str">
        <f>情報取得シート!$D$229</f>
        <v/>
      </c>
      <c r="V122" s="1039" t="str">
        <f>情報取得シート!$D$229</f>
        <v/>
      </c>
      <c r="W122" s="1039" t="str">
        <f>情報取得シート!$D$229</f>
        <v/>
      </c>
      <c r="X122" s="1039" t="str">
        <f>情報取得シート!$D$229</f>
        <v/>
      </c>
      <c r="Y122" s="1039" t="str">
        <f>情報取得シート!$D$229</f>
        <v/>
      </c>
      <c r="Z122" s="1039" t="str">
        <f>情報取得シート!$D$229</f>
        <v/>
      </c>
      <c r="AA122" s="1039" t="str">
        <f>情報取得シート!$D$229</f>
        <v/>
      </c>
      <c r="AB122" s="1039" t="str">
        <f>情報取得シート!$D$229</f>
        <v/>
      </c>
      <c r="AC122" s="1039" t="str">
        <f>情報取得シート!$D$229</f>
        <v/>
      </c>
      <c r="AD122" s="1039" t="str">
        <f>情報取得シート!$D$229</f>
        <v/>
      </c>
      <c r="AE122" s="1040" t="str">
        <f>情報取得シート!$D$229</f>
        <v/>
      </c>
    </row>
    <row r="123" spans="1:31" ht="28.15" customHeight="1" x14ac:dyDescent="0.4">
      <c r="A123" s="857"/>
      <c r="B123" s="792" t="s">
        <v>164</v>
      </c>
      <c r="C123" s="737"/>
      <c r="D123" s="1038">
        <f>【事業者用】情報提供票!D123</f>
        <v>0</v>
      </c>
      <c r="E123" s="1039" t="str">
        <f>情報取得シート!$D$229</f>
        <v/>
      </c>
      <c r="F123" s="1039" t="str">
        <f>情報取得シート!$D$229</f>
        <v/>
      </c>
      <c r="G123" s="1039" t="str">
        <f>情報取得シート!$D$229</f>
        <v/>
      </c>
      <c r="H123" s="1039" t="str">
        <f>情報取得シート!$D$229</f>
        <v/>
      </c>
      <c r="I123" s="1039" t="str">
        <f>情報取得シート!$D$229</f>
        <v/>
      </c>
      <c r="J123" s="1039" t="str">
        <f>情報取得シート!$D$229</f>
        <v/>
      </c>
      <c r="K123" s="1039" t="str">
        <f>情報取得シート!$D$229</f>
        <v/>
      </c>
      <c r="L123" s="1039" t="str">
        <f>情報取得シート!$D$229</f>
        <v/>
      </c>
      <c r="M123" s="1039" t="str">
        <f>情報取得シート!$D$229</f>
        <v/>
      </c>
      <c r="N123" s="1039" t="str">
        <f>情報取得シート!$D$229</f>
        <v/>
      </c>
      <c r="O123" s="1039" t="str">
        <f>情報取得シート!$D$229</f>
        <v/>
      </c>
      <c r="P123" s="1039" t="str">
        <f>情報取得シート!$D$229</f>
        <v/>
      </c>
      <c r="Q123" s="1040" t="str">
        <f>情報取得シート!$D$229</f>
        <v/>
      </c>
      <c r="R123" s="1038">
        <f>【事業者用】情報提供票!R123</f>
        <v>0</v>
      </c>
      <c r="S123" s="1039" t="str">
        <f>情報取得シート!$D$229</f>
        <v/>
      </c>
      <c r="T123" s="1039" t="str">
        <f>情報取得シート!$D$229</f>
        <v/>
      </c>
      <c r="U123" s="1039" t="str">
        <f>情報取得シート!$D$229</f>
        <v/>
      </c>
      <c r="V123" s="1039" t="str">
        <f>情報取得シート!$D$229</f>
        <v/>
      </c>
      <c r="W123" s="1039" t="str">
        <f>情報取得シート!$D$229</f>
        <v/>
      </c>
      <c r="X123" s="1039" t="str">
        <f>情報取得シート!$D$229</f>
        <v/>
      </c>
      <c r="Y123" s="1039" t="str">
        <f>情報取得シート!$D$229</f>
        <v/>
      </c>
      <c r="Z123" s="1039" t="str">
        <f>情報取得シート!$D$229</f>
        <v/>
      </c>
      <c r="AA123" s="1039" t="str">
        <f>情報取得シート!$D$229</f>
        <v/>
      </c>
      <c r="AB123" s="1039" t="str">
        <f>情報取得シート!$D$229</f>
        <v/>
      </c>
      <c r="AC123" s="1039" t="str">
        <f>情報取得シート!$D$229</f>
        <v/>
      </c>
      <c r="AD123" s="1039" t="str">
        <f>情報取得シート!$D$229</f>
        <v/>
      </c>
      <c r="AE123" s="1040" t="str">
        <f>情報取得シート!$D$229</f>
        <v/>
      </c>
    </row>
    <row r="124" spans="1:31" ht="28.15" customHeight="1" x14ac:dyDescent="0.4">
      <c r="A124" s="857"/>
      <c r="B124" s="792" t="s">
        <v>165</v>
      </c>
      <c r="C124" s="737"/>
      <c r="D124" s="1038">
        <f>【事業者用】情報提供票!D124</f>
        <v>0</v>
      </c>
      <c r="E124" s="1039" t="str">
        <f>情報取得シート!$D$229</f>
        <v/>
      </c>
      <c r="F124" s="1039" t="str">
        <f>情報取得シート!$D$229</f>
        <v/>
      </c>
      <c r="G124" s="1039" t="str">
        <f>情報取得シート!$D$229</f>
        <v/>
      </c>
      <c r="H124" s="1039" t="str">
        <f>情報取得シート!$D$229</f>
        <v/>
      </c>
      <c r="I124" s="1039" t="str">
        <f>情報取得シート!$D$229</f>
        <v/>
      </c>
      <c r="J124" s="1039" t="str">
        <f>情報取得シート!$D$229</f>
        <v/>
      </c>
      <c r="K124" s="1039" t="str">
        <f>情報取得シート!$D$229</f>
        <v/>
      </c>
      <c r="L124" s="1039" t="str">
        <f>情報取得シート!$D$229</f>
        <v/>
      </c>
      <c r="M124" s="1039" t="str">
        <f>情報取得シート!$D$229</f>
        <v/>
      </c>
      <c r="N124" s="1039" t="str">
        <f>情報取得シート!$D$229</f>
        <v/>
      </c>
      <c r="O124" s="1039" t="str">
        <f>情報取得シート!$D$229</f>
        <v/>
      </c>
      <c r="P124" s="1039" t="str">
        <f>情報取得シート!$D$229</f>
        <v/>
      </c>
      <c r="Q124" s="1040" t="str">
        <f>情報取得シート!$D$229</f>
        <v/>
      </c>
      <c r="R124" s="1038">
        <f>【事業者用】情報提供票!R124</f>
        <v>0</v>
      </c>
      <c r="S124" s="1039" t="str">
        <f>情報取得シート!$D$229</f>
        <v/>
      </c>
      <c r="T124" s="1039" t="str">
        <f>情報取得シート!$D$229</f>
        <v/>
      </c>
      <c r="U124" s="1039" t="str">
        <f>情報取得シート!$D$229</f>
        <v/>
      </c>
      <c r="V124" s="1039" t="str">
        <f>情報取得シート!$D$229</f>
        <v/>
      </c>
      <c r="W124" s="1039" t="str">
        <f>情報取得シート!$D$229</f>
        <v/>
      </c>
      <c r="X124" s="1039" t="str">
        <f>情報取得シート!$D$229</f>
        <v/>
      </c>
      <c r="Y124" s="1039" t="str">
        <f>情報取得シート!$D$229</f>
        <v/>
      </c>
      <c r="Z124" s="1039" t="str">
        <f>情報取得シート!$D$229</f>
        <v/>
      </c>
      <c r="AA124" s="1039" t="str">
        <f>情報取得シート!$D$229</f>
        <v/>
      </c>
      <c r="AB124" s="1039" t="str">
        <f>情報取得シート!$D$229</f>
        <v/>
      </c>
      <c r="AC124" s="1039" t="str">
        <f>情報取得シート!$D$229</f>
        <v/>
      </c>
      <c r="AD124" s="1039" t="str">
        <f>情報取得シート!$D$229</f>
        <v/>
      </c>
      <c r="AE124" s="1040" t="str">
        <f>情報取得シート!$D$229</f>
        <v/>
      </c>
    </row>
    <row r="125" spans="1:31" ht="28.15" customHeight="1" x14ac:dyDescent="0.4">
      <c r="A125" s="857"/>
      <c r="B125" s="792" t="s">
        <v>166</v>
      </c>
      <c r="C125" s="737"/>
      <c r="D125" s="1038">
        <f>【事業者用】情報提供票!D125</f>
        <v>0</v>
      </c>
      <c r="E125" s="1039" t="str">
        <f>情報取得シート!$D$229</f>
        <v/>
      </c>
      <c r="F125" s="1039" t="str">
        <f>情報取得シート!$D$229</f>
        <v/>
      </c>
      <c r="G125" s="1039" t="str">
        <f>情報取得シート!$D$229</f>
        <v/>
      </c>
      <c r="H125" s="1039" t="str">
        <f>情報取得シート!$D$229</f>
        <v/>
      </c>
      <c r="I125" s="1039" t="str">
        <f>情報取得シート!$D$229</f>
        <v/>
      </c>
      <c r="J125" s="1039" t="str">
        <f>情報取得シート!$D$229</f>
        <v/>
      </c>
      <c r="K125" s="1039" t="str">
        <f>情報取得シート!$D$229</f>
        <v/>
      </c>
      <c r="L125" s="1039" t="str">
        <f>情報取得シート!$D$229</f>
        <v/>
      </c>
      <c r="M125" s="1039" t="str">
        <f>情報取得シート!$D$229</f>
        <v/>
      </c>
      <c r="N125" s="1039" t="str">
        <f>情報取得シート!$D$229</f>
        <v/>
      </c>
      <c r="O125" s="1039" t="str">
        <f>情報取得シート!$D$229</f>
        <v/>
      </c>
      <c r="P125" s="1039" t="str">
        <f>情報取得シート!$D$229</f>
        <v/>
      </c>
      <c r="Q125" s="1040" t="str">
        <f>情報取得シート!$D$229</f>
        <v/>
      </c>
      <c r="R125" s="1038">
        <f>【事業者用】情報提供票!R125</f>
        <v>0</v>
      </c>
      <c r="S125" s="1039" t="str">
        <f>情報取得シート!$D$229</f>
        <v/>
      </c>
      <c r="T125" s="1039" t="str">
        <f>情報取得シート!$D$229</f>
        <v/>
      </c>
      <c r="U125" s="1039" t="str">
        <f>情報取得シート!$D$229</f>
        <v/>
      </c>
      <c r="V125" s="1039" t="str">
        <f>情報取得シート!$D$229</f>
        <v/>
      </c>
      <c r="W125" s="1039" t="str">
        <f>情報取得シート!$D$229</f>
        <v/>
      </c>
      <c r="X125" s="1039" t="str">
        <f>情報取得シート!$D$229</f>
        <v/>
      </c>
      <c r="Y125" s="1039" t="str">
        <f>情報取得シート!$D$229</f>
        <v/>
      </c>
      <c r="Z125" s="1039" t="str">
        <f>情報取得シート!$D$229</f>
        <v/>
      </c>
      <c r="AA125" s="1039" t="str">
        <f>情報取得シート!$D$229</f>
        <v/>
      </c>
      <c r="AB125" s="1039" t="str">
        <f>情報取得シート!$D$229</f>
        <v/>
      </c>
      <c r="AC125" s="1039" t="str">
        <f>情報取得シート!$D$229</f>
        <v/>
      </c>
      <c r="AD125" s="1039" t="str">
        <f>情報取得シート!$D$229</f>
        <v/>
      </c>
      <c r="AE125" s="1040" t="str">
        <f>情報取得シート!$D$229</f>
        <v/>
      </c>
    </row>
    <row r="126" spans="1:31" ht="28.15" customHeight="1" x14ac:dyDescent="0.4">
      <c r="A126" s="858"/>
      <c r="B126" s="792" t="s">
        <v>167</v>
      </c>
      <c r="C126" s="737"/>
      <c r="D126" s="1038">
        <f>【事業者用】情報提供票!D126</f>
        <v>0</v>
      </c>
      <c r="E126" s="1039" t="str">
        <f>情報取得シート!$D$229</f>
        <v/>
      </c>
      <c r="F126" s="1039" t="str">
        <f>情報取得シート!$D$229</f>
        <v/>
      </c>
      <c r="G126" s="1039" t="str">
        <f>情報取得シート!$D$229</f>
        <v/>
      </c>
      <c r="H126" s="1039" t="str">
        <f>情報取得シート!$D$229</f>
        <v/>
      </c>
      <c r="I126" s="1039" t="str">
        <f>情報取得シート!$D$229</f>
        <v/>
      </c>
      <c r="J126" s="1039" t="str">
        <f>情報取得シート!$D$229</f>
        <v/>
      </c>
      <c r="K126" s="1039" t="str">
        <f>情報取得シート!$D$229</f>
        <v/>
      </c>
      <c r="L126" s="1039" t="str">
        <f>情報取得シート!$D$229</f>
        <v/>
      </c>
      <c r="M126" s="1039" t="str">
        <f>情報取得シート!$D$229</f>
        <v/>
      </c>
      <c r="N126" s="1039" t="str">
        <f>情報取得シート!$D$229</f>
        <v/>
      </c>
      <c r="O126" s="1039" t="str">
        <f>情報取得シート!$D$229</f>
        <v/>
      </c>
      <c r="P126" s="1039" t="str">
        <f>情報取得シート!$D$229</f>
        <v/>
      </c>
      <c r="Q126" s="1040" t="str">
        <f>情報取得シート!$D$229</f>
        <v/>
      </c>
      <c r="R126" s="1038">
        <f>【事業者用】情報提供票!R126</f>
        <v>0</v>
      </c>
      <c r="S126" s="1039" t="str">
        <f>情報取得シート!$D$229</f>
        <v/>
      </c>
      <c r="T126" s="1039" t="str">
        <f>情報取得シート!$D$229</f>
        <v/>
      </c>
      <c r="U126" s="1039" t="str">
        <f>情報取得シート!$D$229</f>
        <v/>
      </c>
      <c r="V126" s="1039" t="str">
        <f>情報取得シート!$D$229</f>
        <v/>
      </c>
      <c r="W126" s="1039" t="str">
        <f>情報取得シート!$D$229</f>
        <v/>
      </c>
      <c r="X126" s="1039" t="str">
        <f>情報取得シート!$D$229</f>
        <v/>
      </c>
      <c r="Y126" s="1039" t="str">
        <f>情報取得シート!$D$229</f>
        <v/>
      </c>
      <c r="Z126" s="1039" t="str">
        <f>情報取得シート!$D$229</f>
        <v/>
      </c>
      <c r="AA126" s="1039" t="str">
        <f>情報取得シート!$D$229</f>
        <v/>
      </c>
      <c r="AB126" s="1039" t="str">
        <f>情報取得シート!$D$229</f>
        <v/>
      </c>
      <c r="AC126" s="1039" t="str">
        <f>情報取得シート!$D$229</f>
        <v/>
      </c>
      <c r="AD126" s="1039" t="str">
        <f>情報取得シート!$D$229</f>
        <v/>
      </c>
      <c r="AE126" s="1040" t="str">
        <f>情報取得シート!$D$229</f>
        <v/>
      </c>
    </row>
    <row r="127" spans="1:31" ht="6" customHeight="1" x14ac:dyDescent="0.4">
      <c r="A127" s="193"/>
      <c r="B127" s="193"/>
      <c r="C127" s="193"/>
      <c r="D127" s="193"/>
      <c r="E127" s="193"/>
      <c r="F127" s="193"/>
      <c r="G127" s="193"/>
      <c r="H127" s="193"/>
      <c r="I127" s="193"/>
      <c r="J127" s="193"/>
      <c r="K127" s="193"/>
      <c r="L127" s="193"/>
      <c r="M127" s="193"/>
      <c r="N127" s="193"/>
      <c r="O127" s="193"/>
      <c r="P127" s="193"/>
      <c r="Q127" s="193"/>
      <c r="R127" s="193"/>
      <c r="S127" s="193"/>
      <c r="T127" s="193"/>
      <c r="U127" s="193"/>
      <c r="V127" s="193"/>
      <c r="W127" s="193"/>
      <c r="X127" s="193"/>
      <c r="Y127" s="193"/>
      <c r="Z127" s="193"/>
      <c r="AA127" s="193"/>
      <c r="AB127" s="193"/>
      <c r="AC127" s="193"/>
      <c r="AD127" s="193"/>
      <c r="AE127" s="193"/>
    </row>
    <row r="128" spans="1:31" ht="45.6" customHeight="1" x14ac:dyDescent="0.4">
      <c r="A128" s="908" t="s">
        <v>168</v>
      </c>
      <c r="B128" s="908"/>
      <c r="C128" s="908"/>
      <c r="D128" s="908"/>
      <c r="E128" s="908"/>
      <c r="F128" s="917" t="s">
        <v>379</v>
      </c>
      <c r="G128" s="918"/>
      <c r="H128" s="918"/>
      <c r="I128" s="918"/>
      <c r="J128" s="918"/>
      <c r="K128" s="918"/>
      <c r="L128" s="918"/>
      <c r="M128" s="918"/>
      <c r="N128" s="918"/>
      <c r="O128" s="918"/>
      <c r="P128" s="918"/>
      <c r="Q128" s="918"/>
      <c r="R128" s="918"/>
      <c r="S128" s="918"/>
      <c r="T128" s="918"/>
      <c r="U128" s="918"/>
      <c r="V128" s="918"/>
      <c r="W128" s="918"/>
      <c r="X128" s="918"/>
      <c r="Y128" s="918"/>
      <c r="Z128" s="918"/>
      <c r="AA128" s="918"/>
      <c r="AB128" s="918"/>
      <c r="AC128" s="918"/>
      <c r="AD128" s="918"/>
      <c r="AE128" s="919"/>
    </row>
    <row r="129" spans="1:47" ht="45.6" customHeight="1" x14ac:dyDescent="0.4">
      <c r="A129" s="909"/>
      <c r="B129" s="909"/>
      <c r="C129" s="909"/>
      <c r="D129" s="909"/>
      <c r="E129" s="909"/>
      <c r="F129" s="911" t="str">
        <f>【事業者用】情報提供票!F129</f>
        <v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v>
      </c>
      <c r="G129" s="912"/>
      <c r="H129" s="912"/>
      <c r="I129" s="912"/>
      <c r="J129" s="912"/>
      <c r="K129" s="912"/>
      <c r="L129" s="912"/>
      <c r="M129" s="912"/>
      <c r="N129" s="912"/>
      <c r="O129" s="912"/>
      <c r="P129" s="912"/>
      <c r="Q129" s="912"/>
      <c r="R129" s="912"/>
      <c r="S129" s="912"/>
      <c r="T129" s="912"/>
      <c r="U129" s="912"/>
      <c r="V129" s="912"/>
      <c r="W129" s="912"/>
      <c r="X129" s="912"/>
      <c r="Y129" s="912"/>
      <c r="Z129" s="912"/>
      <c r="AA129" s="912"/>
      <c r="AB129" s="912"/>
      <c r="AC129" s="912"/>
      <c r="AD129" s="912"/>
      <c r="AE129" s="913"/>
    </row>
    <row r="130" spans="1:47" ht="45.6" customHeight="1" x14ac:dyDescent="0.4">
      <c r="A130" s="909"/>
      <c r="B130" s="909"/>
      <c r="C130" s="909"/>
      <c r="D130" s="909"/>
      <c r="E130" s="909"/>
      <c r="F130" s="911"/>
      <c r="G130" s="912"/>
      <c r="H130" s="912"/>
      <c r="I130" s="912"/>
      <c r="J130" s="912"/>
      <c r="K130" s="912"/>
      <c r="L130" s="912"/>
      <c r="M130" s="912"/>
      <c r="N130" s="912"/>
      <c r="O130" s="912"/>
      <c r="P130" s="912"/>
      <c r="Q130" s="912"/>
      <c r="R130" s="912"/>
      <c r="S130" s="912"/>
      <c r="T130" s="912"/>
      <c r="U130" s="912"/>
      <c r="V130" s="912"/>
      <c r="W130" s="912"/>
      <c r="X130" s="912"/>
      <c r="Y130" s="912"/>
      <c r="Z130" s="912"/>
      <c r="AA130" s="912"/>
      <c r="AB130" s="912"/>
      <c r="AC130" s="912"/>
      <c r="AD130" s="912"/>
      <c r="AE130" s="913"/>
    </row>
    <row r="131" spans="1:47" ht="45.6" customHeight="1" x14ac:dyDescent="0.4">
      <c r="A131" s="909"/>
      <c r="B131" s="909"/>
      <c r="C131" s="909"/>
      <c r="D131" s="909"/>
      <c r="E131" s="909"/>
      <c r="F131" s="911"/>
      <c r="G131" s="912"/>
      <c r="H131" s="912"/>
      <c r="I131" s="912"/>
      <c r="J131" s="912"/>
      <c r="K131" s="912"/>
      <c r="L131" s="912"/>
      <c r="M131" s="912"/>
      <c r="N131" s="912"/>
      <c r="O131" s="912"/>
      <c r="P131" s="912"/>
      <c r="Q131" s="912"/>
      <c r="R131" s="912"/>
      <c r="S131" s="912"/>
      <c r="T131" s="912"/>
      <c r="U131" s="912"/>
      <c r="V131" s="912"/>
      <c r="W131" s="912"/>
      <c r="X131" s="912"/>
      <c r="Y131" s="912"/>
      <c r="Z131" s="912"/>
      <c r="AA131" s="912"/>
      <c r="AB131" s="912"/>
      <c r="AC131" s="912"/>
      <c r="AD131" s="912"/>
      <c r="AE131" s="913"/>
    </row>
    <row r="132" spans="1:47" ht="45.6" customHeight="1" x14ac:dyDescent="0.4">
      <c r="A132" s="909"/>
      <c r="B132" s="909"/>
      <c r="C132" s="909"/>
      <c r="D132" s="909"/>
      <c r="E132" s="909"/>
      <c r="F132" s="911"/>
      <c r="G132" s="912"/>
      <c r="H132" s="912"/>
      <c r="I132" s="912"/>
      <c r="J132" s="912"/>
      <c r="K132" s="912"/>
      <c r="L132" s="912"/>
      <c r="M132" s="912"/>
      <c r="N132" s="912"/>
      <c r="O132" s="912"/>
      <c r="P132" s="912"/>
      <c r="Q132" s="912"/>
      <c r="R132" s="912"/>
      <c r="S132" s="912"/>
      <c r="T132" s="912"/>
      <c r="U132" s="912"/>
      <c r="V132" s="912"/>
      <c r="W132" s="912"/>
      <c r="X132" s="912"/>
      <c r="Y132" s="912"/>
      <c r="Z132" s="912"/>
      <c r="AA132" s="912"/>
      <c r="AB132" s="912"/>
      <c r="AC132" s="912"/>
      <c r="AD132" s="912"/>
      <c r="AE132" s="913"/>
    </row>
    <row r="133" spans="1:47" ht="45.6" customHeight="1" x14ac:dyDescent="0.4">
      <c r="A133" s="909"/>
      <c r="B133" s="909"/>
      <c r="C133" s="909"/>
      <c r="D133" s="909"/>
      <c r="E133" s="909"/>
      <c r="F133" s="911"/>
      <c r="G133" s="912"/>
      <c r="H133" s="912"/>
      <c r="I133" s="912"/>
      <c r="J133" s="912"/>
      <c r="K133" s="912"/>
      <c r="L133" s="912"/>
      <c r="M133" s="912"/>
      <c r="N133" s="912"/>
      <c r="O133" s="912"/>
      <c r="P133" s="912"/>
      <c r="Q133" s="912"/>
      <c r="R133" s="912"/>
      <c r="S133" s="912"/>
      <c r="T133" s="912"/>
      <c r="U133" s="912"/>
      <c r="V133" s="912"/>
      <c r="W133" s="912"/>
      <c r="X133" s="912"/>
      <c r="Y133" s="912"/>
      <c r="Z133" s="912"/>
      <c r="AA133" s="912"/>
      <c r="AB133" s="912"/>
      <c r="AC133" s="912"/>
      <c r="AD133" s="912"/>
      <c r="AE133" s="913"/>
    </row>
    <row r="134" spans="1:47" ht="45.6" customHeight="1" x14ac:dyDescent="0.4">
      <c r="A134" s="910"/>
      <c r="B134" s="910"/>
      <c r="C134" s="910"/>
      <c r="D134" s="910"/>
      <c r="E134" s="910"/>
      <c r="F134" s="914"/>
      <c r="G134" s="915"/>
      <c r="H134" s="915"/>
      <c r="I134" s="915"/>
      <c r="J134" s="915"/>
      <c r="K134" s="915"/>
      <c r="L134" s="915"/>
      <c r="M134" s="915"/>
      <c r="N134" s="915"/>
      <c r="O134" s="915"/>
      <c r="P134" s="915"/>
      <c r="Q134" s="915"/>
      <c r="R134" s="915"/>
      <c r="S134" s="915"/>
      <c r="T134" s="915"/>
      <c r="U134" s="915"/>
      <c r="V134" s="915"/>
      <c r="W134" s="915"/>
      <c r="X134" s="915"/>
      <c r="Y134" s="915"/>
      <c r="Z134" s="915"/>
      <c r="AA134" s="915"/>
      <c r="AB134" s="915"/>
      <c r="AC134" s="915"/>
      <c r="AD134" s="915"/>
      <c r="AE134" s="916"/>
    </row>
    <row r="135" spans="1:47" ht="17.45" customHeight="1" x14ac:dyDescent="0.4">
      <c r="A135" s="274"/>
      <c r="B135" s="274"/>
      <c r="C135" s="274"/>
      <c r="D135" s="274"/>
      <c r="E135" s="274"/>
      <c r="F135" s="275"/>
      <c r="G135" s="275"/>
      <c r="H135" s="275"/>
      <c r="I135" s="275"/>
      <c r="J135" s="275"/>
      <c r="K135" s="275"/>
      <c r="L135" s="275"/>
      <c r="M135" s="275"/>
      <c r="N135" s="275"/>
      <c r="O135" s="275"/>
      <c r="P135" s="275"/>
      <c r="Q135" s="275"/>
      <c r="R135" s="275"/>
      <c r="S135" s="275"/>
      <c r="T135" s="275"/>
      <c r="U135" s="275"/>
      <c r="V135" s="275"/>
      <c r="W135" s="275"/>
      <c r="X135" s="275"/>
      <c r="Y135" s="275"/>
      <c r="Z135" s="275"/>
      <c r="AA135" s="275"/>
      <c r="AB135" s="275"/>
      <c r="AC135" s="275"/>
      <c r="AD135" s="275"/>
      <c r="AE135" s="275"/>
    </row>
    <row r="136" spans="1:47" ht="30" customHeight="1" x14ac:dyDescent="0.4">
      <c r="A136" s="894" t="s">
        <v>204</v>
      </c>
      <c r="B136" s="894"/>
      <c r="C136" s="894"/>
      <c r="D136" s="894"/>
      <c r="E136" s="894"/>
      <c r="F136" s="894"/>
      <c r="G136" s="894"/>
      <c r="H136" s="894"/>
      <c r="I136" s="894"/>
      <c r="J136" s="894"/>
      <c r="K136" s="894"/>
      <c r="L136" s="894"/>
      <c r="M136" s="894"/>
      <c r="N136" s="894"/>
      <c r="O136" s="894"/>
      <c r="P136" s="894"/>
      <c r="Q136" s="894"/>
      <c r="R136" s="894"/>
      <c r="S136" s="894"/>
      <c r="T136" s="894"/>
      <c r="U136" s="894"/>
      <c r="V136" s="894"/>
      <c r="W136" s="894"/>
      <c r="X136" s="894"/>
      <c r="Y136" s="894"/>
      <c r="Z136" s="894"/>
      <c r="AA136" s="894"/>
      <c r="AB136" s="894"/>
      <c r="AC136" s="894"/>
      <c r="AD136" s="894"/>
      <c r="AE136" s="894"/>
    </row>
    <row r="137" spans="1:47" ht="9.75" customHeight="1" x14ac:dyDescent="0.4">
      <c r="A137" s="895"/>
      <c r="B137" s="895"/>
      <c r="C137" s="895"/>
      <c r="D137" s="895"/>
      <c r="E137" s="895"/>
      <c r="F137" s="895"/>
      <c r="G137" s="895"/>
      <c r="H137" s="895"/>
      <c r="I137" s="895"/>
      <c r="J137" s="895"/>
      <c r="K137" s="895"/>
      <c r="L137" s="895"/>
      <c r="M137" s="895"/>
      <c r="N137" s="895"/>
      <c r="O137" s="895"/>
      <c r="P137" s="895"/>
      <c r="Q137" s="895"/>
      <c r="R137" s="895"/>
      <c r="S137" s="895"/>
      <c r="T137" s="895"/>
      <c r="U137" s="895"/>
      <c r="V137" s="895"/>
      <c r="W137" s="895"/>
      <c r="X137" s="895"/>
      <c r="Y137" s="895"/>
      <c r="Z137" s="895"/>
      <c r="AA137" s="895"/>
      <c r="AB137" s="895"/>
      <c r="AC137" s="895"/>
      <c r="AD137" s="895"/>
      <c r="AE137" s="895"/>
    </row>
    <row r="138" spans="1:47" ht="18" customHeight="1" x14ac:dyDescent="0.4">
      <c r="A138" s="726" t="s">
        <v>170</v>
      </c>
      <c r="B138" s="727"/>
      <c r="C138" s="727"/>
      <c r="D138" s="727"/>
      <c r="E138" s="727"/>
      <c r="F138" s="727"/>
      <c r="G138" s="728"/>
      <c r="H138" s="896" t="s">
        <v>171</v>
      </c>
      <c r="I138" s="897"/>
      <c r="J138" s="897"/>
      <c r="K138" s="897"/>
      <c r="L138" s="898"/>
      <c r="M138" s="905" t="s">
        <v>205</v>
      </c>
      <c r="N138" s="906"/>
      <c r="O138" s="906"/>
      <c r="P138" s="906"/>
      <c r="Q138" s="906"/>
      <c r="R138" s="906"/>
      <c r="S138" s="906"/>
      <c r="T138" s="906"/>
      <c r="U138" s="906"/>
      <c r="V138" s="906"/>
      <c r="W138" s="906"/>
      <c r="X138" s="906"/>
      <c r="Y138" s="906"/>
      <c r="Z138" s="906"/>
      <c r="AA138" s="906"/>
      <c r="AB138" s="906"/>
      <c r="AC138" s="906"/>
      <c r="AD138" s="906"/>
      <c r="AE138" s="907"/>
    </row>
    <row r="139" spans="1:47" ht="18" customHeight="1" x14ac:dyDescent="0.4">
      <c r="A139" s="729"/>
      <c r="B139" s="730"/>
      <c r="C139" s="730"/>
      <c r="D139" s="730"/>
      <c r="E139" s="730"/>
      <c r="F139" s="730"/>
      <c r="G139" s="731"/>
      <c r="H139" s="899"/>
      <c r="I139" s="900"/>
      <c r="J139" s="900"/>
      <c r="K139" s="900"/>
      <c r="L139" s="901"/>
      <c r="M139" s="1041">
        <f>【事業者用】情報提供票!M139</f>
        <v>0</v>
      </c>
      <c r="N139" s="939"/>
      <c r="O139" s="939"/>
      <c r="P139" s="939"/>
      <c r="Q139" s="939"/>
      <c r="R139" s="939"/>
      <c r="S139" s="939"/>
      <c r="T139" s="939"/>
      <c r="U139" s="939"/>
      <c r="V139" s="939"/>
      <c r="W139" s="939"/>
      <c r="X139" s="939"/>
      <c r="Y139" s="939"/>
      <c r="Z139" s="939"/>
      <c r="AA139" s="939"/>
      <c r="AB139" s="939"/>
      <c r="AC139" s="939"/>
      <c r="AD139" s="939"/>
      <c r="AE139" s="1042"/>
      <c r="AH139" s="185" t="str">
        <f>IF(情報取得シート!$F$289=0,"※届け出の状況を選択してください","")</f>
        <v>※届け出の状況を選択してください</v>
      </c>
    </row>
    <row r="140" spans="1:47" ht="18" customHeight="1" x14ac:dyDescent="0.4">
      <c r="A140" s="739"/>
      <c r="B140" s="740"/>
      <c r="C140" s="740"/>
      <c r="D140" s="740"/>
      <c r="E140" s="740"/>
      <c r="F140" s="740"/>
      <c r="G140" s="741"/>
      <c r="H140" s="902"/>
      <c r="I140" s="903"/>
      <c r="J140" s="903"/>
      <c r="K140" s="903"/>
      <c r="L140" s="904"/>
      <c r="M140" s="1043"/>
      <c r="N140" s="1044"/>
      <c r="O140" s="1044"/>
      <c r="P140" s="1044"/>
      <c r="Q140" s="1044"/>
      <c r="R140" s="1044"/>
      <c r="S140" s="1044"/>
      <c r="T140" s="1044"/>
      <c r="U140" s="1044"/>
      <c r="V140" s="1044"/>
      <c r="W140" s="1044"/>
      <c r="X140" s="1044"/>
      <c r="Y140" s="1044"/>
      <c r="Z140" s="1044"/>
      <c r="AA140" s="1044"/>
      <c r="AB140" s="1044"/>
      <c r="AC140" s="1044"/>
      <c r="AD140" s="1044"/>
      <c r="AE140" s="1045"/>
    </row>
    <row r="141" spans="1:47" s="310" customFormat="1" ht="24" customHeight="1" x14ac:dyDescent="0.4">
      <c r="A141" s="306"/>
      <c r="B141" s="306"/>
      <c r="C141" s="306"/>
      <c r="D141" s="306"/>
      <c r="E141" s="306"/>
      <c r="F141" s="306"/>
      <c r="G141" s="306"/>
      <c r="H141" s="307"/>
      <c r="I141" s="307"/>
      <c r="J141" s="307"/>
      <c r="K141" s="307"/>
      <c r="L141" s="307"/>
      <c r="M141" s="307"/>
      <c r="N141" s="307"/>
      <c r="O141" s="307"/>
      <c r="P141" s="307"/>
      <c r="Q141" s="308"/>
      <c r="R141" s="309"/>
      <c r="S141" s="309"/>
      <c r="T141" s="309"/>
      <c r="U141" s="309"/>
      <c r="V141" s="309"/>
      <c r="W141" s="309"/>
      <c r="X141" s="309"/>
      <c r="Y141" s="309"/>
      <c r="Z141" s="309"/>
      <c r="AA141" s="309"/>
      <c r="AB141" s="309"/>
      <c r="AC141" s="309"/>
      <c r="AD141" s="309"/>
      <c r="AE141" s="309"/>
      <c r="AU141" s="311"/>
    </row>
    <row r="142" spans="1:47" s="310" customFormat="1" ht="30" customHeight="1" x14ac:dyDescent="0.4">
      <c r="A142" s="312"/>
      <c r="B142" s="312"/>
      <c r="C142" s="312"/>
      <c r="D142" s="312"/>
      <c r="E142" s="312"/>
      <c r="F142" s="312"/>
      <c r="G142" s="312"/>
      <c r="H142" s="312"/>
      <c r="I142" s="312"/>
      <c r="J142" s="312"/>
      <c r="K142" s="312"/>
      <c r="L142" s="312"/>
      <c r="M142" s="312"/>
      <c r="N142" s="312"/>
      <c r="O142" s="312"/>
      <c r="P142" s="312"/>
      <c r="Q142" s="312"/>
      <c r="R142" s="312"/>
      <c r="S142" s="312"/>
      <c r="T142" s="312"/>
      <c r="U142" s="312"/>
      <c r="V142" s="312"/>
      <c r="W142" s="312"/>
      <c r="X142" s="312"/>
      <c r="Y142" s="313"/>
      <c r="Z142" s="313"/>
      <c r="AA142" s="313"/>
      <c r="AB142" s="313"/>
      <c r="AC142" s="313"/>
      <c r="AD142" s="313"/>
      <c r="AE142" s="313"/>
      <c r="AU142" s="311"/>
    </row>
    <row r="143" spans="1:47" s="310" customFormat="1" ht="30" customHeight="1" x14ac:dyDescent="0.4">
      <c r="A143" s="312"/>
      <c r="B143" s="312"/>
      <c r="C143" s="312"/>
      <c r="D143" s="312"/>
      <c r="E143" s="312"/>
      <c r="F143" s="312"/>
      <c r="G143" s="312"/>
      <c r="H143" s="312"/>
      <c r="I143" s="312"/>
      <c r="J143" s="312"/>
      <c r="K143" s="312"/>
      <c r="L143" s="312"/>
      <c r="M143" s="312"/>
      <c r="N143" s="312"/>
      <c r="O143" s="312"/>
      <c r="P143" s="312"/>
      <c r="Q143" s="312"/>
      <c r="R143" s="312"/>
      <c r="S143" s="312"/>
      <c r="T143" s="312"/>
      <c r="U143" s="312"/>
      <c r="V143" s="312"/>
      <c r="W143" s="312"/>
      <c r="X143" s="312"/>
      <c r="Y143" s="313"/>
      <c r="Z143" s="313"/>
      <c r="AA143" s="313"/>
      <c r="AB143" s="313"/>
      <c r="AC143" s="313"/>
      <c r="AD143" s="313"/>
      <c r="AE143" s="313"/>
      <c r="AU143" s="311"/>
    </row>
    <row r="144" spans="1:47" s="310" customFormat="1" ht="30" customHeight="1" x14ac:dyDescent="0.4">
      <c r="A144" s="312"/>
      <c r="B144" s="312"/>
      <c r="C144" s="312"/>
      <c r="D144" s="312"/>
      <c r="E144" s="312"/>
      <c r="F144" s="312"/>
      <c r="G144" s="312"/>
      <c r="H144" s="312"/>
      <c r="I144" s="312"/>
      <c r="J144" s="312"/>
      <c r="K144" s="312"/>
      <c r="L144" s="312"/>
      <c r="M144" s="312"/>
      <c r="N144" s="312"/>
      <c r="O144" s="312"/>
      <c r="P144" s="312"/>
      <c r="Q144" s="312"/>
      <c r="R144" s="312"/>
      <c r="S144" s="312"/>
      <c r="T144" s="312"/>
      <c r="U144" s="312"/>
      <c r="V144" s="312"/>
      <c r="W144" s="312"/>
      <c r="X144" s="312"/>
      <c r="Y144" s="313"/>
      <c r="Z144" s="313"/>
      <c r="AA144" s="313"/>
      <c r="AB144" s="313"/>
      <c r="AC144" s="313"/>
      <c r="AD144" s="313"/>
      <c r="AE144" s="313"/>
      <c r="AU144" s="311"/>
    </row>
    <row r="145" spans="1:47" s="310" customFormat="1" ht="13.5" customHeight="1" x14ac:dyDescent="0.4">
      <c r="A145" s="307"/>
      <c r="B145" s="307"/>
      <c r="C145" s="307"/>
      <c r="D145" s="307"/>
      <c r="E145" s="307"/>
      <c r="F145" s="307"/>
      <c r="G145" s="307"/>
      <c r="H145" s="307"/>
      <c r="I145" s="307"/>
      <c r="J145" s="307"/>
      <c r="K145" s="307"/>
      <c r="L145" s="307"/>
      <c r="M145" s="307"/>
      <c r="N145" s="307"/>
      <c r="O145" s="307"/>
      <c r="P145" s="307"/>
      <c r="Q145" s="307"/>
      <c r="R145" s="307"/>
      <c r="S145" s="307"/>
      <c r="T145" s="307"/>
      <c r="U145" s="307"/>
      <c r="V145" s="307"/>
      <c r="W145" s="307"/>
      <c r="X145" s="307"/>
      <c r="Y145" s="314"/>
      <c r="Z145" s="314"/>
      <c r="AA145" s="314"/>
      <c r="AB145" s="314"/>
      <c r="AC145" s="314"/>
      <c r="AD145" s="314"/>
      <c r="AE145" s="314"/>
      <c r="AU145" s="311"/>
    </row>
    <row r="146" spans="1:47" s="310" customFormat="1" ht="30" customHeight="1" x14ac:dyDescent="0.4">
      <c r="A146" s="313"/>
      <c r="B146" s="313"/>
      <c r="C146" s="313"/>
      <c r="D146" s="313"/>
      <c r="E146" s="313"/>
      <c r="F146" s="313"/>
      <c r="G146" s="313"/>
      <c r="H146" s="313"/>
      <c r="I146" s="313"/>
      <c r="J146" s="313"/>
      <c r="K146" s="313"/>
      <c r="L146" s="313"/>
      <c r="M146" s="313"/>
      <c r="N146" s="313"/>
      <c r="O146" s="313"/>
      <c r="P146" s="313"/>
      <c r="Q146" s="313"/>
      <c r="R146" s="313"/>
      <c r="S146" s="313"/>
      <c r="T146" s="313"/>
      <c r="U146" s="313"/>
      <c r="V146" s="313"/>
      <c r="W146" s="313"/>
      <c r="X146" s="313"/>
      <c r="Y146" s="313"/>
      <c r="Z146" s="313"/>
      <c r="AA146" s="313"/>
      <c r="AB146" s="313"/>
      <c r="AC146" s="313"/>
      <c r="AD146" s="313"/>
      <c r="AE146" s="313"/>
      <c r="AU146" s="311"/>
    </row>
    <row r="147" spans="1:47" s="310" customFormat="1" ht="30" customHeight="1" x14ac:dyDescent="0.4">
      <c r="A147" s="312"/>
      <c r="B147" s="312"/>
      <c r="C147" s="312"/>
      <c r="D147" s="312"/>
      <c r="E147" s="312"/>
      <c r="F147" s="312"/>
      <c r="G147" s="312"/>
      <c r="H147" s="312"/>
      <c r="I147" s="312"/>
      <c r="J147" s="312"/>
      <c r="K147" s="312"/>
      <c r="L147" s="312"/>
      <c r="M147" s="312"/>
      <c r="N147" s="312"/>
      <c r="O147" s="312"/>
      <c r="P147" s="312"/>
      <c r="Q147" s="312"/>
      <c r="R147" s="312"/>
      <c r="S147" s="312"/>
      <c r="T147" s="312"/>
      <c r="U147" s="312"/>
      <c r="V147" s="312"/>
      <c r="W147" s="312"/>
      <c r="X147" s="312"/>
      <c r="Y147" s="312"/>
      <c r="Z147" s="312"/>
      <c r="AA147" s="312"/>
      <c r="AB147" s="312"/>
      <c r="AC147" s="312"/>
      <c r="AD147" s="312"/>
      <c r="AE147" s="312"/>
      <c r="AU147" s="311"/>
    </row>
    <row r="148" spans="1:47" s="310" customFormat="1" ht="30" customHeight="1" x14ac:dyDescent="0.4">
      <c r="A148" s="312"/>
      <c r="B148" s="312"/>
      <c r="C148" s="312"/>
      <c r="D148" s="312"/>
      <c r="E148" s="312"/>
      <c r="F148" s="312"/>
      <c r="G148" s="312"/>
      <c r="H148" s="312"/>
      <c r="I148" s="312"/>
      <c r="J148" s="312"/>
      <c r="K148" s="312"/>
      <c r="L148" s="312"/>
      <c r="M148" s="312"/>
      <c r="N148" s="312"/>
      <c r="O148" s="312"/>
      <c r="P148" s="312"/>
      <c r="Q148" s="312"/>
      <c r="R148" s="312"/>
      <c r="S148" s="312"/>
      <c r="T148" s="312"/>
      <c r="U148" s="312"/>
      <c r="V148" s="312"/>
      <c r="W148" s="312"/>
      <c r="X148" s="312"/>
      <c r="Y148" s="313"/>
      <c r="Z148" s="313"/>
      <c r="AA148" s="313"/>
      <c r="AB148" s="313"/>
      <c r="AC148" s="313"/>
      <c r="AD148" s="313"/>
      <c r="AE148" s="313"/>
      <c r="AU148" s="311"/>
    </row>
    <row r="149" spans="1:47" s="310" customFormat="1" ht="13.5" customHeight="1" x14ac:dyDescent="0.4">
      <c r="A149" s="315"/>
      <c r="B149" s="316"/>
      <c r="C149" s="316"/>
      <c r="D149" s="316"/>
      <c r="E149" s="316"/>
      <c r="F149" s="316"/>
      <c r="G149" s="316"/>
      <c r="H149" s="316"/>
      <c r="I149" s="316"/>
      <c r="J149" s="316"/>
      <c r="K149" s="316"/>
      <c r="L149" s="316"/>
      <c r="M149" s="316"/>
      <c r="N149" s="316"/>
      <c r="O149" s="316"/>
      <c r="P149" s="316"/>
      <c r="Q149" s="316"/>
      <c r="R149" s="316"/>
      <c r="S149" s="316"/>
      <c r="T149" s="316"/>
      <c r="U149" s="316"/>
      <c r="V149" s="316"/>
      <c r="W149" s="316"/>
      <c r="X149" s="316"/>
      <c r="Y149" s="316"/>
      <c r="Z149" s="316"/>
      <c r="AA149" s="316"/>
      <c r="AB149" s="316"/>
      <c r="AC149" s="316"/>
      <c r="AD149" s="316"/>
      <c r="AE149" s="316"/>
      <c r="AU149" s="311"/>
    </row>
    <row r="150" spans="1:47" s="294" customFormat="1" ht="18" customHeight="1" x14ac:dyDescent="0.4">
      <c r="A150" s="920" t="s">
        <v>206</v>
      </c>
      <c r="B150" s="921"/>
      <c r="C150" s="921"/>
      <c r="D150" s="921"/>
      <c r="E150" s="921"/>
      <c r="F150" s="921"/>
      <c r="G150" s="921"/>
      <c r="H150" s="921"/>
      <c r="I150" s="921"/>
      <c r="J150" s="921"/>
      <c r="K150" s="921"/>
      <c r="L150" s="921"/>
      <c r="M150" s="921"/>
      <c r="N150" s="921"/>
      <c r="O150" s="921"/>
      <c r="P150" s="921"/>
      <c r="Q150" s="921"/>
      <c r="R150" s="921"/>
      <c r="S150" s="921"/>
      <c r="T150" s="921"/>
      <c r="U150" s="921"/>
      <c r="V150" s="921"/>
      <c r="W150" s="921"/>
      <c r="X150" s="921"/>
      <c r="Y150" s="921"/>
      <c r="Z150" s="921"/>
      <c r="AA150" s="921"/>
      <c r="AB150" s="921"/>
      <c r="AC150" s="921"/>
      <c r="AD150" s="921"/>
      <c r="AE150" s="921"/>
      <c r="AH150" s="295" t="s">
        <v>377</v>
      </c>
      <c r="AU150" s="296"/>
    </row>
    <row r="151" spans="1:47" s="294" customFormat="1" ht="21" customHeight="1" x14ac:dyDescent="0.4">
      <c r="A151" s="922" t="s">
        <v>174</v>
      </c>
      <c r="B151" s="923"/>
      <c r="C151" s="923"/>
      <c r="D151" s="923"/>
      <c r="E151" s="923"/>
      <c r="F151" s="923"/>
      <c r="G151" s="923"/>
      <c r="H151" s="923"/>
      <c r="I151" s="924"/>
      <c r="J151" s="925" t="s">
        <v>175</v>
      </c>
      <c r="K151" s="923"/>
      <c r="L151" s="923"/>
      <c r="M151" s="923"/>
      <c r="N151" s="923"/>
      <c r="O151" s="923"/>
      <c r="P151" s="923"/>
      <c r="Q151" s="923"/>
      <c r="R151" s="923"/>
      <c r="S151" s="926" t="s">
        <v>176</v>
      </c>
      <c r="T151" s="927"/>
      <c r="U151" s="927"/>
      <c r="V151" s="927"/>
      <c r="W151" s="928"/>
      <c r="X151" s="926" t="s">
        <v>177</v>
      </c>
      <c r="Y151" s="927"/>
      <c r="Z151" s="927"/>
      <c r="AA151" s="927"/>
      <c r="AB151" s="927"/>
      <c r="AC151" s="927"/>
      <c r="AD151" s="927"/>
      <c r="AE151" s="929"/>
      <c r="AU151" s="296"/>
    </row>
    <row r="152" spans="1:47" s="294" customFormat="1" ht="21" customHeight="1" x14ac:dyDescent="0.4">
      <c r="A152" s="930" t="s">
        <v>178</v>
      </c>
      <c r="B152" s="706" t="s">
        <v>179</v>
      </c>
      <c r="C152" s="707"/>
      <c r="D152" s="932" t="s">
        <v>180</v>
      </c>
      <c r="E152" s="933"/>
      <c r="F152" s="933"/>
      <c r="G152" s="933"/>
      <c r="H152" s="933"/>
      <c r="I152" s="934"/>
      <c r="J152" s="935"/>
      <c r="K152" s="936"/>
      <c r="L152" s="936"/>
      <c r="M152" s="936"/>
      <c r="N152" s="936"/>
      <c r="O152" s="936"/>
      <c r="P152" s="936"/>
      <c r="Q152" s="936"/>
      <c r="R152" s="937"/>
      <c r="S152" s="941" t="s">
        <v>181</v>
      </c>
      <c r="T152" s="942"/>
      <c r="U152" s="942"/>
      <c r="V152" s="942"/>
      <c r="W152" s="943"/>
      <c r="X152" s="941" t="s">
        <v>182</v>
      </c>
      <c r="Y152" s="942"/>
      <c r="Z152" s="942"/>
      <c r="AA152" s="942"/>
      <c r="AB152" s="942"/>
      <c r="AC152" s="942"/>
      <c r="AD152" s="942"/>
      <c r="AE152" s="947"/>
      <c r="AU152" s="296"/>
    </row>
    <row r="153" spans="1:47" s="294" customFormat="1" ht="21" customHeight="1" x14ac:dyDescent="0.4">
      <c r="A153" s="930"/>
      <c r="B153" s="708"/>
      <c r="C153" s="709"/>
      <c r="D153" s="944" t="s">
        <v>183</v>
      </c>
      <c r="E153" s="945"/>
      <c r="F153" s="945"/>
      <c r="G153" s="945"/>
      <c r="H153" s="945"/>
      <c r="I153" s="946"/>
      <c r="J153" s="938"/>
      <c r="K153" s="939"/>
      <c r="L153" s="939"/>
      <c r="M153" s="939"/>
      <c r="N153" s="939"/>
      <c r="O153" s="939"/>
      <c r="P153" s="939"/>
      <c r="Q153" s="939"/>
      <c r="R153" s="940"/>
      <c r="S153" s="941" t="s">
        <v>184</v>
      </c>
      <c r="T153" s="942"/>
      <c r="U153" s="942"/>
      <c r="V153" s="942"/>
      <c r="W153" s="943"/>
      <c r="X153" s="941" t="s">
        <v>185</v>
      </c>
      <c r="Y153" s="942"/>
      <c r="Z153" s="942"/>
      <c r="AA153" s="942"/>
      <c r="AB153" s="942"/>
      <c r="AC153" s="942"/>
      <c r="AD153" s="942"/>
      <c r="AE153" s="947"/>
      <c r="AU153" s="296"/>
    </row>
    <row r="154" spans="1:47" s="294" customFormat="1" ht="21" customHeight="1" x14ac:dyDescent="0.4">
      <c r="A154" s="930"/>
      <c r="B154" s="708"/>
      <c r="C154" s="709"/>
      <c r="D154" s="944" t="s">
        <v>186</v>
      </c>
      <c r="E154" s="945"/>
      <c r="F154" s="945"/>
      <c r="G154" s="945"/>
      <c r="H154" s="945"/>
      <c r="I154" s="946"/>
      <c r="J154" s="938"/>
      <c r="K154" s="939"/>
      <c r="L154" s="939"/>
      <c r="M154" s="939"/>
      <c r="N154" s="939"/>
      <c r="O154" s="939"/>
      <c r="P154" s="939"/>
      <c r="Q154" s="939"/>
      <c r="R154" s="940"/>
      <c r="S154" s="941" t="s">
        <v>367</v>
      </c>
      <c r="T154" s="942"/>
      <c r="U154" s="942"/>
      <c r="V154" s="942"/>
      <c r="W154" s="943"/>
      <c r="X154" s="941" t="s">
        <v>187</v>
      </c>
      <c r="Y154" s="942"/>
      <c r="Z154" s="942"/>
      <c r="AA154" s="942"/>
      <c r="AB154" s="942"/>
      <c r="AC154" s="942"/>
      <c r="AD154" s="942"/>
      <c r="AE154" s="947"/>
      <c r="AU154" s="296"/>
    </row>
    <row r="155" spans="1:47" s="294" customFormat="1" ht="21" customHeight="1" x14ac:dyDescent="0.4">
      <c r="A155" s="930"/>
      <c r="B155" s="708"/>
      <c r="C155" s="709"/>
      <c r="D155" s="944" t="s">
        <v>188</v>
      </c>
      <c r="E155" s="945"/>
      <c r="F155" s="945"/>
      <c r="G155" s="945"/>
      <c r="H155" s="945"/>
      <c r="I155" s="946"/>
      <c r="J155" s="938"/>
      <c r="K155" s="939"/>
      <c r="L155" s="939"/>
      <c r="M155" s="939"/>
      <c r="N155" s="939"/>
      <c r="O155" s="939"/>
      <c r="P155" s="939"/>
      <c r="Q155" s="939"/>
      <c r="R155" s="940"/>
      <c r="S155" s="941" t="s">
        <v>189</v>
      </c>
      <c r="T155" s="942"/>
      <c r="U155" s="942"/>
      <c r="V155" s="942"/>
      <c r="W155" s="943"/>
      <c r="X155" s="941" t="s">
        <v>190</v>
      </c>
      <c r="Y155" s="942"/>
      <c r="Z155" s="942"/>
      <c r="AA155" s="942"/>
      <c r="AB155" s="942"/>
      <c r="AC155" s="942"/>
      <c r="AD155" s="942"/>
      <c r="AE155" s="947"/>
      <c r="AU155" s="296"/>
    </row>
    <row r="156" spans="1:47" s="294" customFormat="1" ht="21" customHeight="1" x14ac:dyDescent="0.4">
      <c r="A156" s="930"/>
      <c r="B156" s="708"/>
      <c r="C156" s="709"/>
      <c r="D156" s="944" t="s">
        <v>191</v>
      </c>
      <c r="E156" s="945"/>
      <c r="F156" s="945"/>
      <c r="G156" s="945"/>
      <c r="H156" s="945"/>
      <c r="I156" s="946"/>
      <c r="J156" s="938"/>
      <c r="K156" s="939"/>
      <c r="L156" s="939"/>
      <c r="M156" s="939"/>
      <c r="N156" s="939"/>
      <c r="O156" s="939"/>
      <c r="P156" s="939"/>
      <c r="Q156" s="939"/>
      <c r="R156" s="940"/>
      <c r="S156" s="317"/>
      <c r="T156" s="317"/>
      <c r="U156" s="317"/>
      <c r="V156" s="317"/>
      <c r="W156" s="317"/>
      <c r="X156" s="941" t="s">
        <v>192</v>
      </c>
      <c r="Y156" s="942"/>
      <c r="Z156" s="942"/>
      <c r="AA156" s="942"/>
      <c r="AB156" s="942"/>
      <c r="AC156" s="942"/>
      <c r="AD156" s="942"/>
      <c r="AE156" s="947"/>
      <c r="AU156" s="296"/>
    </row>
    <row r="157" spans="1:47" s="294" customFormat="1" ht="21" customHeight="1" x14ac:dyDescent="0.4">
      <c r="A157" s="930"/>
      <c r="B157" s="708"/>
      <c r="C157" s="709"/>
      <c r="D157" s="944" t="s">
        <v>193</v>
      </c>
      <c r="E157" s="945"/>
      <c r="F157" s="945"/>
      <c r="G157" s="945"/>
      <c r="H157" s="945"/>
      <c r="I157" s="946"/>
      <c r="J157" s="938"/>
      <c r="K157" s="939"/>
      <c r="L157" s="939"/>
      <c r="M157" s="939"/>
      <c r="N157" s="939"/>
      <c r="O157" s="939"/>
      <c r="P157" s="939"/>
      <c r="Q157" s="939"/>
      <c r="R157" s="940"/>
      <c r="S157" s="941"/>
      <c r="T157" s="942"/>
      <c r="U157" s="942"/>
      <c r="V157" s="942"/>
      <c r="W157" s="943"/>
      <c r="X157" s="318"/>
      <c r="Y157" s="948"/>
      <c r="Z157" s="948"/>
      <c r="AA157" s="948"/>
      <c r="AB157" s="948"/>
      <c r="AC157" s="948"/>
      <c r="AD157" s="948"/>
      <c r="AE157" s="319"/>
      <c r="AU157" s="296"/>
    </row>
    <row r="158" spans="1:47" s="294" customFormat="1" ht="21" customHeight="1" x14ac:dyDescent="0.4">
      <c r="A158" s="930"/>
      <c r="B158" s="708"/>
      <c r="C158" s="709"/>
      <c r="D158" s="944" t="s">
        <v>194</v>
      </c>
      <c r="E158" s="945"/>
      <c r="F158" s="945"/>
      <c r="G158" s="945"/>
      <c r="H158" s="945"/>
      <c r="I158" s="946"/>
      <c r="J158" s="320"/>
      <c r="K158" s="950" t="s">
        <v>70</v>
      </c>
      <c r="L158" s="950"/>
      <c r="M158" s="321"/>
      <c r="N158" s="321"/>
      <c r="O158" s="321"/>
      <c r="P158" s="321"/>
      <c r="Q158" s="321"/>
      <c r="R158" s="322"/>
      <c r="S158" s="941"/>
      <c r="T158" s="942"/>
      <c r="U158" s="942"/>
      <c r="V158" s="942"/>
      <c r="W158" s="943"/>
      <c r="X158" s="318"/>
      <c r="Y158" s="948"/>
      <c r="Z158" s="948"/>
      <c r="AA158" s="948"/>
      <c r="AB158" s="948"/>
      <c r="AC158" s="948"/>
      <c r="AD158" s="948"/>
      <c r="AE158" s="319"/>
      <c r="AU158" s="296"/>
    </row>
    <row r="159" spans="1:47" s="294" customFormat="1" ht="21" customHeight="1" x14ac:dyDescent="0.4">
      <c r="A159" s="930"/>
      <c r="B159" s="708"/>
      <c r="C159" s="709"/>
      <c r="D159" s="944" t="s">
        <v>195</v>
      </c>
      <c r="E159" s="945"/>
      <c r="F159" s="945"/>
      <c r="G159" s="945"/>
      <c r="H159" s="945"/>
      <c r="I159" s="946"/>
      <c r="J159" s="318"/>
      <c r="K159" s="948"/>
      <c r="L159" s="948"/>
      <c r="M159" s="948"/>
      <c r="N159" s="948"/>
      <c r="O159" s="948"/>
      <c r="P159" s="948"/>
      <c r="Q159" s="948"/>
      <c r="R159" s="323"/>
      <c r="S159" s="941"/>
      <c r="T159" s="942"/>
      <c r="U159" s="942"/>
      <c r="V159" s="942"/>
      <c r="W159" s="943"/>
      <c r="X159" s="318"/>
      <c r="Y159" s="948"/>
      <c r="Z159" s="948"/>
      <c r="AA159" s="948"/>
      <c r="AB159" s="948"/>
      <c r="AC159" s="948"/>
      <c r="AD159" s="948"/>
      <c r="AE159" s="319"/>
      <c r="AU159" s="296"/>
    </row>
    <row r="160" spans="1:47" s="294" customFormat="1" ht="21" customHeight="1" x14ac:dyDescent="0.4">
      <c r="A160" s="930"/>
      <c r="B160" s="708"/>
      <c r="C160" s="709"/>
      <c r="D160" s="951" t="s">
        <v>196</v>
      </c>
      <c r="E160" s="952"/>
      <c r="F160" s="952"/>
      <c r="G160" s="952"/>
      <c r="H160" s="952"/>
      <c r="I160" s="953"/>
      <c r="J160" s="324"/>
      <c r="K160" s="949"/>
      <c r="L160" s="949"/>
      <c r="M160" s="949"/>
      <c r="N160" s="949"/>
      <c r="O160" s="949"/>
      <c r="P160" s="949"/>
      <c r="Q160" s="949"/>
      <c r="R160" s="325"/>
      <c r="S160" s="954"/>
      <c r="T160" s="955"/>
      <c r="U160" s="955"/>
      <c r="V160" s="955"/>
      <c r="W160" s="956"/>
      <c r="X160" s="324"/>
      <c r="Y160" s="949"/>
      <c r="Z160" s="949"/>
      <c r="AA160" s="949"/>
      <c r="AB160" s="949"/>
      <c r="AC160" s="949"/>
      <c r="AD160" s="949"/>
      <c r="AE160" s="326"/>
      <c r="AU160" s="296"/>
    </row>
    <row r="161" spans="1:47" s="294" customFormat="1" ht="21" customHeight="1" x14ac:dyDescent="0.4">
      <c r="A161" s="930"/>
      <c r="B161" s="706" t="s">
        <v>197</v>
      </c>
      <c r="C161" s="707"/>
      <c r="D161" s="932" t="s">
        <v>180</v>
      </c>
      <c r="E161" s="933"/>
      <c r="F161" s="933"/>
      <c r="G161" s="933"/>
      <c r="H161" s="933"/>
      <c r="I161" s="934"/>
      <c r="J161" s="935"/>
      <c r="K161" s="936"/>
      <c r="L161" s="936"/>
      <c r="M161" s="936"/>
      <c r="N161" s="936"/>
      <c r="O161" s="936"/>
      <c r="P161" s="936"/>
      <c r="Q161" s="936"/>
      <c r="R161" s="937"/>
      <c r="S161" s="941" t="s">
        <v>181</v>
      </c>
      <c r="T161" s="942"/>
      <c r="U161" s="942"/>
      <c r="V161" s="942"/>
      <c r="W161" s="943"/>
      <c r="X161" s="941" t="s">
        <v>182</v>
      </c>
      <c r="Y161" s="942"/>
      <c r="Z161" s="942"/>
      <c r="AA161" s="942"/>
      <c r="AB161" s="942"/>
      <c r="AC161" s="942"/>
      <c r="AD161" s="942"/>
      <c r="AE161" s="947"/>
      <c r="AU161" s="296"/>
    </row>
    <row r="162" spans="1:47" s="294" customFormat="1" ht="21" customHeight="1" x14ac:dyDescent="0.4">
      <c r="A162" s="930"/>
      <c r="B162" s="708"/>
      <c r="C162" s="709"/>
      <c r="D162" s="944" t="s">
        <v>183</v>
      </c>
      <c r="E162" s="945"/>
      <c r="F162" s="945"/>
      <c r="G162" s="945"/>
      <c r="H162" s="945"/>
      <c r="I162" s="946"/>
      <c r="J162" s="938"/>
      <c r="K162" s="939"/>
      <c r="L162" s="939"/>
      <c r="M162" s="939"/>
      <c r="N162" s="939"/>
      <c r="O162" s="939"/>
      <c r="P162" s="939"/>
      <c r="Q162" s="939"/>
      <c r="R162" s="940"/>
      <c r="S162" s="941" t="s">
        <v>184</v>
      </c>
      <c r="T162" s="942"/>
      <c r="U162" s="942"/>
      <c r="V162" s="942"/>
      <c r="W162" s="943"/>
      <c r="X162" s="941" t="s">
        <v>185</v>
      </c>
      <c r="Y162" s="942"/>
      <c r="Z162" s="942"/>
      <c r="AA162" s="942"/>
      <c r="AB162" s="942"/>
      <c r="AC162" s="942"/>
      <c r="AD162" s="942"/>
      <c r="AE162" s="947"/>
      <c r="AU162" s="296"/>
    </row>
    <row r="163" spans="1:47" s="294" customFormat="1" ht="21" customHeight="1" x14ac:dyDescent="0.4">
      <c r="A163" s="930"/>
      <c r="B163" s="708"/>
      <c r="C163" s="709"/>
      <c r="D163" s="944" t="s">
        <v>186</v>
      </c>
      <c r="E163" s="945"/>
      <c r="F163" s="945"/>
      <c r="G163" s="945"/>
      <c r="H163" s="945"/>
      <c r="I163" s="946"/>
      <c r="J163" s="938"/>
      <c r="K163" s="939"/>
      <c r="L163" s="939"/>
      <c r="M163" s="939"/>
      <c r="N163" s="939"/>
      <c r="O163" s="939"/>
      <c r="P163" s="939"/>
      <c r="Q163" s="939"/>
      <c r="R163" s="940"/>
      <c r="S163" s="941" t="s">
        <v>367</v>
      </c>
      <c r="T163" s="942"/>
      <c r="U163" s="942"/>
      <c r="V163" s="942"/>
      <c r="W163" s="943"/>
      <c r="X163" s="941" t="s">
        <v>187</v>
      </c>
      <c r="Y163" s="942"/>
      <c r="Z163" s="942"/>
      <c r="AA163" s="942"/>
      <c r="AB163" s="942"/>
      <c r="AC163" s="942"/>
      <c r="AD163" s="942"/>
      <c r="AE163" s="947"/>
      <c r="AU163" s="296"/>
    </row>
    <row r="164" spans="1:47" s="294" customFormat="1" ht="21" customHeight="1" x14ac:dyDescent="0.4">
      <c r="A164" s="930"/>
      <c r="B164" s="708"/>
      <c r="C164" s="709"/>
      <c r="D164" s="944" t="s">
        <v>188</v>
      </c>
      <c r="E164" s="945"/>
      <c r="F164" s="945"/>
      <c r="G164" s="945"/>
      <c r="H164" s="945"/>
      <c r="I164" s="946"/>
      <c r="J164" s="938"/>
      <c r="K164" s="939"/>
      <c r="L164" s="939"/>
      <c r="M164" s="939"/>
      <c r="N164" s="939"/>
      <c r="O164" s="939"/>
      <c r="P164" s="939"/>
      <c r="Q164" s="939"/>
      <c r="R164" s="940"/>
      <c r="S164" s="941" t="s">
        <v>189</v>
      </c>
      <c r="T164" s="942"/>
      <c r="U164" s="942"/>
      <c r="V164" s="942"/>
      <c r="W164" s="943"/>
      <c r="X164" s="941" t="s">
        <v>190</v>
      </c>
      <c r="Y164" s="942"/>
      <c r="Z164" s="942"/>
      <c r="AA164" s="942"/>
      <c r="AB164" s="942"/>
      <c r="AC164" s="942"/>
      <c r="AD164" s="942"/>
      <c r="AE164" s="947"/>
      <c r="AU164" s="296"/>
    </row>
    <row r="165" spans="1:47" s="294" customFormat="1" ht="21" customHeight="1" x14ac:dyDescent="0.4">
      <c r="A165" s="930"/>
      <c r="B165" s="708"/>
      <c r="C165" s="709"/>
      <c r="D165" s="944" t="s">
        <v>191</v>
      </c>
      <c r="E165" s="945"/>
      <c r="F165" s="945"/>
      <c r="G165" s="945"/>
      <c r="H165" s="945"/>
      <c r="I165" s="946"/>
      <c r="J165" s="938"/>
      <c r="K165" s="939"/>
      <c r="L165" s="939"/>
      <c r="M165" s="939"/>
      <c r="N165" s="939"/>
      <c r="O165" s="939"/>
      <c r="P165" s="939"/>
      <c r="Q165" s="939"/>
      <c r="R165" s="940"/>
      <c r="S165" s="317"/>
      <c r="T165" s="317"/>
      <c r="U165" s="317"/>
      <c r="V165" s="317"/>
      <c r="W165" s="317"/>
      <c r="X165" s="941" t="s">
        <v>192</v>
      </c>
      <c r="Y165" s="942"/>
      <c r="Z165" s="942"/>
      <c r="AA165" s="942"/>
      <c r="AB165" s="942"/>
      <c r="AC165" s="942"/>
      <c r="AD165" s="942"/>
      <c r="AE165" s="947"/>
      <c r="AU165" s="296"/>
    </row>
    <row r="166" spans="1:47" s="294" customFormat="1" ht="21" customHeight="1" x14ac:dyDescent="0.4">
      <c r="A166" s="930"/>
      <c r="B166" s="708"/>
      <c r="C166" s="709"/>
      <c r="D166" s="944" t="s">
        <v>193</v>
      </c>
      <c r="E166" s="945"/>
      <c r="F166" s="945"/>
      <c r="G166" s="945"/>
      <c r="H166" s="945"/>
      <c r="I166" s="946"/>
      <c r="J166" s="938"/>
      <c r="K166" s="939"/>
      <c r="L166" s="939"/>
      <c r="M166" s="939"/>
      <c r="N166" s="939"/>
      <c r="O166" s="939"/>
      <c r="P166" s="939"/>
      <c r="Q166" s="939"/>
      <c r="R166" s="940"/>
      <c r="S166" s="941"/>
      <c r="T166" s="942"/>
      <c r="U166" s="942"/>
      <c r="V166" s="942"/>
      <c r="W166" s="943"/>
      <c r="X166" s="318"/>
      <c r="Y166" s="948"/>
      <c r="Z166" s="948"/>
      <c r="AA166" s="948"/>
      <c r="AB166" s="948"/>
      <c r="AC166" s="948"/>
      <c r="AD166" s="948"/>
      <c r="AE166" s="319"/>
      <c r="AU166" s="296"/>
    </row>
    <row r="167" spans="1:47" s="294" customFormat="1" ht="21" customHeight="1" x14ac:dyDescent="0.4">
      <c r="A167" s="930"/>
      <c r="B167" s="708"/>
      <c r="C167" s="709"/>
      <c r="D167" s="944" t="s">
        <v>194</v>
      </c>
      <c r="E167" s="945"/>
      <c r="F167" s="945"/>
      <c r="G167" s="945"/>
      <c r="H167" s="945"/>
      <c r="I167" s="946"/>
      <c r="J167" s="320"/>
      <c r="K167" s="950" t="s">
        <v>70</v>
      </c>
      <c r="L167" s="950"/>
      <c r="M167" s="321"/>
      <c r="N167" s="321"/>
      <c r="O167" s="321"/>
      <c r="P167" s="321"/>
      <c r="Q167" s="321"/>
      <c r="R167" s="322"/>
      <c r="S167" s="941"/>
      <c r="T167" s="942"/>
      <c r="U167" s="942"/>
      <c r="V167" s="942"/>
      <c r="W167" s="943"/>
      <c r="X167" s="318"/>
      <c r="Y167" s="948"/>
      <c r="Z167" s="948"/>
      <c r="AA167" s="948"/>
      <c r="AB167" s="948"/>
      <c r="AC167" s="948"/>
      <c r="AD167" s="948"/>
      <c r="AE167" s="319"/>
      <c r="AU167" s="296"/>
    </row>
    <row r="168" spans="1:47" s="294" customFormat="1" ht="21" customHeight="1" x14ac:dyDescent="0.4">
      <c r="A168" s="930"/>
      <c r="B168" s="708"/>
      <c r="C168" s="709"/>
      <c r="D168" s="944" t="s">
        <v>195</v>
      </c>
      <c r="E168" s="945"/>
      <c r="F168" s="945"/>
      <c r="G168" s="945"/>
      <c r="H168" s="945"/>
      <c r="I168" s="946"/>
      <c r="J168" s="318"/>
      <c r="K168" s="948"/>
      <c r="L168" s="948"/>
      <c r="M168" s="948"/>
      <c r="N168" s="948"/>
      <c r="O168" s="948"/>
      <c r="P168" s="948"/>
      <c r="Q168" s="948"/>
      <c r="R168" s="323"/>
      <c r="S168" s="941"/>
      <c r="T168" s="942"/>
      <c r="U168" s="942"/>
      <c r="V168" s="942"/>
      <c r="W168" s="943"/>
      <c r="X168" s="318"/>
      <c r="Y168" s="948"/>
      <c r="Z168" s="948"/>
      <c r="AA168" s="948"/>
      <c r="AB168" s="948"/>
      <c r="AC168" s="948"/>
      <c r="AD168" s="948"/>
      <c r="AE168" s="319"/>
      <c r="AU168" s="296"/>
    </row>
    <row r="169" spans="1:47" s="294" customFormat="1" ht="21" customHeight="1" x14ac:dyDescent="0.4">
      <c r="A169" s="931"/>
      <c r="B169" s="966"/>
      <c r="C169" s="967"/>
      <c r="D169" s="951" t="s">
        <v>196</v>
      </c>
      <c r="E169" s="952"/>
      <c r="F169" s="952"/>
      <c r="G169" s="952"/>
      <c r="H169" s="952"/>
      <c r="I169" s="953"/>
      <c r="J169" s="324"/>
      <c r="K169" s="949"/>
      <c r="L169" s="949"/>
      <c r="M169" s="949"/>
      <c r="N169" s="949"/>
      <c r="O169" s="949"/>
      <c r="P169" s="949"/>
      <c r="Q169" s="949"/>
      <c r="R169" s="325"/>
      <c r="S169" s="954"/>
      <c r="T169" s="955"/>
      <c r="U169" s="955"/>
      <c r="V169" s="955"/>
      <c r="W169" s="956"/>
      <c r="X169" s="324"/>
      <c r="Y169" s="949"/>
      <c r="Z169" s="949"/>
      <c r="AA169" s="949"/>
      <c r="AB169" s="949"/>
      <c r="AC169" s="949"/>
      <c r="AD169" s="949"/>
      <c r="AE169" s="326"/>
      <c r="AU169" s="296"/>
    </row>
    <row r="170" spans="1:47" s="294" customFormat="1" ht="115.9" customHeight="1" x14ac:dyDescent="0.4">
      <c r="A170" s="957" t="s">
        <v>207</v>
      </c>
      <c r="B170" s="958"/>
      <c r="C170" s="958"/>
      <c r="D170" s="958"/>
      <c r="E170" s="958"/>
      <c r="F170" s="958"/>
      <c r="G170" s="958"/>
      <c r="H170" s="958"/>
      <c r="I170" s="958"/>
      <c r="J170" s="958"/>
      <c r="K170" s="958"/>
      <c r="L170" s="958"/>
      <c r="M170" s="958"/>
      <c r="N170" s="958"/>
      <c r="O170" s="958"/>
      <c r="P170" s="958"/>
      <c r="Q170" s="958"/>
      <c r="R170" s="958"/>
      <c r="S170" s="958"/>
      <c r="T170" s="958"/>
      <c r="U170" s="958"/>
      <c r="V170" s="958"/>
      <c r="W170" s="958"/>
      <c r="X170" s="958"/>
      <c r="Y170" s="958"/>
      <c r="Z170" s="958"/>
      <c r="AA170" s="958"/>
      <c r="AB170" s="958"/>
      <c r="AC170" s="958"/>
      <c r="AD170" s="958"/>
      <c r="AE170" s="959"/>
      <c r="AU170" s="296"/>
    </row>
    <row r="171" spans="1:47" s="294" customFormat="1" ht="30" customHeight="1" x14ac:dyDescent="0.4">
      <c r="A171" s="960" t="s">
        <v>373</v>
      </c>
      <c r="B171" s="961"/>
      <c r="C171" s="961"/>
      <c r="D171" s="961"/>
      <c r="E171" s="961"/>
      <c r="F171" s="961"/>
      <c r="G171" s="961"/>
      <c r="H171" s="961"/>
      <c r="I171" s="961"/>
      <c r="J171" s="961"/>
      <c r="K171" s="961"/>
      <c r="L171" s="961"/>
      <c r="M171" s="961"/>
      <c r="N171" s="961"/>
      <c r="O171" s="961"/>
      <c r="P171" s="961"/>
      <c r="Q171" s="961"/>
      <c r="R171" s="961"/>
      <c r="S171" s="961"/>
      <c r="T171" s="961"/>
      <c r="U171" s="961"/>
      <c r="V171" s="961"/>
      <c r="W171" s="961"/>
      <c r="X171" s="961"/>
      <c r="Y171" s="961"/>
      <c r="Z171" s="961"/>
      <c r="AA171" s="961"/>
      <c r="AB171" s="961"/>
      <c r="AC171" s="961"/>
      <c r="AD171" s="961"/>
      <c r="AE171" s="962"/>
      <c r="AU171" s="296"/>
    </row>
    <row r="172" spans="1:47" s="294" customFormat="1" ht="165" customHeight="1" x14ac:dyDescent="0.4">
      <c r="A172" s="963"/>
      <c r="B172" s="964"/>
      <c r="C172" s="964"/>
      <c r="D172" s="964"/>
      <c r="E172" s="964"/>
      <c r="F172" s="964"/>
      <c r="G172" s="964"/>
      <c r="H172" s="964"/>
      <c r="I172" s="964"/>
      <c r="J172" s="964"/>
      <c r="K172" s="964"/>
      <c r="L172" s="964"/>
      <c r="M172" s="964"/>
      <c r="N172" s="964"/>
      <c r="O172" s="964"/>
      <c r="P172" s="964"/>
      <c r="Q172" s="964"/>
      <c r="R172" s="964"/>
      <c r="S172" s="964"/>
      <c r="T172" s="964"/>
      <c r="U172" s="964"/>
      <c r="V172" s="964"/>
      <c r="W172" s="964"/>
      <c r="X172" s="964"/>
      <c r="Y172" s="964"/>
      <c r="Z172" s="964"/>
      <c r="AA172" s="964"/>
      <c r="AB172" s="964"/>
      <c r="AC172" s="964"/>
      <c r="AD172" s="964"/>
      <c r="AE172" s="965"/>
      <c r="AU172" s="296"/>
    </row>
    <row r="173" spans="1:47" ht="8.25" customHeight="1" x14ac:dyDescent="0.4"/>
  </sheetData>
  <sheetProtection algorithmName="SHA-512" hashValue="ApPiDYck4zMCJtUxYZq3kSvPGLzsTWRvKjxWone0O8P8OHyjJr5ZWoJX+u19S0EFB196vEH87uatgWK1LmQCVw==" saltValue="Sv0Et2jL6GIwH7p+6ta0pg==" spinCount="100000" sheet="1" objects="1" scenarios="1"/>
  <mergeCells count="329">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X164:AE164"/>
    <mergeCell ref="D165:I165"/>
    <mergeCell ref="S164:W164"/>
    <mergeCell ref="S169:W169"/>
    <mergeCell ref="D161:I161"/>
    <mergeCell ref="J161:R166"/>
    <mergeCell ref="S161:W161"/>
    <mergeCell ref="X161:AE161"/>
    <mergeCell ref="D162:I162"/>
    <mergeCell ref="S162:W162"/>
    <mergeCell ref="X162:AE162"/>
    <mergeCell ref="D163:I163"/>
    <mergeCell ref="S157:W157"/>
    <mergeCell ref="Y157:AD160"/>
    <mergeCell ref="D158:I158"/>
    <mergeCell ref="K158:L158"/>
    <mergeCell ref="S158:W158"/>
    <mergeCell ref="D159:I159"/>
    <mergeCell ref="K159:Q160"/>
    <mergeCell ref="S159:W159"/>
    <mergeCell ref="D160:I160"/>
    <mergeCell ref="S160:W160"/>
    <mergeCell ref="A150:AE150"/>
    <mergeCell ref="A151:I151"/>
    <mergeCell ref="J151:R151"/>
    <mergeCell ref="S151:W151"/>
    <mergeCell ref="X151:AE151"/>
    <mergeCell ref="A152:A169"/>
    <mergeCell ref="B152:C160"/>
    <mergeCell ref="D152:I152"/>
    <mergeCell ref="J152:R157"/>
    <mergeCell ref="S152:W152"/>
    <mergeCell ref="D155:I155"/>
    <mergeCell ref="X155:AE155"/>
    <mergeCell ref="D156:I156"/>
    <mergeCell ref="S155:W155"/>
    <mergeCell ref="X156:AE156"/>
    <mergeCell ref="X152:AE152"/>
    <mergeCell ref="D153:I153"/>
    <mergeCell ref="S153:W153"/>
    <mergeCell ref="X153:AE153"/>
    <mergeCell ref="D154:I154"/>
    <mergeCell ref="S154:W154"/>
    <mergeCell ref="X154:AE154"/>
    <mergeCell ref="D157:I157"/>
    <mergeCell ref="X165:AE165"/>
    <mergeCell ref="A136:AE136"/>
    <mergeCell ref="A137:AE137"/>
    <mergeCell ref="A138:G140"/>
    <mergeCell ref="H138:L140"/>
    <mergeCell ref="M138:AE138"/>
    <mergeCell ref="M139:AE140"/>
    <mergeCell ref="B126:C126"/>
    <mergeCell ref="A128:E134"/>
    <mergeCell ref="D126:Q126"/>
    <mergeCell ref="R126:AE126"/>
    <mergeCell ref="F129:AE134"/>
    <mergeCell ref="F128:AE128"/>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D116:Q116"/>
    <mergeCell ref="R116:AE116"/>
    <mergeCell ref="D117:Q117"/>
    <mergeCell ref="R117:AE117"/>
    <mergeCell ref="B120:C120"/>
    <mergeCell ref="B121:C121"/>
    <mergeCell ref="B118:C118"/>
    <mergeCell ref="B119:C119"/>
    <mergeCell ref="D118:Q118"/>
    <mergeCell ref="R118:AE118"/>
    <mergeCell ref="D119:Q119"/>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G103:K103"/>
    <mergeCell ref="L103:AE103"/>
    <mergeCell ref="G104:K104"/>
    <mergeCell ref="L104:W104"/>
    <mergeCell ref="D94:Q94"/>
    <mergeCell ref="R94:AE94"/>
    <mergeCell ref="D95:Q95"/>
    <mergeCell ref="R95:AE95"/>
    <mergeCell ref="D96:Q96"/>
    <mergeCell ref="R96:AE96"/>
    <mergeCell ref="B99:C99"/>
    <mergeCell ref="A100:AE100"/>
    <mergeCell ref="A101:F101"/>
    <mergeCell ref="G101:AE101"/>
    <mergeCell ref="B97:C97"/>
    <mergeCell ref="B98:C98"/>
    <mergeCell ref="D97:Q97"/>
    <mergeCell ref="R97:AE97"/>
    <mergeCell ref="D98:Q98"/>
    <mergeCell ref="R98:AE98"/>
    <mergeCell ref="D99:Q99"/>
    <mergeCell ref="R99:AE99"/>
    <mergeCell ref="B92:C92"/>
    <mergeCell ref="A89:A99"/>
    <mergeCell ref="B89:C89"/>
    <mergeCell ref="B90:C90"/>
    <mergeCell ref="B91:C91"/>
    <mergeCell ref="B95:C95"/>
    <mergeCell ref="B96:C96"/>
    <mergeCell ref="B93:C93"/>
    <mergeCell ref="B94:C94"/>
    <mergeCell ref="F85:K85"/>
    <mergeCell ref="M85:N85"/>
    <mergeCell ref="F86:K86"/>
    <mergeCell ref="F87:K87"/>
    <mergeCell ref="A88:E88"/>
    <mergeCell ref="F88:AE88"/>
    <mergeCell ref="N80:AC80"/>
    <mergeCell ref="F81:M81"/>
    <mergeCell ref="N81:AC81"/>
    <mergeCell ref="A82:E87"/>
    <mergeCell ref="F82:K82"/>
    <mergeCell ref="M82:N82"/>
    <mergeCell ref="F83:L83"/>
    <mergeCell ref="M83:N83"/>
    <mergeCell ref="F84:K84"/>
    <mergeCell ref="M84:N84"/>
    <mergeCell ref="AE75:AE76"/>
    <mergeCell ref="A77:E81"/>
    <mergeCell ref="F77:M77"/>
    <mergeCell ref="F78:M78"/>
    <mergeCell ref="N78:AC78"/>
    <mergeCell ref="F79:M79"/>
    <mergeCell ref="N79:AC79"/>
    <mergeCell ref="F80:M80"/>
    <mergeCell ref="A73:E76"/>
    <mergeCell ref="G73:I73"/>
    <mergeCell ref="Q73:T76"/>
    <mergeCell ref="V73:X73"/>
    <mergeCell ref="F75:H76"/>
    <mergeCell ref="I75:O76"/>
    <mergeCell ref="P75:P76"/>
    <mergeCell ref="U75:W76"/>
    <mergeCell ref="X75:AD76"/>
    <mergeCell ref="H74:P74"/>
    <mergeCell ref="F74:G74"/>
    <mergeCell ref="U74:V74"/>
    <mergeCell ref="W74:AE74"/>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39:E40"/>
    <mergeCell ref="F40:J40"/>
    <mergeCell ref="K40:AC40"/>
    <mergeCell ref="I29:N29"/>
    <mergeCell ref="A34:E35"/>
    <mergeCell ref="G34:I34"/>
    <mergeCell ref="T34:U34"/>
    <mergeCell ref="V34:W34"/>
    <mergeCell ref="G35:I35"/>
    <mergeCell ref="J35:Z35"/>
    <mergeCell ref="AC35:AE35"/>
    <mergeCell ref="A18:AE18"/>
    <mergeCell ref="A19:E28"/>
    <mergeCell ref="G23:N23"/>
    <mergeCell ref="I24:N24"/>
    <mergeCell ref="I25:AD27"/>
    <mergeCell ref="G28:L28"/>
    <mergeCell ref="AH35:AT36"/>
    <mergeCell ref="A37:AE37"/>
    <mergeCell ref="A38:E38"/>
    <mergeCell ref="F38:Z38"/>
    <mergeCell ref="AB38:AE38"/>
    <mergeCell ref="AH26:AT26"/>
    <mergeCell ref="I30:AD30"/>
    <mergeCell ref="I31:AD32"/>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0:AE10"/>
    <mergeCell ref="A12:AE12"/>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D89:Q89"/>
    <mergeCell ref="R89:AE89"/>
    <mergeCell ref="D90:Q90"/>
    <mergeCell ref="R90:AE90"/>
    <mergeCell ref="D91:Q91"/>
    <mergeCell ref="R91:AE91"/>
    <mergeCell ref="D92:Q92"/>
    <mergeCell ref="R92:AE92"/>
    <mergeCell ref="D93:Q93"/>
    <mergeCell ref="R93:AE93"/>
    <mergeCell ref="D111:Q111"/>
    <mergeCell ref="R111:AE111"/>
    <mergeCell ref="D112:Q112"/>
    <mergeCell ref="R112:AE112"/>
    <mergeCell ref="D113:Q113"/>
    <mergeCell ref="R113:AE113"/>
    <mergeCell ref="D114:Q114"/>
    <mergeCell ref="R114:AE114"/>
    <mergeCell ref="D115:Q115"/>
    <mergeCell ref="R115:AE115"/>
  </mergeCells>
  <phoneticPr fontId="1"/>
  <dataValidations xWindow="218" yWindow="328" count="9">
    <dataValidation allowBlank="1" showInputMessage="1" prompt="※日は「1～31」の半角数字を入力してください_x000a_※存在しない日付は入力できません_x000a_" sqref="AC5:AC6" xr:uid="{50BF12D8-E556-4850-ADDE-5520E7C95143}"/>
    <dataValidation allowBlank="1" showInputMessage="1" showErrorMessage="1" prompt="※月は 「1～12」 の半角数字で入力してください_x000a_" sqref="AA5:AA6" xr:uid="{10751E9A-F19D-4FD5-AB66-943C787EE9F0}"/>
    <dataValidation type="whole" imeMode="off" operator="greaterThan" allowBlank="1" showInputMessage="1" showErrorMessage="1" errorTitle="ERROR" error="　*** 送付枚数の入力に誤りがあります ***_x000a__x000a_送付枚数は半角数字1以上を入力してください" sqref="AC1:AE1" xr:uid="{BEF46303-8BC4-439F-972A-DB09022302C4}">
      <formula1>0</formula1>
    </dataValidation>
    <dataValidation imeMode="off" allowBlank="1" showInputMessage="1" showErrorMessage="1" sqref="F4:O7" xr:uid="{0F35A9C8-33CB-4821-8F57-7BDA597A179E}"/>
    <dataValidation allowBlank="1" showInputMessage="1" showErrorMessage="1" prompt="※月は 「1～12」 の半角数字で入力してください" sqref="AA41" xr:uid="{EAFE7718-A534-4CFF-849E-4654739F8B5F}"/>
    <dataValidation allowBlank="1" showInputMessage="1" showErrorMessage="1" errorTitle="ERROR" error=" *** 入力に誤りがあります ***_x000a__x000a_※日は半角数字1～31を入力してください_x000a_※存在しない日付は入力できません_x000a_" sqref="AB73 M73" xr:uid="{99EE66D5-3330-4ABE-889C-6043792378E7}"/>
    <dataValidation allowBlank="1" showInputMessage="1" showErrorMessage="1" promptTitle="入力不要" prompt="本セルは【事業者用】情報提供票から自動転記されるため、手動入力は不要です" sqref="F2:O2" xr:uid="{C7867BFC-8553-474E-8CD9-54A351E78B5D}"/>
    <dataValidation allowBlank="1" showInputMessage="1" prompt="※月は半角数字1～12を入力してください" sqref="K41" xr:uid="{DCD2079E-7DBC-489D-ACC2-7133EF50B8F2}"/>
    <dataValidation allowBlank="1" showInputMessage="1" showErrorMessage="1" prompt="※日は「1～31」の半角数字を入力してください_x000a_※存在しない日付は入力できません" sqref="M41 AC41" xr:uid="{4D8DE075-C65E-498C-80DA-D13A8189DA33}"/>
  </dataValidations>
  <printOptions horizontalCentered="1"/>
  <pageMargins left="0.78740157480314965" right="0.78740157480314965" top="0.6692913385826772" bottom="0.51181102362204722" header="0.35433070866141736" footer="0.31496062992125984"/>
  <pageSetup paperSize="9" scale="93" orientation="portrait" r:id="rId1"/>
  <headerFooter differentFirst="1">
    <firstHeader>&amp;L&amp;"-,太字"【別紙様式】（２）都道府県等（保健所）が健康被害情報を受け付けた際に使用する様式</firstHeader>
  </headerFooter>
  <rowBreaks count="5" manualBreakCount="5">
    <brk id="36" max="30" man="1"/>
    <brk id="62" max="16383" man="1"/>
    <brk id="99" max="16383" man="1"/>
    <brk id="127" max="30" man="1"/>
    <brk id="1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5</xdr:col>
                    <xdr:colOff>66675</xdr:colOff>
                    <xdr:row>13</xdr:row>
                    <xdr:rowOff>114300</xdr:rowOff>
                  </from>
                  <to>
                    <xdr:col>9</xdr:col>
                    <xdr:colOff>133350</xdr:colOff>
                    <xdr:row>13</xdr:row>
                    <xdr:rowOff>352425</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10247" r:id="rId10" name="Option Button 7">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27</xdr:col>
                    <xdr:colOff>38100</xdr:colOff>
                    <xdr:row>34</xdr:row>
                    <xdr:rowOff>9525</xdr:rowOff>
                  </from>
                  <to>
                    <xdr:col>30</xdr:col>
                    <xdr:colOff>47625</xdr:colOff>
                    <xdr:row>34</xdr:row>
                    <xdr:rowOff>247650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27</xdr:col>
                    <xdr:colOff>28575</xdr:colOff>
                    <xdr:row>37</xdr:row>
                    <xdr:rowOff>95250</xdr:rowOff>
                  </from>
                  <to>
                    <xdr:col>30</xdr:col>
                    <xdr:colOff>38100</xdr:colOff>
                    <xdr:row>37</xdr:row>
                    <xdr:rowOff>352425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27</xdr:col>
                    <xdr:colOff>28575</xdr:colOff>
                    <xdr:row>47</xdr:row>
                    <xdr:rowOff>457200</xdr:rowOff>
                  </from>
                  <to>
                    <xdr:col>30</xdr:col>
                    <xdr:colOff>28575</xdr:colOff>
                    <xdr:row>48</xdr:row>
                    <xdr:rowOff>123825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27</xdr:col>
                    <xdr:colOff>28575</xdr:colOff>
                    <xdr:row>51</xdr:row>
                    <xdr:rowOff>104775</xdr:rowOff>
                  </from>
                  <to>
                    <xdr:col>30</xdr:col>
                    <xdr:colOff>28575</xdr:colOff>
                    <xdr:row>52</xdr:row>
                    <xdr:rowOff>171450</xdr:rowOff>
                  </to>
                </anchor>
              </controlPr>
            </control>
          </mc:Choice>
        </mc:AlternateContent>
        <mc:AlternateContent xmlns:mc="http://schemas.openxmlformats.org/markup-compatibility/2006">
          <mc:Choice Requires="x14">
            <control shapeId="10264" r:id="rId22" name="Check Box 24">
              <controlPr defaultSize="0" autoFill="0" autoLine="0" autoPict="0">
                <anchor moveWithCells="1">
                  <from>
                    <xdr:col>27</xdr:col>
                    <xdr:colOff>28575</xdr:colOff>
                    <xdr:row>57</xdr:row>
                    <xdr:rowOff>466725</xdr:rowOff>
                  </from>
                  <to>
                    <xdr:col>30</xdr:col>
                    <xdr:colOff>38100</xdr:colOff>
                    <xdr:row>57</xdr:row>
                    <xdr:rowOff>704850</xdr:rowOff>
                  </to>
                </anchor>
              </controlPr>
            </control>
          </mc:Choice>
        </mc:AlternateContent>
        <mc:AlternateContent xmlns:mc="http://schemas.openxmlformats.org/markup-compatibility/2006">
          <mc:Choice Requires="x14">
            <control shapeId="10265" r:id="rId23" name="Option Button 25">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10266" r:id="rId24" name="Option Button 26">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10267" r:id="rId25" name="Option Button 27">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10268" r:id="rId26" name="Check Box 28">
              <controlPr defaultSize="0" autoFill="0" autoLine="0" autoPict="0">
                <anchor moveWithCells="1">
                  <from>
                    <xdr:col>5</xdr:col>
                    <xdr:colOff>95250</xdr:colOff>
                    <xdr:row>70</xdr:row>
                    <xdr:rowOff>19050</xdr:rowOff>
                  </from>
                  <to>
                    <xdr:col>10</xdr:col>
                    <xdr:colOff>9525</xdr:colOff>
                    <xdr:row>71</xdr:row>
                    <xdr:rowOff>0</xdr:rowOff>
                  </to>
                </anchor>
              </controlPr>
            </control>
          </mc:Choice>
        </mc:AlternateContent>
        <mc:AlternateContent xmlns:mc="http://schemas.openxmlformats.org/markup-compatibility/2006">
          <mc:Choice Requires="x14">
            <control shapeId="10269" r:id="rId27" name="Check Box 29">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10270" r:id="rId28" name="Check Box 30">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10271" r:id="rId29" name="Check Box 31">
              <controlPr defaultSize="0" autoFill="0" autoLine="0" autoPict="0">
                <anchor moveWithCells="1">
                  <from>
                    <xdr:col>23</xdr:col>
                    <xdr:colOff>104775</xdr:colOff>
                    <xdr:row>70</xdr:row>
                    <xdr:rowOff>19050</xdr:rowOff>
                  </from>
                  <to>
                    <xdr:col>27</xdr:col>
                    <xdr:colOff>161925</xdr:colOff>
                    <xdr:row>71</xdr:row>
                    <xdr:rowOff>0</xdr:rowOff>
                  </to>
                </anchor>
              </controlPr>
            </control>
          </mc:Choice>
        </mc:AlternateContent>
        <mc:AlternateContent xmlns:mc="http://schemas.openxmlformats.org/markup-compatibility/2006">
          <mc:Choice Requires="x14">
            <control shapeId="10272" r:id="rId30" name="Check Box 32">
              <controlPr defaultSize="0" autoFill="0" autoLine="0" autoPict="0">
                <anchor moveWithCells="1">
                  <from>
                    <xdr:col>5</xdr:col>
                    <xdr:colOff>95250</xdr:colOff>
                    <xdr:row>71</xdr:row>
                    <xdr:rowOff>19050</xdr:rowOff>
                  </from>
                  <to>
                    <xdr:col>9</xdr:col>
                    <xdr:colOff>19050</xdr:colOff>
                    <xdr:row>72</xdr:row>
                    <xdr:rowOff>0</xdr:rowOff>
                  </to>
                </anchor>
              </controlPr>
            </control>
          </mc:Choice>
        </mc:AlternateContent>
        <mc:AlternateContent xmlns:mc="http://schemas.openxmlformats.org/markup-compatibility/2006">
          <mc:Choice Requires="x14">
            <control shapeId="10273" r:id="rId31" name="Check Box 33">
              <controlPr defaultSize="0" autoFill="0" autoLine="0" autoPict="0">
                <anchor moveWithCells="1">
                  <from>
                    <xdr:col>23</xdr:col>
                    <xdr:colOff>104775</xdr:colOff>
                    <xdr:row>71</xdr:row>
                    <xdr:rowOff>19050</xdr:rowOff>
                  </from>
                  <to>
                    <xdr:col>26</xdr:col>
                    <xdr:colOff>161925</xdr:colOff>
                    <xdr:row>72</xdr:row>
                    <xdr:rowOff>0</xdr:rowOff>
                  </to>
                </anchor>
              </controlPr>
            </control>
          </mc:Choice>
        </mc:AlternateContent>
        <mc:AlternateContent xmlns:mc="http://schemas.openxmlformats.org/markup-compatibility/2006">
          <mc:Choice Requires="x14">
            <control shapeId="10274" r:id="rId32" name="Option Button 34">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10275" r:id="rId33" name="Option Button 35">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10276" r:id="rId34" name="Option Button 3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10277" r:id="rId35" name="OB_個人情報_同意しない">
              <controlPr defaultSize="0" autoFill="0" autoLine="0" autoPict="0">
                <anchor moveWithCells="1">
                  <from>
                    <xdr:col>24</xdr:col>
                    <xdr:colOff>19050</xdr:colOff>
                    <xdr:row>63</xdr:row>
                    <xdr:rowOff>66675</xdr:rowOff>
                  </from>
                  <to>
                    <xdr:col>28</xdr:col>
                    <xdr:colOff>19050</xdr:colOff>
                    <xdr:row>63</xdr:row>
                    <xdr:rowOff>314325</xdr:rowOff>
                  </to>
                </anchor>
              </controlPr>
            </control>
          </mc:Choice>
        </mc:AlternateContent>
        <mc:AlternateContent xmlns:mc="http://schemas.openxmlformats.org/markup-compatibility/2006">
          <mc:Choice Requires="x14">
            <control shapeId="10278"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10279" r:id="rId37" name="Check Box 39">
              <controlPr defaultSize="0" autoFill="0" autoLine="0" autoPict="0">
                <anchor moveWithCells="1">
                  <from>
                    <xdr:col>5</xdr:col>
                    <xdr:colOff>95250</xdr:colOff>
                    <xdr:row>76</xdr:row>
                    <xdr:rowOff>19050</xdr:rowOff>
                  </from>
                  <to>
                    <xdr:col>12</xdr:col>
                    <xdr:colOff>152400</xdr:colOff>
                    <xdr:row>76</xdr:row>
                    <xdr:rowOff>209550</xdr:rowOff>
                  </to>
                </anchor>
              </controlPr>
            </control>
          </mc:Choice>
        </mc:AlternateContent>
        <mc:AlternateContent xmlns:mc="http://schemas.openxmlformats.org/markup-compatibility/2006">
          <mc:Choice Requires="x14">
            <control shapeId="10280" r:id="rId38" name="Check Box 40">
              <controlPr defaultSize="0" autoFill="0" autoLine="0" autoPict="0">
                <anchor moveWithCells="1">
                  <from>
                    <xdr:col>5</xdr:col>
                    <xdr:colOff>95250</xdr:colOff>
                    <xdr:row>77</xdr:row>
                    <xdr:rowOff>9525</xdr:rowOff>
                  </from>
                  <to>
                    <xdr:col>9</xdr:col>
                    <xdr:colOff>38100</xdr:colOff>
                    <xdr:row>77</xdr:row>
                    <xdr:rowOff>209550</xdr:rowOff>
                  </to>
                </anchor>
              </controlPr>
            </control>
          </mc:Choice>
        </mc:AlternateContent>
        <mc:AlternateContent xmlns:mc="http://schemas.openxmlformats.org/markup-compatibility/2006">
          <mc:Choice Requires="x14">
            <control shapeId="10281" r:id="rId39" name="Check Box 41">
              <controlPr defaultSize="0" autoFill="0" autoLine="0" autoPict="0">
                <anchor moveWithCells="1">
                  <from>
                    <xdr:col>5</xdr:col>
                    <xdr:colOff>95250</xdr:colOff>
                    <xdr:row>81</xdr:row>
                    <xdr:rowOff>19050</xdr:rowOff>
                  </from>
                  <to>
                    <xdr:col>9</xdr:col>
                    <xdr:colOff>28575</xdr:colOff>
                    <xdr:row>81</xdr:row>
                    <xdr:rowOff>209550</xdr:rowOff>
                  </to>
                </anchor>
              </controlPr>
            </control>
          </mc:Choice>
        </mc:AlternateContent>
        <mc:AlternateContent xmlns:mc="http://schemas.openxmlformats.org/markup-compatibility/2006">
          <mc:Choice Requires="x14">
            <control shapeId="10282" r:id="rId40" name="Check Box 42">
              <controlPr defaultSize="0" autoFill="0" autoLine="0" autoPict="0">
                <anchor moveWithCells="1">
                  <from>
                    <xdr:col>5</xdr:col>
                    <xdr:colOff>95250</xdr:colOff>
                    <xdr:row>82</xdr:row>
                    <xdr:rowOff>19050</xdr:rowOff>
                  </from>
                  <to>
                    <xdr:col>11</xdr:col>
                    <xdr:colOff>95250</xdr:colOff>
                    <xdr:row>82</xdr:row>
                    <xdr:rowOff>209550</xdr:rowOff>
                  </to>
                </anchor>
              </controlPr>
            </control>
          </mc:Choice>
        </mc:AlternateContent>
        <mc:AlternateContent xmlns:mc="http://schemas.openxmlformats.org/markup-compatibility/2006">
          <mc:Choice Requires="x14">
            <control shapeId="10283" r:id="rId41" name="Check Box 43">
              <controlPr defaultSize="0" autoFill="0" autoLine="0" autoPict="0">
                <anchor moveWithCells="1">
                  <from>
                    <xdr:col>5</xdr:col>
                    <xdr:colOff>95250</xdr:colOff>
                    <xdr:row>83</xdr:row>
                    <xdr:rowOff>19050</xdr:rowOff>
                  </from>
                  <to>
                    <xdr:col>9</xdr:col>
                    <xdr:colOff>38100</xdr:colOff>
                    <xdr:row>83</xdr:row>
                    <xdr:rowOff>209550</xdr:rowOff>
                  </to>
                </anchor>
              </controlPr>
            </control>
          </mc:Choice>
        </mc:AlternateContent>
        <mc:AlternateContent xmlns:mc="http://schemas.openxmlformats.org/markup-compatibility/2006">
          <mc:Choice Requires="x14">
            <control shapeId="10284" r:id="rId42" name="Check Box 44">
              <controlPr defaultSize="0" autoFill="0" autoLine="0" autoPict="0">
                <anchor moveWithCells="1">
                  <from>
                    <xdr:col>5</xdr:col>
                    <xdr:colOff>95250</xdr:colOff>
                    <xdr:row>84</xdr:row>
                    <xdr:rowOff>19050</xdr:rowOff>
                  </from>
                  <to>
                    <xdr:col>9</xdr:col>
                    <xdr:colOff>38100</xdr:colOff>
                    <xdr:row>84</xdr:row>
                    <xdr:rowOff>209550</xdr:rowOff>
                  </to>
                </anchor>
              </controlPr>
            </control>
          </mc:Choice>
        </mc:AlternateContent>
        <mc:AlternateContent xmlns:mc="http://schemas.openxmlformats.org/markup-compatibility/2006">
          <mc:Choice Requires="x14">
            <control shapeId="10285" r:id="rId43" name="Check Box 45">
              <controlPr defaultSize="0" autoFill="0" autoLine="0" autoPict="0">
                <anchor moveWithCells="1">
                  <from>
                    <xdr:col>5</xdr:col>
                    <xdr:colOff>95250</xdr:colOff>
                    <xdr:row>85</xdr:row>
                    <xdr:rowOff>9525</xdr:rowOff>
                  </from>
                  <to>
                    <xdr:col>9</xdr:col>
                    <xdr:colOff>38100</xdr:colOff>
                    <xdr:row>85</xdr:row>
                    <xdr:rowOff>209550</xdr:rowOff>
                  </to>
                </anchor>
              </controlPr>
            </control>
          </mc:Choice>
        </mc:AlternateContent>
        <mc:AlternateContent xmlns:mc="http://schemas.openxmlformats.org/markup-compatibility/2006">
          <mc:Choice Requires="x14">
            <control shapeId="10286" r:id="rId44" name="Check Box 46">
              <controlPr defaultSize="0" autoFill="0" autoLine="0" autoPict="0">
                <anchor moveWithCells="1">
                  <from>
                    <xdr:col>5</xdr:col>
                    <xdr:colOff>95250</xdr:colOff>
                    <xdr:row>86</xdr:row>
                    <xdr:rowOff>9525</xdr:rowOff>
                  </from>
                  <to>
                    <xdr:col>9</xdr:col>
                    <xdr:colOff>38100</xdr:colOff>
                    <xdr:row>86</xdr:row>
                    <xdr:rowOff>209550</xdr:rowOff>
                  </to>
                </anchor>
              </controlPr>
            </control>
          </mc:Choice>
        </mc:AlternateContent>
        <mc:AlternateContent xmlns:mc="http://schemas.openxmlformats.org/markup-compatibility/2006">
          <mc:Choice Requires="x14">
            <control shapeId="10287" r:id="rId45" name="Check Box 4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10288" r:id="rId46" name="Check Box 48">
              <controlPr defaultSize="0" autoFill="0" autoLine="0" autoPict="0">
                <anchor moveWithCells="1">
                  <from>
                    <xdr:col>23</xdr:col>
                    <xdr:colOff>180975</xdr:colOff>
                    <xdr:row>81</xdr:row>
                    <xdr:rowOff>19050</xdr:rowOff>
                  </from>
                  <to>
                    <xdr:col>25</xdr:col>
                    <xdr:colOff>209550</xdr:colOff>
                    <xdr:row>81</xdr:row>
                    <xdr:rowOff>209550</xdr:rowOff>
                  </to>
                </anchor>
              </controlPr>
            </control>
          </mc:Choice>
        </mc:AlternateContent>
        <mc:AlternateContent xmlns:mc="http://schemas.openxmlformats.org/markup-compatibility/2006">
          <mc:Choice Requires="x14">
            <control shapeId="10289" r:id="rId47" name="Check Box 49">
              <controlPr defaultSize="0" autoFill="0" autoLine="0" autoPict="0">
                <anchor moveWithCells="1">
                  <from>
                    <xdr:col>26</xdr:col>
                    <xdr:colOff>76200</xdr:colOff>
                    <xdr:row>81</xdr:row>
                    <xdr:rowOff>19050</xdr:rowOff>
                  </from>
                  <to>
                    <xdr:col>28</xdr:col>
                    <xdr:colOff>133350</xdr:colOff>
                    <xdr:row>81</xdr:row>
                    <xdr:rowOff>209550</xdr:rowOff>
                  </to>
                </anchor>
              </controlPr>
            </control>
          </mc:Choice>
        </mc:AlternateContent>
        <mc:AlternateContent xmlns:mc="http://schemas.openxmlformats.org/markup-compatibility/2006">
          <mc:Choice Requires="x14">
            <control shapeId="10290" r:id="rId48" name="Option Button 50">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10291" r:id="rId49" name="Option Button 51">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10292" r:id="rId50" name="Option Button 52">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10293" r:id="rId51" name="Option Button 53">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10294" r:id="rId52" name="Option Button 54">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10296" r:id="rId53" name="Option Button 56">
              <controlPr defaultSize="0" autoFill="0" autoLine="0" autoPict="0">
                <anchor moveWithCells="1">
                  <from>
                    <xdr:col>26</xdr:col>
                    <xdr:colOff>180975</xdr:colOff>
                    <xdr:row>68</xdr:row>
                    <xdr:rowOff>19050</xdr:rowOff>
                  </from>
                  <to>
                    <xdr:col>29</xdr:col>
                    <xdr:colOff>47625</xdr:colOff>
                    <xdr:row>69</xdr:row>
                    <xdr:rowOff>19050</xdr:rowOff>
                  </to>
                </anchor>
              </controlPr>
            </control>
          </mc:Choice>
        </mc:AlternateContent>
        <mc:AlternateContent xmlns:mc="http://schemas.openxmlformats.org/markup-compatibility/2006">
          <mc:Choice Requires="x14">
            <control shapeId="10297" r:id="rId54" name="Option Button 57">
              <controlPr defaultSize="0" autoFill="0" autoLine="0" autoPict="0">
                <anchor moveWithCells="1">
                  <from>
                    <xdr:col>5</xdr:col>
                    <xdr:colOff>133350</xdr:colOff>
                    <xdr:row>69</xdr:row>
                    <xdr:rowOff>9525</xdr:rowOff>
                  </from>
                  <to>
                    <xdr:col>9</xdr:col>
                    <xdr:colOff>28575</xdr:colOff>
                    <xdr:row>69</xdr:row>
                    <xdr:rowOff>200025</xdr:rowOff>
                  </to>
                </anchor>
              </controlPr>
            </control>
          </mc:Choice>
        </mc:AlternateContent>
        <mc:AlternateContent xmlns:mc="http://schemas.openxmlformats.org/markup-compatibility/2006">
          <mc:Choice Requires="x14">
            <control shapeId="10298" r:id="rId55" name="Option Button 58">
              <controlPr defaultSize="0" autoFill="0" autoLine="0" autoPict="0">
                <anchor moveWithCells="1">
                  <from>
                    <xdr:col>10</xdr:col>
                    <xdr:colOff>9525</xdr:colOff>
                    <xdr:row>69</xdr:row>
                    <xdr:rowOff>9525</xdr:rowOff>
                  </from>
                  <to>
                    <xdr:col>13</xdr:col>
                    <xdr:colOff>114300</xdr:colOff>
                    <xdr:row>69</xdr:row>
                    <xdr:rowOff>200025</xdr:rowOff>
                  </to>
                </anchor>
              </controlPr>
            </control>
          </mc:Choice>
        </mc:AlternateContent>
        <mc:AlternateContent xmlns:mc="http://schemas.openxmlformats.org/markup-compatibility/2006">
          <mc:Choice Requires="x14">
            <control shapeId="10299" r:id="rId56" name="Option Button 59">
              <controlPr defaultSize="0" autoFill="0" autoLine="0" autoPict="0">
                <anchor moveWithCells="1">
                  <from>
                    <xdr:col>13</xdr:col>
                    <xdr:colOff>180975</xdr:colOff>
                    <xdr:row>69</xdr:row>
                    <xdr:rowOff>9525</xdr:rowOff>
                  </from>
                  <to>
                    <xdr:col>17</xdr:col>
                    <xdr:colOff>76200</xdr:colOff>
                    <xdr:row>69</xdr:row>
                    <xdr:rowOff>200025</xdr:rowOff>
                  </to>
                </anchor>
              </controlPr>
            </control>
          </mc:Choice>
        </mc:AlternateContent>
        <mc:AlternateContent xmlns:mc="http://schemas.openxmlformats.org/markup-compatibility/2006">
          <mc:Choice Requires="x14">
            <control shapeId="10300" r:id="rId57" name="Option Button 60">
              <controlPr defaultSize="0" autoFill="0" autoLine="0" autoPict="0">
                <anchor moveWithCells="1">
                  <from>
                    <xdr:col>17</xdr:col>
                    <xdr:colOff>171450</xdr:colOff>
                    <xdr:row>69</xdr:row>
                    <xdr:rowOff>19050</xdr:rowOff>
                  </from>
                  <to>
                    <xdr:col>21</xdr:col>
                    <xdr:colOff>180975</xdr:colOff>
                    <xdr:row>69</xdr:row>
                    <xdr:rowOff>180975</xdr:rowOff>
                  </to>
                </anchor>
              </controlPr>
            </control>
          </mc:Choice>
        </mc:AlternateContent>
        <mc:AlternateContent xmlns:mc="http://schemas.openxmlformats.org/markup-compatibility/2006">
          <mc:Choice Requires="x14">
            <control shapeId="10301" r:id="rId58" name="Option Button 61">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10302" r:id="rId59" name="Option Button 62">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10303" r:id="rId60" name="Option Button 63">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10304" r:id="rId61" name="Option Button 64">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10305" r:id="rId62" name="Option Button 65">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10306" r:id="rId63" name="Option Button 66">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10307" r:id="rId64" name="Option Button 67">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10308" r:id="rId65" name="Option Button 68">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10309" r:id="rId66" name="Option Button 69">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10310" r:id="rId67" name="Option Button 70">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10311" r:id="rId68" name="Option Button 71">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10312" r:id="rId69" name="Option Button 72">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10313" r:id="rId70" name="Option Button 73">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10314" r:id="rId71" name="Option Button 74">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10315" r:id="rId72" name="Check Box 75">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10316" r:id="rId73" name="Check Box 76">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10317" r:id="rId74" name="Check Box 77">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10318" r:id="rId75" name="Check Box 78">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10319" r:id="rId76" name="Check Box 79">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10320" r:id="rId77" name="Check Box 80">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10321" r:id="rId78" name="Check Box 81">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10322" r:id="rId79" name="Check Box 82">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10323" r:id="rId80" name="Check Box 83">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10324" r:id="rId81" name="Check Box 84">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10325" r:id="rId82" name="Check Box 85">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10326" r:id="rId83" name="Check Box 86">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10327" r:id="rId84" name="Check Box 87">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10328" r:id="rId85" name="Check Box 88">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10329" r:id="rId86" name="Check Box 89">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10330" r:id="rId87" name="Check Box 90">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10331" r:id="rId88" name="Check Box 91">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10332" r:id="rId89" name="Check Box 92">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10333" r:id="rId90" name="Check Box 93">
              <controlPr defaultSize="0" autoFill="0" autoLine="0" autoPict="0">
                <anchor moveWithCells="1">
                  <from>
                    <xdr:col>9</xdr:col>
                    <xdr:colOff>19050</xdr:colOff>
                    <xdr:row>157</xdr:row>
                    <xdr:rowOff>38100</xdr:rowOff>
                  </from>
                  <to>
                    <xdr:col>12</xdr:col>
                    <xdr:colOff>95250</xdr:colOff>
                    <xdr:row>157</xdr:row>
                    <xdr:rowOff>238125</xdr:rowOff>
                  </to>
                </anchor>
              </controlPr>
            </control>
          </mc:Choice>
        </mc:AlternateContent>
        <mc:AlternateContent xmlns:mc="http://schemas.openxmlformats.org/markup-compatibility/2006">
          <mc:Choice Requires="x14">
            <control shapeId="10334" r:id="rId91"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10335" r:id="rId92"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10336" r:id="rId93"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10337" r:id="rId94"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10338" r:id="rId95" name="Option Button 98">
              <controlPr defaultSize="0" autoFill="0" autoLine="0" autoPict="0">
                <anchor moveWithCells="1">
                  <from>
                    <xdr:col>22</xdr:col>
                    <xdr:colOff>9525</xdr:colOff>
                    <xdr:row>69</xdr:row>
                    <xdr:rowOff>19050</xdr:rowOff>
                  </from>
                  <to>
                    <xdr:col>24</xdr:col>
                    <xdr:colOff>142875</xdr:colOff>
                    <xdr:row>70</xdr:row>
                    <xdr:rowOff>0</xdr:rowOff>
                  </to>
                </anchor>
              </controlPr>
            </control>
          </mc:Choice>
        </mc:AlternateContent>
        <mc:AlternateContent xmlns:mc="http://schemas.openxmlformats.org/markup-compatibility/2006">
          <mc:Choice Requires="x14">
            <control shapeId="10339" r:id="rId96" name="G_年齢">
              <controlPr defaultSize="0" autoFill="0" autoPict="0">
                <anchor moveWithCells="1">
                  <from>
                    <xdr:col>5</xdr:col>
                    <xdr:colOff>9525</xdr:colOff>
                    <xdr:row>68</xdr:row>
                    <xdr:rowOff>0</xdr:rowOff>
                  </from>
                  <to>
                    <xdr:col>30</xdr:col>
                    <xdr:colOff>66675</xdr:colOff>
                    <xdr:row>70</xdr:row>
                    <xdr:rowOff>0</xdr:rowOff>
                  </to>
                </anchor>
              </controlPr>
            </control>
          </mc:Choice>
        </mc:AlternateContent>
        <mc:AlternateContent xmlns:mc="http://schemas.openxmlformats.org/markup-compatibility/2006">
          <mc:Choice Requires="x14">
            <control shapeId="10340" r:id="rId97"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10341" r:id="rId98" name="Check Box 101">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0342" r:id="rId99" name="Check Box 102">
              <controlPr defaultSize="0" autoFill="0" autoLine="0" autoPict="0">
                <anchor moveWithCells="1">
                  <from>
                    <xdr:col>5</xdr:col>
                    <xdr:colOff>95250</xdr:colOff>
                    <xdr:row>78</xdr:row>
                    <xdr:rowOff>19050</xdr:rowOff>
                  </from>
                  <to>
                    <xdr:col>9</xdr:col>
                    <xdr:colOff>38100</xdr:colOff>
                    <xdr:row>78</xdr:row>
                    <xdr:rowOff>209550</xdr:rowOff>
                  </to>
                </anchor>
              </controlPr>
            </control>
          </mc:Choice>
        </mc:AlternateContent>
        <mc:AlternateContent xmlns:mc="http://schemas.openxmlformats.org/markup-compatibility/2006">
          <mc:Choice Requires="x14">
            <control shapeId="10343" r:id="rId100" name="Check Box 103">
              <controlPr defaultSize="0" autoFill="0" autoLine="0" autoPict="0">
                <anchor moveWithCells="1">
                  <from>
                    <xdr:col>5</xdr:col>
                    <xdr:colOff>95250</xdr:colOff>
                    <xdr:row>79</xdr:row>
                    <xdr:rowOff>0</xdr:rowOff>
                  </from>
                  <to>
                    <xdr:col>9</xdr:col>
                    <xdr:colOff>38100</xdr:colOff>
                    <xdr:row>79</xdr:row>
                    <xdr:rowOff>200025</xdr:rowOff>
                  </to>
                </anchor>
              </controlPr>
            </control>
          </mc:Choice>
        </mc:AlternateContent>
        <mc:AlternateContent xmlns:mc="http://schemas.openxmlformats.org/markup-compatibility/2006">
          <mc:Choice Requires="x14">
            <control shapeId="10344" r:id="rId101" name="Check Box 104">
              <controlPr defaultSize="0" autoFill="0" autoLine="0" autoPict="0">
                <anchor moveWithCells="1">
                  <from>
                    <xdr:col>5</xdr:col>
                    <xdr:colOff>95250</xdr:colOff>
                    <xdr:row>80</xdr:row>
                    <xdr:rowOff>9525</xdr:rowOff>
                  </from>
                  <to>
                    <xdr:col>9</xdr:col>
                    <xdr:colOff>38100</xdr:colOff>
                    <xdr:row>80</xdr:row>
                    <xdr:rowOff>209550</xdr:rowOff>
                  </to>
                </anchor>
              </controlPr>
            </control>
          </mc:Choice>
        </mc:AlternateContent>
        <mc:AlternateContent xmlns:mc="http://schemas.openxmlformats.org/markup-compatibility/2006">
          <mc:Choice Requires="x14">
            <control shapeId="10345" r:id="rId102" name="G_転帰A">
              <controlPr defaultSize="0" autoFill="0" autoPict="0">
                <anchor moveWithCells="1">
                  <from>
                    <xdr:col>23</xdr:col>
                    <xdr:colOff>38100</xdr:colOff>
                    <xdr:row>150</xdr:row>
                    <xdr:rowOff>57150</xdr:rowOff>
                  </from>
                  <to>
                    <xdr:col>30</xdr:col>
                    <xdr:colOff>38100</xdr:colOff>
                    <xdr:row>156</xdr:row>
                    <xdr:rowOff>0</xdr:rowOff>
                  </to>
                </anchor>
              </controlPr>
            </control>
          </mc:Choice>
        </mc:AlternateContent>
        <mc:AlternateContent xmlns:mc="http://schemas.openxmlformats.org/markup-compatibility/2006">
          <mc:Choice Requires="x14">
            <control shapeId="10346" r:id="rId103" name="G_転記B">
              <controlPr defaultSize="0" autoFill="0" autoPict="0">
                <anchor moveWithCells="1">
                  <from>
                    <xdr:col>22</xdr:col>
                    <xdr:colOff>180975</xdr:colOff>
                    <xdr:row>159</xdr:row>
                    <xdr:rowOff>123825</xdr:rowOff>
                  </from>
                  <to>
                    <xdr:col>29</xdr:col>
                    <xdr:colOff>133350</xdr:colOff>
                    <xdr:row>165</xdr:row>
                    <xdr:rowOff>19050</xdr:rowOff>
                  </to>
                </anchor>
              </controlPr>
            </control>
          </mc:Choice>
        </mc:AlternateContent>
        <mc:AlternateContent xmlns:mc="http://schemas.openxmlformats.org/markup-compatibility/2006">
          <mc:Choice Requires="x14">
            <control shapeId="10347" r:id="rId104"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10348" r:id="rId105" name="Check Box 108">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10349" r:id="rId106" name="Check Box 109">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10350" r:id="rId107" name="Check Box 110">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10351" r:id="rId108" name="Check Box 111">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10352" r:id="rId109" name="Check Box 112">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10353" r:id="rId110" name="Check Box 113">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10354" r:id="rId111" name="Check Box 114">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10355" r:id="rId112" name="Check Box 115">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10356" r:id="rId113" name="Check Box 116">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10357" r:id="rId114" name="Check Box 117">
              <controlPr defaultSize="0" autoFill="0" autoLine="0" autoPict="0">
                <anchor moveWithCells="1">
                  <from>
                    <xdr:col>22</xdr:col>
                    <xdr:colOff>171450</xdr:colOff>
                    <xdr:row>18</xdr:row>
                    <xdr:rowOff>19050</xdr:rowOff>
                  </from>
                  <to>
                    <xdr:col>27</xdr:col>
                    <xdr:colOff>228600</xdr:colOff>
                    <xdr:row>18</xdr:row>
                    <xdr:rowOff>238125</xdr:rowOff>
                  </to>
                </anchor>
              </controlPr>
            </control>
          </mc:Choice>
        </mc:AlternateContent>
        <mc:AlternateContent xmlns:mc="http://schemas.openxmlformats.org/markup-compatibility/2006">
          <mc:Choice Requires="x14">
            <control shapeId="10358" r:id="rId115" name="Check Box 118">
              <controlPr defaultSize="0" autoFill="0" autoLine="0" autoPict="0">
                <anchor moveWithCells="1">
                  <from>
                    <xdr:col>22</xdr:col>
                    <xdr:colOff>171450</xdr:colOff>
                    <xdr:row>19</xdr:row>
                    <xdr:rowOff>19050</xdr:rowOff>
                  </from>
                  <to>
                    <xdr:col>27</xdr:col>
                    <xdr:colOff>228600</xdr:colOff>
                    <xdr:row>20</xdr:row>
                    <xdr:rowOff>0</xdr:rowOff>
                  </to>
                </anchor>
              </controlPr>
            </control>
          </mc:Choice>
        </mc:AlternateContent>
        <mc:AlternateContent xmlns:mc="http://schemas.openxmlformats.org/markup-compatibility/2006">
          <mc:Choice Requires="x14">
            <control shapeId="10359" r:id="rId116" name="Check Box 119">
              <controlPr defaultSize="0" autoFill="0" autoLine="0" autoPict="0">
                <anchor moveWithCells="1">
                  <from>
                    <xdr:col>22</xdr:col>
                    <xdr:colOff>171450</xdr:colOff>
                    <xdr:row>20</xdr:row>
                    <xdr:rowOff>19050</xdr:rowOff>
                  </from>
                  <to>
                    <xdr:col>27</xdr:col>
                    <xdr:colOff>228600</xdr:colOff>
                    <xdr:row>21</xdr:row>
                    <xdr:rowOff>0</xdr:rowOff>
                  </to>
                </anchor>
              </controlPr>
            </control>
          </mc:Choice>
        </mc:AlternateContent>
        <mc:AlternateContent xmlns:mc="http://schemas.openxmlformats.org/markup-compatibility/2006">
          <mc:Choice Requires="x14">
            <control shapeId="10360" r:id="rId117" name="Check Box 120">
              <controlPr defaultSize="0" autoFill="0" autoLine="0" autoPict="0">
                <anchor moveWithCells="1">
                  <from>
                    <xdr:col>5</xdr:col>
                    <xdr:colOff>57150</xdr:colOff>
                    <xdr:row>22</xdr:row>
                    <xdr:rowOff>9525</xdr:rowOff>
                  </from>
                  <to>
                    <xdr:col>13</xdr:col>
                    <xdr:colOff>9525</xdr:colOff>
                    <xdr:row>23</xdr:row>
                    <xdr:rowOff>9525</xdr:rowOff>
                  </to>
                </anchor>
              </controlPr>
            </control>
          </mc:Choice>
        </mc:AlternateContent>
        <mc:AlternateContent xmlns:mc="http://schemas.openxmlformats.org/markup-compatibility/2006">
          <mc:Choice Requires="x14">
            <control shapeId="10362" r:id="rId118" name="Check Box 122">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10363" r:id="rId119" name="Check Box 123">
              <controlPr defaultSize="0" autoFill="0" autoLine="0" autoPict="0">
                <anchor moveWithCells="1">
                  <from>
                    <xdr:col>23</xdr:col>
                    <xdr:colOff>180975</xdr:colOff>
                    <xdr:row>82</xdr:row>
                    <xdr:rowOff>19050</xdr:rowOff>
                  </from>
                  <to>
                    <xdr:col>25</xdr:col>
                    <xdr:colOff>209550</xdr:colOff>
                    <xdr:row>82</xdr:row>
                    <xdr:rowOff>209550</xdr:rowOff>
                  </to>
                </anchor>
              </controlPr>
            </control>
          </mc:Choice>
        </mc:AlternateContent>
        <mc:AlternateContent xmlns:mc="http://schemas.openxmlformats.org/markup-compatibility/2006">
          <mc:Choice Requires="x14">
            <control shapeId="10364" r:id="rId120" name="Check Box 124">
              <controlPr defaultSize="0" autoFill="0" autoLine="0" autoPict="0">
                <anchor moveWithCells="1">
                  <from>
                    <xdr:col>26</xdr:col>
                    <xdr:colOff>76200</xdr:colOff>
                    <xdr:row>82</xdr:row>
                    <xdr:rowOff>19050</xdr:rowOff>
                  </from>
                  <to>
                    <xdr:col>28</xdr:col>
                    <xdr:colOff>133350</xdr:colOff>
                    <xdr:row>82</xdr:row>
                    <xdr:rowOff>209550</xdr:rowOff>
                  </to>
                </anchor>
              </controlPr>
            </control>
          </mc:Choice>
        </mc:AlternateContent>
        <mc:AlternateContent xmlns:mc="http://schemas.openxmlformats.org/markup-compatibility/2006">
          <mc:Choice Requires="x14">
            <control shapeId="10365" r:id="rId121" name="Check Box 125">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10366" r:id="rId122" name="Check Box 126">
              <controlPr defaultSize="0" autoFill="0" autoLine="0" autoPict="0">
                <anchor moveWithCells="1">
                  <from>
                    <xdr:col>23</xdr:col>
                    <xdr:colOff>180975</xdr:colOff>
                    <xdr:row>83</xdr:row>
                    <xdr:rowOff>19050</xdr:rowOff>
                  </from>
                  <to>
                    <xdr:col>25</xdr:col>
                    <xdr:colOff>209550</xdr:colOff>
                    <xdr:row>83</xdr:row>
                    <xdr:rowOff>209550</xdr:rowOff>
                  </to>
                </anchor>
              </controlPr>
            </control>
          </mc:Choice>
        </mc:AlternateContent>
        <mc:AlternateContent xmlns:mc="http://schemas.openxmlformats.org/markup-compatibility/2006">
          <mc:Choice Requires="x14">
            <control shapeId="10367" r:id="rId123" name="Check Box 127">
              <controlPr defaultSize="0" autoFill="0" autoLine="0" autoPict="0">
                <anchor moveWithCells="1">
                  <from>
                    <xdr:col>26</xdr:col>
                    <xdr:colOff>76200</xdr:colOff>
                    <xdr:row>83</xdr:row>
                    <xdr:rowOff>19050</xdr:rowOff>
                  </from>
                  <to>
                    <xdr:col>28</xdr:col>
                    <xdr:colOff>133350</xdr:colOff>
                    <xdr:row>83</xdr:row>
                    <xdr:rowOff>209550</xdr:rowOff>
                  </to>
                </anchor>
              </controlPr>
            </control>
          </mc:Choice>
        </mc:AlternateContent>
        <mc:AlternateContent xmlns:mc="http://schemas.openxmlformats.org/markup-compatibility/2006">
          <mc:Choice Requires="x14">
            <control shapeId="10368" r:id="rId124" name="Check Box 128">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10369" r:id="rId125" name="Check Box 129">
              <controlPr defaultSize="0" autoFill="0" autoLine="0" autoPict="0">
                <anchor moveWithCells="1">
                  <from>
                    <xdr:col>23</xdr:col>
                    <xdr:colOff>180975</xdr:colOff>
                    <xdr:row>84</xdr:row>
                    <xdr:rowOff>19050</xdr:rowOff>
                  </from>
                  <to>
                    <xdr:col>25</xdr:col>
                    <xdr:colOff>209550</xdr:colOff>
                    <xdr:row>84</xdr:row>
                    <xdr:rowOff>209550</xdr:rowOff>
                  </to>
                </anchor>
              </controlPr>
            </control>
          </mc:Choice>
        </mc:AlternateContent>
        <mc:AlternateContent xmlns:mc="http://schemas.openxmlformats.org/markup-compatibility/2006">
          <mc:Choice Requires="x14">
            <control shapeId="10370" r:id="rId126" name="Check Box 130">
              <controlPr defaultSize="0" autoFill="0" autoLine="0" autoPict="0">
                <anchor moveWithCells="1">
                  <from>
                    <xdr:col>26</xdr:col>
                    <xdr:colOff>76200</xdr:colOff>
                    <xdr:row>84</xdr:row>
                    <xdr:rowOff>19050</xdr:rowOff>
                  </from>
                  <to>
                    <xdr:col>28</xdr:col>
                    <xdr:colOff>133350</xdr:colOff>
                    <xdr:row>84</xdr:row>
                    <xdr:rowOff>209550</xdr:rowOff>
                  </to>
                </anchor>
              </controlPr>
            </control>
          </mc:Choice>
        </mc:AlternateContent>
        <mc:AlternateContent xmlns:mc="http://schemas.openxmlformats.org/markup-compatibility/2006">
          <mc:Choice Requires="x14">
            <control shapeId="10371" r:id="rId127" name="Check Box 131">
              <controlPr defaultSize="0" autoFill="0" autoLine="0" autoPict="0">
                <anchor moveWithCells="1">
                  <from>
                    <xdr:col>5</xdr:col>
                    <xdr:colOff>142875</xdr:colOff>
                    <xdr:row>73</xdr:row>
                    <xdr:rowOff>38100</xdr:rowOff>
                  </from>
                  <to>
                    <xdr:col>9</xdr:col>
                    <xdr:colOff>9525</xdr:colOff>
                    <xdr:row>74</xdr:row>
                    <xdr:rowOff>57150</xdr:rowOff>
                  </to>
                </anchor>
              </controlPr>
            </control>
          </mc:Choice>
        </mc:AlternateContent>
        <mc:AlternateContent xmlns:mc="http://schemas.openxmlformats.org/markup-compatibility/2006">
          <mc:Choice Requires="x14">
            <control shapeId="10372" r:id="rId128" name="Check Box 132">
              <controlPr defaultSize="0" autoFill="0" autoLine="0" autoPict="0">
                <anchor moveWithCells="1">
                  <from>
                    <xdr:col>20</xdr:col>
                    <xdr:colOff>133350</xdr:colOff>
                    <xdr:row>73</xdr:row>
                    <xdr:rowOff>38100</xdr:rowOff>
                  </from>
                  <to>
                    <xdr:col>23</xdr:col>
                    <xdr:colOff>85725</xdr:colOff>
                    <xdr:row>74</xdr:row>
                    <xdr:rowOff>57150</xdr:rowOff>
                  </to>
                </anchor>
              </controlPr>
            </control>
          </mc:Choice>
        </mc:AlternateContent>
        <mc:AlternateContent xmlns:mc="http://schemas.openxmlformats.org/markup-compatibility/2006">
          <mc:Choice Requires="x14">
            <control shapeId="10373" r:id="rId129" name="Option Button 133">
              <controlPr defaultSize="0" autoFill="0" autoLine="0" autoPict="0">
                <anchor moveWithCells="1">
                  <from>
                    <xdr:col>23</xdr:col>
                    <xdr:colOff>85725</xdr:colOff>
                    <xdr:row>151</xdr:row>
                    <xdr:rowOff>28575</xdr:rowOff>
                  </from>
                  <to>
                    <xdr:col>29</xdr:col>
                    <xdr:colOff>114300</xdr:colOff>
                    <xdr:row>151</xdr:row>
                    <xdr:rowOff>247650</xdr:rowOff>
                  </to>
                </anchor>
              </controlPr>
            </control>
          </mc:Choice>
        </mc:AlternateContent>
        <mc:AlternateContent xmlns:mc="http://schemas.openxmlformats.org/markup-compatibility/2006">
          <mc:Choice Requires="x14">
            <control shapeId="10374" r:id="rId130" name="Option Button 134">
              <controlPr defaultSize="0" autoFill="0" autoLine="0" autoPict="0">
                <anchor moveWithCells="1">
                  <from>
                    <xdr:col>23</xdr:col>
                    <xdr:colOff>85725</xdr:colOff>
                    <xdr:row>152</xdr:row>
                    <xdr:rowOff>28575</xdr:rowOff>
                  </from>
                  <to>
                    <xdr:col>29</xdr:col>
                    <xdr:colOff>114300</xdr:colOff>
                    <xdr:row>152</xdr:row>
                    <xdr:rowOff>247650</xdr:rowOff>
                  </to>
                </anchor>
              </controlPr>
            </control>
          </mc:Choice>
        </mc:AlternateContent>
        <mc:AlternateContent xmlns:mc="http://schemas.openxmlformats.org/markup-compatibility/2006">
          <mc:Choice Requires="x14">
            <control shapeId="10375" r:id="rId131" name="Option Button 135">
              <controlPr defaultSize="0" autoFill="0" autoLine="0" autoPict="0">
                <anchor moveWithCells="1">
                  <from>
                    <xdr:col>23</xdr:col>
                    <xdr:colOff>85725</xdr:colOff>
                    <xdr:row>153</xdr:row>
                    <xdr:rowOff>28575</xdr:rowOff>
                  </from>
                  <to>
                    <xdr:col>29</xdr:col>
                    <xdr:colOff>114300</xdr:colOff>
                    <xdr:row>153</xdr:row>
                    <xdr:rowOff>247650</xdr:rowOff>
                  </to>
                </anchor>
              </controlPr>
            </control>
          </mc:Choice>
        </mc:AlternateContent>
        <mc:AlternateContent xmlns:mc="http://schemas.openxmlformats.org/markup-compatibility/2006">
          <mc:Choice Requires="x14">
            <control shapeId="10376" r:id="rId132" name="Option Button 136">
              <controlPr defaultSize="0" autoFill="0" autoLine="0" autoPict="0">
                <anchor moveWithCells="1">
                  <from>
                    <xdr:col>23</xdr:col>
                    <xdr:colOff>85725</xdr:colOff>
                    <xdr:row>154</xdr:row>
                    <xdr:rowOff>28575</xdr:rowOff>
                  </from>
                  <to>
                    <xdr:col>29</xdr:col>
                    <xdr:colOff>114300</xdr:colOff>
                    <xdr:row>154</xdr:row>
                    <xdr:rowOff>247650</xdr:rowOff>
                  </to>
                </anchor>
              </controlPr>
            </control>
          </mc:Choice>
        </mc:AlternateContent>
        <mc:AlternateContent xmlns:mc="http://schemas.openxmlformats.org/markup-compatibility/2006">
          <mc:Choice Requires="x14">
            <control shapeId="10377" r:id="rId133" name="Option Button 137">
              <controlPr defaultSize="0" autoFill="0" autoLine="0" autoPict="0">
                <anchor moveWithCells="1">
                  <from>
                    <xdr:col>23</xdr:col>
                    <xdr:colOff>85725</xdr:colOff>
                    <xdr:row>155</xdr:row>
                    <xdr:rowOff>28575</xdr:rowOff>
                  </from>
                  <to>
                    <xdr:col>29</xdr:col>
                    <xdr:colOff>114300</xdr:colOff>
                    <xdr:row>155</xdr:row>
                    <xdr:rowOff>247650</xdr:rowOff>
                  </to>
                </anchor>
              </controlPr>
            </control>
          </mc:Choice>
        </mc:AlternateContent>
        <mc:AlternateContent xmlns:mc="http://schemas.openxmlformats.org/markup-compatibility/2006">
          <mc:Choice Requires="x14">
            <control shapeId="10378" r:id="rId134" name="Option Button 138">
              <controlPr defaultSize="0" autoFill="0" autoLine="0" autoPict="0">
                <anchor moveWithCells="1">
                  <from>
                    <xdr:col>23</xdr:col>
                    <xdr:colOff>85725</xdr:colOff>
                    <xdr:row>160</xdr:row>
                    <xdr:rowOff>28575</xdr:rowOff>
                  </from>
                  <to>
                    <xdr:col>29</xdr:col>
                    <xdr:colOff>114300</xdr:colOff>
                    <xdr:row>160</xdr:row>
                    <xdr:rowOff>247650</xdr:rowOff>
                  </to>
                </anchor>
              </controlPr>
            </control>
          </mc:Choice>
        </mc:AlternateContent>
        <mc:AlternateContent xmlns:mc="http://schemas.openxmlformats.org/markup-compatibility/2006">
          <mc:Choice Requires="x14">
            <control shapeId="10379" r:id="rId135" name="Option Button 139">
              <controlPr defaultSize="0" autoFill="0" autoLine="0" autoPict="0">
                <anchor moveWithCells="1">
                  <from>
                    <xdr:col>23</xdr:col>
                    <xdr:colOff>85725</xdr:colOff>
                    <xdr:row>161</xdr:row>
                    <xdr:rowOff>28575</xdr:rowOff>
                  </from>
                  <to>
                    <xdr:col>29</xdr:col>
                    <xdr:colOff>114300</xdr:colOff>
                    <xdr:row>161</xdr:row>
                    <xdr:rowOff>247650</xdr:rowOff>
                  </to>
                </anchor>
              </controlPr>
            </control>
          </mc:Choice>
        </mc:AlternateContent>
        <mc:AlternateContent xmlns:mc="http://schemas.openxmlformats.org/markup-compatibility/2006">
          <mc:Choice Requires="x14">
            <control shapeId="10380" r:id="rId136" name="Option Button 140">
              <controlPr defaultSize="0" autoFill="0" autoLine="0" autoPict="0">
                <anchor moveWithCells="1">
                  <from>
                    <xdr:col>23</xdr:col>
                    <xdr:colOff>85725</xdr:colOff>
                    <xdr:row>162</xdr:row>
                    <xdr:rowOff>28575</xdr:rowOff>
                  </from>
                  <to>
                    <xdr:col>29</xdr:col>
                    <xdr:colOff>114300</xdr:colOff>
                    <xdr:row>162</xdr:row>
                    <xdr:rowOff>247650</xdr:rowOff>
                  </to>
                </anchor>
              </controlPr>
            </control>
          </mc:Choice>
        </mc:AlternateContent>
        <mc:AlternateContent xmlns:mc="http://schemas.openxmlformats.org/markup-compatibility/2006">
          <mc:Choice Requires="x14">
            <control shapeId="10381" r:id="rId137" name="Option Button 141">
              <controlPr defaultSize="0" autoFill="0" autoLine="0" autoPict="0">
                <anchor moveWithCells="1">
                  <from>
                    <xdr:col>23</xdr:col>
                    <xdr:colOff>85725</xdr:colOff>
                    <xdr:row>163</xdr:row>
                    <xdr:rowOff>28575</xdr:rowOff>
                  </from>
                  <to>
                    <xdr:col>29</xdr:col>
                    <xdr:colOff>114300</xdr:colOff>
                    <xdr:row>163</xdr:row>
                    <xdr:rowOff>247650</xdr:rowOff>
                  </to>
                </anchor>
              </controlPr>
            </control>
          </mc:Choice>
        </mc:AlternateContent>
        <mc:AlternateContent xmlns:mc="http://schemas.openxmlformats.org/markup-compatibility/2006">
          <mc:Choice Requires="x14">
            <control shapeId="10382" r:id="rId138" name="Option Button 142">
              <controlPr defaultSize="0" autoFill="0" autoLine="0" autoPict="0">
                <anchor moveWithCells="1">
                  <from>
                    <xdr:col>23</xdr:col>
                    <xdr:colOff>85725</xdr:colOff>
                    <xdr:row>164</xdr:row>
                    <xdr:rowOff>28575</xdr:rowOff>
                  </from>
                  <to>
                    <xdr:col>29</xdr:col>
                    <xdr:colOff>114300</xdr:colOff>
                    <xdr:row>164</xdr:row>
                    <xdr:rowOff>247650</xdr:rowOff>
                  </to>
                </anchor>
              </controlPr>
            </control>
          </mc:Choice>
        </mc:AlternateContent>
        <mc:AlternateContent xmlns:mc="http://schemas.openxmlformats.org/markup-compatibility/2006">
          <mc:Choice Requires="x14">
            <control shapeId="10383" r:id="rId139"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10384" r:id="rId140"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10385" r:id="rId141" name="Option Button 145">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10386" r:id="rId142" name="Option Button 146">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10387" r:id="rId143" name="Option Button 147">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10389" r:id="rId144" name="Option Button 149">
              <controlPr defaultSize="0" autoFill="0" autoLine="0" autoPict="0">
                <anchor moveWithCells="1">
                  <from>
                    <xdr:col>18</xdr:col>
                    <xdr:colOff>76200</xdr:colOff>
                    <xdr:row>154</xdr:row>
                    <xdr:rowOff>28575</xdr:rowOff>
                  </from>
                  <to>
                    <xdr:col>22</xdr:col>
                    <xdr:colOff>57150</xdr:colOff>
                    <xdr:row>154</xdr:row>
                    <xdr:rowOff>238125</xdr:rowOff>
                  </to>
                </anchor>
              </controlPr>
            </control>
          </mc:Choice>
        </mc:AlternateContent>
        <mc:AlternateContent xmlns:mc="http://schemas.openxmlformats.org/markup-compatibility/2006">
          <mc:Choice Requires="x14">
            <control shapeId="10390" r:id="rId145" name="Option Button 150">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10391" r:id="rId146" name="Option Button 151">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10392" r:id="rId147" name="Option Button 152">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10394" r:id="rId148" name="Option Button 154">
              <controlPr defaultSize="0" autoFill="0" autoLine="0" autoPict="0">
                <anchor moveWithCells="1">
                  <from>
                    <xdr:col>18</xdr:col>
                    <xdr:colOff>85725</xdr:colOff>
                    <xdr:row>163</xdr:row>
                    <xdr:rowOff>38100</xdr:rowOff>
                  </from>
                  <to>
                    <xdr:col>22</xdr:col>
                    <xdr:colOff>66675</xdr:colOff>
                    <xdr:row>163</xdr:row>
                    <xdr:rowOff>247650</xdr:rowOff>
                  </to>
                </anchor>
              </controlPr>
            </control>
          </mc:Choice>
        </mc:AlternateContent>
        <mc:AlternateContent xmlns:mc="http://schemas.openxmlformats.org/markup-compatibility/2006">
          <mc:Choice Requires="x14">
            <control shapeId="10395" r:id="rId149" name="Check Box 155">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0396" r:id="rId150" name="Check Box 156">
              <controlPr defaultSize="0" autoFill="0" autoLine="0" autoPict="0">
                <anchor moveWithCells="1">
                  <from>
                    <xdr:col>21</xdr:col>
                    <xdr:colOff>161925</xdr:colOff>
                    <xdr:row>43</xdr:row>
                    <xdr:rowOff>9525</xdr:rowOff>
                  </from>
                  <to>
                    <xdr:col>24</xdr:col>
                    <xdr:colOff>114300</xdr:colOff>
                    <xdr:row>44</xdr:row>
                    <xdr:rowOff>9525</xdr:rowOff>
                  </to>
                </anchor>
              </controlPr>
            </control>
          </mc:Choice>
        </mc:AlternateContent>
        <mc:AlternateContent xmlns:mc="http://schemas.openxmlformats.org/markup-compatibility/2006">
          <mc:Choice Requires="x14">
            <control shapeId="10397" r:id="rId151" name="Check Box 157">
              <controlPr defaultSize="0" autoFill="0" autoLine="0" autoPict="0">
                <anchor moveWithCells="1">
                  <from>
                    <xdr:col>5</xdr:col>
                    <xdr:colOff>142875</xdr:colOff>
                    <xdr:row>45</xdr:row>
                    <xdr:rowOff>19050</xdr:rowOff>
                  </from>
                  <to>
                    <xdr:col>9</xdr:col>
                    <xdr:colOff>9525</xdr:colOff>
                    <xdr:row>45</xdr:row>
                    <xdr:rowOff>266700</xdr:rowOff>
                  </to>
                </anchor>
              </controlPr>
            </control>
          </mc:Choice>
        </mc:AlternateContent>
        <mc:AlternateContent xmlns:mc="http://schemas.openxmlformats.org/markup-compatibility/2006">
          <mc:Choice Requires="x14">
            <control shapeId="10398" r:id="rId152" name="G_個人情報">
              <controlPr defaultSize="0" autoFill="0" autoPict="0">
                <anchor moveWithCells="1">
                  <from>
                    <xdr:col>18</xdr:col>
                    <xdr:colOff>114300</xdr:colOff>
                    <xdr:row>62</xdr:row>
                    <xdr:rowOff>323850</xdr:rowOff>
                  </from>
                  <to>
                    <xdr:col>28</xdr:col>
                    <xdr:colOff>123825</xdr:colOff>
                    <xdr:row>64</xdr:row>
                    <xdr:rowOff>9525</xdr:rowOff>
                  </to>
                </anchor>
              </controlPr>
            </control>
          </mc:Choice>
        </mc:AlternateContent>
        <mc:AlternateContent xmlns:mc="http://schemas.openxmlformats.org/markup-compatibility/2006">
          <mc:Choice Requires="x14">
            <control shapeId="10404" r:id="rId153" name="Group Box 164">
              <controlPr defaultSize="0" autoFill="0" autoPict="0">
                <anchor moveWithCells="1">
                  <from>
                    <xdr:col>33</xdr:col>
                    <xdr:colOff>123825</xdr:colOff>
                    <xdr:row>64</xdr:row>
                    <xdr:rowOff>190500</xdr:rowOff>
                  </from>
                  <to>
                    <xdr:col>44</xdr:col>
                    <xdr:colOff>9525</xdr:colOff>
                    <xdr:row>65</xdr:row>
                    <xdr:rowOff>257175</xdr:rowOff>
                  </to>
                </anchor>
              </controlPr>
            </control>
          </mc:Choice>
        </mc:AlternateContent>
        <mc:AlternateContent xmlns:mc="http://schemas.openxmlformats.org/markup-compatibility/2006">
          <mc:Choice Requires="x14">
            <control shapeId="10405" r:id="rId154" name="Option Button 165">
              <controlPr defaultSize="0" autoFill="0" autoLine="0" autoPict="0">
                <anchor moveWithCells="1">
                  <from>
                    <xdr:col>33</xdr:col>
                    <xdr:colOff>285750</xdr:colOff>
                    <xdr:row>65</xdr:row>
                    <xdr:rowOff>9525</xdr:rowOff>
                  </from>
                  <to>
                    <xdr:col>42</xdr:col>
                    <xdr:colOff>57150</xdr:colOff>
                    <xdr:row>65</xdr:row>
                    <xdr:rowOff>257175</xdr:rowOff>
                  </to>
                </anchor>
              </controlPr>
            </control>
          </mc:Choice>
        </mc:AlternateContent>
        <mc:AlternateContent xmlns:mc="http://schemas.openxmlformats.org/markup-compatibility/2006">
          <mc:Choice Requires="x14">
            <control shapeId="10406" r:id="rId155" name="Group Box 166">
              <controlPr defaultSize="0" autoFill="0" autoPict="0">
                <anchor moveWithCells="1">
                  <from>
                    <xdr:col>33</xdr:col>
                    <xdr:colOff>123825</xdr:colOff>
                    <xdr:row>65</xdr:row>
                    <xdr:rowOff>276225</xdr:rowOff>
                  </from>
                  <to>
                    <xdr:col>44</xdr:col>
                    <xdr:colOff>9525</xdr:colOff>
                    <xdr:row>67</xdr:row>
                    <xdr:rowOff>28575</xdr:rowOff>
                  </to>
                </anchor>
              </controlPr>
            </control>
          </mc:Choice>
        </mc:AlternateContent>
        <mc:AlternateContent xmlns:mc="http://schemas.openxmlformats.org/markup-compatibility/2006">
          <mc:Choice Requires="x14">
            <control shapeId="10407" r:id="rId156" name="Option Button 167">
              <controlPr defaultSize="0" autoFill="0" autoLine="0" autoPict="0">
                <anchor moveWithCells="1">
                  <from>
                    <xdr:col>33</xdr:col>
                    <xdr:colOff>285750</xdr:colOff>
                    <xdr:row>65</xdr:row>
                    <xdr:rowOff>304800</xdr:rowOff>
                  </from>
                  <to>
                    <xdr:col>42</xdr:col>
                    <xdr:colOff>57150</xdr:colOff>
                    <xdr:row>67</xdr:row>
                    <xdr:rowOff>28575</xdr:rowOff>
                  </to>
                </anchor>
              </controlPr>
            </control>
          </mc:Choice>
        </mc:AlternateContent>
        <mc:AlternateContent xmlns:mc="http://schemas.openxmlformats.org/markup-compatibility/2006">
          <mc:Choice Requires="x14">
            <control shapeId="10420" r:id="rId157" name="Check Box 180">
              <controlPr defaultSize="0" autoFill="0" autoLine="0" autoPict="0">
                <anchor moveWithCells="1">
                  <from>
                    <xdr:col>0</xdr:col>
                    <xdr:colOff>57150</xdr:colOff>
                    <xdr:row>10</xdr:row>
                    <xdr:rowOff>266700</xdr:rowOff>
                  </from>
                  <to>
                    <xdr:col>6</xdr:col>
                    <xdr:colOff>47625</xdr:colOff>
                    <xdr:row>10</xdr:row>
                    <xdr:rowOff>514350</xdr:rowOff>
                  </to>
                </anchor>
              </controlPr>
            </control>
          </mc:Choice>
        </mc:AlternateContent>
        <mc:AlternateContent xmlns:mc="http://schemas.openxmlformats.org/markup-compatibility/2006">
          <mc:Choice Requires="x14">
            <control shapeId="10421" r:id="rId158" name="Check Box 181">
              <controlPr defaultSize="0" autoFill="0" autoLine="0" autoPict="0">
                <anchor moveWithCells="1">
                  <from>
                    <xdr:col>7</xdr:col>
                    <xdr:colOff>104775</xdr:colOff>
                    <xdr:row>10</xdr:row>
                    <xdr:rowOff>276225</xdr:rowOff>
                  </from>
                  <to>
                    <xdr:col>13</xdr:col>
                    <xdr:colOff>171450</xdr:colOff>
                    <xdr:row>10</xdr:row>
                    <xdr:rowOff>514350</xdr:rowOff>
                  </to>
                </anchor>
              </controlPr>
            </control>
          </mc:Choice>
        </mc:AlternateContent>
        <mc:AlternateContent xmlns:mc="http://schemas.openxmlformats.org/markup-compatibility/2006">
          <mc:Choice Requires="x14">
            <control shapeId="10422" r:id="rId159" name="Check Box 182">
              <controlPr defaultSize="0" autoFill="0" autoLine="0" autoPict="0">
                <anchor moveWithCells="1">
                  <from>
                    <xdr:col>14</xdr:col>
                    <xdr:colOff>180975</xdr:colOff>
                    <xdr:row>10</xdr:row>
                    <xdr:rowOff>276225</xdr:rowOff>
                  </from>
                  <to>
                    <xdr:col>21</xdr:col>
                    <xdr:colOff>57150</xdr:colOff>
                    <xdr:row>10</xdr:row>
                    <xdr:rowOff>514350</xdr:rowOff>
                  </to>
                </anchor>
              </controlPr>
            </control>
          </mc:Choice>
        </mc:AlternateContent>
        <mc:AlternateContent xmlns:mc="http://schemas.openxmlformats.org/markup-compatibility/2006">
          <mc:Choice Requires="x14">
            <control shapeId="10423" r:id="rId160" name="Check Box 183">
              <controlPr defaultSize="0" autoFill="0" autoLine="0" autoPict="0">
                <anchor moveWithCells="1">
                  <from>
                    <xdr:col>21</xdr:col>
                    <xdr:colOff>114300</xdr:colOff>
                    <xdr:row>10</xdr:row>
                    <xdr:rowOff>276225</xdr:rowOff>
                  </from>
                  <to>
                    <xdr:col>26</xdr:col>
                    <xdr:colOff>85725</xdr:colOff>
                    <xdr:row>10</xdr:row>
                    <xdr:rowOff>514350</xdr:rowOff>
                  </to>
                </anchor>
              </controlPr>
            </control>
          </mc:Choice>
        </mc:AlternateContent>
        <mc:AlternateContent xmlns:mc="http://schemas.openxmlformats.org/markup-compatibility/2006">
          <mc:Choice Requires="x14">
            <control shapeId="10424" r:id="rId161" name="Option Button 184">
              <controlPr defaultSize="0" autoFill="0" autoLine="0" autoPict="0">
                <anchor moveWithCells="1">
                  <from>
                    <xdr:col>26</xdr:col>
                    <xdr:colOff>180975</xdr:colOff>
                    <xdr:row>69</xdr:row>
                    <xdr:rowOff>9525</xdr:rowOff>
                  </from>
                  <to>
                    <xdr:col>29</xdr:col>
                    <xdr:colOff>19050</xdr:colOff>
                    <xdr:row>69</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A3074-7527-44E8-820E-4E50890F54CD}">
  <sheetPr codeName="Sheet5">
    <tabColor rgb="FFFF0000"/>
  </sheetPr>
  <dimension ref="A1:AV173"/>
  <sheetViews>
    <sheetView showGridLines="0" view="pageBreakPreview" zoomScaleNormal="130" zoomScaleSheetLayoutView="100" zoomScalePageLayoutView="145" workbookViewId="0">
      <selection sqref="A1:W1"/>
    </sheetView>
  </sheetViews>
  <sheetFormatPr defaultColWidth="2.625" defaultRowHeight="10.5" customHeight="1" x14ac:dyDescent="0.4"/>
  <cols>
    <col min="1" max="22" width="2.5" style="206" customWidth="1"/>
    <col min="23" max="23" width="3.75" style="206" customWidth="1"/>
    <col min="24" max="25" width="2.5" style="206" customWidth="1"/>
    <col min="26" max="26" width="3.25" style="206" customWidth="1"/>
    <col min="27" max="27" width="3.125" style="206" customWidth="1"/>
    <col min="28" max="28" width="3" style="206" customWidth="1"/>
    <col min="29" max="29" width="3.375" style="206" customWidth="1"/>
    <col min="30" max="31" width="2.5" style="206" customWidth="1"/>
    <col min="32" max="33" width="2.625" style="90"/>
    <col min="34" max="34" width="6.625" style="90" bestFit="1" customWidth="1"/>
    <col min="35" max="44" width="2.625" style="90"/>
    <col min="45" max="46" width="2.625" style="90" customWidth="1"/>
    <col min="47" max="47" width="1.75" style="91" hidden="1" customWidth="1"/>
    <col min="48" max="16384" width="2.625" style="90"/>
  </cols>
  <sheetData>
    <row r="1" spans="1:47" ht="30" customHeight="1" x14ac:dyDescent="0.4">
      <c r="A1" s="686" t="s">
        <v>0</v>
      </c>
      <c r="B1" s="687"/>
      <c r="C1" s="687"/>
      <c r="D1" s="687"/>
      <c r="E1" s="687"/>
      <c r="F1" s="687"/>
      <c r="G1" s="687"/>
      <c r="H1" s="687"/>
      <c r="I1" s="687"/>
      <c r="J1" s="687"/>
      <c r="K1" s="687"/>
      <c r="L1" s="687"/>
      <c r="M1" s="687"/>
      <c r="N1" s="687"/>
      <c r="O1" s="687"/>
      <c r="P1" s="687"/>
      <c r="Q1" s="687"/>
      <c r="R1" s="687"/>
      <c r="S1" s="687"/>
      <c r="T1" s="687"/>
      <c r="U1" s="687"/>
      <c r="V1" s="687"/>
      <c r="W1" s="688"/>
      <c r="X1" s="689" t="s">
        <v>1</v>
      </c>
      <c r="Y1" s="690"/>
      <c r="Z1" s="690"/>
      <c r="AA1" s="690"/>
      <c r="AB1" s="690"/>
      <c r="AC1" s="984" t="str">
        <f>IF(【事業者用】情報提供票!AC1="","",【事業者用】情報提供票!AC1)</f>
        <v/>
      </c>
      <c r="AD1" s="984"/>
      <c r="AE1" s="985"/>
      <c r="AF1" s="90" t="s">
        <v>376</v>
      </c>
    </row>
    <row r="2" spans="1:47" ht="36" customHeight="1" x14ac:dyDescent="0.4">
      <c r="A2" s="968" t="s">
        <v>2</v>
      </c>
      <c r="B2" s="969"/>
      <c r="C2" s="969"/>
      <c r="D2" s="969"/>
      <c r="E2" s="970"/>
      <c r="F2" s="1046" t="str">
        <f>情報取得シート!$D$2</f>
        <v/>
      </c>
      <c r="G2" s="986"/>
      <c r="H2" s="986"/>
      <c r="I2" s="986"/>
      <c r="J2" s="986"/>
      <c r="K2" s="986"/>
      <c r="L2" s="986"/>
      <c r="M2" s="986"/>
      <c r="N2" s="986"/>
      <c r="O2" s="987"/>
      <c r="P2" s="968" t="s">
        <v>208</v>
      </c>
      <c r="Q2" s="969"/>
      <c r="R2" s="969"/>
      <c r="S2" s="969"/>
      <c r="T2" s="969"/>
      <c r="U2" s="970"/>
      <c r="V2" s="988" t="str">
        <f>情報取得シート!$D$3</f>
        <v/>
      </c>
      <c r="W2" s="988"/>
      <c r="X2" s="988"/>
      <c r="Y2" s="988"/>
      <c r="Z2" s="988"/>
      <c r="AA2" s="988"/>
      <c r="AB2" s="988"/>
      <c r="AC2" s="988"/>
      <c r="AD2" s="988"/>
      <c r="AE2" s="988"/>
    </row>
    <row r="3" spans="1:47" ht="30" customHeight="1" x14ac:dyDescent="0.4">
      <c r="A3" s="971" t="s">
        <v>5</v>
      </c>
      <c r="B3" s="971"/>
      <c r="C3" s="971"/>
      <c r="D3" s="971"/>
      <c r="E3" s="971"/>
      <c r="F3" s="1047" t="str">
        <f>情報取得シート!$D$4</f>
        <v/>
      </c>
      <c r="G3" s="991"/>
      <c r="H3" s="991"/>
      <c r="I3" s="991"/>
      <c r="J3" s="991"/>
      <c r="K3" s="991"/>
      <c r="L3" s="991"/>
      <c r="M3" s="991"/>
      <c r="N3" s="991"/>
      <c r="O3" s="991"/>
      <c r="P3" s="991"/>
      <c r="Q3" s="991"/>
      <c r="R3" s="991"/>
      <c r="S3" s="991"/>
      <c r="T3" s="991"/>
      <c r="U3" s="991"/>
      <c r="V3" s="991"/>
      <c r="W3" s="991"/>
      <c r="X3" s="991"/>
      <c r="Y3" s="991"/>
      <c r="Z3" s="991"/>
      <c r="AA3" s="991"/>
      <c r="AB3" s="991"/>
      <c r="AC3" s="991"/>
      <c r="AD3" s="991"/>
      <c r="AE3" s="992"/>
    </row>
    <row r="4" spans="1:47" ht="8.4499999999999993" customHeight="1" x14ac:dyDescent="0.4">
      <c r="A4" s="700" t="s">
        <v>6</v>
      </c>
      <c r="B4" s="701"/>
      <c r="C4" s="701"/>
      <c r="D4" s="701"/>
      <c r="E4" s="702"/>
      <c r="F4" s="993" t="str">
        <f>情報取得シート!$D$5</f>
        <v/>
      </c>
      <c r="G4" s="994"/>
      <c r="H4" s="994"/>
      <c r="I4" s="994"/>
      <c r="J4" s="994"/>
      <c r="K4" s="994"/>
      <c r="L4" s="994"/>
      <c r="M4" s="994"/>
      <c r="N4" s="994"/>
      <c r="O4" s="995"/>
      <c r="P4" s="700" t="s">
        <v>7</v>
      </c>
      <c r="Q4" s="701"/>
      <c r="R4" s="701"/>
      <c r="S4" s="701"/>
      <c r="T4" s="701"/>
      <c r="U4" s="702"/>
      <c r="V4" s="276"/>
      <c r="W4" s="193"/>
      <c r="X4" s="193"/>
      <c r="Y4" s="193"/>
      <c r="Z4" s="193"/>
      <c r="AA4" s="193"/>
      <c r="AB4" s="193"/>
      <c r="AC4" s="193"/>
      <c r="AD4" s="193"/>
      <c r="AE4" s="277"/>
      <c r="AG4" s="95"/>
      <c r="AH4" s="505" t="s">
        <v>8</v>
      </c>
      <c r="AI4" s="505"/>
      <c r="AJ4" s="505"/>
      <c r="AK4" s="505"/>
      <c r="AL4" s="505"/>
      <c r="AM4" s="505"/>
      <c r="AN4" s="505"/>
      <c r="AO4" s="505"/>
      <c r="AP4" s="505"/>
      <c r="AQ4" s="505"/>
      <c r="AR4" s="505"/>
      <c r="AS4" s="505"/>
      <c r="AT4" s="505"/>
    </row>
    <row r="5" spans="1:47" ht="8.4499999999999993" customHeight="1" x14ac:dyDescent="0.4">
      <c r="A5" s="694"/>
      <c r="B5" s="695"/>
      <c r="C5" s="695"/>
      <c r="D5" s="695"/>
      <c r="E5" s="696"/>
      <c r="F5" s="996"/>
      <c r="G5" s="997"/>
      <c r="H5" s="997"/>
      <c r="I5" s="997"/>
      <c r="J5" s="997"/>
      <c r="K5" s="997"/>
      <c r="L5" s="997"/>
      <c r="M5" s="997"/>
      <c r="N5" s="997"/>
      <c r="O5" s="998"/>
      <c r="P5" s="694"/>
      <c r="Q5" s="695"/>
      <c r="R5" s="695"/>
      <c r="S5" s="695"/>
      <c r="T5" s="695"/>
      <c r="U5" s="696"/>
      <c r="V5" s="278"/>
      <c r="W5" s="1005" t="str">
        <f>IF(情報取得シート!$D$8="0","",情報取得シート!$D$8)</f>
        <v/>
      </c>
      <c r="X5" s="1005"/>
      <c r="Y5" s="1005"/>
      <c r="Z5" s="693" t="s">
        <v>9</v>
      </c>
      <c r="AA5" s="1005">
        <f>情報取得シート!$D$9</f>
        <v>0</v>
      </c>
      <c r="AB5" s="693" t="s">
        <v>10</v>
      </c>
      <c r="AC5" s="1005">
        <f>情報取得シート!$D$10</f>
        <v>0</v>
      </c>
      <c r="AD5" s="693" t="s">
        <v>11</v>
      </c>
      <c r="AE5" s="279"/>
      <c r="AH5" s="506"/>
      <c r="AI5" s="506"/>
      <c r="AJ5" s="506"/>
      <c r="AK5" s="506"/>
      <c r="AL5" s="506"/>
      <c r="AM5" s="506"/>
      <c r="AN5" s="506"/>
      <c r="AO5" s="506"/>
      <c r="AP5" s="506"/>
      <c r="AQ5" s="506"/>
      <c r="AR5" s="506"/>
      <c r="AS5" s="506"/>
      <c r="AT5" s="506"/>
    </row>
    <row r="6" spans="1:47" ht="8.4499999999999993" customHeight="1" x14ac:dyDescent="0.4">
      <c r="A6" s="694" t="s">
        <v>12</v>
      </c>
      <c r="B6" s="695"/>
      <c r="C6" s="695"/>
      <c r="D6" s="695"/>
      <c r="E6" s="696"/>
      <c r="F6" s="999" t="str">
        <f>情報取得シート!$D$6</f>
        <v/>
      </c>
      <c r="G6" s="1000"/>
      <c r="H6" s="1000"/>
      <c r="I6" s="1000"/>
      <c r="J6" s="1000"/>
      <c r="K6" s="1000"/>
      <c r="L6" s="1000"/>
      <c r="M6" s="1000"/>
      <c r="N6" s="1000"/>
      <c r="O6" s="1001"/>
      <c r="P6" s="694"/>
      <c r="Q6" s="695"/>
      <c r="R6" s="695"/>
      <c r="S6" s="695"/>
      <c r="T6" s="695"/>
      <c r="U6" s="696"/>
      <c r="V6" s="278"/>
      <c r="W6" s="1006"/>
      <c r="X6" s="1006"/>
      <c r="Y6" s="1006"/>
      <c r="Z6" s="693"/>
      <c r="AA6" s="1006"/>
      <c r="AB6" s="693"/>
      <c r="AC6" s="1006"/>
      <c r="AD6" s="693"/>
      <c r="AE6" s="279"/>
      <c r="AH6" s="508"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508"/>
      <c r="AJ6" s="508"/>
      <c r="AK6" s="508"/>
      <c r="AL6" s="508"/>
      <c r="AM6" s="508"/>
      <c r="AN6" s="508"/>
      <c r="AO6" s="508"/>
      <c r="AP6" s="508"/>
      <c r="AQ6" s="508"/>
      <c r="AR6" s="508"/>
      <c r="AS6" s="508"/>
      <c r="AT6" s="508"/>
      <c r="AU6" s="101" t="str">
        <f>SUBSTITUTE(SUBSTITUTE(W5," ",""),"　","")&amp;"年"&amp;AA5&amp;"月"&amp;AC5&amp;"日"</f>
        <v>年0月0日</v>
      </c>
    </row>
    <row r="7" spans="1:47" ht="8.4499999999999993" customHeight="1" x14ac:dyDescent="0.4">
      <c r="A7" s="697"/>
      <c r="B7" s="698"/>
      <c r="C7" s="698"/>
      <c r="D7" s="698"/>
      <c r="E7" s="699"/>
      <c r="F7" s="1002"/>
      <c r="G7" s="1003"/>
      <c r="H7" s="1003"/>
      <c r="I7" s="1003"/>
      <c r="J7" s="1003"/>
      <c r="K7" s="1003"/>
      <c r="L7" s="1003"/>
      <c r="M7" s="1003"/>
      <c r="N7" s="1003"/>
      <c r="O7" s="1004"/>
      <c r="P7" s="697"/>
      <c r="Q7" s="698"/>
      <c r="R7" s="698"/>
      <c r="S7" s="698"/>
      <c r="T7" s="698"/>
      <c r="U7" s="699"/>
      <c r="V7" s="281"/>
      <c r="W7" s="281"/>
      <c r="X7" s="281"/>
      <c r="Y7" s="281"/>
      <c r="Z7" s="281"/>
      <c r="AA7" s="281"/>
      <c r="AB7" s="281"/>
      <c r="AC7" s="281"/>
      <c r="AD7" s="281"/>
      <c r="AE7" s="282"/>
      <c r="AH7" s="508"/>
      <c r="AI7" s="508"/>
      <c r="AJ7" s="508"/>
      <c r="AK7" s="508"/>
      <c r="AL7" s="508"/>
      <c r="AM7" s="508"/>
      <c r="AN7" s="508"/>
      <c r="AO7" s="508"/>
      <c r="AP7" s="508"/>
      <c r="AQ7" s="508"/>
      <c r="AR7" s="508"/>
      <c r="AS7" s="508"/>
      <c r="AT7" s="508"/>
      <c r="AU7" s="101" t="str">
        <f>SUBSTITUTE(SUBSTITUTE(W5," ",""),"　","")&amp;"/"&amp;AA5&amp;"/"&amp;AC5</f>
        <v>/0/0</v>
      </c>
    </row>
    <row r="8" spans="1:47" ht="21" customHeight="1" x14ac:dyDescent="0.4">
      <c r="A8" s="700" t="s">
        <v>13</v>
      </c>
      <c r="B8" s="701"/>
      <c r="C8" s="701"/>
      <c r="D8" s="701"/>
      <c r="E8" s="702"/>
      <c r="F8" s="199"/>
      <c r="G8" s="200" t="s">
        <v>14</v>
      </c>
      <c r="H8" s="200"/>
      <c r="I8" s="200"/>
      <c r="J8" s="200"/>
      <c r="K8" s="200"/>
      <c r="L8" s="200"/>
      <c r="M8" s="200"/>
      <c r="N8" s="200" t="s">
        <v>15</v>
      </c>
      <c r="O8" s="200"/>
      <c r="P8" s="200"/>
      <c r="Q8" s="200"/>
      <c r="R8" s="200"/>
      <c r="S8" s="200"/>
      <c r="T8" s="200"/>
      <c r="U8" s="200"/>
      <c r="V8" s="200" t="s">
        <v>16</v>
      </c>
      <c r="W8" s="200"/>
      <c r="X8" s="200"/>
      <c r="Y8" s="200"/>
      <c r="Z8" s="200"/>
      <c r="AA8" s="200"/>
      <c r="AB8" s="200"/>
      <c r="AC8" s="200"/>
      <c r="AD8" s="200"/>
      <c r="AE8" s="201"/>
    </row>
    <row r="9" spans="1:47" ht="21" customHeight="1" x14ac:dyDescent="0.4">
      <c r="A9" s="697"/>
      <c r="B9" s="698"/>
      <c r="C9" s="698"/>
      <c r="D9" s="698"/>
      <c r="E9" s="699"/>
      <c r="F9" s="703" t="s">
        <v>17</v>
      </c>
      <c r="G9" s="704"/>
      <c r="H9" s="704"/>
      <c r="I9" s="704"/>
      <c r="J9" s="202" t="s">
        <v>18</v>
      </c>
      <c r="K9" s="1007" t="str">
        <f>情報取得シート!$D$18</f>
        <v/>
      </c>
      <c r="L9" s="1007"/>
      <c r="M9" s="1007"/>
      <c r="N9" s="1007"/>
      <c r="O9" s="1007"/>
      <c r="P9" s="1007"/>
      <c r="Q9" s="1007"/>
      <c r="R9" s="1007"/>
      <c r="S9" s="1007"/>
      <c r="T9" s="1007"/>
      <c r="U9" s="1007"/>
      <c r="V9" s="1007"/>
      <c r="W9" s="1007"/>
      <c r="X9" s="1007"/>
      <c r="Y9" s="1007"/>
      <c r="Z9" s="1007"/>
      <c r="AA9" s="1007"/>
      <c r="AB9" s="1007"/>
      <c r="AC9" s="1007"/>
      <c r="AD9" s="1007"/>
      <c r="AE9" s="203" t="s">
        <v>19</v>
      </c>
    </row>
    <row r="10" spans="1:47" ht="12.75" customHeight="1" x14ac:dyDescent="0.4">
      <c r="A10" s="723"/>
      <c r="B10" s="723"/>
      <c r="C10" s="723"/>
      <c r="D10" s="723"/>
      <c r="E10" s="723"/>
      <c r="F10" s="723"/>
      <c r="G10" s="723"/>
      <c r="H10" s="723"/>
      <c r="I10" s="723"/>
      <c r="J10" s="723"/>
      <c r="K10" s="723"/>
      <c r="L10" s="723"/>
      <c r="M10" s="723"/>
      <c r="N10" s="723"/>
      <c r="O10" s="723"/>
      <c r="P10" s="723"/>
      <c r="Q10" s="723"/>
      <c r="R10" s="723"/>
      <c r="S10" s="723"/>
      <c r="T10" s="723"/>
      <c r="U10" s="723"/>
      <c r="V10" s="723"/>
      <c r="W10" s="723"/>
      <c r="X10" s="723"/>
      <c r="Y10" s="723"/>
      <c r="Z10" s="723"/>
      <c r="AA10" s="723"/>
      <c r="AB10" s="723"/>
      <c r="AC10" s="723"/>
      <c r="AD10" s="723"/>
      <c r="AE10" s="723"/>
    </row>
    <row r="11" spans="1:47" ht="37.5" customHeight="1" x14ac:dyDescent="0.4">
      <c r="A11" s="710" t="s">
        <v>369</v>
      </c>
      <c r="B11" s="710"/>
      <c r="C11" s="710"/>
      <c r="D11" s="710"/>
      <c r="E11" s="710"/>
      <c r="F11" s="710"/>
      <c r="G11" s="710"/>
      <c r="H11" s="710"/>
      <c r="I11" s="710"/>
      <c r="J11" s="710"/>
      <c r="K11" s="710"/>
      <c r="L11" s="710"/>
      <c r="M11" s="710"/>
      <c r="N11" s="710"/>
      <c r="O11" s="710"/>
      <c r="P11" s="710"/>
      <c r="Q11" s="710"/>
      <c r="R11" s="710"/>
      <c r="S11" s="710"/>
      <c r="T11" s="710"/>
      <c r="U11" s="710"/>
      <c r="V11" s="710"/>
      <c r="W11" s="710"/>
      <c r="X11" s="710"/>
      <c r="Y11" s="710"/>
      <c r="Z11" s="710"/>
      <c r="AA11" s="710"/>
      <c r="AB11" s="710"/>
      <c r="AC11" s="710"/>
      <c r="AD11" s="710"/>
      <c r="AE11" s="710"/>
    </row>
    <row r="12" spans="1:47" ht="53.25" customHeight="1" x14ac:dyDescent="0.4">
      <c r="A12" s="724" t="s">
        <v>371</v>
      </c>
      <c r="B12" s="724"/>
      <c r="C12" s="724"/>
      <c r="D12" s="724"/>
      <c r="E12" s="724"/>
      <c r="F12" s="724"/>
      <c r="G12" s="724"/>
      <c r="H12" s="724"/>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row>
    <row r="13" spans="1:47" ht="36" customHeight="1" x14ac:dyDescent="0.4">
      <c r="A13" s="711" t="s">
        <v>200</v>
      </c>
      <c r="B13" s="712"/>
      <c r="C13" s="712"/>
      <c r="D13" s="712"/>
      <c r="E13" s="712"/>
      <c r="F13" s="714" t="s">
        <v>21</v>
      </c>
      <c r="G13" s="714"/>
      <c r="H13" s="714"/>
      <c r="I13" s="714"/>
      <c r="J13" s="714"/>
      <c r="K13" s="716" t="s">
        <v>22</v>
      </c>
      <c r="L13" s="716"/>
      <c r="M13" s="716"/>
      <c r="N13" s="716"/>
      <c r="O13" s="716"/>
      <c r="P13" s="716"/>
      <c r="Q13" s="716"/>
      <c r="R13" s="716"/>
      <c r="S13" s="716"/>
      <c r="T13" s="716"/>
      <c r="U13" s="1008">
        <f>情報取得シート!$D$20</f>
        <v>0</v>
      </c>
      <c r="V13" s="1008"/>
      <c r="W13" s="1008"/>
      <c r="X13" s="1008"/>
      <c r="Y13" s="1008"/>
      <c r="Z13" s="1008"/>
      <c r="AA13" s="1008"/>
      <c r="AB13" s="1008"/>
      <c r="AC13" s="1008"/>
      <c r="AD13" s="1008"/>
      <c r="AE13" s="1008"/>
      <c r="AH13" s="185" t="str">
        <f>IF(情報取得シート!$D$19=1,IF(U13="","※指定成分等名を入力してください",""),"")</f>
        <v/>
      </c>
    </row>
    <row r="14" spans="1:47" ht="36" customHeight="1" x14ac:dyDescent="0.4">
      <c r="A14" s="713"/>
      <c r="B14" s="713"/>
      <c r="C14" s="713"/>
      <c r="D14" s="713"/>
      <c r="E14" s="713"/>
      <c r="F14" s="715"/>
      <c r="G14" s="715"/>
      <c r="H14" s="715"/>
      <c r="I14" s="715"/>
      <c r="J14" s="715"/>
      <c r="K14" s="717" t="s">
        <v>23</v>
      </c>
      <c r="L14" s="717"/>
      <c r="M14" s="717"/>
      <c r="N14" s="717"/>
      <c r="O14" s="717"/>
      <c r="P14" s="717"/>
      <c r="Q14" s="717"/>
      <c r="R14" s="717"/>
      <c r="S14" s="717"/>
      <c r="T14" s="717"/>
      <c r="U14" s="1048" t="str">
        <f>情報取得シート!$D$21</f>
        <v/>
      </c>
      <c r="V14" s="1048"/>
      <c r="W14" s="1048"/>
      <c r="X14" s="1048"/>
      <c r="Y14" s="1048"/>
      <c r="Z14" s="1048"/>
      <c r="AA14" s="1048"/>
      <c r="AB14" s="1048"/>
      <c r="AC14" s="1048"/>
      <c r="AD14" s="1048"/>
      <c r="AE14" s="1048"/>
      <c r="AH14" s="185" t="str">
        <f>IF(情報取得シート!$D$19=1,IF(U14="","※指定成分及び管理成分等の1日摂取目安量を入力してください",""),"")</f>
        <v/>
      </c>
    </row>
    <row r="15" spans="1:47" ht="36" customHeight="1" x14ac:dyDescent="0.4">
      <c r="A15" s="713"/>
      <c r="B15" s="713"/>
      <c r="C15" s="713"/>
      <c r="D15" s="713"/>
      <c r="E15" s="713"/>
      <c r="F15" s="715"/>
      <c r="G15" s="715"/>
      <c r="H15" s="715"/>
      <c r="I15" s="715"/>
      <c r="J15" s="715"/>
      <c r="K15" s="718" t="s">
        <v>24</v>
      </c>
      <c r="L15" s="719"/>
      <c r="M15" s="719"/>
      <c r="N15" s="719"/>
      <c r="O15" s="719"/>
      <c r="P15" s="719"/>
      <c r="Q15" s="719"/>
      <c r="R15" s="719"/>
      <c r="S15" s="719"/>
      <c r="T15" s="720"/>
      <c r="U15" s="1048" t="str">
        <f>情報取得シート!$D$23</f>
        <v/>
      </c>
      <c r="V15" s="1048"/>
      <c r="W15" s="1048"/>
      <c r="X15" s="1048"/>
      <c r="Y15" s="1048"/>
      <c r="Z15" s="1048"/>
      <c r="AA15" s="1048"/>
      <c r="AB15" s="1048"/>
      <c r="AC15" s="1048"/>
      <c r="AD15" s="1048"/>
      <c r="AE15" s="1048"/>
      <c r="AH15" s="185" t="str">
        <f>IF(情報取得シート!$D$19=1,IF(U15="","※1日摂取目安量を入力してください",""),"")</f>
        <v/>
      </c>
    </row>
    <row r="16" spans="1:47" ht="24" customHeight="1" x14ac:dyDescent="0.4">
      <c r="A16" s="713"/>
      <c r="B16" s="713"/>
      <c r="C16" s="713"/>
      <c r="D16" s="713"/>
      <c r="E16" s="713"/>
      <c r="F16" s="721" t="s">
        <v>372</v>
      </c>
      <c r="G16" s="721"/>
      <c r="H16" s="721"/>
      <c r="I16" s="721"/>
      <c r="J16" s="721"/>
      <c r="K16" s="721"/>
      <c r="L16" s="721"/>
      <c r="M16" s="721"/>
      <c r="N16" s="721"/>
      <c r="O16" s="721"/>
      <c r="P16" s="721"/>
      <c r="Q16" s="721"/>
      <c r="R16" s="721"/>
      <c r="S16" s="721"/>
      <c r="T16" s="721"/>
      <c r="U16" s="721"/>
      <c r="V16" s="721"/>
      <c r="W16" s="721"/>
      <c r="X16" s="721"/>
      <c r="Y16" s="721"/>
      <c r="Z16" s="721"/>
      <c r="AA16" s="721"/>
      <c r="AB16" s="721"/>
      <c r="AC16" s="721"/>
      <c r="AD16" s="721"/>
      <c r="AE16" s="721"/>
    </row>
    <row r="17" spans="1:46" ht="24" customHeight="1" x14ac:dyDescent="0.4">
      <c r="A17" s="713"/>
      <c r="B17" s="713"/>
      <c r="C17" s="713"/>
      <c r="D17" s="713"/>
      <c r="E17" s="713"/>
      <c r="F17" s="722" t="s">
        <v>192</v>
      </c>
      <c r="G17" s="722"/>
      <c r="H17" s="722"/>
      <c r="I17" s="722"/>
      <c r="J17" s="722"/>
      <c r="K17" s="722"/>
      <c r="L17" s="722"/>
      <c r="M17" s="722"/>
      <c r="N17" s="722"/>
      <c r="O17" s="722"/>
      <c r="P17" s="722"/>
      <c r="Q17" s="722"/>
      <c r="R17" s="722"/>
      <c r="S17" s="722"/>
      <c r="T17" s="722"/>
      <c r="U17" s="722"/>
      <c r="V17" s="722"/>
      <c r="W17" s="722"/>
      <c r="X17" s="722"/>
      <c r="Y17" s="722"/>
      <c r="Z17" s="722"/>
      <c r="AA17" s="722"/>
      <c r="AB17" s="722"/>
      <c r="AC17" s="722"/>
      <c r="AD17" s="722"/>
      <c r="AE17" s="722"/>
    </row>
    <row r="18" spans="1:46" ht="22.9" customHeight="1" x14ac:dyDescent="0.4">
      <c r="A18" s="725" t="s">
        <v>26</v>
      </c>
      <c r="B18" s="725"/>
      <c r="C18" s="725"/>
      <c r="D18" s="725"/>
      <c r="E18" s="725"/>
      <c r="F18" s="725"/>
      <c r="G18" s="725"/>
      <c r="H18" s="725"/>
      <c r="I18" s="725"/>
      <c r="J18" s="725"/>
      <c r="K18" s="725"/>
      <c r="L18" s="725"/>
      <c r="M18" s="725"/>
      <c r="N18" s="725"/>
      <c r="O18" s="725"/>
      <c r="P18" s="725"/>
      <c r="Q18" s="725"/>
      <c r="R18" s="725"/>
      <c r="S18" s="725"/>
      <c r="T18" s="725"/>
      <c r="U18" s="725"/>
      <c r="V18" s="725"/>
      <c r="W18" s="725"/>
      <c r="X18" s="725"/>
      <c r="Y18" s="725"/>
      <c r="Z18" s="725"/>
      <c r="AA18" s="725"/>
      <c r="AB18" s="725"/>
      <c r="AC18" s="725"/>
      <c r="AD18" s="725"/>
      <c r="AE18" s="725"/>
    </row>
    <row r="19" spans="1:46" ht="19.899999999999999" customHeight="1" x14ac:dyDescent="0.4">
      <c r="A19" s="726" t="s">
        <v>27</v>
      </c>
      <c r="B19" s="727"/>
      <c r="C19" s="727"/>
      <c r="D19" s="727"/>
      <c r="E19" s="728"/>
      <c r="F19" s="204" t="s">
        <v>28</v>
      </c>
      <c r="G19" s="205" t="s">
        <v>29</v>
      </c>
      <c r="H19" s="205"/>
      <c r="I19" s="205"/>
      <c r="J19" s="205"/>
      <c r="K19" s="205"/>
      <c r="M19" s="205" t="s">
        <v>30</v>
      </c>
      <c r="N19" s="261"/>
      <c r="O19" s="205"/>
      <c r="P19" s="205"/>
      <c r="Q19" s="205"/>
      <c r="R19" s="205"/>
      <c r="S19" s="205"/>
      <c r="T19" s="205" t="s">
        <v>31</v>
      </c>
      <c r="U19" s="205"/>
      <c r="V19" s="208"/>
      <c r="W19" s="205"/>
      <c r="X19" s="205"/>
      <c r="Y19" s="205" t="s">
        <v>32</v>
      </c>
      <c r="Z19" s="205"/>
      <c r="AA19" s="205"/>
      <c r="AB19" s="205"/>
      <c r="AC19" s="205"/>
      <c r="AD19" s="208"/>
      <c r="AE19" s="209"/>
    </row>
    <row r="20" spans="1:46" ht="19.899999999999999" customHeight="1" x14ac:dyDescent="0.4">
      <c r="A20" s="729"/>
      <c r="B20" s="730"/>
      <c r="C20" s="730"/>
      <c r="D20" s="730"/>
      <c r="E20" s="731"/>
      <c r="F20" s="210" t="s">
        <v>33</v>
      </c>
      <c r="G20" s="211" t="s">
        <v>34</v>
      </c>
      <c r="H20" s="211"/>
      <c r="I20" s="211"/>
      <c r="J20" s="211"/>
      <c r="K20" s="211"/>
      <c r="M20" s="211" t="s">
        <v>35</v>
      </c>
      <c r="N20" s="261"/>
      <c r="O20" s="211"/>
      <c r="P20" s="211"/>
      <c r="Q20" s="211"/>
      <c r="R20" s="211"/>
      <c r="S20" s="211"/>
      <c r="T20" s="211" t="s">
        <v>36</v>
      </c>
      <c r="U20" s="211"/>
      <c r="V20" s="261"/>
      <c r="W20" s="211"/>
      <c r="X20" s="211"/>
      <c r="Y20" s="211" t="s">
        <v>37</v>
      </c>
      <c r="Z20" s="211"/>
      <c r="AA20" s="211"/>
      <c r="AB20" s="211"/>
      <c r="AC20" s="211"/>
      <c r="AD20" s="261"/>
      <c r="AE20" s="280"/>
    </row>
    <row r="21" spans="1:46" ht="19.899999999999999" customHeight="1" x14ac:dyDescent="0.35">
      <c r="A21" s="729"/>
      <c r="B21" s="730"/>
      <c r="C21" s="730"/>
      <c r="D21" s="730"/>
      <c r="E21" s="731"/>
      <c r="F21" s="210" t="s">
        <v>38</v>
      </c>
      <c r="G21" s="211" t="s">
        <v>39</v>
      </c>
      <c r="H21" s="211"/>
      <c r="I21" s="211"/>
      <c r="J21" s="211"/>
      <c r="K21" s="211"/>
      <c r="M21" s="211" t="s">
        <v>40</v>
      </c>
      <c r="N21" s="213"/>
      <c r="O21" s="211"/>
      <c r="P21" s="211"/>
      <c r="Q21" s="211"/>
      <c r="R21" s="211"/>
      <c r="S21" s="211"/>
      <c r="T21" s="211" t="s">
        <v>41</v>
      </c>
      <c r="U21" s="211"/>
      <c r="V21" s="261"/>
      <c r="W21" s="211"/>
      <c r="X21" s="211"/>
      <c r="Y21" s="211" t="s">
        <v>42</v>
      </c>
      <c r="Z21" s="211"/>
      <c r="AA21" s="211"/>
      <c r="AB21" s="211"/>
      <c r="AC21" s="211"/>
      <c r="AD21" s="261"/>
      <c r="AE21" s="280"/>
    </row>
    <row r="22" spans="1:46" ht="7.9" customHeight="1" x14ac:dyDescent="0.35">
      <c r="A22" s="729"/>
      <c r="B22" s="730"/>
      <c r="C22" s="730"/>
      <c r="D22" s="730"/>
      <c r="E22" s="731"/>
      <c r="F22" s="210"/>
      <c r="G22" s="211"/>
      <c r="H22" s="211"/>
      <c r="I22" s="211"/>
      <c r="J22" s="211"/>
      <c r="K22" s="211"/>
      <c r="L22" s="211"/>
      <c r="M22" s="213"/>
      <c r="N22" s="213"/>
      <c r="O22" s="211"/>
      <c r="P22" s="211"/>
      <c r="Q22" s="211"/>
      <c r="R22" s="211"/>
      <c r="S22" s="211"/>
      <c r="T22" s="211"/>
      <c r="U22" s="211"/>
      <c r="V22" s="261"/>
      <c r="W22" s="211"/>
      <c r="X22" s="211"/>
      <c r="Y22" s="211"/>
      <c r="Z22" s="211"/>
      <c r="AA22" s="211"/>
      <c r="AB22" s="211"/>
      <c r="AC22" s="211"/>
      <c r="AD22" s="261"/>
      <c r="AE22" s="280"/>
    </row>
    <row r="23" spans="1:46" ht="20.45" customHeight="1" x14ac:dyDescent="0.4">
      <c r="A23" s="729"/>
      <c r="B23" s="730"/>
      <c r="C23" s="730"/>
      <c r="D23" s="730"/>
      <c r="E23" s="731"/>
      <c r="F23" s="193"/>
      <c r="G23" s="732" t="s">
        <v>201</v>
      </c>
      <c r="H23" s="732"/>
      <c r="I23" s="732"/>
      <c r="J23" s="732"/>
      <c r="K23" s="732"/>
      <c r="L23" s="732"/>
      <c r="M23" s="732"/>
      <c r="N23" s="732"/>
      <c r="O23" s="216"/>
      <c r="P23" s="216"/>
      <c r="Q23" s="216"/>
      <c r="R23" s="216"/>
      <c r="S23" s="216"/>
      <c r="T23" s="216"/>
      <c r="U23" s="193"/>
      <c r="V23" s="193"/>
      <c r="W23" s="193"/>
      <c r="X23" s="193"/>
      <c r="Y23" s="193"/>
      <c r="Z23" s="193"/>
      <c r="AA23" s="193"/>
      <c r="AB23" s="193"/>
      <c r="AC23" s="193"/>
      <c r="AD23" s="193"/>
      <c r="AE23" s="215"/>
      <c r="AI23" s="125"/>
      <c r="AJ23" s="125"/>
      <c r="AK23" s="125"/>
      <c r="AL23" s="125"/>
      <c r="AM23" s="125"/>
      <c r="AN23" s="125"/>
      <c r="AO23" s="125"/>
      <c r="AP23" s="125"/>
      <c r="AQ23" s="125"/>
      <c r="AR23" s="125"/>
    </row>
    <row r="24" spans="1:46" ht="14.45" customHeight="1" x14ac:dyDescent="0.4">
      <c r="A24" s="729"/>
      <c r="B24" s="730"/>
      <c r="C24" s="730"/>
      <c r="D24" s="730"/>
      <c r="E24" s="731"/>
      <c r="F24" s="193"/>
      <c r="G24" s="216"/>
      <c r="I24" s="733" t="s">
        <v>202</v>
      </c>
      <c r="J24" s="733"/>
      <c r="K24" s="733"/>
      <c r="L24" s="733"/>
      <c r="M24" s="733"/>
      <c r="N24" s="733"/>
      <c r="O24" s="193"/>
      <c r="P24" s="193"/>
      <c r="Q24" s="193"/>
      <c r="R24" s="193"/>
      <c r="S24" s="193"/>
      <c r="T24" s="193"/>
      <c r="U24" s="193"/>
      <c r="V24" s="193"/>
      <c r="W24" s="193"/>
      <c r="X24" s="193"/>
      <c r="Y24" s="193"/>
      <c r="Z24" s="193"/>
      <c r="AA24" s="193"/>
      <c r="AB24" s="193"/>
      <c r="AC24" s="193"/>
      <c r="AD24" s="193"/>
      <c r="AE24" s="215"/>
      <c r="AH24" s="125"/>
      <c r="AI24" s="125"/>
      <c r="AJ24" s="125"/>
      <c r="AK24" s="125"/>
      <c r="AL24" s="125"/>
      <c r="AM24" s="125"/>
      <c r="AN24" s="125"/>
      <c r="AO24" s="125"/>
      <c r="AP24" s="125"/>
      <c r="AQ24" s="125"/>
      <c r="AR24" s="125"/>
    </row>
    <row r="25" spans="1:46" ht="24.6" customHeight="1" x14ac:dyDescent="0.4">
      <c r="A25" s="729"/>
      <c r="B25" s="730"/>
      <c r="C25" s="730"/>
      <c r="D25" s="730"/>
      <c r="E25" s="731"/>
      <c r="F25" s="193"/>
      <c r="G25" s="216"/>
      <c r="I25" s="1009" t="str">
        <f>情報取得シート!$D$42</f>
        <v/>
      </c>
      <c r="J25" s="1009"/>
      <c r="K25" s="1009"/>
      <c r="L25" s="1009"/>
      <c r="M25" s="1009"/>
      <c r="N25" s="1009"/>
      <c r="O25" s="1009"/>
      <c r="P25" s="1009"/>
      <c r="Q25" s="1009"/>
      <c r="R25" s="1009"/>
      <c r="S25" s="1009"/>
      <c r="T25" s="1009"/>
      <c r="U25" s="1009"/>
      <c r="V25" s="1009"/>
      <c r="W25" s="1009"/>
      <c r="X25" s="1009"/>
      <c r="Y25" s="1009"/>
      <c r="Z25" s="1009"/>
      <c r="AA25" s="1009"/>
      <c r="AB25" s="1009"/>
      <c r="AC25" s="1009"/>
      <c r="AD25" s="1009"/>
      <c r="AE25" s="215"/>
      <c r="AH25" s="99" t="s">
        <v>45</v>
      </c>
      <c r="AI25" s="99"/>
      <c r="AJ25" s="99"/>
      <c r="AK25" s="99"/>
      <c r="AL25" s="99"/>
      <c r="AM25" s="99"/>
      <c r="AN25" s="99"/>
      <c r="AO25" s="99"/>
      <c r="AP25" s="99"/>
      <c r="AQ25" s="99"/>
      <c r="AR25" s="99"/>
      <c r="AS25" s="99"/>
      <c r="AT25" s="99"/>
    </row>
    <row r="26" spans="1:46" ht="24.6" customHeight="1" x14ac:dyDescent="0.4">
      <c r="A26" s="729"/>
      <c r="B26" s="730"/>
      <c r="C26" s="730"/>
      <c r="D26" s="730"/>
      <c r="E26" s="731"/>
      <c r="F26" s="284"/>
      <c r="G26" s="285"/>
      <c r="I26" s="1009"/>
      <c r="J26" s="1009"/>
      <c r="K26" s="1009"/>
      <c r="L26" s="1009"/>
      <c r="M26" s="1009"/>
      <c r="N26" s="1009"/>
      <c r="O26" s="1009"/>
      <c r="P26" s="1009"/>
      <c r="Q26" s="1009"/>
      <c r="R26" s="1009"/>
      <c r="S26" s="1009"/>
      <c r="T26" s="1009"/>
      <c r="U26" s="1009"/>
      <c r="V26" s="1009"/>
      <c r="W26" s="1009"/>
      <c r="X26" s="1009"/>
      <c r="Y26" s="1009"/>
      <c r="Z26" s="1009"/>
      <c r="AA26" s="1009"/>
      <c r="AB26" s="1009"/>
      <c r="AC26" s="1009"/>
      <c r="AD26" s="1009"/>
      <c r="AE26" s="219"/>
      <c r="AH26" s="525" t="str">
        <f>IF(AND(情報取得シート!$F$42&lt;&gt;"",情報取得シート!$F$41=FALSE),"※臨床結果値の異常にチェックが入っていません",
IF(AND(情報取得シート!$F$44&lt;&gt;"",情報取得シート!$F$43=FALSE),"※その他にチェックが入っていません",
IF(COUNTIF(情報取得シート!$F$26:$F$44,TRUE)=0,"※症状・主訴がチェックされていません","OK")))</f>
        <v>※症状・主訴がチェックされていません</v>
      </c>
      <c r="AI26" s="525"/>
      <c r="AJ26" s="525"/>
      <c r="AK26" s="525"/>
      <c r="AL26" s="525"/>
      <c r="AM26" s="525"/>
      <c r="AN26" s="525"/>
      <c r="AO26" s="525"/>
      <c r="AP26" s="525"/>
      <c r="AQ26" s="525"/>
      <c r="AR26" s="525"/>
      <c r="AS26" s="525"/>
      <c r="AT26" s="525"/>
    </row>
    <row r="27" spans="1:46" ht="24.6" customHeight="1" x14ac:dyDescent="0.4">
      <c r="A27" s="729"/>
      <c r="B27" s="730"/>
      <c r="C27" s="730"/>
      <c r="D27" s="730"/>
      <c r="E27" s="731"/>
      <c r="F27" s="284"/>
      <c r="G27" s="285"/>
      <c r="I27" s="1009"/>
      <c r="J27" s="1009"/>
      <c r="K27" s="1009"/>
      <c r="L27" s="1009"/>
      <c r="M27" s="1009"/>
      <c r="N27" s="1009"/>
      <c r="O27" s="1009"/>
      <c r="P27" s="1009"/>
      <c r="Q27" s="1009"/>
      <c r="R27" s="1009"/>
      <c r="S27" s="1009"/>
      <c r="T27" s="1009"/>
      <c r="U27" s="1009"/>
      <c r="V27" s="1009"/>
      <c r="W27" s="1009"/>
      <c r="X27" s="1009"/>
      <c r="Y27" s="1009"/>
      <c r="Z27" s="1009"/>
      <c r="AA27" s="1009"/>
      <c r="AB27" s="1009"/>
      <c r="AC27" s="1009"/>
      <c r="AD27" s="1009"/>
      <c r="AE27" s="219"/>
    </row>
    <row r="28" spans="1:46" ht="21.6" customHeight="1" x14ac:dyDescent="0.4">
      <c r="A28" s="729"/>
      <c r="B28" s="730"/>
      <c r="C28" s="730"/>
      <c r="D28" s="730"/>
      <c r="E28" s="731"/>
      <c r="F28" s="220"/>
      <c r="G28" s="732" t="s">
        <v>203</v>
      </c>
      <c r="H28" s="732"/>
      <c r="I28" s="732"/>
      <c r="J28" s="732"/>
      <c r="K28" s="732"/>
      <c r="L28" s="732"/>
      <c r="M28" s="221"/>
      <c r="N28" s="221"/>
      <c r="O28" s="193"/>
      <c r="P28" s="193"/>
      <c r="Q28" s="193"/>
      <c r="R28" s="193"/>
      <c r="S28" s="193"/>
      <c r="T28" s="193"/>
      <c r="U28" s="193"/>
      <c r="V28" s="193"/>
      <c r="W28" s="193"/>
      <c r="X28" s="193"/>
      <c r="Y28" s="193"/>
      <c r="Z28" s="193"/>
      <c r="AA28" s="193"/>
      <c r="AB28" s="193"/>
      <c r="AC28" s="193"/>
      <c r="AD28" s="193"/>
      <c r="AE28" s="215"/>
      <c r="AH28" s="125"/>
      <c r="AI28" s="125"/>
      <c r="AJ28" s="125"/>
      <c r="AK28" s="125"/>
      <c r="AL28" s="125"/>
      <c r="AM28" s="125"/>
      <c r="AN28" s="125"/>
      <c r="AO28" s="125"/>
      <c r="AP28" s="125"/>
      <c r="AQ28" s="125"/>
      <c r="AR28" s="125"/>
    </row>
    <row r="29" spans="1:46" ht="14.45" customHeight="1" x14ac:dyDescent="0.4">
      <c r="A29" s="222"/>
      <c r="B29" s="223"/>
      <c r="C29" s="223"/>
      <c r="D29" s="223"/>
      <c r="E29" s="224"/>
      <c r="F29" s="193"/>
      <c r="G29" s="193"/>
      <c r="H29" s="193"/>
      <c r="I29" s="733" t="s">
        <v>44</v>
      </c>
      <c r="J29" s="733"/>
      <c r="K29" s="733"/>
      <c r="L29" s="733"/>
      <c r="M29" s="733"/>
      <c r="N29" s="733"/>
      <c r="O29" s="193"/>
      <c r="P29" s="193"/>
      <c r="Q29" s="193"/>
      <c r="R29" s="193"/>
      <c r="S29" s="193"/>
      <c r="T29" s="193"/>
      <c r="U29" s="193"/>
      <c r="V29" s="193"/>
      <c r="W29" s="193"/>
      <c r="X29" s="193"/>
      <c r="Y29" s="193"/>
      <c r="Z29" s="193"/>
      <c r="AA29" s="193"/>
      <c r="AB29" s="193"/>
      <c r="AC29" s="193"/>
      <c r="AD29" s="193"/>
      <c r="AE29" s="215"/>
      <c r="AH29" s="125"/>
      <c r="AI29" s="125"/>
      <c r="AJ29" s="125"/>
      <c r="AK29" s="125"/>
      <c r="AL29" s="125"/>
      <c r="AM29" s="125"/>
      <c r="AN29" s="125"/>
      <c r="AO29" s="125"/>
      <c r="AP29" s="125"/>
      <c r="AQ29" s="125"/>
      <c r="AR29" s="125"/>
    </row>
    <row r="30" spans="1:46" ht="24.6" customHeight="1" x14ac:dyDescent="0.4">
      <c r="A30" s="222"/>
      <c r="B30" s="223"/>
      <c r="C30" s="223"/>
      <c r="D30" s="223"/>
      <c r="E30" s="224"/>
      <c r="F30" s="193"/>
      <c r="G30" s="193"/>
      <c r="H30" s="193"/>
      <c r="I30" s="738" t="str">
        <f>【事業者用】情報提供票!I30</f>
        <v>（手足の浮腫、動悸・息切れ、体の痛み、めまい・ふらつきなどの症状がある場合はこちらに記載ください。その他気になる症状がある場合も記載ください）</v>
      </c>
      <c r="J30" s="738"/>
      <c r="K30" s="738"/>
      <c r="L30" s="738"/>
      <c r="M30" s="738"/>
      <c r="N30" s="738"/>
      <c r="O30" s="738"/>
      <c r="P30" s="738"/>
      <c r="Q30" s="738"/>
      <c r="R30" s="738"/>
      <c r="S30" s="738"/>
      <c r="T30" s="738"/>
      <c r="U30" s="738"/>
      <c r="V30" s="738"/>
      <c r="W30" s="738"/>
      <c r="X30" s="738"/>
      <c r="Y30" s="738"/>
      <c r="Z30" s="738"/>
      <c r="AA30" s="738"/>
      <c r="AB30" s="738"/>
      <c r="AC30" s="738"/>
      <c r="AD30" s="738"/>
      <c r="AE30" s="215"/>
      <c r="AH30" s="125"/>
      <c r="AI30" s="125"/>
      <c r="AJ30" s="125"/>
      <c r="AK30" s="125"/>
      <c r="AL30" s="125"/>
      <c r="AM30" s="125"/>
      <c r="AN30" s="125"/>
      <c r="AO30" s="125"/>
      <c r="AP30" s="125"/>
      <c r="AQ30" s="125"/>
      <c r="AR30" s="125"/>
    </row>
    <row r="31" spans="1:46" ht="24.6" customHeight="1" x14ac:dyDescent="0.4">
      <c r="A31" s="222"/>
      <c r="B31" s="223"/>
      <c r="C31" s="223"/>
      <c r="D31" s="223"/>
      <c r="E31" s="224"/>
      <c r="F31" s="193"/>
      <c r="G31" s="193"/>
      <c r="H31" s="193"/>
      <c r="I31" s="1049" t="str">
        <f>情報取得シート!$D$44</f>
        <v/>
      </c>
      <c r="J31" s="1049"/>
      <c r="K31" s="1049"/>
      <c r="L31" s="1049"/>
      <c r="M31" s="1049"/>
      <c r="N31" s="1049"/>
      <c r="O31" s="1049"/>
      <c r="P31" s="1049"/>
      <c r="Q31" s="1049"/>
      <c r="R31" s="1049"/>
      <c r="S31" s="1049"/>
      <c r="T31" s="1049"/>
      <c r="U31" s="1049"/>
      <c r="V31" s="1049"/>
      <c r="W31" s="1049"/>
      <c r="X31" s="1049"/>
      <c r="Y31" s="1049"/>
      <c r="Z31" s="1049"/>
      <c r="AA31" s="1049"/>
      <c r="AB31" s="1049"/>
      <c r="AC31" s="1049"/>
      <c r="AD31" s="1049"/>
      <c r="AE31" s="215"/>
      <c r="AH31" s="125"/>
      <c r="AI31" s="125"/>
      <c r="AJ31" s="125"/>
      <c r="AK31" s="125"/>
      <c r="AL31" s="125"/>
      <c r="AM31" s="125"/>
      <c r="AN31" s="125"/>
      <c r="AO31" s="125"/>
      <c r="AP31" s="125"/>
      <c r="AQ31" s="125"/>
      <c r="AR31" s="125"/>
    </row>
    <row r="32" spans="1:46" ht="24.6" customHeight="1" x14ac:dyDescent="0.4">
      <c r="A32" s="222"/>
      <c r="B32" s="223"/>
      <c r="C32" s="223"/>
      <c r="D32" s="223"/>
      <c r="E32" s="224"/>
      <c r="F32" s="193"/>
      <c r="G32" s="193"/>
      <c r="H32" s="193"/>
      <c r="I32" s="1049"/>
      <c r="J32" s="1049"/>
      <c r="K32" s="1049"/>
      <c r="L32" s="1049"/>
      <c r="M32" s="1049"/>
      <c r="N32" s="1049"/>
      <c r="O32" s="1049"/>
      <c r="P32" s="1049"/>
      <c r="Q32" s="1049"/>
      <c r="R32" s="1049"/>
      <c r="S32" s="1049"/>
      <c r="T32" s="1049"/>
      <c r="U32" s="1049"/>
      <c r="V32" s="1049"/>
      <c r="W32" s="1049"/>
      <c r="X32" s="1049"/>
      <c r="Y32" s="1049"/>
      <c r="Z32" s="1049"/>
      <c r="AA32" s="1049"/>
      <c r="AB32" s="1049"/>
      <c r="AC32" s="1049"/>
      <c r="AD32" s="1049"/>
      <c r="AE32" s="215"/>
    </row>
    <row r="33" spans="1:48" ht="9" customHeight="1" x14ac:dyDescent="0.4">
      <c r="A33" s="222"/>
      <c r="B33" s="223"/>
      <c r="C33" s="223"/>
      <c r="D33" s="223"/>
      <c r="E33" s="224"/>
      <c r="F33" s="193"/>
      <c r="G33" s="193"/>
      <c r="H33" s="193"/>
      <c r="I33" s="193"/>
      <c r="J33" s="193"/>
      <c r="K33" s="193"/>
      <c r="L33" s="193"/>
      <c r="M33" s="193"/>
      <c r="N33" s="193"/>
      <c r="O33" s="225"/>
      <c r="P33" s="225"/>
      <c r="Q33" s="225"/>
      <c r="R33" s="225"/>
      <c r="S33" s="225"/>
      <c r="T33" s="225"/>
      <c r="U33" s="225"/>
      <c r="V33" s="225"/>
      <c r="W33" s="225"/>
      <c r="X33" s="225"/>
      <c r="Y33" s="225"/>
      <c r="Z33" s="225"/>
      <c r="AA33" s="225"/>
      <c r="AB33" s="225"/>
      <c r="AC33" s="225"/>
      <c r="AD33" s="225"/>
      <c r="AE33" s="226"/>
      <c r="AG33" s="93"/>
      <c r="AH33" s="96"/>
      <c r="AI33" s="96"/>
      <c r="AJ33" s="96"/>
      <c r="AK33" s="96"/>
      <c r="AL33" s="96"/>
      <c r="AM33" s="96"/>
      <c r="AN33" s="96"/>
      <c r="AO33" s="96"/>
      <c r="AP33" s="96"/>
      <c r="AQ33" s="96"/>
      <c r="AR33" s="96"/>
      <c r="AS33" s="96"/>
      <c r="AT33" s="96"/>
      <c r="AV33" s="93"/>
    </row>
    <row r="34" spans="1:48" ht="22.15" customHeight="1" x14ac:dyDescent="0.4">
      <c r="A34" s="726" t="s">
        <v>49</v>
      </c>
      <c r="B34" s="727"/>
      <c r="C34" s="727"/>
      <c r="D34" s="727"/>
      <c r="E34" s="728"/>
      <c r="F34" s="283"/>
      <c r="G34" s="1011" t="str">
        <f>IF(情報取得シート!$D$46="0","",情報取得シート!$D$46)</f>
        <v/>
      </c>
      <c r="H34" s="1011"/>
      <c r="I34" s="1011"/>
      <c r="J34" s="228" t="s">
        <v>9</v>
      </c>
      <c r="K34" s="1012">
        <f>情報取得シート!$D$47</f>
        <v>0</v>
      </c>
      <c r="L34" s="228" t="s">
        <v>10</v>
      </c>
      <c r="M34" s="1012">
        <f>情報取得シート!$D$48</f>
        <v>0</v>
      </c>
      <c r="N34" s="228" t="s">
        <v>50</v>
      </c>
      <c r="O34" s="228"/>
      <c r="P34" s="228"/>
      <c r="Q34" s="228" t="s">
        <v>51</v>
      </c>
      <c r="R34" s="228"/>
      <c r="S34" s="228"/>
      <c r="T34" s="744" t="s">
        <v>52</v>
      </c>
      <c r="U34" s="744"/>
      <c r="V34" s="1011" t="str">
        <f>情報取得シート!$D$49</f>
        <v/>
      </c>
      <c r="W34" s="1011"/>
      <c r="X34" s="228" t="s">
        <v>50</v>
      </c>
      <c r="Y34" s="229"/>
      <c r="Z34" s="229"/>
      <c r="AA34" s="230"/>
      <c r="AB34" s="230"/>
      <c r="AC34" s="230"/>
      <c r="AD34" s="230"/>
      <c r="AE34" s="231"/>
      <c r="AG34" s="93"/>
      <c r="AH34" s="99" t="s">
        <v>53</v>
      </c>
      <c r="AI34" s="99"/>
      <c r="AJ34" s="99"/>
      <c r="AK34" s="99"/>
      <c r="AL34" s="99"/>
      <c r="AM34" s="99"/>
      <c r="AN34" s="99"/>
      <c r="AO34" s="99"/>
      <c r="AP34" s="99"/>
      <c r="AQ34" s="99"/>
      <c r="AR34" s="99"/>
      <c r="AS34" s="99"/>
      <c r="AT34" s="99"/>
      <c r="AV34" s="93"/>
    </row>
    <row r="35" spans="1:48" ht="21.6" customHeight="1" x14ac:dyDescent="0.4">
      <c r="A35" s="739"/>
      <c r="B35" s="740"/>
      <c r="C35" s="740"/>
      <c r="D35" s="740"/>
      <c r="E35" s="741"/>
      <c r="F35" s="287"/>
      <c r="G35" s="745" t="s">
        <v>54</v>
      </c>
      <c r="H35" s="745"/>
      <c r="I35" s="745"/>
      <c r="J35" s="1013" t="str">
        <f>情報取得シート!$D$50</f>
        <v/>
      </c>
      <c r="K35" s="1013"/>
      <c r="L35" s="1013"/>
      <c r="M35" s="1013"/>
      <c r="N35" s="1013"/>
      <c r="O35" s="1013"/>
      <c r="P35" s="1013"/>
      <c r="Q35" s="1013"/>
      <c r="R35" s="1013"/>
      <c r="S35" s="1013"/>
      <c r="T35" s="1013"/>
      <c r="U35" s="1013"/>
      <c r="V35" s="1013"/>
      <c r="W35" s="1013"/>
      <c r="X35" s="1013"/>
      <c r="Y35" s="1013"/>
      <c r="Z35" s="1013"/>
      <c r="AA35" s="233" t="s">
        <v>19</v>
      </c>
      <c r="AB35" s="235"/>
      <c r="AC35" s="746" t="s">
        <v>55</v>
      </c>
      <c r="AD35" s="746"/>
      <c r="AE35" s="747"/>
      <c r="AG35" s="93"/>
      <c r="AH35" s="507"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507"/>
      <c r="AJ35" s="507"/>
      <c r="AK35" s="507"/>
      <c r="AL35" s="507"/>
      <c r="AM35" s="507"/>
      <c r="AN35" s="507"/>
      <c r="AO35" s="507"/>
      <c r="AP35" s="507"/>
      <c r="AQ35" s="507"/>
      <c r="AR35" s="507"/>
      <c r="AS35" s="507"/>
      <c r="AT35" s="507"/>
      <c r="AU35" s="101" t="str">
        <f>SUBSTITUTE(SUBSTITUTE(G34," ",""),"　","")&amp;"年"&amp;K34&amp;"月"&amp;M34&amp;"日"</f>
        <v>年0月0日</v>
      </c>
      <c r="AV35" s="93"/>
    </row>
    <row r="36" spans="1:48" ht="4.1500000000000004" customHeight="1" x14ac:dyDescent="0.4">
      <c r="AH36" s="508"/>
      <c r="AI36" s="508"/>
      <c r="AJ36" s="508"/>
      <c r="AK36" s="508"/>
      <c r="AL36" s="508"/>
      <c r="AM36" s="508"/>
      <c r="AN36" s="508"/>
      <c r="AO36" s="508"/>
      <c r="AP36" s="508"/>
      <c r="AQ36" s="508"/>
      <c r="AR36" s="508"/>
      <c r="AS36" s="508"/>
      <c r="AT36" s="508"/>
      <c r="AU36" s="101" t="str">
        <f>SUBSTITUTE(SUBSTITUTE(G34," ",""),"　","")&amp;"/"&amp;K34&amp;"/"&amp;M34</f>
        <v>/0/0</v>
      </c>
    </row>
    <row r="37" spans="1:48" ht="27" customHeight="1" x14ac:dyDescent="0.4">
      <c r="A37" s="735" t="s">
        <v>56</v>
      </c>
      <c r="B37" s="735"/>
      <c r="C37" s="735"/>
      <c r="D37" s="735"/>
      <c r="E37" s="735"/>
      <c r="F37" s="735"/>
      <c r="G37" s="735"/>
      <c r="H37" s="735"/>
      <c r="I37" s="735"/>
      <c r="J37" s="735"/>
      <c r="K37" s="735"/>
      <c r="L37" s="735"/>
      <c r="M37" s="735"/>
      <c r="N37" s="735"/>
      <c r="O37" s="735"/>
      <c r="P37" s="735"/>
      <c r="Q37" s="735"/>
      <c r="R37" s="735"/>
      <c r="S37" s="735"/>
      <c r="T37" s="735"/>
      <c r="U37" s="735"/>
      <c r="V37" s="735"/>
      <c r="W37" s="735"/>
      <c r="X37" s="735"/>
      <c r="Y37" s="735"/>
      <c r="Z37" s="735"/>
      <c r="AA37" s="735"/>
      <c r="AB37" s="735"/>
      <c r="AC37" s="735"/>
      <c r="AD37" s="735"/>
      <c r="AE37" s="735"/>
    </row>
    <row r="38" spans="1:48" ht="34.15" customHeight="1" x14ac:dyDescent="0.4">
      <c r="A38" s="726" t="s">
        <v>57</v>
      </c>
      <c r="B38" s="727"/>
      <c r="C38" s="727"/>
      <c r="D38" s="727"/>
      <c r="E38" s="728"/>
      <c r="F38" s="1014" t="str">
        <f>情報取得シート!$D$57</f>
        <v/>
      </c>
      <c r="G38" s="1015"/>
      <c r="H38" s="1015"/>
      <c r="I38" s="1015"/>
      <c r="J38" s="1015"/>
      <c r="K38" s="1015"/>
      <c r="L38" s="1015"/>
      <c r="M38" s="1015"/>
      <c r="N38" s="1015"/>
      <c r="O38" s="1015"/>
      <c r="P38" s="1015"/>
      <c r="Q38" s="1015"/>
      <c r="R38" s="1015"/>
      <c r="S38" s="1015"/>
      <c r="T38" s="1015"/>
      <c r="U38" s="1015"/>
      <c r="V38" s="1015"/>
      <c r="W38" s="1015"/>
      <c r="X38" s="1015"/>
      <c r="Y38" s="1015"/>
      <c r="Z38" s="1015"/>
      <c r="AA38" s="236"/>
      <c r="AB38" s="736" t="s">
        <v>55</v>
      </c>
      <c r="AC38" s="736"/>
      <c r="AD38" s="736"/>
      <c r="AE38" s="737"/>
      <c r="AH38" s="185" t="str">
        <f>IF(情報取得シート!$D$58=FALSE,IF(F38="","※製品名を入力してください",""),"")</f>
        <v>※製品名を入力してください</v>
      </c>
    </row>
    <row r="39" spans="1:48" ht="22.9" customHeight="1" x14ac:dyDescent="0.4">
      <c r="A39" s="726" t="s">
        <v>59</v>
      </c>
      <c r="B39" s="727"/>
      <c r="C39" s="727"/>
      <c r="D39" s="727"/>
      <c r="E39" s="728"/>
      <c r="F39" s="266"/>
      <c r="G39" s="267"/>
      <c r="H39" s="267" t="s">
        <v>60</v>
      </c>
      <c r="I39" s="267"/>
      <c r="J39" s="267"/>
      <c r="K39" s="267"/>
      <c r="L39" s="267" t="s">
        <v>61</v>
      </c>
      <c r="M39" s="267"/>
      <c r="N39" s="267"/>
      <c r="O39" s="267"/>
      <c r="P39" s="267"/>
      <c r="Q39" s="267" t="s">
        <v>62</v>
      </c>
      <c r="R39" s="267"/>
      <c r="S39" s="267"/>
      <c r="T39" s="267"/>
      <c r="U39" s="267"/>
      <c r="V39" s="267" t="s">
        <v>63</v>
      </c>
      <c r="W39" s="267"/>
      <c r="X39" s="267"/>
      <c r="Y39" s="267"/>
      <c r="Z39" s="267"/>
      <c r="AA39" s="267"/>
      <c r="AB39" s="267"/>
      <c r="AC39" s="267"/>
      <c r="AD39" s="267"/>
      <c r="AE39" s="268"/>
    </row>
    <row r="40" spans="1:48" ht="22.9" customHeight="1" x14ac:dyDescent="0.4">
      <c r="A40" s="739"/>
      <c r="B40" s="740"/>
      <c r="C40" s="740"/>
      <c r="D40" s="740"/>
      <c r="E40" s="741"/>
      <c r="F40" s="742" t="s">
        <v>64</v>
      </c>
      <c r="G40" s="743"/>
      <c r="H40" s="743"/>
      <c r="I40" s="743"/>
      <c r="J40" s="743"/>
      <c r="K40" s="1016" t="str">
        <f>情報取得シート!$D$67</f>
        <v/>
      </c>
      <c r="L40" s="1016"/>
      <c r="M40" s="1016"/>
      <c r="N40" s="1016"/>
      <c r="O40" s="1016"/>
      <c r="P40" s="1016"/>
      <c r="Q40" s="1016"/>
      <c r="R40" s="1016"/>
      <c r="S40" s="1016"/>
      <c r="T40" s="1016"/>
      <c r="U40" s="1016"/>
      <c r="V40" s="1016"/>
      <c r="W40" s="1016"/>
      <c r="X40" s="1016"/>
      <c r="Y40" s="1016"/>
      <c r="Z40" s="1016"/>
      <c r="AA40" s="1016"/>
      <c r="AB40" s="1016"/>
      <c r="AC40" s="1016"/>
      <c r="AD40" s="225" t="s">
        <v>19</v>
      </c>
      <c r="AE40" s="240"/>
      <c r="AH40" s="99" t="s">
        <v>65</v>
      </c>
      <c r="AI40" s="99"/>
      <c r="AJ40" s="99"/>
      <c r="AK40" s="99"/>
      <c r="AL40" s="99"/>
      <c r="AM40" s="99"/>
      <c r="AN40" s="99"/>
      <c r="AO40" s="99"/>
      <c r="AP40" s="99"/>
      <c r="AQ40" s="99"/>
      <c r="AR40" s="99"/>
      <c r="AS40" s="99"/>
      <c r="AT40" s="99"/>
    </row>
    <row r="41" spans="1:48" ht="19.149999999999999" customHeight="1" x14ac:dyDescent="0.4">
      <c r="A41" s="759" t="s">
        <v>66</v>
      </c>
      <c r="B41" s="760"/>
      <c r="C41" s="760"/>
      <c r="D41" s="760"/>
      <c r="E41" s="761"/>
      <c r="F41" s="241"/>
      <c r="G41" s="1011" t="str">
        <f>IF(情報取得シート!$D$69="0","",情報取得シート!$D$69)</f>
        <v/>
      </c>
      <c r="H41" s="1011"/>
      <c r="I41" s="1011"/>
      <c r="J41" s="228" t="s">
        <v>9</v>
      </c>
      <c r="K41" s="1012">
        <f>情報取得シート!$D$70</f>
        <v>0</v>
      </c>
      <c r="L41" s="228" t="s">
        <v>10</v>
      </c>
      <c r="M41" s="1012">
        <f>情報取得シート!$D$71</f>
        <v>0</v>
      </c>
      <c r="N41" s="228" t="s">
        <v>11</v>
      </c>
      <c r="O41" s="242"/>
      <c r="P41" s="243"/>
      <c r="Q41" s="768" t="s">
        <v>67</v>
      </c>
      <c r="R41" s="769"/>
      <c r="S41" s="769"/>
      <c r="T41" s="769"/>
      <c r="U41" s="770"/>
      <c r="V41" s="241"/>
      <c r="W41" s="1011" t="str">
        <f>IF(情報取得シート!$D$76="0","",情報取得シート!$D$76)</f>
        <v/>
      </c>
      <c r="X41" s="1011"/>
      <c r="Y41" s="1011"/>
      <c r="Z41" s="228" t="s">
        <v>9</v>
      </c>
      <c r="AA41" s="1012">
        <f>情報取得シート!$D$77</f>
        <v>0</v>
      </c>
      <c r="AB41" s="228" t="s">
        <v>10</v>
      </c>
      <c r="AC41" s="1012">
        <f>情報取得シート!$D$78</f>
        <v>0</v>
      </c>
      <c r="AD41" s="228" t="s">
        <v>11</v>
      </c>
      <c r="AE41" s="243"/>
      <c r="AH41" s="507"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507"/>
      <c r="AJ41" s="507"/>
      <c r="AK41" s="507"/>
      <c r="AL41" s="507"/>
      <c r="AM41" s="507"/>
      <c r="AN41" s="507"/>
      <c r="AO41" s="507"/>
      <c r="AP41" s="507"/>
      <c r="AQ41" s="507"/>
      <c r="AR41" s="507"/>
      <c r="AS41" s="507"/>
      <c r="AT41" s="507"/>
      <c r="AU41" s="101" t="str">
        <f>SUBSTITUTE(SUBSTITUTE(G41," ",""),"　","")&amp;"年"&amp;K41&amp;"月"&amp;M41&amp;"日"</f>
        <v>年0月0日</v>
      </c>
      <c r="AV41" s="93"/>
    </row>
    <row r="42" spans="1:48" ht="13.9" customHeight="1" x14ac:dyDescent="0.4">
      <c r="A42" s="762"/>
      <c r="B42" s="763"/>
      <c r="C42" s="763"/>
      <c r="D42" s="763"/>
      <c r="E42" s="764"/>
      <c r="F42" s="777" t="s">
        <v>68</v>
      </c>
      <c r="G42" s="778"/>
      <c r="H42" s="778"/>
      <c r="I42" s="1017" t="str">
        <f>情報取得シート!$D$72</f>
        <v/>
      </c>
      <c r="J42" s="1017"/>
      <c r="K42" s="1017"/>
      <c r="L42" s="1017"/>
      <c r="M42" s="1017"/>
      <c r="N42" s="1017"/>
      <c r="O42" s="1017"/>
      <c r="P42" s="748" t="s">
        <v>19</v>
      </c>
      <c r="Q42" s="771"/>
      <c r="R42" s="772"/>
      <c r="S42" s="772"/>
      <c r="T42" s="772"/>
      <c r="U42" s="773"/>
      <c r="V42" s="777" t="s">
        <v>68</v>
      </c>
      <c r="W42" s="778"/>
      <c r="X42" s="778"/>
      <c r="Y42" s="1017" t="str">
        <f>情報取得シート!$D$79</f>
        <v/>
      </c>
      <c r="Z42" s="1017"/>
      <c r="AA42" s="1017"/>
      <c r="AB42" s="1017"/>
      <c r="AC42" s="1017"/>
      <c r="AD42" s="1017"/>
      <c r="AE42" s="748" t="s">
        <v>19</v>
      </c>
      <c r="AH42" s="95"/>
      <c r="AI42" s="95"/>
      <c r="AJ42" s="95"/>
      <c r="AK42" s="95"/>
      <c r="AL42" s="95"/>
      <c r="AM42" s="95"/>
      <c r="AN42" s="95"/>
      <c r="AO42" s="95"/>
      <c r="AP42" s="95"/>
      <c r="AQ42" s="95"/>
      <c r="AR42" s="95"/>
      <c r="AS42" s="95"/>
      <c r="AT42" s="95"/>
      <c r="AU42" s="101" t="str">
        <f>SUBSTITUTE(SUBSTITUTE(G41," ",""),"　","")&amp;"/"&amp;K41&amp;"/"&amp;M41</f>
        <v>/0/0</v>
      </c>
      <c r="AV42" s="93"/>
    </row>
    <row r="43" spans="1:48" ht="13.9" customHeight="1" x14ac:dyDescent="0.4">
      <c r="A43" s="762"/>
      <c r="B43" s="763"/>
      <c r="C43" s="763"/>
      <c r="D43" s="763"/>
      <c r="E43" s="764"/>
      <c r="F43" s="777"/>
      <c r="G43" s="778"/>
      <c r="H43" s="778"/>
      <c r="I43" s="1017"/>
      <c r="J43" s="1017"/>
      <c r="K43" s="1017"/>
      <c r="L43" s="1017"/>
      <c r="M43" s="1017"/>
      <c r="N43" s="1017"/>
      <c r="O43" s="1017"/>
      <c r="P43" s="748"/>
      <c r="Q43" s="771"/>
      <c r="R43" s="772"/>
      <c r="S43" s="772"/>
      <c r="T43" s="772"/>
      <c r="U43" s="773"/>
      <c r="V43" s="777"/>
      <c r="W43" s="778"/>
      <c r="X43" s="778"/>
      <c r="Y43" s="1017"/>
      <c r="Z43" s="1017"/>
      <c r="AA43" s="1017"/>
      <c r="AB43" s="1017"/>
      <c r="AC43" s="1017"/>
      <c r="AD43" s="1017"/>
      <c r="AE43" s="748"/>
      <c r="AH43" s="99" t="s">
        <v>69</v>
      </c>
      <c r="AI43" s="99"/>
      <c r="AJ43" s="99"/>
      <c r="AK43" s="99"/>
      <c r="AL43" s="99"/>
      <c r="AM43" s="99"/>
      <c r="AN43" s="99"/>
      <c r="AO43" s="99"/>
      <c r="AP43" s="99"/>
      <c r="AQ43" s="99"/>
      <c r="AR43" s="99"/>
      <c r="AS43" s="99"/>
      <c r="AT43" s="99"/>
      <c r="AV43" s="93"/>
    </row>
    <row r="44" spans="1:48" ht="19.149999999999999" customHeight="1" x14ac:dyDescent="0.4">
      <c r="A44" s="765"/>
      <c r="B44" s="766"/>
      <c r="C44" s="766"/>
      <c r="D44" s="766"/>
      <c r="E44" s="767"/>
      <c r="H44" s="261" t="s">
        <v>70</v>
      </c>
      <c r="N44" s="244"/>
      <c r="O44" s="244"/>
      <c r="P44" s="240"/>
      <c r="Q44" s="774"/>
      <c r="R44" s="775"/>
      <c r="S44" s="775"/>
      <c r="T44" s="775"/>
      <c r="U44" s="776"/>
      <c r="X44" s="261" t="s">
        <v>70</v>
      </c>
      <c r="AA44" s="244"/>
      <c r="AC44" s="244"/>
      <c r="AD44" s="244"/>
      <c r="AE44" s="240"/>
      <c r="AH44" s="177"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78"/>
      <c r="AJ44" s="178"/>
      <c r="AK44" s="178"/>
      <c r="AL44" s="178"/>
      <c r="AM44" s="178"/>
      <c r="AN44" s="178"/>
      <c r="AO44" s="178"/>
      <c r="AP44" s="178"/>
      <c r="AQ44" s="178"/>
      <c r="AR44" s="178"/>
      <c r="AS44" s="178"/>
      <c r="AT44" s="178"/>
      <c r="AU44" s="101" t="str">
        <f>SUBSTITUTE(SUBSTITUTE(W41," ",""),"　","")&amp;"年"&amp;AA41&amp;"月"&amp;AC41&amp;"日"</f>
        <v>年0月0日</v>
      </c>
      <c r="AV44" s="93"/>
    </row>
    <row r="45" spans="1:48" ht="22.15" customHeight="1" x14ac:dyDescent="0.4">
      <c r="A45" s="726" t="s">
        <v>71</v>
      </c>
      <c r="B45" s="727"/>
      <c r="C45" s="727"/>
      <c r="D45" s="727"/>
      <c r="E45" s="728"/>
      <c r="F45" s="1018" t="str">
        <f>情報取得シート!$D$82</f>
        <v/>
      </c>
      <c r="G45" s="1019"/>
      <c r="H45" s="1019"/>
      <c r="I45" s="1019"/>
      <c r="J45" s="1019"/>
      <c r="K45" s="1019"/>
      <c r="L45" s="1019"/>
      <c r="M45" s="1019"/>
      <c r="N45" s="1019"/>
      <c r="O45" s="1019"/>
      <c r="P45" s="1019"/>
      <c r="Q45" s="1019"/>
      <c r="R45" s="1019"/>
      <c r="S45" s="1019"/>
      <c r="T45" s="1019"/>
      <c r="U45" s="1019"/>
      <c r="V45" s="1019"/>
      <c r="W45" s="1019"/>
      <c r="X45" s="1019"/>
      <c r="Y45" s="1019"/>
      <c r="Z45" s="1019"/>
      <c r="AA45" s="1019"/>
      <c r="AB45" s="1019"/>
      <c r="AC45" s="1019"/>
      <c r="AD45" s="1019"/>
      <c r="AE45" s="1020"/>
      <c r="AH45" s="185" t="str">
        <f>IF(情報取得シート!$D$83=FALSE,IF(F45="","※ロット番号を入力してください",""),"")</f>
        <v>※ロット番号を入力してください</v>
      </c>
      <c r="AI45" s="95"/>
      <c r="AJ45" s="95"/>
      <c r="AK45" s="95"/>
      <c r="AL45" s="95"/>
      <c r="AM45" s="95"/>
      <c r="AN45" s="95"/>
      <c r="AO45" s="95"/>
      <c r="AP45" s="95"/>
      <c r="AQ45" s="95"/>
      <c r="AR45" s="95"/>
      <c r="AS45" s="95"/>
      <c r="AT45" s="95"/>
      <c r="AU45" s="101" t="str">
        <f>SUBSTITUTE(SUBSTITUTE(W41," ",""),"　","")&amp;"/"&amp;AA41&amp;"/"&amp;AC41</f>
        <v>/0/0</v>
      </c>
    </row>
    <row r="46" spans="1:48" ht="22.15" customHeight="1" x14ac:dyDescent="0.4">
      <c r="A46" s="739"/>
      <c r="B46" s="740"/>
      <c r="C46" s="740"/>
      <c r="D46" s="740"/>
      <c r="E46" s="741"/>
      <c r="H46" s="261" t="s">
        <v>70</v>
      </c>
      <c r="J46" s="244" t="s">
        <v>72</v>
      </c>
      <c r="K46" s="244"/>
      <c r="L46" s="244"/>
      <c r="M46" s="1021" t="str">
        <f>情報取得シート!$D$84</f>
        <v/>
      </c>
      <c r="N46" s="1021"/>
      <c r="O46" s="1021"/>
      <c r="P46" s="1021"/>
      <c r="Q46" s="1021"/>
      <c r="R46" s="1021"/>
      <c r="S46" s="1021"/>
      <c r="T46" s="1021"/>
      <c r="U46" s="1021"/>
      <c r="V46" s="1021"/>
      <c r="W46" s="1021"/>
      <c r="X46" s="1021"/>
      <c r="Y46" s="1021"/>
      <c r="Z46" s="1021"/>
      <c r="AA46" s="1021"/>
      <c r="AB46" s="1021"/>
      <c r="AC46" s="1021"/>
      <c r="AD46" s="1021"/>
      <c r="AE46" s="240" t="s">
        <v>19</v>
      </c>
      <c r="AH46" s="95"/>
      <c r="AI46" s="95"/>
      <c r="AJ46" s="95"/>
      <c r="AK46" s="95"/>
      <c r="AL46" s="95"/>
      <c r="AM46" s="95"/>
      <c r="AN46" s="95"/>
      <c r="AO46" s="95"/>
      <c r="AP46" s="95"/>
      <c r="AQ46" s="95"/>
      <c r="AR46" s="95"/>
      <c r="AS46" s="95"/>
      <c r="AT46" s="95"/>
      <c r="AU46" s="101" t="str">
        <f>SUBSTITUTE(SUBSTITUTE(W42," ",""),"　","")&amp;"/"&amp;AA42&amp;"/"&amp;AC42</f>
        <v>//</v>
      </c>
    </row>
    <row r="47" spans="1:48" ht="45" customHeight="1" x14ac:dyDescent="0.4">
      <c r="A47" s="749" t="s">
        <v>73</v>
      </c>
      <c r="B47" s="750"/>
      <c r="C47" s="750"/>
      <c r="D47" s="750"/>
      <c r="E47" s="751"/>
      <c r="F47" s="1022" t="str">
        <f>情報取得シート!$D$85</f>
        <v/>
      </c>
      <c r="G47" s="1023"/>
      <c r="H47" s="1023"/>
      <c r="I47" s="1023"/>
      <c r="J47" s="1023"/>
      <c r="K47" s="1023"/>
      <c r="L47" s="1023"/>
      <c r="M47" s="1023"/>
      <c r="N47" s="1023"/>
      <c r="O47" s="1023"/>
      <c r="P47" s="1023"/>
      <c r="Q47" s="1023"/>
      <c r="R47" s="1023"/>
      <c r="S47" s="1023"/>
      <c r="T47" s="1023"/>
      <c r="U47" s="1023"/>
      <c r="V47" s="1023"/>
      <c r="W47" s="1023"/>
      <c r="X47" s="1023"/>
      <c r="Y47" s="1023"/>
      <c r="Z47" s="1023"/>
      <c r="AA47" s="1023"/>
      <c r="AB47" s="755" t="s">
        <v>55</v>
      </c>
      <c r="AC47" s="755"/>
      <c r="AD47" s="755"/>
      <c r="AE47" s="756"/>
    </row>
    <row r="48" spans="1:48" ht="45" customHeight="1" x14ac:dyDescent="0.25">
      <c r="A48" s="752"/>
      <c r="B48" s="753"/>
      <c r="C48" s="753"/>
      <c r="D48" s="753"/>
      <c r="E48" s="754"/>
      <c r="F48" s="1024"/>
      <c r="G48" s="1009"/>
      <c r="H48" s="1009"/>
      <c r="I48" s="1009"/>
      <c r="J48" s="1009"/>
      <c r="K48" s="1009"/>
      <c r="L48" s="1009"/>
      <c r="M48" s="1009"/>
      <c r="N48" s="1009"/>
      <c r="O48" s="1009"/>
      <c r="P48" s="1009"/>
      <c r="Q48" s="1009"/>
      <c r="R48" s="1009"/>
      <c r="S48" s="1009"/>
      <c r="T48" s="1009"/>
      <c r="U48" s="1009"/>
      <c r="V48" s="1009"/>
      <c r="W48" s="1009"/>
      <c r="X48" s="1009"/>
      <c r="Y48" s="1009"/>
      <c r="Z48" s="1009"/>
      <c r="AA48" s="1009"/>
      <c r="AB48" s="757"/>
      <c r="AC48" s="757"/>
      <c r="AD48" s="757"/>
      <c r="AE48" s="758"/>
      <c r="AH48" s="186" t="str">
        <f>IF(情報取得シート!$D$86=FALSE,IF(F47="","※原材料名・
含有量・配合量を入力してください",""),"")</f>
        <v>※原材料名・
含有量・配合量を入力してください</v>
      </c>
    </row>
    <row r="49" spans="1:34" ht="45" customHeight="1" x14ac:dyDescent="0.4">
      <c r="A49" s="752"/>
      <c r="B49" s="753"/>
      <c r="C49" s="753"/>
      <c r="D49" s="753"/>
      <c r="E49" s="754"/>
      <c r="F49" s="1024"/>
      <c r="G49" s="1009"/>
      <c r="H49" s="1009"/>
      <c r="I49" s="1009"/>
      <c r="J49" s="1009"/>
      <c r="K49" s="1009"/>
      <c r="L49" s="1009"/>
      <c r="M49" s="1009"/>
      <c r="N49" s="1009"/>
      <c r="O49" s="1009"/>
      <c r="P49" s="1009"/>
      <c r="Q49" s="1009"/>
      <c r="R49" s="1009"/>
      <c r="S49" s="1009"/>
      <c r="T49" s="1009"/>
      <c r="U49" s="1009"/>
      <c r="V49" s="1009"/>
      <c r="W49" s="1009"/>
      <c r="X49" s="1009"/>
      <c r="Y49" s="1009"/>
      <c r="Z49" s="1009"/>
      <c r="AA49" s="1009"/>
      <c r="AB49" s="757"/>
      <c r="AC49" s="757"/>
      <c r="AD49" s="757"/>
      <c r="AE49" s="758"/>
    </row>
    <row r="50" spans="1:34" ht="45" customHeight="1" x14ac:dyDescent="0.4">
      <c r="A50" s="752"/>
      <c r="B50" s="753"/>
      <c r="C50" s="753"/>
      <c r="D50" s="753"/>
      <c r="E50" s="754"/>
      <c r="F50" s="1024"/>
      <c r="G50" s="1009"/>
      <c r="H50" s="1009"/>
      <c r="I50" s="1009"/>
      <c r="J50" s="1009"/>
      <c r="K50" s="1009"/>
      <c r="L50" s="1009"/>
      <c r="M50" s="1009"/>
      <c r="N50" s="1009"/>
      <c r="O50" s="1009"/>
      <c r="P50" s="1009"/>
      <c r="Q50" s="1009"/>
      <c r="R50" s="1009"/>
      <c r="S50" s="1009"/>
      <c r="T50" s="1009"/>
      <c r="U50" s="1009"/>
      <c r="V50" s="1009"/>
      <c r="W50" s="1009"/>
      <c r="X50" s="1009"/>
      <c r="Y50" s="1009"/>
      <c r="Z50" s="1009"/>
      <c r="AA50" s="1009"/>
      <c r="AB50" s="757"/>
      <c r="AC50" s="757"/>
      <c r="AD50" s="757"/>
      <c r="AE50" s="758"/>
    </row>
    <row r="51" spans="1:34" ht="15" customHeight="1" x14ac:dyDescent="0.4">
      <c r="A51" s="700" t="s">
        <v>74</v>
      </c>
      <c r="B51" s="701"/>
      <c r="C51" s="701"/>
      <c r="D51" s="701"/>
      <c r="E51" s="701"/>
      <c r="F51" s="1022" t="str">
        <f>情報取得シート!$D$87</f>
        <v/>
      </c>
      <c r="G51" s="1023"/>
      <c r="H51" s="1023"/>
      <c r="I51" s="1023"/>
      <c r="J51" s="1023"/>
      <c r="K51" s="1023"/>
      <c r="L51" s="1023"/>
      <c r="M51" s="1023"/>
      <c r="N51" s="1023"/>
      <c r="O51" s="1023"/>
      <c r="P51" s="1023"/>
      <c r="Q51" s="1023"/>
      <c r="R51" s="1023"/>
      <c r="S51" s="1023"/>
      <c r="T51" s="1023"/>
      <c r="U51" s="1023"/>
      <c r="V51" s="1023"/>
      <c r="W51" s="1023"/>
      <c r="X51" s="1023"/>
      <c r="Y51" s="1023"/>
      <c r="Z51" s="1023"/>
      <c r="AA51" s="1023"/>
      <c r="AB51" s="755" t="s">
        <v>55</v>
      </c>
      <c r="AC51" s="755"/>
      <c r="AD51" s="755"/>
      <c r="AE51" s="756"/>
    </row>
    <row r="52" spans="1:34" ht="15" customHeight="1" x14ac:dyDescent="0.4">
      <c r="A52" s="694"/>
      <c r="B52" s="695"/>
      <c r="C52" s="695"/>
      <c r="D52" s="695"/>
      <c r="E52" s="695"/>
      <c r="F52" s="1024"/>
      <c r="G52" s="1009"/>
      <c r="H52" s="1009"/>
      <c r="I52" s="1009"/>
      <c r="J52" s="1009"/>
      <c r="K52" s="1009"/>
      <c r="L52" s="1009"/>
      <c r="M52" s="1009"/>
      <c r="N52" s="1009"/>
      <c r="O52" s="1009"/>
      <c r="P52" s="1009"/>
      <c r="Q52" s="1009"/>
      <c r="R52" s="1009"/>
      <c r="S52" s="1009"/>
      <c r="T52" s="1009"/>
      <c r="U52" s="1009"/>
      <c r="V52" s="1009"/>
      <c r="W52" s="1009"/>
      <c r="X52" s="1009"/>
      <c r="Y52" s="1009"/>
      <c r="Z52" s="1009"/>
      <c r="AA52" s="1009"/>
      <c r="AB52" s="757"/>
      <c r="AC52" s="757"/>
      <c r="AD52" s="757"/>
      <c r="AE52" s="758"/>
    </row>
    <row r="53" spans="1:34" ht="15" customHeight="1" x14ac:dyDescent="0.4">
      <c r="A53" s="694"/>
      <c r="B53" s="695"/>
      <c r="C53" s="695"/>
      <c r="D53" s="695"/>
      <c r="E53" s="695"/>
      <c r="F53" s="1024"/>
      <c r="G53" s="1009"/>
      <c r="H53" s="1009"/>
      <c r="I53" s="1009"/>
      <c r="J53" s="1009"/>
      <c r="K53" s="1009"/>
      <c r="L53" s="1009"/>
      <c r="M53" s="1009"/>
      <c r="N53" s="1009"/>
      <c r="O53" s="1009"/>
      <c r="P53" s="1009"/>
      <c r="Q53" s="1009"/>
      <c r="R53" s="1009"/>
      <c r="S53" s="1009"/>
      <c r="T53" s="1009"/>
      <c r="U53" s="1009"/>
      <c r="V53" s="1009"/>
      <c r="W53" s="1009"/>
      <c r="X53" s="1009"/>
      <c r="Y53" s="1009"/>
      <c r="Z53" s="1009"/>
      <c r="AA53" s="1009"/>
      <c r="AB53" s="757"/>
      <c r="AC53" s="757"/>
      <c r="AD53" s="757"/>
      <c r="AE53" s="758"/>
    </row>
    <row r="54" spans="1:34" ht="5.0999999999999996" customHeight="1" x14ac:dyDescent="0.4">
      <c r="A54" s="694"/>
      <c r="B54" s="695"/>
      <c r="C54" s="695"/>
      <c r="D54" s="695"/>
      <c r="E54" s="695"/>
      <c r="F54" s="1024"/>
      <c r="G54" s="1009"/>
      <c r="H54" s="1009"/>
      <c r="I54" s="1009"/>
      <c r="J54" s="1009"/>
      <c r="K54" s="1009"/>
      <c r="L54" s="1009"/>
      <c r="M54" s="1009"/>
      <c r="N54" s="1009"/>
      <c r="O54" s="1009"/>
      <c r="P54" s="1009"/>
      <c r="Q54" s="1009"/>
      <c r="R54" s="1009"/>
      <c r="S54" s="1009"/>
      <c r="T54" s="1009"/>
      <c r="U54" s="1009"/>
      <c r="V54" s="1009"/>
      <c r="W54" s="1009"/>
      <c r="X54" s="1009"/>
      <c r="Y54" s="1009"/>
      <c r="Z54" s="1009"/>
      <c r="AA54" s="1009"/>
      <c r="AB54" s="757"/>
      <c r="AC54" s="757"/>
      <c r="AD54" s="757"/>
      <c r="AE54" s="758"/>
    </row>
    <row r="55" spans="1:34" ht="5.0999999999999996" customHeight="1" x14ac:dyDescent="0.4">
      <c r="A55" s="793"/>
      <c r="B55" s="794"/>
      <c r="C55" s="794"/>
      <c r="D55" s="794"/>
      <c r="E55" s="794"/>
      <c r="F55" s="797"/>
      <c r="G55" s="798"/>
      <c r="H55" s="798"/>
      <c r="I55" s="798"/>
      <c r="J55" s="798"/>
      <c r="K55" s="798"/>
      <c r="L55" s="798"/>
      <c r="M55" s="798"/>
      <c r="N55" s="798"/>
      <c r="O55" s="798"/>
      <c r="P55" s="798"/>
      <c r="Q55" s="798"/>
      <c r="R55" s="798"/>
      <c r="S55" s="798"/>
      <c r="T55" s="798"/>
      <c r="U55" s="798"/>
      <c r="V55" s="798"/>
      <c r="W55" s="798"/>
      <c r="X55" s="798"/>
      <c r="Y55" s="798"/>
      <c r="Z55" s="798"/>
      <c r="AA55" s="798"/>
      <c r="AB55" s="798"/>
      <c r="AC55" s="798"/>
      <c r="AD55" s="798"/>
      <c r="AE55" s="799"/>
    </row>
    <row r="56" spans="1:34" ht="5.0999999999999996" customHeight="1" x14ac:dyDescent="0.4">
      <c r="A56" s="793"/>
      <c r="B56" s="794"/>
      <c r="C56" s="794"/>
      <c r="D56" s="794"/>
      <c r="E56" s="794"/>
      <c r="F56" s="800"/>
      <c r="G56" s="801"/>
      <c r="H56" s="801"/>
      <c r="I56" s="801"/>
      <c r="J56" s="801"/>
      <c r="K56" s="801"/>
      <c r="L56" s="801"/>
      <c r="M56" s="801"/>
      <c r="N56" s="801"/>
      <c r="O56" s="801"/>
      <c r="P56" s="801"/>
      <c r="Q56" s="801"/>
      <c r="R56" s="801"/>
      <c r="S56" s="801"/>
      <c r="T56" s="801"/>
      <c r="U56" s="801"/>
      <c r="V56" s="801"/>
      <c r="W56" s="801"/>
      <c r="X56" s="801"/>
      <c r="Y56" s="801"/>
      <c r="Z56" s="801"/>
      <c r="AA56" s="801"/>
      <c r="AB56" s="801"/>
      <c r="AC56" s="801"/>
      <c r="AD56" s="801"/>
      <c r="AE56" s="802"/>
      <c r="AH56" s="185"/>
    </row>
    <row r="57" spans="1:34" ht="5.0999999999999996" customHeight="1" x14ac:dyDescent="0.4">
      <c r="A57" s="795"/>
      <c r="B57" s="796"/>
      <c r="C57" s="796"/>
      <c r="D57" s="796"/>
      <c r="E57" s="796"/>
      <c r="F57" s="803"/>
      <c r="G57" s="804"/>
      <c r="H57" s="804"/>
      <c r="I57" s="804"/>
      <c r="J57" s="804"/>
      <c r="K57" s="804"/>
      <c r="L57" s="804"/>
      <c r="M57" s="804"/>
      <c r="N57" s="804"/>
      <c r="O57" s="804"/>
      <c r="P57" s="804"/>
      <c r="Q57" s="804"/>
      <c r="R57" s="804"/>
      <c r="S57" s="804"/>
      <c r="T57" s="804"/>
      <c r="U57" s="804"/>
      <c r="V57" s="804"/>
      <c r="W57" s="804"/>
      <c r="X57" s="804"/>
      <c r="Y57" s="804"/>
      <c r="Z57" s="804"/>
      <c r="AA57" s="804"/>
      <c r="AB57" s="804"/>
      <c r="AC57" s="804"/>
      <c r="AD57" s="804"/>
      <c r="AE57" s="805"/>
    </row>
    <row r="58" spans="1:34" ht="76.5" customHeight="1" x14ac:dyDescent="0.4">
      <c r="A58" s="779" t="s">
        <v>75</v>
      </c>
      <c r="B58" s="780"/>
      <c r="C58" s="780"/>
      <c r="D58" s="780"/>
      <c r="E58" s="781"/>
      <c r="F58" s="1025" t="str">
        <f>情報取得シート!$D$97</f>
        <v/>
      </c>
      <c r="G58" s="1026"/>
      <c r="H58" s="1026"/>
      <c r="I58" s="1026"/>
      <c r="J58" s="1026"/>
      <c r="K58" s="1026"/>
      <c r="L58" s="1026"/>
      <c r="M58" s="1026"/>
      <c r="N58" s="1026"/>
      <c r="O58" s="1026"/>
      <c r="P58" s="1026"/>
      <c r="Q58" s="1026"/>
      <c r="R58" s="1026"/>
      <c r="S58" s="1026"/>
      <c r="T58" s="1026"/>
      <c r="U58" s="1026"/>
      <c r="V58" s="1026"/>
      <c r="W58" s="1026"/>
      <c r="X58" s="1026"/>
      <c r="Y58" s="1026"/>
      <c r="Z58" s="1026"/>
      <c r="AA58" s="1026"/>
      <c r="AB58" s="743" t="s">
        <v>55</v>
      </c>
      <c r="AC58" s="743"/>
      <c r="AD58" s="743"/>
      <c r="AE58" s="782"/>
    </row>
    <row r="59" spans="1:34" ht="13.5" customHeight="1" x14ac:dyDescent="0.4">
      <c r="A59" s="783" t="s">
        <v>77</v>
      </c>
      <c r="B59" s="784"/>
      <c r="C59" s="784"/>
      <c r="D59" s="784"/>
      <c r="E59" s="785"/>
      <c r="F59" s="789" t="s">
        <v>78</v>
      </c>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1"/>
    </row>
    <row r="60" spans="1:34" ht="30" customHeight="1" x14ac:dyDescent="0.4">
      <c r="A60" s="786"/>
      <c r="B60" s="787"/>
      <c r="C60" s="787"/>
      <c r="D60" s="787"/>
      <c r="E60" s="788"/>
      <c r="F60" s="792" t="s">
        <v>79</v>
      </c>
      <c r="G60" s="736"/>
      <c r="H60" s="736"/>
      <c r="I60" s="736"/>
      <c r="J60" s="736"/>
      <c r="K60" s="736"/>
      <c r="L60" s="736"/>
      <c r="M60" s="736"/>
      <c r="N60" s="736"/>
      <c r="O60" s="736"/>
      <c r="P60" s="736"/>
      <c r="Q60" s="736"/>
      <c r="R60" s="736"/>
      <c r="S60" s="736"/>
      <c r="T60" s="736"/>
      <c r="U60" s="736"/>
      <c r="V60" s="736"/>
      <c r="W60" s="736"/>
      <c r="X60" s="736"/>
      <c r="Y60" s="736"/>
      <c r="Z60" s="736"/>
      <c r="AA60" s="736"/>
      <c r="AB60" s="736"/>
      <c r="AC60" s="736"/>
      <c r="AD60" s="736"/>
      <c r="AE60" s="737"/>
    </row>
    <row r="61" spans="1:34" ht="25.15" customHeight="1" x14ac:dyDescent="0.4">
      <c r="A61" s="816" t="s">
        <v>80</v>
      </c>
      <c r="B61" s="816"/>
      <c r="C61" s="816"/>
      <c r="D61" s="816"/>
      <c r="E61" s="816"/>
      <c r="F61" s="816"/>
      <c r="G61" s="816"/>
      <c r="H61" s="816"/>
      <c r="I61" s="816"/>
      <c r="J61" s="816"/>
      <c r="K61" s="816"/>
      <c r="L61" s="816"/>
      <c r="M61" s="816"/>
      <c r="N61" s="816"/>
      <c r="O61" s="816"/>
      <c r="P61" s="816"/>
      <c r="Q61" s="816"/>
      <c r="R61" s="816"/>
      <c r="S61" s="816"/>
      <c r="T61" s="816"/>
      <c r="U61" s="816"/>
      <c r="V61" s="816"/>
      <c r="W61" s="816"/>
      <c r="X61" s="816"/>
      <c r="Y61" s="816"/>
      <c r="Z61" s="816"/>
      <c r="AA61" s="816"/>
      <c r="AB61" s="816"/>
      <c r="AC61" s="816"/>
      <c r="AD61" s="816"/>
      <c r="AE61" s="816"/>
    </row>
    <row r="62" spans="1:34" ht="7.9" customHeight="1" x14ac:dyDescent="0.4">
      <c r="A62" s="245"/>
      <c r="B62" s="245"/>
      <c r="C62" s="245"/>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row>
    <row r="63" spans="1:34" ht="28.15" customHeight="1" x14ac:dyDescent="0.4">
      <c r="A63" s="817" t="s">
        <v>81</v>
      </c>
      <c r="B63" s="817"/>
      <c r="C63" s="817"/>
      <c r="D63" s="817"/>
      <c r="E63" s="817"/>
      <c r="F63" s="817"/>
      <c r="G63" s="817"/>
      <c r="H63" s="817"/>
      <c r="I63" s="817"/>
      <c r="J63" s="817"/>
      <c r="K63" s="817"/>
      <c r="L63" s="817"/>
      <c r="M63" s="817"/>
      <c r="N63" s="817"/>
      <c r="O63" s="817"/>
      <c r="P63" s="817"/>
      <c r="Q63" s="817"/>
      <c r="R63" s="817"/>
      <c r="S63" s="817"/>
      <c r="T63" s="817"/>
      <c r="U63" s="817"/>
      <c r="V63" s="817"/>
      <c r="W63" s="817"/>
      <c r="X63" s="817"/>
      <c r="Y63" s="817"/>
      <c r="Z63" s="817"/>
      <c r="AA63" s="817"/>
      <c r="AB63" s="817"/>
      <c r="AC63" s="817"/>
      <c r="AD63" s="817"/>
      <c r="AE63" s="817"/>
    </row>
    <row r="64" spans="1:34" ht="30" customHeight="1" x14ac:dyDescent="0.4">
      <c r="A64" s="818" t="s">
        <v>209</v>
      </c>
      <c r="B64" s="819"/>
      <c r="C64" s="819"/>
      <c r="D64" s="819"/>
      <c r="E64" s="819"/>
      <c r="F64" s="819"/>
      <c r="G64" s="819"/>
      <c r="H64" s="819"/>
      <c r="I64" s="819"/>
      <c r="J64" s="819"/>
      <c r="K64" s="819"/>
      <c r="L64" s="819"/>
      <c r="M64" s="819"/>
      <c r="N64" s="819"/>
      <c r="O64" s="819"/>
      <c r="P64" s="819"/>
      <c r="Q64" s="819"/>
      <c r="R64" s="820"/>
      <c r="S64" s="792" t="s">
        <v>83</v>
      </c>
      <c r="T64" s="736"/>
      <c r="U64" s="736"/>
      <c r="V64" s="736"/>
      <c r="W64" s="736"/>
      <c r="X64" s="736"/>
      <c r="Y64" s="736"/>
      <c r="Z64" s="736"/>
      <c r="AA64" s="736"/>
      <c r="AB64" s="736"/>
      <c r="AC64" s="736"/>
      <c r="AD64" s="736"/>
      <c r="AE64" s="737"/>
      <c r="AH64" s="185" t="str">
        <f>IF(情報取得シート!$D$105=0,"※選択してください","")</f>
        <v>※選択してください</v>
      </c>
    </row>
    <row r="65" spans="1:48" ht="15" customHeight="1" x14ac:dyDescent="0.4">
      <c r="A65" s="821" t="s">
        <v>84</v>
      </c>
      <c r="B65" s="822"/>
      <c r="C65" s="822"/>
      <c r="D65" s="822"/>
      <c r="E65" s="822"/>
      <c r="F65" s="822"/>
      <c r="G65" s="822"/>
      <c r="H65" s="822"/>
      <c r="I65" s="822"/>
      <c r="J65" s="822"/>
      <c r="K65" s="822"/>
      <c r="L65" s="822"/>
      <c r="M65" s="822"/>
      <c r="N65" s="822"/>
      <c r="O65" s="822"/>
      <c r="P65" s="822"/>
      <c r="Q65" s="822"/>
      <c r="R65" s="822"/>
      <c r="S65" s="822"/>
      <c r="T65" s="822"/>
      <c r="U65" s="822"/>
      <c r="V65" s="822"/>
      <c r="W65" s="822"/>
      <c r="X65" s="822"/>
      <c r="Y65" s="822"/>
      <c r="Z65" s="822"/>
      <c r="AA65" s="822"/>
      <c r="AB65" s="822"/>
      <c r="AC65" s="822"/>
      <c r="AD65" s="822"/>
      <c r="AE65" s="823"/>
    </row>
    <row r="66" spans="1:48" ht="30" customHeight="1" x14ac:dyDescent="0.4">
      <c r="A66" s="806" t="s">
        <v>85</v>
      </c>
      <c r="B66" s="807"/>
      <c r="C66" s="807"/>
      <c r="D66" s="807"/>
      <c r="E66" s="808"/>
      <c r="F66" s="1027" t="str">
        <f>IF(OR(【自治体入力用】情報提供票!$F$66="",【自治体入力用】情報提供票!$F$66=0,【自治体入力用】情報提供票!$F$66=1),"",【自治体入力用】情報提供票!$F$66)</f>
        <v/>
      </c>
      <c r="G66" s="1028"/>
      <c r="H66" s="1028"/>
      <c r="I66" s="1028"/>
      <c r="J66" s="1028"/>
      <c r="K66" s="1028"/>
      <c r="L66" s="1028"/>
      <c r="M66" s="1028"/>
      <c r="N66" s="1028"/>
      <c r="O66" s="1028"/>
      <c r="P66" s="1029"/>
      <c r="Q66" s="768" t="s">
        <v>86</v>
      </c>
      <c r="R66" s="769"/>
      <c r="S66" s="769"/>
      <c r="T66" s="770"/>
      <c r="U66" s="1027" t="str">
        <f>IF(OR(【自治体入力用】情報提供票!$U$66="",【自治体入力用】情報提供票!$U$66=0,【自治体入力用】情報提供票!$U$66=1),"",【自治体入力用】情報提供票!$U$66)</f>
        <v/>
      </c>
      <c r="V66" s="1030"/>
      <c r="W66" s="1030"/>
      <c r="X66" s="1030"/>
      <c r="Y66" s="1030"/>
      <c r="Z66" s="1030"/>
      <c r="AA66" s="1030"/>
      <c r="AB66" s="1030"/>
      <c r="AC66" s="1030"/>
      <c r="AD66" s="1030"/>
      <c r="AE66" s="1031"/>
    </row>
    <row r="67" spans="1:48" ht="11.45" customHeight="1" x14ac:dyDescent="0.4">
      <c r="A67" s="246"/>
      <c r="B67" s="246"/>
      <c r="C67" s="246"/>
      <c r="D67" s="246"/>
      <c r="E67" s="246"/>
      <c r="F67" s="273"/>
      <c r="G67" s="273"/>
      <c r="H67" s="273"/>
      <c r="I67" s="273"/>
      <c r="J67" s="273"/>
      <c r="K67" s="273"/>
      <c r="L67" s="273"/>
      <c r="M67" s="273"/>
      <c r="N67" s="273"/>
      <c r="O67" s="273"/>
      <c r="P67" s="273"/>
      <c r="Q67" s="273"/>
      <c r="R67" s="273"/>
      <c r="S67" s="273"/>
      <c r="T67" s="273"/>
      <c r="U67" s="273"/>
      <c r="V67" s="236"/>
      <c r="W67" s="236"/>
      <c r="X67" s="236"/>
      <c r="Y67" s="236"/>
      <c r="Z67" s="236"/>
      <c r="AA67" s="236"/>
      <c r="AB67" s="236"/>
      <c r="AC67" s="236"/>
      <c r="AD67" s="236"/>
      <c r="AE67" s="236"/>
    </row>
    <row r="68" spans="1:48" ht="22.15" customHeight="1" x14ac:dyDescent="0.4">
      <c r="A68" s="806" t="s">
        <v>87</v>
      </c>
      <c r="B68" s="807"/>
      <c r="C68" s="807"/>
      <c r="D68" s="807"/>
      <c r="E68" s="808"/>
      <c r="F68" s="809" t="s">
        <v>88</v>
      </c>
      <c r="G68" s="810"/>
      <c r="H68" s="810"/>
      <c r="I68" s="810"/>
      <c r="J68" s="810"/>
      <c r="K68" s="810"/>
      <c r="L68" s="810"/>
      <c r="M68" s="810"/>
      <c r="N68" s="810"/>
      <c r="O68" s="810"/>
      <c r="P68" s="810"/>
      <c r="Q68" s="810"/>
      <c r="R68" s="810"/>
      <c r="S68" s="810"/>
      <c r="T68" s="810"/>
      <c r="U68" s="810"/>
      <c r="V68" s="810"/>
      <c r="W68" s="810"/>
      <c r="X68" s="810"/>
      <c r="Y68" s="810"/>
      <c r="Z68" s="810"/>
      <c r="AA68" s="810"/>
      <c r="AB68" s="810"/>
      <c r="AC68" s="810"/>
      <c r="AD68" s="810"/>
      <c r="AE68" s="811"/>
    </row>
    <row r="69" spans="1:48" ht="16.899999999999999" customHeight="1" x14ac:dyDescent="0.4">
      <c r="A69" s="806" t="s">
        <v>89</v>
      </c>
      <c r="B69" s="807"/>
      <c r="C69" s="807"/>
      <c r="D69" s="807"/>
      <c r="E69" s="808"/>
      <c r="F69" s="248"/>
      <c r="G69" s="208" t="s">
        <v>90</v>
      </c>
      <c r="H69" s="208"/>
      <c r="I69" s="208"/>
      <c r="J69" s="208"/>
      <c r="K69" s="208"/>
      <c r="L69" s="208" t="s">
        <v>91</v>
      </c>
      <c r="M69" s="208"/>
      <c r="N69" s="208"/>
      <c r="O69" s="208"/>
      <c r="P69" s="208" t="s">
        <v>92</v>
      </c>
      <c r="Q69" s="208"/>
      <c r="R69" s="208"/>
      <c r="S69" s="208"/>
      <c r="T69" s="208" t="s">
        <v>93</v>
      </c>
      <c r="U69" s="208"/>
      <c r="V69" s="208"/>
      <c r="W69" s="208"/>
      <c r="X69" s="208" t="s">
        <v>94</v>
      </c>
      <c r="Y69" s="208"/>
      <c r="Z69" s="208"/>
      <c r="AA69" s="208"/>
      <c r="AB69" s="208"/>
      <c r="AC69" s="208" t="s">
        <v>95</v>
      </c>
      <c r="AD69" s="208"/>
      <c r="AE69" s="249"/>
    </row>
    <row r="70" spans="1:48" ht="16.899999999999999" customHeight="1" x14ac:dyDescent="0.4">
      <c r="A70" s="812"/>
      <c r="B70" s="813"/>
      <c r="C70" s="813"/>
      <c r="D70" s="813"/>
      <c r="E70" s="814"/>
      <c r="F70" s="260"/>
      <c r="G70" s="261" t="s">
        <v>96</v>
      </c>
      <c r="H70" s="261"/>
      <c r="I70" s="261"/>
      <c r="J70" s="261"/>
      <c r="K70" s="261"/>
      <c r="L70" s="261" t="s">
        <v>97</v>
      </c>
      <c r="M70" s="261"/>
      <c r="N70" s="261"/>
      <c r="O70" s="261"/>
      <c r="P70" s="261" t="s">
        <v>98</v>
      </c>
      <c r="Q70" s="261"/>
      <c r="R70" s="261"/>
      <c r="S70" s="261"/>
      <c r="T70" s="261" t="s">
        <v>99</v>
      </c>
      <c r="U70" s="261"/>
      <c r="V70" s="261"/>
      <c r="W70" s="261"/>
      <c r="X70" s="261" t="s">
        <v>100</v>
      </c>
      <c r="Y70" s="261"/>
      <c r="Z70" s="261"/>
      <c r="AA70" s="261"/>
      <c r="AB70" s="261"/>
      <c r="AC70" s="261" t="s">
        <v>70</v>
      </c>
      <c r="AD70" s="261"/>
      <c r="AE70" s="251"/>
    </row>
    <row r="71" spans="1:48" ht="16.899999999999999" customHeight="1" x14ac:dyDescent="0.15">
      <c r="A71" s="815" t="s">
        <v>101</v>
      </c>
      <c r="B71" s="807"/>
      <c r="C71" s="807"/>
      <c r="D71" s="807"/>
      <c r="E71" s="808"/>
      <c r="F71" s="248"/>
      <c r="G71" s="208"/>
      <c r="H71" s="208" t="s">
        <v>102</v>
      </c>
      <c r="I71" s="208"/>
      <c r="J71" s="208"/>
      <c r="K71" s="208"/>
      <c r="L71" s="208"/>
      <c r="M71" s="208"/>
      <c r="N71" s="208" t="s">
        <v>103</v>
      </c>
      <c r="O71" s="208"/>
      <c r="P71" s="208"/>
      <c r="Q71" s="208"/>
      <c r="R71" s="208"/>
      <c r="S71" s="208"/>
      <c r="T71" s="208" t="s">
        <v>104</v>
      </c>
      <c r="U71" s="208"/>
      <c r="V71" s="208"/>
      <c r="W71" s="208"/>
      <c r="X71" s="208"/>
      <c r="Y71" s="208"/>
      <c r="Z71" s="208" t="s">
        <v>105</v>
      </c>
      <c r="AA71" s="208"/>
      <c r="AB71" s="208"/>
      <c r="AC71" s="208"/>
      <c r="AD71" s="208"/>
      <c r="AE71" s="249"/>
      <c r="AH71" s="96"/>
      <c r="AI71" s="96"/>
      <c r="AJ71" s="96"/>
      <c r="AK71" s="96"/>
      <c r="AL71" s="96"/>
      <c r="AM71" s="96"/>
      <c r="AN71" s="96"/>
      <c r="AO71" s="96"/>
      <c r="AP71" s="96"/>
      <c r="AQ71" s="96"/>
      <c r="AR71" s="96"/>
      <c r="AS71" s="96"/>
      <c r="AT71" s="96"/>
    </row>
    <row r="72" spans="1:48" ht="16.899999999999999" customHeight="1" x14ac:dyDescent="0.4">
      <c r="A72" s="812"/>
      <c r="B72" s="813"/>
      <c r="C72" s="813"/>
      <c r="D72" s="813"/>
      <c r="E72" s="814"/>
      <c r="F72" s="252"/>
      <c r="G72" s="253"/>
      <c r="H72" s="254" t="s">
        <v>106</v>
      </c>
      <c r="I72" s="253"/>
      <c r="J72" s="253"/>
      <c r="K72" s="1016" t="str">
        <f>情報取得シート!$D$118</f>
        <v/>
      </c>
      <c r="L72" s="1016"/>
      <c r="M72" s="1016"/>
      <c r="N72" s="1016"/>
      <c r="O72" s="1016"/>
      <c r="P72" s="1016"/>
      <c r="Q72" s="1016"/>
      <c r="R72" s="1016"/>
      <c r="S72" s="1016"/>
      <c r="T72" s="1016"/>
      <c r="U72" s="1016"/>
      <c r="V72" s="254" t="s">
        <v>107</v>
      </c>
      <c r="W72" s="253"/>
      <c r="X72" s="253"/>
      <c r="Y72" s="253"/>
      <c r="Z72" s="254" t="s">
        <v>108</v>
      </c>
      <c r="AA72" s="253"/>
      <c r="AB72" s="253"/>
      <c r="AC72" s="253"/>
      <c r="AD72" s="253"/>
      <c r="AE72" s="255"/>
    </row>
    <row r="73" spans="1:48" ht="18" customHeight="1" x14ac:dyDescent="0.15">
      <c r="A73" s="726" t="s">
        <v>109</v>
      </c>
      <c r="B73" s="727"/>
      <c r="C73" s="727"/>
      <c r="D73" s="727"/>
      <c r="E73" s="728"/>
      <c r="F73" s="241"/>
      <c r="G73" s="1011" t="str">
        <f>IF(情報取得シート!$D$121="0","",情報取得シート!$D$121)</f>
        <v/>
      </c>
      <c r="H73" s="1011"/>
      <c r="I73" s="1011"/>
      <c r="J73" s="228" t="s">
        <v>9</v>
      </c>
      <c r="K73" s="1012">
        <f>情報取得シート!$D$122</f>
        <v>0</v>
      </c>
      <c r="L73" s="228" t="s">
        <v>10</v>
      </c>
      <c r="M73" s="1012">
        <f>情報取得シート!$D$123</f>
        <v>0</v>
      </c>
      <c r="N73" s="228" t="s">
        <v>11</v>
      </c>
      <c r="O73" s="242"/>
      <c r="P73" s="243"/>
      <c r="Q73" s="827" t="s">
        <v>110</v>
      </c>
      <c r="R73" s="828"/>
      <c r="S73" s="828"/>
      <c r="T73" s="829"/>
      <c r="U73" s="242"/>
      <c r="V73" s="1011" t="str">
        <f>IF(情報取得シート!$D$128="0","",情報取得シート!$D$128)</f>
        <v/>
      </c>
      <c r="W73" s="1011"/>
      <c r="X73" s="1011"/>
      <c r="Y73" s="228" t="s">
        <v>9</v>
      </c>
      <c r="Z73" s="1012">
        <f>情報取得シート!$D$129</f>
        <v>0</v>
      </c>
      <c r="AA73" s="228" t="s">
        <v>10</v>
      </c>
      <c r="AB73" s="1012">
        <f>情報取得シート!$D$130</f>
        <v>0</v>
      </c>
      <c r="AC73" s="228" t="s">
        <v>11</v>
      </c>
      <c r="AD73" s="242"/>
      <c r="AE73" s="243"/>
      <c r="AH73" s="182" t="s">
        <v>111</v>
      </c>
      <c r="AI73" s="99"/>
      <c r="AJ73" s="99"/>
      <c r="AK73" s="99"/>
      <c r="AL73" s="99"/>
      <c r="AM73" s="99"/>
      <c r="AN73" s="99"/>
      <c r="AO73" s="99"/>
      <c r="AP73" s="99"/>
      <c r="AQ73" s="99"/>
      <c r="AR73" s="99"/>
      <c r="AS73" s="99"/>
      <c r="AT73" s="99"/>
    </row>
    <row r="74" spans="1:48" ht="18" customHeight="1" x14ac:dyDescent="0.15">
      <c r="A74" s="729"/>
      <c r="B74" s="730"/>
      <c r="C74" s="730"/>
      <c r="D74" s="730"/>
      <c r="E74" s="731"/>
      <c r="F74" s="840"/>
      <c r="G74" s="757"/>
      <c r="H74" s="838" t="s">
        <v>70</v>
      </c>
      <c r="I74" s="838"/>
      <c r="J74" s="838"/>
      <c r="K74" s="838"/>
      <c r="L74" s="838"/>
      <c r="M74" s="838"/>
      <c r="N74" s="838"/>
      <c r="O74" s="838"/>
      <c r="P74" s="839"/>
      <c r="Q74" s="830"/>
      <c r="R74" s="831"/>
      <c r="S74" s="831"/>
      <c r="T74" s="832"/>
      <c r="U74" s="840"/>
      <c r="V74" s="757"/>
      <c r="W74" s="838" t="s">
        <v>70</v>
      </c>
      <c r="X74" s="838"/>
      <c r="Y74" s="838"/>
      <c r="Z74" s="838"/>
      <c r="AA74" s="838"/>
      <c r="AB74" s="838"/>
      <c r="AC74" s="838"/>
      <c r="AD74" s="838"/>
      <c r="AE74" s="839"/>
      <c r="AH74" s="179"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78"/>
      <c r="AJ74" s="178"/>
      <c r="AK74" s="178"/>
      <c r="AL74" s="178"/>
      <c r="AM74" s="178"/>
      <c r="AN74" s="178"/>
      <c r="AO74" s="178"/>
      <c r="AP74" s="178"/>
      <c r="AQ74" s="178"/>
      <c r="AR74" s="178"/>
      <c r="AS74" s="178"/>
      <c r="AT74" s="178"/>
      <c r="AU74" s="101" t="str">
        <f>SUBSTITUTE(SUBSTITUTE(G73," ",""),"　","")&amp;"年"&amp;K73&amp;"月"&amp;M73&amp;"日"</f>
        <v>年0月0日</v>
      </c>
      <c r="AV74" s="163"/>
    </row>
    <row r="75" spans="1:48" ht="13.15" customHeight="1" x14ac:dyDescent="0.15">
      <c r="A75" s="729"/>
      <c r="B75" s="730"/>
      <c r="C75" s="730"/>
      <c r="D75" s="730"/>
      <c r="E75" s="731"/>
      <c r="F75" s="777" t="s">
        <v>68</v>
      </c>
      <c r="G75" s="778"/>
      <c r="H75" s="778"/>
      <c r="I75" s="1017" t="str">
        <f>情報取得シート!$D$124</f>
        <v/>
      </c>
      <c r="J75" s="1017"/>
      <c r="K75" s="1017"/>
      <c r="L75" s="1017"/>
      <c r="M75" s="1017"/>
      <c r="N75" s="1017"/>
      <c r="O75" s="1017"/>
      <c r="P75" s="748" t="s">
        <v>19</v>
      </c>
      <c r="Q75" s="830"/>
      <c r="R75" s="831"/>
      <c r="S75" s="831"/>
      <c r="T75" s="832"/>
      <c r="U75" s="777" t="s">
        <v>68</v>
      </c>
      <c r="V75" s="778"/>
      <c r="W75" s="778"/>
      <c r="X75" s="1017" t="str">
        <f>情報取得シート!$D$131</f>
        <v/>
      </c>
      <c r="Y75" s="1017"/>
      <c r="Z75" s="1017"/>
      <c r="AA75" s="1017"/>
      <c r="AB75" s="1017"/>
      <c r="AC75" s="1017"/>
      <c r="AD75" s="1017"/>
      <c r="AE75" s="748" t="s">
        <v>19</v>
      </c>
      <c r="AH75" s="181" t="s">
        <v>112</v>
      </c>
      <c r="AI75" s="99"/>
      <c r="AJ75" s="99"/>
      <c r="AK75" s="99"/>
      <c r="AL75" s="99"/>
      <c r="AM75" s="99"/>
      <c r="AN75" s="99"/>
      <c r="AO75" s="99"/>
      <c r="AP75" s="99"/>
      <c r="AQ75" s="99"/>
      <c r="AR75" s="99"/>
      <c r="AS75" s="99"/>
      <c r="AT75" s="99"/>
      <c r="AU75" s="101" t="str">
        <f>SUBSTITUTE(SUBSTITUTE(G73," ",""),"　","")&amp;"/"&amp;K73&amp;"/"&amp;M73</f>
        <v>/0/0</v>
      </c>
      <c r="AV75" s="163"/>
    </row>
    <row r="76" spans="1:48" ht="13.15" customHeight="1" x14ac:dyDescent="0.4">
      <c r="A76" s="739"/>
      <c r="B76" s="740"/>
      <c r="C76" s="740"/>
      <c r="D76" s="740"/>
      <c r="E76" s="741"/>
      <c r="F76" s="836"/>
      <c r="G76" s="837"/>
      <c r="H76" s="837"/>
      <c r="I76" s="1016"/>
      <c r="J76" s="1016"/>
      <c r="K76" s="1016"/>
      <c r="L76" s="1016"/>
      <c r="M76" s="1016"/>
      <c r="N76" s="1016"/>
      <c r="O76" s="1016"/>
      <c r="P76" s="824"/>
      <c r="Q76" s="833"/>
      <c r="R76" s="834"/>
      <c r="S76" s="834"/>
      <c r="T76" s="835"/>
      <c r="U76" s="836"/>
      <c r="V76" s="837"/>
      <c r="W76" s="837"/>
      <c r="X76" s="1016"/>
      <c r="Y76" s="1016"/>
      <c r="Z76" s="1016"/>
      <c r="AA76" s="1016"/>
      <c r="AB76" s="1016"/>
      <c r="AC76" s="1016"/>
      <c r="AD76" s="1016"/>
      <c r="AE76" s="824"/>
      <c r="AH76" s="385"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385"/>
      <c r="AJ76" s="385"/>
      <c r="AK76" s="385"/>
      <c r="AL76" s="385"/>
      <c r="AM76" s="385"/>
      <c r="AN76" s="385"/>
      <c r="AO76" s="385"/>
      <c r="AP76" s="385"/>
      <c r="AQ76" s="385"/>
      <c r="AR76" s="385"/>
      <c r="AS76" s="385"/>
      <c r="AT76" s="385"/>
      <c r="AU76" s="101" t="str">
        <f>SUBSTITUTE(SUBSTITUTE(V73," ",""),"　","")&amp;"年"&amp;Z73&amp;"月"&amp;AB73&amp;"日"</f>
        <v>年0月0日</v>
      </c>
      <c r="AV76" s="163"/>
    </row>
    <row r="77" spans="1:48" ht="18" customHeight="1" x14ac:dyDescent="0.4">
      <c r="A77" s="729" t="s">
        <v>113</v>
      </c>
      <c r="B77" s="730"/>
      <c r="C77" s="730"/>
      <c r="D77" s="730"/>
      <c r="E77" s="731"/>
      <c r="F77" s="825" t="s">
        <v>114</v>
      </c>
      <c r="G77" s="825"/>
      <c r="H77" s="825"/>
      <c r="I77" s="825"/>
      <c r="J77" s="825"/>
      <c r="K77" s="825"/>
      <c r="L77" s="825"/>
      <c r="M77" s="825"/>
      <c r="R77" s="256"/>
      <c r="S77" s="256"/>
      <c r="T77" s="256"/>
      <c r="U77" s="257"/>
      <c r="V77" s="257"/>
      <c r="W77" s="257"/>
      <c r="X77" s="257"/>
      <c r="Y77" s="257"/>
      <c r="Z77" s="257"/>
      <c r="AA77" s="257"/>
      <c r="AB77" s="257"/>
      <c r="AC77" s="257"/>
      <c r="AD77" s="258"/>
      <c r="AE77" s="259"/>
      <c r="AH77" s="386"/>
      <c r="AI77" s="386"/>
      <c r="AJ77" s="386"/>
      <c r="AK77" s="386"/>
      <c r="AL77" s="386"/>
      <c r="AM77" s="386"/>
      <c r="AN77" s="386"/>
      <c r="AO77" s="386"/>
      <c r="AP77" s="386"/>
      <c r="AQ77" s="386"/>
      <c r="AR77" s="386"/>
      <c r="AS77" s="386"/>
      <c r="AT77" s="386"/>
      <c r="AU77" s="101" t="str">
        <f>SUBSTITUTE(SUBSTITUTE(V73," ",""),"　","")&amp;"/"&amp;Z73&amp;"/"&amp;AB73</f>
        <v>/0/0</v>
      </c>
    </row>
    <row r="78" spans="1:48" ht="18" customHeight="1" x14ac:dyDescent="0.4">
      <c r="A78" s="729"/>
      <c r="B78" s="730"/>
      <c r="C78" s="730"/>
      <c r="D78" s="730"/>
      <c r="E78" s="731"/>
      <c r="F78" s="826" t="s">
        <v>115</v>
      </c>
      <c r="G78" s="826"/>
      <c r="H78" s="826"/>
      <c r="I78" s="826"/>
      <c r="J78" s="826"/>
      <c r="K78" s="826"/>
      <c r="L78" s="826"/>
      <c r="M78" s="826"/>
      <c r="N78" s="1032" t="str">
        <f>情報取得シート!$D$136</f>
        <v/>
      </c>
      <c r="O78" s="1032"/>
      <c r="P78" s="1032"/>
      <c r="Q78" s="1032"/>
      <c r="R78" s="1032"/>
      <c r="S78" s="1032"/>
      <c r="T78" s="1032"/>
      <c r="U78" s="1032"/>
      <c r="V78" s="1032"/>
      <c r="W78" s="1032"/>
      <c r="X78" s="1032"/>
      <c r="Y78" s="1032"/>
      <c r="Z78" s="1032"/>
      <c r="AA78" s="1032"/>
      <c r="AB78" s="1032"/>
      <c r="AC78" s="1032"/>
      <c r="AD78" s="258" t="s">
        <v>19</v>
      </c>
      <c r="AE78" s="259"/>
    </row>
    <row r="79" spans="1:48" ht="18" customHeight="1" x14ac:dyDescent="0.4">
      <c r="A79" s="729"/>
      <c r="B79" s="730"/>
      <c r="C79" s="730"/>
      <c r="D79" s="730"/>
      <c r="E79" s="731"/>
      <c r="F79" s="826" t="s">
        <v>116</v>
      </c>
      <c r="G79" s="826"/>
      <c r="H79" s="826"/>
      <c r="I79" s="826"/>
      <c r="J79" s="826"/>
      <c r="K79" s="826"/>
      <c r="L79" s="826"/>
      <c r="M79" s="826"/>
      <c r="N79" s="1032" t="str">
        <f>情報取得シート!$D$138</f>
        <v/>
      </c>
      <c r="O79" s="1032"/>
      <c r="P79" s="1032"/>
      <c r="Q79" s="1032"/>
      <c r="R79" s="1032"/>
      <c r="S79" s="1032"/>
      <c r="T79" s="1032"/>
      <c r="U79" s="1032"/>
      <c r="V79" s="1032"/>
      <c r="W79" s="1032"/>
      <c r="X79" s="1032"/>
      <c r="Y79" s="1032"/>
      <c r="Z79" s="1032"/>
      <c r="AA79" s="1032"/>
      <c r="AB79" s="1032"/>
      <c r="AC79" s="1032"/>
      <c r="AD79" s="258" t="s">
        <v>19</v>
      </c>
      <c r="AE79" s="259"/>
      <c r="AH79" s="185"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729"/>
      <c r="B80" s="730"/>
      <c r="C80" s="730"/>
      <c r="D80" s="730"/>
      <c r="E80" s="731"/>
      <c r="F80" s="826" t="s">
        <v>117</v>
      </c>
      <c r="G80" s="826"/>
      <c r="H80" s="826"/>
      <c r="I80" s="826"/>
      <c r="J80" s="826"/>
      <c r="K80" s="826"/>
      <c r="L80" s="826"/>
      <c r="M80" s="826"/>
      <c r="N80" s="1032" t="str">
        <f>情報取得シート!$D$140</f>
        <v/>
      </c>
      <c r="O80" s="1032"/>
      <c r="P80" s="1032"/>
      <c r="Q80" s="1032"/>
      <c r="R80" s="1032"/>
      <c r="S80" s="1032"/>
      <c r="T80" s="1032"/>
      <c r="U80" s="1032"/>
      <c r="V80" s="1032"/>
      <c r="W80" s="1032"/>
      <c r="X80" s="1032"/>
      <c r="Y80" s="1032"/>
      <c r="Z80" s="1032"/>
      <c r="AA80" s="1032"/>
      <c r="AB80" s="1032"/>
      <c r="AC80" s="1032"/>
      <c r="AD80" s="258" t="s">
        <v>19</v>
      </c>
      <c r="AE80" s="259"/>
    </row>
    <row r="81" spans="1:47" ht="18" customHeight="1" x14ac:dyDescent="0.4">
      <c r="A81" s="729"/>
      <c r="B81" s="730"/>
      <c r="C81" s="730"/>
      <c r="D81" s="730"/>
      <c r="E81" s="731"/>
      <c r="F81" s="826" t="s">
        <v>118</v>
      </c>
      <c r="G81" s="826"/>
      <c r="H81" s="826"/>
      <c r="I81" s="826"/>
      <c r="J81" s="826"/>
      <c r="K81" s="826"/>
      <c r="L81" s="826"/>
      <c r="M81" s="826"/>
      <c r="N81" s="1032" t="str">
        <f>情報取得シート!$D$142</f>
        <v/>
      </c>
      <c r="O81" s="1032"/>
      <c r="P81" s="1032"/>
      <c r="Q81" s="1032"/>
      <c r="R81" s="1032"/>
      <c r="S81" s="1032"/>
      <c r="T81" s="1032"/>
      <c r="U81" s="1032"/>
      <c r="V81" s="1032"/>
      <c r="W81" s="1032"/>
      <c r="X81" s="1032"/>
      <c r="Y81" s="1032"/>
      <c r="Z81" s="1032"/>
      <c r="AA81" s="1032"/>
      <c r="AB81" s="1032"/>
      <c r="AC81" s="1032"/>
      <c r="AD81" s="206" t="s">
        <v>19</v>
      </c>
      <c r="AE81" s="259"/>
    </row>
    <row r="82" spans="1:47" ht="18" customHeight="1" x14ac:dyDescent="0.15">
      <c r="A82" s="749" t="s">
        <v>119</v>
      </c>
      <c r="B82" s="750"/>
      <c r="C82" s="750"/>
      <c r="D82" s="750"/>
      <c r="E82" s="751"/>
      <c r="F82" s="849" t="s">
        <v>120</v>
      </c>
      <c r="G82" s="850"/>
      <c r="H82" s="850"/>
      <c r="I82" s="850"/>
      <c r="J82" s="850"/>
      <c r="K82" s="850"/>
      <c r="L82" s="208"/>
      <c r="M82" s="851" t="s">
        <v>121</v>
      </c>
      <c r="N82" s="851"/>
      <c r="O82" s="208"/>
      <c r="P82" s="208" t="s">
        <v>122</v>
      </c>
      <c r="Q82" s="208"/>
      <c r="R82" s="208"/>
      <c r="S82" s="208"/>
      <c r="T82" s="208"/>
      <c r="U82" s="208"/>
      <c r="V82" s="208"/>
      <c r="W82" s="208" t="s">
        <v>123</v>
      </c>
      <c r="X82" s="208"/>
      <c r="Y82" s="208"/>
      <c r="Z82" s="208" t="s">
        <v>124</v>
      </c>
      <c r="AA82" s="208"/>
      <c r="AB82" s="208" t="s">
        <v>55</v>
      </c>
      <c r="AC82" s="208"/>
      <c r="AD82" s="208"/>
      <c r="AE82" s="249"/>
      <c r="AH82" s="180" t="s">
        <v>125</v>
      </c>
      <c r="AI82" s="99"/>
      <c r="AJ82" s="99"/>
      <c r="AK82" s="99"/>
      <c r="AL82" s="99"/>
      <c r="AM82" s="99"/>
      <c r="AN82" s="99"/>
      <c r="AO82" s="99"/>
      <c r="AP82" s="99"/>
      <c r="AQ82" s="99"/>
      <c r="AR82" s="99"/>
      <c r="AS82" s="99"/>
      <c r="AT82" s="99"/>
    </row>
    <row r="83" spans="1:47" ht="18" customHeight="1" x14ac:dyDescent="0.4">
      <c r="A83" s="752"/>
      <c r="B83" s="753"/>
      <c r="C83" s="753"/>
      <c r="D83" s="753"/>
      <c r="E83" s="754"/>
      <c r="F83" s="852" t="s">
        <v>126</v>
      </c>
      <c r="G83" s="853"/>
      <c r="H83" s="853"/>
      <c r="I83" s="853"/>
      <c r="J83" s="853"/>
      <c r="K83" s="853"/>
      <c r="L83" s="853"/>
      <c r="M83" s="842" t="s">
        <v>121</v>
      </c>
      <c r="N83" s="842"/>
      <c r="O83" s="261"/>
      <c r="P83" s="261" t="s">
        <v>127</v>
      </c>
      <c r="Q83" s="261"/>
      <c r="R83" s="261"/>
      <c r="S83" s="261"/>
      <c r="T83" s="261"/>
      <c r="U83" s="261"/>
      <c r="V83" s="261"/>
      <c r="W83" s="261" t="s">
        <v>123</v>
      </c>
      <c r="X83" s="261"/>
      <c r="Y83" s="261"/>
      <c r="Z83" s="261" t="s">
        <v>124</v>
      </c>
      <c r="AA83" s="261"/>
      <c r="AB83" s="261" t="s">
        <v>55</v>
      </c>
      <c r="AC83" s="261"/>
      <c r="AD83" s="261"/>
      <c r="AE83" s="251"/>
      <c r="AH83" s="176" t="str">
        <f>IF(AU83&lt;&gt;"",AU83,IF(AU84&lt;&gt;"",AU84,IF(AU85&lt;&gt;"",AU85,IF(AU86&lt;&gt;"",AU86,IF(AU87&lt;&gt;"",AU87,"OK")))))</f>
        <v>症状発現後の使用状況・症状を選択してください</v>
      </c>
      <c r="AI83" s="183"/>
      <c r="AJ83" s="183"/>
      <c r="AK83" s="183"/>
      <c r="AL83" s="183"/>
      <c r="AM83" s="183"/>
      <c r="AN83" s="183"/>
      <c r="AO83" s="183"/>
      <c r="AP83" s="183"/>
      <c r="AQ83" s="183"/>
      <c r="AR83" s="183"/>
      <c r="AS83" s="183"/>
      <c r="AT83" s="183"/>
      <c r="AU83" s="91"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752"/>
      <c r="B84" s="753"/>
      <c r="C84" s="753"/>
      <c r="D84" s="753"/>
      <c r="E84" s="754"/>
      <c r="F84" s="841" t="s">
        <v>128</v>
      </c>
      <c r="G84" s="825"/>
      <c r="H84" s="825"/>
      <c r="I84" s="825"/>
      <c r="J84" s="825"/>
      <c r="K84" s="825"/>
      <c r="L84" s="261"/>
      <c r="M84" s="842" t="s">
        <v>121</v>
      </c>
      <c r="N84" s="842"/>
      <c r="O84" s="261"/>
      <c r="P84" s="261" t="s">
        <v>129</v>
      </c>
      <c r="Q84" s="261"/>
      <c r="R84" s="261"/>
      <c r="S84" s="261"/>
      <c r="T84" s="261"/>
      <c r="U84" s="261"/>
      <c r="V84" s="261"/>
      <c r="W84" s="261" t="s">
        <v>123</v>
      </c>
      <c r="X84" s="261"/>
      <c r="Y84" s="261"/>
      <c r="Z84" s="261" t="s">
        <v>124</v>
      </c>
      <c r="AA84" s="261"/>
      <c r="AB84" s="261" t="s">
        <v>55</v>
      </c>
      <c r="AC84" s="261"/>
      <c r="AD84" s="261"/>
      <c r="AE84" s="251"/>
      <c r="AU84" s="91"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752"/>
      <c r="B85" s="753"/>
      <c r="C85" s="753"/>
      <c r="D85" s="753"/>
      <c r="E85" s="754"/>
      <c r="F85" s="841" t="s">
        <v>130</v>
      </c>
      <c r="G85" s="825"/>
      <c r="H85" s="825"/>
      <c r="I85" s="825"/>
      <c r="J85" s="825"/>
      <c r="K85" s="825"/>
      <c r="L85" s="261"/>
      <c r="M85" s="842" t="s">
        <v>121</v>
      </c>
      <c r="N85" s="842"/>
      <c r="O85" s="261"/>
      <c r="P85" s="261" t="s">
        <v>131</v>
      </c>
      <c r="Q85" s="261"/>
      <c r="R85" s="261"/>
      <c r="S85" s="261"/>
      <c r="T85" s="261"/>
      <c r="U85" s="261"/>
      <c r="V85" s="261"/>
      <c r="W85" s="261" t="s">
        <v>123</v>
      </c>
      <c r="X85" s="261"/>
      <c r="Y85" s="261"/>
      <c r="Z85" s="261" t="s">
        <v>124</v>
      </c>
      <c r="AA85" s="261"/>
      <c r="AB85" s="261" t="s">
        <v>55</v>
      </c>
      <c r="AC85" s="261"/>
      <c r="AD85" s="261"/>
      <c r="AE85" s="251"/>
      <c r="AU85" s="91"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752"/>
      <c r="B86" s="753"/>
      <c r="C86" s="753"/>
      <c r="D86" s="753"/>
      <c r="E86" s="754"/>
      <c r="F86" s="841" t="s">
        <v>132</v>
      </c>
      <c r="G86" s="825"/>
      <c r="H86" s="825"/>
      <c r="I86" s="825"/>
      <c r="J86" s="825"/>
      <c r="K86" s="825"/>
      <c r="L86" s="261"/>
      <c r="M86" s="261"/>
      <c r="N86" s="261"/>
      <c r="O86" s="261"/>
      <c r="P86" s="262"/>
      <c r="Q86" s="262"/>
      <c r="R86" s="262"/>
      <c r="S86" s="262"/>
      <c r="T86" s="262"/>
      <c r="U86" s="262"/>
      <c r="V86" s="262"/>
      <c r="W86" s="262"/>
      <c r="X86" s="262"/>
      <c r="Y86" s="262"/>
      <c r="Z86" s="262"/>
      <c r="AA86" s="262"/>
      <c r="AB86" s="262"/>
      <c r="AC86" s="262"/>
      <c r="AD86" s="262"/>
      <c r="AE86" s="263"/>
      <c r="AU86" s="91"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846"/>
      <c r="B87" s="847"/>
      <c r="C87" s="847"/>
      <c r="D87" s="847"/>
      <c r="E87" s="848"/>
      <c r="F87" s="843" t="s">
        <v>133</v>
      </c>
      <c r="G87" s="844"/>
      <c r="H87" s="844"/>
      <c r="I87" s="844"/>
      <c r="J87" s="844"/>
      <c r="K87" s="844"/>
      <c r="L87" s="254"/>
      <c r="M87" s="254"/>
      <c r="N87" s="254"/>
      <c r="O87" s="254"/>
      <c r="P87" s="264"/>
      <c r="Q87" s="264"/>
      <c r="R87" s="264"/>
      <c r="S87" s="264"/>
      <c r="T87" s="264"/>
      <c r="U87" s="264"/>
      <c r="V87" s="264"/>
      <c r="W87" s="264"/>
      <c r="X87" s="264"/>
      <c r="Y87" s="264"/>
      <c r="Z87" s="264"/>
      <c r="AA87" s="264"/>
      <c r="AB87" s="264"/>
      <c r="AC87" s="264"/>
      <c r="AD87" s="264"/>
      <c r="AE87" s="265"/>
      <c r="AU87" s="91" t="str">
        <f>IF(COUNTIF(情報取得シート!$D$147:$D$168,TRUE)=0,"症状発現後の使用状況・症状を選択してください","")</f>
        <v>症状発現後の使用状況・症状を選択してください</v>
      </c>
    </row>
    <row r="88" spans="1:47" ht="36" customHeight="1" x14ac:dyDescent="0.4">
      <c r="A88" s="845" t="s">
        <v>134</v>
      </c>
      <c r="B88" s="845"/>
      <c r="C88" s="845"/>
      <c r="D88" s="845"/>
      <c r="E88" s="845"/>
      <c r="F88" s="792" t="s">
        <v>135</v>
      </c>
      <c r="G88" s="736"/>
      <c r="H88" s="736"/>
      <c r="I88" s="736"/>
      <c r="J88" s="736"/>
      <c r="K88" s="736"/>
      <c r="L88" s="736"/>
      <c r="M88" s="736"/>
      <c r="N88" s="736"/>
      <c r="O88" s="736"/>
      <c r="P88" s="736"/>
      <c r="Q88" s="736"/>
      <c r="R88" s="736"/>
      <c r="S88" s="736"/>
      <c r="T88" s="736"/>
      <c r="U88" s="736"/>
      <c r="V88" s="736"/>
      <c r="W88" s="736"/>
      <c r="X88" s="736"/>
      <c r="Y88" s="736"/>
      <c r="Z88" s="736"/>
      <c r="AA88" s="736"/>
      <c r="AB88" s="736"/>
      <c r="AC88" s="736"/>
      <c r="AD88" s="736"/>
      <c r="AE88" s="737"/>
      <c r="AH88" s="187" t="str">
        <f>IF(情報取得シート!$D$169=0,"※併用している他の健康食品について選択してください","")</f>
        <v>※併用している他の健康食品について選択してください</v>
      </c>
    </row>
    <row r="89" spans="1:47" ht="21" customHeight="1" x14ac:dyDescent="0.4">
      <c r="A89" s="856" t="s">
        <v>136</v>
      </c>
      <c r="B89" s="859"/>
      <c r="C89" s="859"/>
      <c r="D89" s="683" t="s">
        <v>137</v>
      </c>
      <c r="E89" s="684"/>
      <c r="F89" s="684"/>
      <c r="G89" s="684"/>
      <c r="H89" s="684"/>
      <c r="I89" s="684"/>
      <c r="J89" s="684"/>
      <c r="K89" s="684"/>
      <c r="L89" s="684"/>
      <c r="M89" s="684"/>
      <c r="N89" s="684"/>
      <c r="O89" s="684"/>
      <c r="P89" s="684"/>
      <c r="Q89" s="685"/>
      <c r="R89" s="683" t="s">
        <v>138</v>
      </c>
      <c r="S89" s="684"/>
      <c r="T89" s="684"/>
      <c r="U89" s="684"/>
      <c r="V89" s="684"/>
      <c r="W89" s="684"/>
      <c r="X89" s="684"/>
      <c r="Y89" s="684"/>
      <c r="Z89" s="684"/>
      <c r="AA89" s="684"/>
      <c r="AB89" s="684"/>
      <c r="AC89" s="684"/>
      <c r="AD89" s="684"/>
      <c r="AE89" s="685"/>
    </row>
    <row r="90" spans="1:47" ht="21" customHeight="1" x14ac:dyDescent="0.4">
      <c r="A90" s="857"/>
      <c r="B90" s="860" t="s">
        <v>139</v>
      </c>
      <c r="C90" s="861"/>
      <c r="D90" s="1033" t="str">
        <f>情報取得シート!$D$170</f>
        <v/>
      </c>
      <c r="E90" s="1034" t="str">
        <f>情報取得シート!$D$170</f>
        <v/>
      </c>
      <c r="F90" s="1034" t="str">
        <f>情報取得シート!$D$170</f>
        <v/>
      </c>
      <c r="G90" s="1034" t="str">
        <f>情報取得シート!$D$170</f>
        <v/>
      </c>
      <c r="H90" s="1034" t="str">
        <f>情報取得シート!$D$170</f>
        <v/>
      </c>
      <c r="I90" s="1034" t="str">
        <f>情報取得シート!$D$170</f>
        <v/>
      </c>
      <c r="J90" s="1034" t="str">
        <f>情報取得シート!$D$170</f>
        <v/>
      </c>
      <c r="K90" s="1034" t="str">
        <f>情報取得シート!$D$170</f>
        <v/>
      </c>
      <c r="L90" s="1034" t="str">
        <f>情報取得シート!$D$170</f>
        <v/>
      </c>
      <c r="M90" s="1034" t="str">
        <f>情報取得シート!$D$170</f>
        <v/>
      </c>
      <c r="N90" s="1034" t="str">
        <f>情報取得シート!$D$170</f>
        <v/>
      </c>
      <c r="O90" s="1034" t="str">
        <f>情報取得シート!$D$170</f>
        <v/>
      </c>
      <c r="P90" s="1034" t="str">
        <f>情報取得シート!$D$170</f>
        <v/>
      </c>
      <c r="Q90" s="1034" t="str">
        <f>情報取得シート!$D$170</f>
        <v/>
      </c>
      <c r="R90" s="1033" t="str">
        <f>情報取得シート!$D$171</f>
        <v/>
      </c>
      <c r="S90" s="1034" t="str">
        <f>情報取得シート!$D$170</f>
        <v/>
      </c>
      <c r="T90" s="1034" t="str">
        <f>情報取得シート!$D$170</f>
        <v/>
      </c>
      <c r="U90" s="1034" t="str">
        <f>情報取得シート!$D$170</f>
        <v/>
      </c>
      <c r="V90" s="1034" t="str">
        <f>情報取得シート!$D$170</f>
        <v/>
      </c>
      <c r="W90" s="1034" t="str">
        <f>情報取得シート!$D$170</f>
        <v/>
      </c>
      <c r="X90" s="1034" t="str">
        <f>情報取得シート!$D$170</f>
        <v/>
      </c>
      <c r="Y90" s="1034" t="str">
        <f>情報取得シート!$D$170</f>
        <v/>
      </c>
      <c r="Z90" s="1034" t="str">
        <f>情報取得シート!$D$170</f>
        <v/>
      </c>
      <c r="AA90" s="1034" t="str">
        <f>情報取得シート!$D$170</f>
        <v/>
      </c>
      <c r="AB90" s="1034" t="str">
        <f>情報取得シート!$D$170</f>
        <v/>
      </c>
      <c r="AC90" s="1034" t="str">
        <f>情報取得シート!$D$170</f>
        <v/>
      </c>
      <c r="AD90" s="1034" t="str">
        <f>情報取得シート!$D$170</f>
        <v/>
      </c>
      <c r="AE90" s="1035" t="str">
        <f>情報取得シート!$D$170</f>
        <v/>
      </c>
    </row>
    <row r="91" spans="1:47" ht="21" customHeight="1" x14ac:dyDescent="0.4">
      <c r="A91" s="857"/>
      <c r="B91" s="854" t="s">
        <v>140</v>
      </c>
      <c r="C91" s="855"/>
      <c r="D91" s="1033" t="str">
        <f>情報取得シート!$D$173</f>
        <v/>
      </c>
      <c r="E91" s="1034" t="str">
        <f>情報取得シート!$D$173</f>
        <v/>
      </c>
      <c r="F91" s="1034" t="str">
        <f>情報取得シート!$D$173</f>
        <v/>
      </c>
      <c r="G91" s="1034" t="str">
        <f>情報取得シート!$D$173</f>
        <v/>
      </c>
      <c r="H91" s="1034" t="str">
        <f>情報取得シート!$D$173</f>
        <v/>
      </c>
      <c r="I91" s="1034" t="str">
        <f>情報取得シート!$D$173</f>
        <v/>
      </c>
      <c r="J91" s="1034" t="str">
        <f>情報取得シート!$D$173</f>
        <v/>
      </c>
      <c r="K91" s="1034" t="str">
        <f>情報取得シート!$D$173</f>
        <v/>
      </c>
      <c r="L91" s="1034" t="str">
        <f>情報取得シート!$D$173</f>
        <v/>
      </c>
      <c r="M91" s="1034" t="str">
        <f>情報取得シート!$D$173</f>
        <v/>
      </c>
      <c r="N91" s="1034" t="str">
        <f>情報取得シート!$D$173</f>
        <v/>
      </c>
      <c r="O91" s="1034" t="str">
        <f>情報取得シート!$D$173</f>
        <v/>
      </c>
      <c r="P91" s="1034" t="str">
        <f>情報取得シート!$D$173</f>
        <v/>
      </c>
      <c r="Q91" s="1034" t="str">
        <f>情報取得シート!$D$173</f>
        <v/>
      </c>
      <c r="R91" s="1033" t="str">
        <f>情報取得シート!$D$174</f>
        <v/>
      </c>
      <c r="S91" s="1034" t="str">
        <f>情報取得シート!$D$173</f>
        <v/>
      </c>
      <c r="T91" s="1034" t="str">
        <f>情報取得シート!$D$173</f>
        <v/>
      </c>
      <c r="U91" s="1034" t="str">
        <f>情報取得シート!$D$173</f>
        <v/>
      </c>
      <c r="V91" s="1034" t="str">
        <f>情報取得シート!$D$173</f>
        <v/>
      </c>
      <c r="W91" s="1034" t="str">
        <f>情報取得シート!$D$173</f>
        <v/>
      </c>
      <c r="X91" s="1034" t="str">
        <f>情報取得シート!$D$173</f>
        <v/>
      </c>
      <c r="Y91" s="1034" t="str">
        <f>情報取得シート!$D$173</f>
        <v/>
      </c>
      <c r="Z91" s="1034" t="str">
        <f>情報取得シート!$D$173</f>
        <v/>
      </c>
      <c r="AA91" s="1034" t="str">
        <f>情報取得シート!$D$173</f>
        <v/>
      </c>
      <c r="AB91" s="1034" t="str">
        <f>情報取得シート!$D$173</f>
        <v/>
      </c>
      <c r="AC91" s="1034" t="str">
        <f>情報取得シート!$D$173</f>
        <v/>
      </c>
      <c r="AD91" s="1034" t="str">
        <f>情報取得シート!$D$173</f>
        <v/>
      </c>
      <c r="AE91" s="1035" t="str">
        <f>情報取得シート!$D$173</f>
        <v/>
      </c>
    </row>
    <row r="92" spans="1:47" ht="21" customHeight="1" x14ac:dyDescent="0.4">
      <c r="A92" s="857"/>
      <c r="B92" s="854" t="s">
        <v>141</v>
      </c>
      <c r="C92" s="855"/>
      <c r="D92" s="1033" t="str">
        <f>情報取得シート!$D$176</f>
        <v/>
      </c>
      <c r="E92" s="1034" t="str">
        <f>情報取得シート!$D$176</f>
        <v/>
      </c>
      <c r="F92" s="1034" t="str">
        <f>情報取得シート!$D$176</f>
        <v/>
      </c>
      <c r="G92" s="1034" t="str">
        <f>情報取得シート!$D$176</f>
        <v/>
      </c>
      <c r="H92" s="1034" t="str">
        <f>情報取得シート!$D$176</f>
        <v/>
      </c>
      <c r="I92" s="1034" t="str">
        <f>情報取得シート!$D$176</f>
        <v/>
      </c>
      <c r="J92" s="1034" t="str">
        <f>情報取得シート!$D$176</f>
        <v/>
      </c>
      <c r="K92" s="1034" t="str">
        <f>情報取得シート!$D$176</f>
        <v/>
      </c>
      <c r="L92" s="1034" t="str">
        <f>情報取得シート!$D$176</f>
        <v/>
      </c>
      <c r="M92" s="1034" t="str">
        <f>情報取得シート!$D$176</f>
        <v/>
      </c>
      <c r="N92" s="1034" t="str">
        <f>情報取得シート!$D$176</f>
        <v/>
      </c>
      <c r="O92" s="1034" t="str">
        <f>情報取得シート!$D$176</f>
        <v/>
      </c>
      <c r="P92" s="1034" t="str">
        <f>情報取得シート!$D$176</f>
        <v/>
      </c>
      <c r="Q92" s="1034" t="str">
        <f>情報取得シート!$D$176</f>
        <v/>
      </c>
      <c r="R92" s="1033" t="str">
        <f>情報取得シート!$D$177</f>
        <v/>
      </c>
      <c r="S92" s="1034" t="str">
        <f>情報取得シート!$D$176</f>
        <v/>
      </c>
      <c r="T92" s="1034" t="str">
        <f>情報取得シート!$D$176</f>
        <v/>
      </c>
      <c r="U92" s="1034" t="str">
        <f>情報取得シート!$D$176</f>
        <v/>
      </c>
      <c r="V92" s="1034" t="str">
        <f>情報取得シート!$D$176</f>
        <v/>
      </c>
      <c r="W92" s="1034" t="str">
        <f>情報取得シート!$D$176</f>
        <v/>
      </c>
      <c r="X92" s="1034" t="str">
        <f>情報取得シート!$D$176</f>
        <v/>
      </c>
      <c r="Y92" s="1034" t="str">
        <f>情報取得シート!$D$176</f>
        <v/>
      </c>
      <c r="Z92" s="1034" t="str">
        <f>情報取得シート!$D$176</f>
        <v/>
      </c>
      <c r="AA92" s="1034" t="str">
        <f>情報取得シート!$D$176</f>
        <v/>
      </c>
      <c r="AB92" s="1034" t="str">
        <f>情報取得シート!$D$176</f>
        <v/>
      </c>
      <c r="AC92" s="1034" t="str">
        <f>情報取得シート!$D$176</f>
        <v/>
      </c>
      <c r="AD92" s="1034" t="str">
        <f>情報取得シート!$D$176</f>
        <v/>
      </c>
      <c r="AE92" s="1035" t="str">
        <f>情報取得シート!$D$176</f>
        <v/>
      </c>
    </row>
    <row r="93" spans="1:47" ht="21" customHeight="1" x14ac:dyDescent="0.4">
      <c r="A93" s="857"/>
      <c r="B93" s="854" t="s">
        <v>142</v>
      </c>
      <c r="C93" s="855"/>
      <c r="D93" s="1033" t="str">
        <f>情報取得シート!$D$179</f>
        <v/>
      </c>
      <c r="E93" s="1034" t="str">
        <f>情報取得シート!$D$179</f>
        <v/>
      </c>
      <c r="F93" s="1034" t="str">
        <f>情報取得シート!$D$179</f>
        <v/>
      </c>
      <c r="G93" s="1034" t="str">
        <f>情報取得シート!$D$179</f>
        <v/>
      </c>
      <c r="H93" s="1034" t="str">
        <f>情報取得シート!$D$179</f>
        <v/>
      </c>
      <c r="I93" s="1034" t="str">
        <f>情報取得シート!$D$179</f>
        <v/>
      </c>
      <c r="J93" s="1034" t="str">
        <f>情報取得シート!$D$179</f>
        <v/>
      </c>
      <c r="K93" s="1034" t="str">
        <f>情報取得シート!$D$179</f>
        <v/>
      </c>
      <c r="L93" s="1034" t="str">
        <f>情報取得シート!$D$179</f>
        <v/>
      </c>
      <c r="M93" s="1034" t="str">
        <f>情報取得シート!$D$179</f>
        <v/>
      </c>
      <c r="N93" s="1034" t="str">
        <f>情報取得シート!$D$179</f>
        <v/>
      </c>
      <c r="O93" s="1034" t="str">
        <f>情報取得シート!$D$179</f>
        <v/>
      </c>
      <c r="P93" s="1034" t="str">
        <f>情報取得シート!$D$179</f>
        <v/>
      </c>
      <c r="Q93" s="1034" t="str">
        <f>情報取得シート!$D$179</f>
        <v/>
      </c>
      <c r="R93" s="1033" t="str">
        <f>情報取得シート!$D$180</f>
        <v/>
      </c>
      <c r="S93" s="1034" t="str">
        <f>情報取得シート!$D$179</f>
        <v/>
      </c>
      <c r="T93" s="1034" t="str">
        <f>情報取得シート!$D$179</f>
        <v/>
      </c>
      <c r="U93" s="1034" t="str">
        <f>情報取得シート!$D$179</f>
        <v/>
      </c>
      <c r="V93" s="1034" t="str">
        <f>情報取得シート!$D$179</f>
        <v/>
      </c>
      <c r="W93" s="1034" t="str">
        <f>情報取得シート!$D$179</f>
        <v/>
      </c>
      <c r="X93" s="1034" t="str">
        <f>情報取得シート!$D$179</f>
        <v/>
      </c>
      <c r="Y93" s="1034" t="str">
        <f>情報取得シート!$D$179</f>
        <v/>
      </c>
      <c r="Z93" s="1034" t="str">
        <f>情報取得シート!$D$179</f>
        <v/>
      </c>
      <c r="AA93" s="1034" t="str">
        <f>情報取得シート!$D$179</f>
        <v/>
      </c>
      <c r="AB93" s="1034" t="str">
        <f>情報取得シート!$D$179</f>
        <v/>
      </c>
      <c r="AC93" s="1034" t="str">
        <f>情報取得シート!$D$179</f>
        <v/>
      </c>
      <c r="AD93" s="1034" t="str">
        <f>情報取得シート!$D$179</f>
        <v/>
      </c>
      <c r="AE93" s="1035" t="str">
        <f>情報取得シート!$D$179</f>
        <v/>
      </c>
    </row>
    <row r="94" spans="1:47" ht="21" customHeight="1" x14ac:dyDescent="0.4">
      <c r="A94" s="857"/>
      <c r="B94" s="854" t="s">
        <v>143</v>
      </c>
      <c r="C94" s="855"/>
      <c r="D94" s="1033" t="str">
        <f>情報取得シート!$D$182</f>
        <v/>
      </c>
      <c r="E94" s="1034" t="str">
        <f>情報取得シート!$D$182</f>
        <v/>
      </c>
      <c r="F94" s="1034" t="str">
        <f>情報取得シート!$D$182</f>
        <v/>
      </c>
      <c r="G94" s="1034" t="str">
        <f>情報取得シート!$D$182</f>
        <v/>
      </c>
      <c r="H94" s="1034" t="str">
        <f>情報取得シート!$D$182</f>
        <v/>
      </c>
      <c r="I94" s="1034" t="str">
        <f>情報取得シート!$D$182</f>
        <v/>
      </c>
      <c r="J94" s="1034" t="str">
        <f>情報取得シート!$D$182</f>
        <v/>
      </c>
      <c r="K94" s="1034" t="str">
        <f>情報取得シート!$D$182</f>
        <v/>
      </c>
      <c r="L94" s="1034" t="str">
        <f>情報取得シート!$D$182</f>
        <v/>
      </c>
      <c r="M94" s="1034" t="str">
        <f>情報取得シート!$D$182</f>
        <v/>
      </c>
      <c r="N94" s="1034" t="str">
        <f>情報取得シート!$D$182</f>
        <v/>
      </c>
      <c r="O94" s="1034" t="str">
        <f>情報取得シート!$D$182</f>
        <v/>
      </c>
      <c r="P94" s="1034" t="str">
        <f>情報取得シート!$D$182</f>
        <v/>
      </c>
      <c r="Q94" s="1034" t="str">
        <f>情報取得シート!$D$182</f>
        <v/>
      </c>
      <c r="R94" s="1033" t="str">
        <f>情報取得シート!$D$183</f>
        <v/>
      </c>
      <c r="S94" s="1034" t="str">
        <f>情報取得シート!$D$182</f>
        <v/>
      </c>
      <c r="T94" s="1034" t="str">
        <f>情報取得シート!$D$182</f>
        <v/>
      </c>
      <c r="U94" s="1034" t="str">
        <f>情報取得シート!$D$182</f>
        <v/>
      </c>
      <c r="V94" s="1034" t="str">
        <f>情報取得シート!$D$182</f>
        <v/>
      </c>
      <c r="W94" s="1034" t="str">
        <f>情報取得シート!$D$182</f>
        <v/>
      </c>
      <c r="X94" s="1034" t="str">
        <f>情報取得シート!$D$182</f>
        <v/>
      </c>
      <c r="Y94" s="1034" t="str">
        <f>情報取得シート!$D$182</f>
        <v/>
      </c>
      <c r="Z94" s="1034" t="str">
        <f>情報取得シート!$D$182</f>
        <v/>
      </c>
      <c r="AA94" s="1034" t="str">
        <f>情報取得シート!$D$182</f>
        <v/>
      </c>
      <c r="AB94" s="1034" t="str">
        <f>情報取得シート!$D$182</f>
        <v/>
      </c>
      <c r="AC94" s="1034" t="str">
        <f>情報取得シート!$D$182</f>
        <v/>
      </c>
      <c r="AD94" s="1034" t="str">
        <f>情報取得シート!$D$182</f>
        <v/>
      </c>
      <c r="AE94" s="1035" t="str">
        <f>情報取得シート!$D$182</f>
        <v/>
      </c>
    </row>
    <row r="95" spans="1:47" ht="21" customHeight="1" x14ac:dyDescent="0.4">
      <c r="A95" s="857"/>
      <c r="B95" s="854" t="s">
        <v>144</v>
      </c>
      <c r="C95" s="855"/>
      <c r="D95" s="1033" t="str">
        <f>情報取得シート!$D$185</f>
        <v/>
      </c>
      <c r="E95" s="1034" t="str">
        <f>情報取得シート!$D$185</f>
        <v/>
      </c>
      <c r="F95" s="1034" t="str">
        <f>情報取得シート!$D$185</f>
        <v/>
      </c>
      <c r="G95" s="1034" t="str">
        <f>情報取得シート!$D$185</f>
        <v/>
      </c>
      <c r="H95" s="1034" t="str">
        <f>情報取得シート!$D$185</f>
        <v/>
      </c>
      <c r="I95" s="1034" t="str">
        <f>情報取得シート!$D$185</f>
        <v/>
      </c>
      <c r="J95" s="1034" t="str">
        <f>情報取得シート!$D$185</f>
        <v/>
      </c>
      <c r="K95" s="1034" t="str">
        <f>情報取得シート!$D$185</f>
        <v/>
      </c>
      <c r="L95" s="1034" t="str">
        <f>情報取得シート!$D$185</f>
        <v/>
      </c>
      <c r="M95" s="1034" t="str">
        <f>情報取得シート!$D$185</f>
        <v/>
      </c>
      <c r="N95" s="1034" t="str">
        <f>情報取得シート!$D$185</f>
        <v/>
      </c>
      <c r="O95" s="1034" t="str">
        <f>情報取得シート!$D$185</f>
        <v/>
      </c>
      <c r="P95" s="1034" t="str">
        <f>情報取得シート!$D$185</f>
        <v/>
      </c>
      <c r="Q95" s="1034" t="str">
        <f>情報取得シート!$D$185</f>
        <v/>
      </c>
      <c r="R95" s="1033" t="str">
        <f>情報取得シート!$D$186</f>
        <v/>
      </c>
      <c r="S95" s="1034" t="str">
        <f>情報取得シート!$D$185</f>
        <v/>
      </c>
      <c r="T95" s="1034" t="str">
        <f>情報取得シート!$D$185</f>
        <v/>
      </c>
      <c r="U95" s="1034" t="str">
        <f>情報取得シート!$D$185</f>
        <v/>
      </c>
      <c r="V95" s="1034" t="str">
        <f>情報取得シート!$D$185</f>
        <v/>
      </c>
      <c r="W95" s="1034" t="str">
        <f>情報取得シート!$D$185</f>
        <v/>
      </c>
      <c r="X95" s="1034" t="str">
        <f>情報取得シート!$D$185</f>
        <v/>
      </c>
      <c r="Y95" s="1034" t="str">
        <f>情報取得シート!$D$185</f>
        <v/>
      </c>
      <c r="Z95" s="1034" t="str">
        <f>情報取得シート!$D$185</f>
        <v/>
      </c>
      <c r="AA95" s="1034" t="str">
        <f>情報取得シート!$D$185</f>
        <v/>
      </c>
      <c r="AB95" s="1034" t="str">
        <f>情報取得シート!$D$185</f>
        <v/>
      </c>
      <c r="AC95" s="1034" t="str">
        <f>情報取得シート!$D$185</f>
        <v/>
      </c>
      <c r="AD95" s="1034" t="str">
        <f>情報取得シート!$D$185</f>
        <v/>
      </c>
      <c r="AE95" s="1035" t="str">
        <f>情報取得シート!$D$185</f>
        <v/>
      </c>
    </row>
    <row r="96" spans="1:47" ht="21" customHeight="1" x14ac:dyDescent="0.4">
      <c r="A96" s="857"/>
      <c r="B96" s="854" t="s">
        <v>145</v>
      </c>
      <c r="C96" s="855"/>
      <c r="D96" s="1033" t="str">
        <f>情報取得シート!$D$188</f>
        <v/>
      </c>
      <c r="E96" s="1034" t="str">
        <f>情報取得シート!$D$188</f>
        <v/>
      </c>
      <c r="F96" s="1034" t="str">
        <f>情報取得シート!$D$188</f>
        <v/>
      </c>
      <c r="G96" s="1034" t="str">
        <f>情報取得シート!$D$188</f>
        <v/>
      </c>
      <c r="H96" s="1034" t="str">
        <f>情報取得シート!$D$188</f>
        <v/>
      </c>
      <c r="I96" s="1034" t="str">
        <f>情報取得シート!$D$188</f>
        <v/>
      </c>
      <c r="J96" s="1034" t="str">
        <f>情報取得シート!$D$188</f>
        <v/>
      </c>
      <c r="K96" s="1034" t="str">
        <f>情報取得シート!$D$188</f>
        <v/>
      </c>
      <c r="L96" s="1034" t="str">
        <f>情報取得シート!$D$188</f>
        <v/>
      </c>
      <c r="M96" s="1034" t="str">
        <f>情報取得シート!$D$188</f>
        <v/>
      </c>
      <c r="N96" s="1034" t="str">
        <f>情報取得シート!$D$188</f>
        <v/>
      </c>
      <c r="O96" s="1034" t="str">
        <f>情報取得シート!$D$188</f>
        <v/>
      </c>
      <c r="P96" s="1034" t="str">
        <f>情報取得シート!$D$188</f>
        <v/>
      </c>
      <c r="Q96" s="1034" t="str">
        <f>情報取得シート!$D$188</f>
        <v/>
      </c>
      <c r="R96" s="1033" t="str">
        <f>情報取得シート!$D$189</f>
        <v/>
      </c>
      <c r="S96" s="1034" t="str">
        <f>情報取得シート!$D$188</f>
        <v/>
      </c>
      <c r="T96" s="1034" t="str">
        <f>情報取得シート!$D$188</f>
        <v/>
      </c>
      <c r="U96" s="1034" t="str">
        <f>情報取得シート!$D$188</f>
        <v/>
      </c>
      <c r="V96" s="1034" t="str">
        <f>情報取得シート!$D$188</f>
        <v/>
      </c>
      <c r="W96" s="1034" t="str">
        <f>情報取得シート!$D$188</f>
        <v/>
      </c>
      <c r="X96" s="1034" t="str">
        <f>情報取得シート!$D$188</f>
        <v/>
      </c>
      <c r="Y96" s="1034" t="str">
        <f>情報取得シート!$D$188</f>
        <v/>
      </c>
      <c r="Z96" s="1034" t="str">
        <f>情報取得シート!$D$188</f>
        <v/>
      </c>
      <c r="AA96" s="1034" t="str">
        <f>情報取得シート!$D$188</f>
        <v/>
      </c>
      <c r="AB96" s="1034" t="str">
        <f>情報取得シート!$D$188</f>
        <v/>
      </c>
      <c r="AC96" s="1034" t="str">
        <f>情報取得シート!$D$188</f>
        <v/>
      </c>
      <c r="AD96" s="1034" t="str">
        <f>情報取得シート!$D$188</f>
        <v/>
      </c>
      <c r="AE96" s="1035" t="str">
        <f>情報取得シート!$D$188</f>
        <v/>
      </c>
    </row>
    <row r="97" spans="1:47" ht="21" customHeight="1" x14ac:dyDescent="0.4">
      <c r="A97" s="857"/>
      <c r="B97" s="854" t="s">
        <v>146</v>
      </c>
      <c r="C97" s="855"/>
      <c r="D97" s="1033" t="str">
        <f>情報取得シート!$D$191</f>
        <v/>
      </c>
      <c r="E97" s="1034" t="str">
        <f>情報取得シート!$D$191</f>
        <v/>
      </c>
      <c r="F97" s="1034" t="str">
        <f>情報取得シート!$D$191</f>
        <v/>
      </c>
      <c r="G97" s="1034" t="str">
        <f>情報取得シート!$D$191</f>
        <v/>
      </c>
      <c r="H97" s="1034" t="str">
        <f>情報取得シート!$D$191</f>
        <v/>
      </c>
      <c r="I97" s="1034" t="str">
        <f>情報取得シート!$D$191</f>
        <v/>
      </c>
      <c r="J97" s="1034" t="str">
        <f>情報取得シート!$D$191</f>
        <v/>
      </c>
      <c r="K97" s="1034" t="str">
        <f>情報取得シート!$D$191</f>
        <v/>
      </c>
      <c r="L97" s="1034" t="str">
        <f>情報取得シート!$D$191</f>
        <v/>
      </c>
      <c r="M97" s="1034" t="str">
        <f>情報取得シート!$D$191</f>
        <v/>
      </c>
      <c r="N97" s="1034" t="str">
        <f>情報取得シート!$D$191</f>
        <v/>
      </c>
      <c r="O97" s="1034" t="str">
        <f>情報取得シート!$D$191</f>
        <v/>
      </c>
      <c r="P97" s="1034" t="str">
        <f>情報取得シート!$D$191</f>
        <v/>
      </c>
      <c r="Q97" s="1034" t="str">
        <f>情報取得シート!$D$191</f>
        <v/>
      </c>
      <c r="R97" s="1033" t="str">
        <f>情報取得シート!$D$192</f>
        <v/>
      </c>
      <c r="S97" s="1034" t="str">
        <f>情報取得シート!$D$191</f>
        <v/>
      </c>
      <c r="T97" s="1034" t="str">
        <f>情報取得シート!$D$191</f>
        <v/>
      </c>
      <c r="U97" s="1034" t="str">
        <f>情報取得シート!$D$191</f>
        <v/>
      </c>
      <c r="V97" s="1034" t="str">
        <f>情報取得シート!$D$191</f>
        <v/>
      </c>
      <c r="W97" s="1034" t="str">
        <f>情報取得シート!$D$191</f>
        <v/>
      </c>
      <c r="X97" s="1034" t="str">
        <f>情報取得シート!$D$191</f>
        <v/>
      </c>
      <c r="Y97" s="1034" t="str">
        <f>情報取得シート!$D$191</f>
        <v/>
      </c>
      <c r="Z97" s="1034" t="str">
        <f>情報取得シート!$D$191</f>
        <v/>
      </c>
      <c r="AA97" s="1034" t="str">
        <f>情報取得シート!$D$191</f>
        <v/>
      </c>
      <c r="AB97" s="1034" t="str">
        <f>情報取得シート!$D$191</f>
        <v/>
      </c>
      <c r="AC97" s="1034" t="str">
        <f>情報取得シート!$D$191</f>
        <v/>
      </c>
      <c r="AD97" s="1034" t="str">
        <f>情報取得シート!$D$191</f>
        <v/>
      </c>
      <c r="AE97" s="1035" t="str">
        <f>情報取得シート!$D$191</f>
        <v/>
      </c>
    </row>
    <row r="98" spans="1:47" ht="21" customHeight="1" x14ac:dyDescent="0.4">
      <c r="A98" s="857"/>
      <c r="B98" s="854" t="s">
        <v>147</v>
      </c>
      <c r="C98" s="855"/>
      <c r="D98" s="1033" t="str">
        <f>情報取得シート!$D$194</f>
        <v/>
      </c>
      <c r="E98" s="1034" t="str">
        <f>情報取得シート!$D$194</f>
        <v/>
      </c>
      <c r="F98" s="1034" t="str">
        <f>情報取得シート!$D$194</f>
        <v/>
      </c>
      <c r="G98" s="1034" t="str">
        <f>情報取得シート!$D$194</f>
        <v/>
      </c>
      <c r="H98" s="1034" t="str">
        <f>情報取得シート!$D$194</f>
        <v/>
      </c>
      <c r="I98" s="1034" t="str">
        <f>情報取得シート!$D$194</f>
        <v/>
      </c>
      <c r="J98" s="1034" t="str">
        <f>情報取得シート!$D$194</f>
        <v/>
      </c>
      <c r="K98" s="1034" t="str">
        <f>情報取得シート!$D$194</f>
        <v/>
      </c>
      <c r="L98" s="1034" t="str">
        <f>情報取得シート!$D$194</f>
        <v/>
      </c>
      <c r="M98" s="1034" t="str">
        <f>情報取得シート!$D$194</f>
        <v/>
      </c>
      <c r="N98" s="1034" t="str">
        <f>情報取得シート!$D$194</f>
        <v/>
      </c>
      <c r="O98" s="1034" t="str">
        <f>情報取得シート!$D$194</f>
        <v/>
      </c>
      <c r="P98" s="1034" t="str">
        <f>情報取得シート!$D$194</f>
        <v/>
      </c>
      <c r="Q98" s="1034" t="str">
        <f>情報取得シート!$D$194</f>
        <v/>
      </c>
      <c r="R98" s="1033" t="str">
        <f>情報取得シート!$D$195</f>
        <v/>
      </c>
      <c r="S98" s="1034" t="str">
        <f>情報取得シート!$D$194</f>
        <v/>
      </c>
      <c r="T98" s="1034" t="str">
        <f>情報取得シート!$D$194</f>
        <v/>
      </c>
      <c r="U98" s="1034" t="str">
        <f>情報取得シート!$D$194</f>
        <v/>
      </c>
      <c r="V98" s="1034" t="str">
        <f>情報取得シート!$D$194</f>
        <v/>
      </c>
      <c r="W98" s="1034" t="str">
        <f>情報取得シート!$D$194</f>
        <v/>
      </c>
      <c r="X98" s="1034" t="str">
        <f>情報取得シート!$D$194</f>
        <v/>
      </c>
      <c r="Y98" s="1034" t="str">
        <f>情報取得シート!$D$194</f>
        <v/>
      </c>
      <c r="Z98" s="1034" t="str">
        <f>情報取得シート!$D$194</f>
        <v/>
      </c>
      <c r="AA98" s="1034" t="str">
        <f>情報取得シート!$D$194</f>
        <v/>
      </c>
      <c r="AB98" s="1034" t="str">
        <f>情報取得シート!$D$194</f>
        <v/>
      </c>
      <c r="AC98" s="1034" t="str">
        <f>情報取得シート!$D$194</f>
        <v/>
      </c>
      <c r="AD98" s="1034" t="str">
        <f>情報取得シート!$D$194</f>
        <v/>
      </c>
      <c r="AE98" s="1035" t="str">
        <f>情報取得シート!$D$194</f>
        <v/>
      </c>
    </row>
    <row r="99" spans="1:47" ht="21" customHeight="1" x14ac:dyDescent="0.4">
      <c r="A99" s="858"/>
      <c r="B99" s="854" t="s">
        <v>148</v>
      </c>
      <c r="C99" s="855"/>
      <c r="D99" s="1033" t="str">
        <f>情報取得シート!$D$197</f>
        <v/>
      </c>
      <c r="E99" s="1034" t="str">
        <f>情報取得シート!$D$197</f>
        <v/>
      </c>
      <c r="F99" s="1034" t="str">
        <f>情報取得シート!$D$197</f>
        <v/>
      </c>
      <c r="G99" s="1034" t="str">
        <f>情報取得シート!$D$197</f>
        <v/>
      </c>
      <c r="H99" s="1034" t="str">
        <f>情報取得シート!$D$197</f>
        <v/>
      </c>
      <c r="I99" s="1034" t="str">
        <f>情報取得シート!$D$197</f>
        <v/>
      </c>
      <c r="J99" s="1034" t="str">
        <f>情報取得シート!$D$197</f>
        <v/>
      </c>
      <c r="K99" s="1034" t="str">
        <f>情報取得シート!$D$197</f>
        <v/>
      </c>
      <c r="L99" s="1034" t="str">
        <f>情報取得シート!$D$197</f>
        <v/>
      </c>
      <c r="M99" s="1034" t="str">
        <f>情報取得シート!$D$197</f>
        <v/>
      </c>
      <c r="N99" s="1034" t="str">
        <f>情報取得シート!$D$197</f>
        <v/>
      </c>
      <c r="O99" s="1034" t="str">
        <f>情報取得シート!$D$197</f>
        <v/>
      </c>
      <c r="P99" s="1034" t="str">
        <f>情報取得シート!$D$197</f>
        <v/>
      </c>
      <c r="Q99" s="1034" t="str">
        <f>情報取得シート!$D$197</f>
        <v/>
      </c>
      <c r="R99" s="1033" t="str">
        <f>情報取得シート!$D$198</f>
        <v/>
      </c>
      <c r="S99" s="1034" t="str">
        <f>情報取得シート!$D$197</f>
        <v/>
      </c>
      <c r="T99" s="1034" t="str">
        <f>情報取得シート!$D$197</f>
        <v/>
      </c>
      <c r="U99" s="1034" t="str">
        <f>情報取得シート!$D$197</f>
        <v/>
      </c>
      <c r="V99" s="1034" t="str">
        <f>情報取得シート!$D$197</f>
        <v/>
      </c>
      <c r="W99" s="1034" t="str">
        <f>情報取得シート!$D$197</f>
        <v/>
      </c>
      <c r="X99" s="1034" t="str">
        <f>情報取得シート!$D$197</f>
        <v/>
      </c>
      <c r="Y99" s="1034" t="str">
        <f>情報取得シート!$D$197</f>
        <v/>
      </c>
      <c r="Z99" s="1034" t="str">
        <f>情報取得シート!$D$197</f>
        <v/>
      </c>
      <c r="AA99" s="1034" t="str">
        <f>情報取得シート!$D$197</f>
        <v/>
      </c>
      <c r="AB99" s="1034" t="str">
        <f>情報取得シート!$D$197</f>
        <v/>
      </c>
      <c r="AC99" s="1034" t="str">
        <f>情報取得シート!$D$197</f>
        <v/>
      </c>
      <c r="AD99" s="1034" t="str">
        <f>情報取得シート!$D$197</f>
        <v/>
      </c>
      <c r="AE99" s="1035" t="str">
        <f>情報取得シート!$D$197</f>
        <v/>
      </c>
    </row>
    <row r="100" spans="1:47" ht="30" customHeight="1" x14ac:dyDescent="0.4">
      <c r="A100" s="817" t="s">
        <v>149</v>
      </c>
      <c r="B100" s="817"/>
      <c r="C100" s="817"/>
      <c r="D100" s="817"/>
      <c r="E100" s="817"/>
      <c r="F100" s="817"/>
      <c r="G100" s="817"/>
      <c r="H100" s="817"/>
      <c r="I100" s="817"/>
      <c r="J100" s="817"/>
      <c r="K100" s="817"/>
      <c r="L100" s="817"/>
      <c r="M100" s="817"/>
      <c r="N100" s="817"/>
      <c r="O100" s="817"/>
      <c r="P100" s="817"/>
      <c r="Q100" s="817"/>
      <c r="R100" s="817"/>
      <c r="S100" s="817"/>
      <c r="T100" s="817"/>
      <c r="U100" s="817"/>
      <c r="V100" s="817"/>
      <c r="W100" s="817"/>
      <c r="X100" s="817"/>
      <c r="Y100" s="817"/>
      <c r="Z100" s="817"/>
      <c r="AA100" s="817"/>
      <c r="AB100" s="817"/>
      <c r="AC100" s="817"/>
      <c r="AD100" s="817"/>
      <c r="AE100" s="817"/>
    </row>
    <row r="101" spans="1:47" s="171" customFormat="1" ht="30" customHeight="1" x14ac:dyDescent="0.4">
      <c r="A101" s="726" t="s">
        <v>150</v>
      </c>
      <c r="B101" s="727"/>
      <c r="C101" s="727"/>
      <c r="D101" s="727"/>
      <c r="E101" s="727"/>
      <c r="F101" s="728"/>
      <c r="G101" s="862" t="s">
        <v>151</v>
      </c>
      <c r="H101" s="863"/>
      <c r="I101" s="863"/>
      <c r="J101" s="863"/>
      <c r="K101" s="863"/>
      <c r="L101" s="863"/>
      <c r="M101" s="863"/>
      <c r="N101" s="863"/>
      <c r="O101" s="863"/>
      <c r="P101" s="863"/>
      <c r="Q101" s="863"/>
      <c r="R101" s="863"/>
      <c r="S101" s="863"/>
      <c r="T101" s="863"/>
      <c r="U101" s="863"/>
      <c r="V101" s="863"/>
      <c r="W101" s="863"/>
      <c r="X101" s="863"/>
      <c r="Y101" s="863"/>
      <c r="Z101" s="863"/>
      <c r="AA101" s="863"/>
      <c r="AB101" s="863"/>
      <c r="AC101" s="863"/>
      <c r="AD101" s="863"/>
      <c r="AE101" s="864"/>
      <c r="AF101" s="90"/>
      <c r="AU101" s="91"/>
    </row>
    <row r="102" spans="1:47" s="171" customFormat="1" ht="24" customHeight="1" x14ac:dyDescent="0.15">
      <c r="A102" s="877"/>
      <c r="B102" s="878" t="s">
        <v>152</v>
      </c>
      <c r="C102" s="879"/>
      <c r="D102" s="879"/>
      <c r="E102" s="879"/>
      <c r="F102" s="880"/>
      <c r="G102" s="876" t="s">
        <v>153</v>
      </c>
      <c r="H102" s="865"/>
      <c r="I102" s="865"/>
      <c r="J102" s="865"/>
      <c r="K102" s="865"/>
      <c r="L102" s="1036" t="str">
        <f>情報取得シート!$D$215</f>
        <v/>
      </c>
      <c r="M102" s="1036"/>
      <c r="N102" s="1036"/>
      <c r="O102" s="1036"/>
      <c r="P102" s="1036"/>
      <c r="Q102" s="1036"/>
      <c r="R102" s="1036"/>
      <c r="S102" s="1036"/>
      <c r="T102" s="1036"/>
      <c r="U102" s="1036"/>
      <c r="V102" s="1036"/>
      <c r="W102" s="1036"/>
      <c r="X102" s="865" t="s">
        <v>154</v>
      </c>
      <c r="Y102" s="865"/>
      <c r="Z102" s="865"/>
      <c r="AA102" s="380" t="str">
        <f>情報取得シート!$D$216</f>
        <v/>
      </c>
      <c r="AB102" s="380"/>
      <c r="AC102" s="380"/>
      <c r="AD102" s="380"/>
      <c r="AE102" s="381"/>
      <c r="AF102" s="90"/>
      <c r="AH102" s="180" t="s">
        <v>155</v>
      </c>
      <c r="AI102" s="99"/>
      <c r="AJ102" s="99"/>
      <c r="AK102" s="99"/>
      <c r="AL102" s="99"/>
      <c r="AM102" s="99"/>
      <c r="AN102" s="99"/>
      <c r="AO102" s="99"/>
      <c r="AP102" s="99"/>
      <c r="AQ102" s="99"/>
      <c r="AR102" s="99"/>
      <c r="AS102" s="99"/>
      <c r="AT102" s="99"/>
      <c r="AU102" s="91"/>
    </row>
    <row r="103" spans="1:47" s="171" customFormat="1" ht="24" customHeight="1" x14ac:dyDescent="0.4">
      <c r="A103" s="877"/>
      <c r="B103" s="881"/>
      <c r="C103" s="882"/>
      <c r="D103" s="882"/>
      <c r="E103" s="882"/>
      <c r="F103" s="883"/>
      <c r="G103" s="868" t="s">
        <v>156</v>
      </c>
      <c r="H103" s="869"/>
      <c r="I103" s="869"/>
      <c r="J103" s="869"/>
      <c r="K103" s="869"/>
      <c r="L103" s="990" t="str">
        <f>情報取得シート!$D$217</f>
        <v/>
      </c>
      <c r="M103" s="990"/>
      <c r="N103" s="990"/>
      <c r="O103" s="990"/>
      <c r="P103" s="990"/>
      <c r="Q103" s="990"/>
      <c r="R103" s="990"/>
      <c r="S103" s="990"/>
      <c r="T103" s="990"/>
      <c r="U103" s="990"/>
      <c r="V103" s="990"/>
      <c r="W103" s="990"/>
      <c r="X103" s="990"/>
      <c r="Y103" s="990"/>
      <c r="Z103" s="990"/>
      <c r="AA103" s="990"/>
      <c r="AB103" s="990"/>
      <c r="AC103" s="990"/>
      <c r="AD103" s="990"/>
      <c r="AE103" s="1037"/>
      <c r="AF103" s="90"/>
      <c r="AH103" s="525" t="str">
        <f>IF(情報取得シート!$D$214=0,"※医療機関受診を選択してください",IF(情報取得シート!$D$214=1,IF(情報取得シート!$D$215="","※受診した医療機関の情報が未入力です","OK"),"OK"))</f>
        <v>※医療機関受診を選択してください</v>
      </c>
      <c r="AI103" s="525"/>
      <c r="AJ103" s="525"/>
      <c r="AK103" s="525"/>
      <c r="AL103" s="525"/>
      <c r="AM103" s="525"/>
      <c r="AN103" s="525"/>
      <c r="AO103" s="525"/>
      <c r="AP103" s="525"/>
      <c r="AQ103" s="525"/>
      <c r="AR103" s="525"/>
      <c r="AS103" s="525"/>
      <c r="AT103" s="525"/>
      <c r="AU103" s="91"/>
    </row>
    <row r="104" spans="1:47" s="171" customFormat="1" ht="24" customHeight="1" x14ac:dyDescent="0.4">
      <c r="A104" s="877"/>
      <c r="B104" s="881"/>
      <c r="C104" s="882"/>
      <c r="D104" s="882"/>
      <c r="E104" s="882"/>
      <c r="F104" s="883"/>
      <c r="G104" s="876" t="s">
        <v>153</v>
      </c>
      <c r="H104" s="865"/>
      <c r="I104" s="865"/>
      <c r="J104" s="865"/>
      <c r="K104" s="865"/>
      <c r="L104" s="1036" t="str">
        <f>情報取得シート!$D$218</f>
        <v/>
      </c>
      <c r="M104" s="1036"/>
      <c r="N104" s="1036"/>
      <c r="O104" s="1036"/>
      <c r="P104" s="1036"/>
      <c r="Q104" s="1036"/>
      <c r="R104" s="1036"/>
      <c r="S104" s="1036"/>
      <c r="T104" s="1036"/>
      <c r="U104" s="1036"/>
      <c r="V104" s="1036"/>
      <c r="W104" s="1036"/>
      <c r="X104" s="865" t="s">
        <v>154</v>
      </c>
      <c r="Y104" s="865"/>
      <c r="Z104" s="865"/>
      <c r="AA104" s="380" t="str">
        <f>情報取得シート!$D$219</f>
        <v/>
      </c>
      <c r="AB104" s="380"/>
      <c r="AC104" s="380"/>
      <c r="AD104" s="380"/>
      <c r="AE104" s="381"/>
      <c r="AF104" s="90"/>
      <c r="AH104" s="184"/>
      <c r="AI104" s="184"/>
      <c r="AJ104" s="184"/>
      <c r="AK104" s="184"/>
      <c r="AL104" s="184"/>
      <c r="AM104" s="184"/>
      <c r="AN104" s="184"/>
      <c r="AO104" s="184"/>
      <c r="AP104" s="184"/>
      <c r="AQ104" s="184"/>
      <c r="AR104" s="184"/>
      <c r="AS104" s="184"/>
      <c r="AT104" s="184"/>
      <c r="AU104" s="91"/>
    </row>
    <row r="105" spans="1:47" s="171" customFormat="1" ht="24" customHeight="1" x14ac:dyDescent="0.4">
      <c r="A105" s="877"/>
      <c r="B105" s="881"/>
      <c r="C105" s="882"/>
      <c r="D105" s="882"/>
      <c r="E105" s="882"/>
      <c r="F105" s="883"/>
      <c r="G105" s="868" t="s">
        <v>156</v>
      </c>
      <c r="H105" s="869"/>
      <c r="I105" s="869"/>
      <c r="J105" s="869"/>
      <c r="K105" s="869"/>
      <c r="L105" s="990" t="str">
        <f>情報取得シート!$D$220</f>
        <v/>
      </c>
      <c r="M105" s="990"/>
      <c r="N105" s="990"/>
      <c r="O105" s="990"/>
      <c r="P105" s="990"/>
      <c r="Q105" s="990"/>
      <c r="R105" s="990"/>
      <c r="S105" s="990"/>
      <c r="T105" s="990"/>
      <c r="U105" s="990"/>
      <c r="V105" s="990"/>
      <c r="W105" s="990"/>
      <c r="X105" s="990"/>
      <c r="Y105" s="990"/>
      <c r="Z105" s="990"/>
      <c r="AA105" s="990"/>
      <c r="AB105" s="990"/>
      <c r="AC105" s="990"/>
      <c r="AD105" s="990"/>
      <c r="AE105" s="1037"/>
      <c r="AF105" s="90"/>
      <c r="AU105" s="91"/>
    </row>
    <row r="106" spans="1:47" ht="24" customHeight="1" x14ac:dyDescent="0.4">
      <c r="A106" s="870" t="s">
        <v>157</v>
      </c>
      <c r="B106" s="871"/>
      <c r="C106" s="871"/>
      <c r="D106" s="871"/>
      <c r="E106" s="871"/>
      <c r="F106" s="872"/>
      <c r="G106" s="876" t="s">
        <v>153</v>
      </c>
      <c r="H106" s="865"/>
      <c r="I106" s="865"/>
      <c r="J106" s="865"/>
      <c r="K106" s="865"/>
      <c r="L106" s="1036" t="str">
        <f>情報取得シート!$D$224</f>
        <v/>
      </c>
      <c r="M106" s="1036"/>
      <c r="N106" s="1036"/>
      <c r="O106" s="1036"/>
      <c r="P106" s="1036"/>
      <c r="Q106" s="1036"/>
      <c r="R106" s="1036"/>
      <c r="S106" s="1036"/>
      <c r="T106" s="1036"/>
      <c r="U106" s="1036"/>
      <c r="V106" s="1036"/>
      <c r="W106" s="1036"/>
      <c r="X106" s="865" t="s">
        <v>154</v>
      </c>
      <c r="Y106" s="865"/>
      <c r="Z106" s="865"/>
      <c r="AA106" s="380" t="str">
        <f>情報取得シート!$D$225</f>
        <v/>
      </c>
      <c r="AB106" s="380"/>
      <c r="AC106" s="380"/>
      <c r="AD106" s="380"/>
      <c r="AE106" s="381"/>
    </row>
    <row r="107" spans="1:47" ht="24" customHeight="1" x14ac:dyDescent="0.4">
      <c r="A107" s="873"/>
      <c r="B107" s="874"/>
      <c r="C107" s="874"/>
      <c r="D107" s="874"/>
      <c r="E107" s="874"/>
      <c r="F107" s="875"/>
      <c r="G107" s="868" t="s">
        <v>156</v>
      </c>
      <c r="H107" s="869"/>
      <c r="I107" s="869"/>
      <c r="J107" s="869"/>
      <c r="K107" s="869"/>
      <c r="L107" s="990" t="str">
        <f>情報取得シート!$D$226</f>
        <v/>
      </c>
      <c r="M107" s="990"/>
      <c r="N107" s="990"/>
      <c r="O107" s="990"/>
      <c r="P107" s="990"/>
      <c r="Q107" s="990"/>
      <c r="R107" s="990"/>
      <c r="S107" s="990"/>
      <c r="T107" s="990"/>
      <c r="U107" s="990"/>
      <c r="V107" s="990"/>
      <c r="W107" s="990"/>
      <c r="X107" s="990"/>
      <c r="Y107" s="990"/>
      <c r="Z107" s="990"/>
      <c r="AA107" s="990"/>
      <c r="AB107" s="990"/>
      <c r="AC107" s="990"/>
      <c r="AD107" s="990"/>
      <c r="AE107" s="1037"/>
    </row>
    <row r="108" spans="1:47" ht="13.5" customHeight="1" x14ac:dyDescent="0.4">
      <c r="A108" s="269"/>
      <c r="B108" s="270"/>
      <c r="C108" s="270"/>
      <c r="D108" s="270"/>
      <c r="E108" s="270"/>
      <c r="F108" s="270"/>
      <c r="G108" s="270"/>
      <c r="H108" s="270"/>
      <c r="I108" s="271"/>
      <c r="J108" s="271"/>
      <c r="K108" s="271"/>
      <c r="L108" s="271"/>
      <c r="M108" s="271"/>
      <c r="N108" s="271"/>
      <c r="O108" s="271"/>
      <c r="P108" s="271"/>
      <c r="Q108" s="271"/>
      <c r="R108" s="271"/>
      <c r="S108" s="271"/>
      <c r="T108" s="271"/>
      <c r="U108" s="271"/>
      <c r="V108" s="271"/>
      <c r="W108" s="271"/>
      <c r="X108" s="271"/>
      <c r="Y108" s="271"/>
      <c r="Z108" s="271"/>
      <c r="AA108" s="271"/>
      <c r="AB108" s="271"/>
      <c r="AC108" s="271"/>
      <c r="AD108" s="271"/>
      <c r="AE108" s="272"/>
    </row>
    <row r="109" spans="1:47" ht="30" customHeight="1" x14ac:dyDescent="0.4">
      <c r="A109" s="884" t="s">
        <v>158</v>
      </c>
      <c r="B109" s="885"/>
      <c r="C109" s="885"/>
      <c r="D109" s="885"/>
      <c r="E109" s="885"/>
      <c r="F109" s="885"/>
      <c r="G109" s="885"/>
      <c r="H109" s="886"/>
      <c r="I109" s="887" t="s">
        <v>159</v>
      </c>
      <c r="J109" s="887"/>
      <c r="K109" s="887"/>
      <c r="L109" s="887"/>
      <c r="M109" s="887"/>
      <c r="N109" s="887"/>
      <c r="O109" s="887"/>
      <c r="P109" s="887"/>
      <c r="Q109" s="887"/>
      <c r="R109" s="887"/>
      <c r="S109" s="887"/>
      <c r="T109" s="887"/>
      <c r="U109" s="887"/>
      <c r="V109" s="887"/>
      <c r="W109" s="887"/>
      <c r="X109" s="887"/>
      <c r="Y109" s="887"/>
      <c r="Z109" s="887"/>
      <c r="AA109" s="887"/>
      <c r="AB109" s="887"/>
      <c r="AC109" s="887"/>
      <c r="AD109" s="887"/>
      <c r="AE109" s="888"/>
    </row>
    <row r="110" spans="1:47" ht="30" customHeight="1" x14ac:dyDescent="0.4">
      <c r="A110" s="889" t="s">
        <v>160</v>
      </c>
      <c r="B110" s="890"/>
      <c r="C110" s="890"/>
      <c r="D110" s="890"/>
      <c r="E110" s="890"/>
      <c r="F110" s="890"/>
      <c r="G110" s="890"/>
      <c r="H110" s="891"/>
      <c r="I110" s="892" t="s">
        <v>159</v>
      </c>
      <c r="J110" s="892"/>
      <c r="K110" s="892"/>
      <c r="L110" s="892"/>
      <c r="M110" s="892"/>
      <c r="N110" s="892"/>
      <c r="O110" s="892"/>
      <c r="P110" s="892"/>
      <c r="Q110" s="892"/>
      <c r="R110" s="892"/>
      <c r="S110" s="892"/>
      <c r="T110" s="892"/>
      <c r="U110" s="892"/>
      <c r="V110" s="892"/>
      <c r="W110" s="892"/>
      <c r="X110" s="892"/>
      <c r="Y110" s="892"/>
      <c r="Z110" s="892"/>
      <c r="AA110" s="892"/>
      <c r="AB110" s="892"/>
      <c r="AC110" s="892"/>
      <c r="AD110" s="892"/>
      <c r="AE110" s="893"/>
      <c r="AH110" s="185" t="str">
        <f>IF(情報取得シート!$D$228=0,"※併用している医薬品の詳細を選択してください","")</f>
        <v>※併用している医薬品の詳細を選択してください</v>
      </c>
    </row>
    <row r="111" spans="1:47" ht="28.15" customHeight="1" x14ac:dyDescent="0.4">
      <c r="A111" s="856" t="s">
        <v>136</v>
      </c>
      <c r="B111" s="859"/>
      <c r="C111" s="859"/>
      <c r="D111" s="683" t="s">
        <v>161</v>
      </c>
      <c r="E111" s="684"/>
      <c r="F111" s="684"/>
      <c r="G111" s="684"/>
      <c r="H111" s="684"/>
      <c r="I111" s="684"/>
      <c r="J111" s="684"/>
      <c r="K111" s="684"/>
      <c r="L111" s="684"/>
      <c r="M111" s="684"/>
      <c r="N111" s="684"/>
      <c r="O111" s="684"/>
      <c r="P111" s="684"/>
      <c r="Q111" s="685"/>
      <c r="R111" s="683" t="s">
        <v>162</v>
      </c>
      <c r="S111" s="684"/>
      <c r="T111" s="684"/>
      <c r="U111" s="684"/>
      <c r="V111" s="684"/>
      <c r="W111" s="684"/>
      <c r="X111" s="684"/>
      <c r="Y111" s="684"/>
      <c r="Z111" s="684"/>
      <c r="AA111" s="684"/>
      <c r="AB111" s="684"/>
      <c r="AC111" s="684"/>
      <c r="AD111" s="684"/>
      <c r="AE111" s="685"/>
    </row>
    <row r="112" spans="1:47" ht="28.15" customHeight="1" x14ac:dyDescent="0.4">
      <c r="A112" s="857"/>
      <c r="B112" s="742" t="s">
        <v>139</v>
      </c>
      <c r="C112" s="782"/>
      <c r="D112" s="1038" t="str">
        <f>情報取得シート!$D$229</f>
        <v/>
      </c>
      <c r="E112" s="1039" t="str">
        <f>情報取得シート!$D$229</f>
        <v/>
      </c>
      <c r="F112" s="1039" t="str">
        <f>情報取得シート!$D$229</f>
        <v/>
      </c>
      <c r="G112" s="1039" t="str">
        <f>情報取得シート!$D$229</f>
        <v/>
      </c>
      <c r="H112" s="1039" t="str">
        <f>情報取得シート!$D$229</f>
        <v/>
      </c>
      <c r="I112" s="1039" t="str">
        <f>情報取得シート!$D$229</f>
        <v/>
      </c>
      <c r="J112" s="1039" t="str">
        <f>情報取得シート!$D$229</f>
        <v/>
      </c>
      <c r="K112" s="1039" t="str">
        <f>情報取得シート!$D$229</f>
        <v/>
      </c>
      <c r="L112" s="1039" t="str">
        <f>情報取得シート!$D$229</f>
        <v/>
      </c>
      <c r="M112" s="1039" t="str">
        <f>情報取得シート!$D$229</f>
        <v/>
      </c>
      <c r="N112" s="1039" t="str">
        <f>情報取得シート!$D$229</f>
        <v/>
      </c>
      <c r="O112" s="1039" t="str">
        <f>情報取得シート!$D$229</f>
        <v/>
      </c>
      <c r="P112" s="1039" t="str">
        <f>情報取得シート!$D$229</f>
        <v/>
      </c>
      <c r="Q112" s="1040" t="str">
        <f>情報取得シート!$D$229</f>
        <v/>
      </c>
      <c r="R112" s="1038" t="str">
        <f>情報取得シート!$D$230</f>
        <v/>
      </c>
      <c r="S112" s="1039" t="str">
        <f>情報取得シート!$D$230</f>
        <v/>
      </c>
      <c r="T112" s="1039" t="str">
        <f>情報取得シート!$D$230</f>
        <v/>
      </c>
      <c r="U112" s="1039" t="str">
        <f>情報取得シート!$D$230</f>
        <v/>
      </c>
      <c r="V112" s="1039" t="str">
        <f>情報取得シート!$D$230</f>
        <v/>
      </c>
      <c r="W112" s="1039" t="str">
        <f>情報取得シート!$D$230</f>
        <v/>
      </c>
      <c r="X112" s="1039" t="str">
        <f>情報取得シート!$D$230</f>
        <v/>
      </c>
      <c r="Y112" s="1039" t="str">
        <f>情報取得シート!$D$230</f>
        <v/>
      </c>
      <c r="Z112" s="1039" t="str">
        <f>情報取得シート!$D$230</f>
        <v/>
      </c>
      <c r="AA112" s="1039" t="str">
        <f>情報取得シート!$D$230</f>
        <v/>
      </c>
      <c r="AB112" s="1039" t="str">
        <f>情報取得シート!$D$230</f>
        <v/>
      </c>
      <c r="AC112" s="1039" t="str">
        <f>情報取得シート!$D$230</f>
        <v/>
      </c>
      <c r="AD112" s="1039" t="str">
        <f>情報取得シート!$D$230</f>
        <v/>
      </c>
      <c r="AE112" s="1040" t="str">
        <f>情報取得シート!$D$230</f>
        <v/>
      </c>
    </row>
    <row r="113" spans="1:31" ht="28.15" customHeight="1" x14ac:dyDescent="0.4">
      <c r="A113" s="857"/>
      <c r="B113" s="792" t="s">
        <v>140</v>
      </c>
      <c r="C113" s="737"/>
      <c r="D113" s="1038" t="str">
        <f>情報取得シート!$D$232</f>
        <v/>
      </c>
      <c r="E113" s="1039" t="str">
        <f>情報取得シート!$D$232</f>
        <v/>
      </c>
      <c r="F113" s="1039" t="str">
        <f>情報取得シート!$D$232</f>
        <v/>
      </c>
      <c r="G113" s="1039" t="str">
        <f>情報取得シート!$D$232</f>
        <v/>
      </c>
      <c r="H113" s="1039" t="str">
        <f>情報取得シート!$D$232</f>
        <v/>
      </c>
      <c r="I113" s="1039" t="str">
        <f>情報取得シート!$D$232</f>
        <v/>
      </c>
      <c r="J113" s="1039" t="str">
        <f>情報取得シート!$D$232</f>
        <v/>
      </c>
      <c r="K113" s="1039" t="str">
        <f>情報取得シート!$D$232</f>
        <v/>
      </c>
      <c r="L113" s="1039" t="str">
        <f>情報取得シート!$D$232</f>
        <v/>
      </c>
      <c r="M113" s="1039" t="str">
        <f>情報取得シート!$D$232</f>
        <v/>
      </c>
      <c r="N113" s="1039" t="str">
        <f>情報取得シート!$D$232</f>
        <v/>
      </c>
      <c r="O113" s="1039" t="str">
        <f>情報取得シート!$D$232</f>
        <v/>
      </c>
      <c r="P113" s="1039" t="str">
        <f>情報取得シート!$D$232</f>
        <v/>
      </c>
      <c r="Q113" s="1040" t="str">
        <f>情報取得シート!$D$232</f>
        <v/>
      </c>
      <c r="R113" s="1038" t="str">
        <f>情報取得シート!$D$233</f>
        <v/>
      </c>
      <c r="S113" s="1039" t="str">
        <f>情報取得シート!$D$233</f>
        <v/>
      </c>
      <c r="T113" s="1039" t="str">
        <f>情報取得シート!$D$233</f>
        <v/>
      </c>
      <c r="U113" s="1039" t="str">
        <f>情報取得シート!$D$233</f>
        <v/>
      </c>
      <c r="V113" s="1039" t="str">
        <f>情報取得シート!$D$233</f>
        <v/>
      </c>
      <c r="W113" s="1039" t="str">
        <f>情報取得シート!$D$233</f>
        <v/>
      </c>
      <c r="X113" s="1039" t="str">
        <f>情報取得シート!$D$233</f>
        <v/>
      </c>
      <c r="Y113" s="1039" t="str">
        <f>情報取得シート!$D$233</f>
        <v/>
      </c>
      <c r="Z113" s="1039" t="str">
        <f>情報取得シート!$D$233</f>
        <v/>
      </c>
      <c r="AA113" s="1039" t="str">
        <f>情報取得シート!$D$233</f>
        <v/>
      </c>
      <c r="AB113" s="1039" t="str">
        <f>情報取得シート!$D$233</f>
        <v/>
      </c>
      <c r="AC113" s="1039" t="str">
        <f>情報取得シート!$D$233</f>
        <v/>
      </c>
      <c r="AD113" s="1039" t="str">
        <f>情報取得シート!$D$233</f>
        <v/>
      </c>
      <c r="AE113" s="1040" t="str">
        <f>情報取得シート!$D$233</f>
        <v/>
      </c>
    </row>
    <row r="114" spans="1:31" ht="28.15" customHeight="1" x14ac:dyDescent="0.4">
      <c r="A114" s="857"/>
      <c r="B114" s="792" t="s">
        <v>141</v>
      </c>
      <c r="C114" s="737"/>
      <c r="D114" s="1038" t="str">
        <f>情報取得シート!$D$235</f>
        <v/>
      </c>
      <c r="E114" s="1039" t="str">
        <f>情報取得シート!$D$235</f>
        <v/>
      </c>
      <c r="F114" s="1039" t="str">
        <f>情報取得シート!$D$235</f>
        <v/>
      </c>
      <c r="G114" s="1039" t="str">
        <f>情報取得シート!$D$235</f>
        <v/>
      </c>
      <c r="H114" s="1039" t="str">
        <f>情報取得シート!$D$235</f>
        <v/>
      </c>
      <c r="I114" s="1039" t="str">
        <f>情報取得シート!$D$235</f>
        <v/>
      </c>
      <c r="J114" s="1039" t="str">
        <f>情報取得シート!$D$235</f>
        <v/>
      </c>
      <c r="K114" s="1039" t="str">
        <f>情報取得シート!$D$235</f>
        <v/>
      </c>
      <c r="L114" s="1039" t="str">
        <f>情報取得シート!$D$235</f>
        <v/>
      </c>
      <c r="M114" s="1039" t="str">
        <f>情報取得シート!$D$235</f>
        <v/>
      </c>
      <c r="N114" s="1039" t="str">
        <f>情報取得シート!$D$235</f>
        <v/>
      </c>
      <c r="O114" s="1039" t="str">
        <f>情報取得シート!$D$235</f>
        <v/>
      </c>
      <c r="P114" s="1039" t="str">
        <f>情報取得シート!$D$235</f>
        <v/>
      </c>
      <c r="Q114" s="1040" t="str">
        <f>情報取得シート!$D$235</f>
        <v/>
      </c>
      <c r="R114" s="1038" t="str">
        <f>情報取得シート!$D$236</f>
        <v/>
      </c>
      <c r="S114" s="1039" t="str">
        <f>情報取得シート!$D$236</f>
        <v/>
      </c>
      <c r="T114" s="1039" t="str">
        <f>情報取得シート!$D$236</f>
        <v/>
      </c>
      <c r="U114" s="1039" t="str">
        <f>情報取得シート!$D$236</f>
        <v/>
      </c>
      <c r="V114" s="1039" t="str">
        <f>情報取得シート!$D$236</f>
        <v/>
      </c>
      <c r="W114" s="1039" t="str">
        <f>情報取得シート!$D$236</f>
        <v/>
      </c>
      <c r="X114" s="1039" t="str">
        <f>情報取得シート!$D$236</f>
        <v/>
      </c>
      <c r="Y114" s="1039" t="str">
        <f>情報取得シート!$D$236</f>
        <v/>
      </c>
      <c r="Z114" s="1039" t="str">
        <f>情報取得シート!$D$236</f>
        <v/>
      </c>
      <c r="AA114" s="1039" t="str">
        <f>情報取得シート!$D$236</f>
        <v/>
      </c>
      <c r="AB114" s="1039" t="str">
        <f>情報取得シート!$D$236</f>
        <v/>
      </c>
      <c r="AC114" s="1039" t="str">
        <f>情報取得シート!$D$236</f>
        <v/>
      </c>
      <c r="AD114" s="1039" t="str">
        <f>情報取得シート!$D$236</f>
        <v/>
      </c>
      <c r="AE114" s="1040" t="str">
        <f>情報取得シート!$D$236</f>
        <v/>
      </c>
    </row>
    <row r="115" spans="1:31" ht="28.15" customHeight="1" x14ac:dyDescent="0.4">
      <c r="A115" s="857"/>
      <c r="B115" s="792" t="s">
        <v>142</v>
      </c>
      <c r="C115" s="737"/>
      <c r="D115" s="1038" t="str">
        <f>情報取得シート!$D$238</f>
        <v/>
      </c>
      <c r="E115" s="1039" t="str">
        <f>情報取得シート!$D$238</f>
        <v/>
      </c>
      <c r="F115" s="1039" t="str">
        <f>情報取得シート!$D$238</f>
        <v/>
      </c>
      <c r="G115" s="1039" t="str">
        <f>情報取得シート!$D$238</f>
        <v/>
      </c>
      <c r="H115" s="1039" t="str">
        <f>情報取得シート!$D$238</f>
        <v/>
      </c>
      <c r="I115" s="1039" t="str">
        <f>情報取得シート!$D$238</f>
        <v/>
      </c>
      <c r="J115" s="1039" t="str">
        <f>情報取得シート!$D$238</f>
        <v/>
      </c>
      <c r="K115" s="1039" t="str">
        <f>情報取得シート!$D$238</f>
        <v/>
      </c>
      <c r="L115" s="1039" t="str">
        <f>情報取得シート!$D$238</f>
        <v/>
      </c>
      <c r="M115" s="1039" t="str">
        <f>情報取得シート!$D$238</f>
        <v/>
      </c>
      <c r="N115" s="1039" t="str">
        <f>情報取得シート!$D$238</f>
        <v/>
      </c>
      <c r="O115" s="1039" t="str">
        <f>情報取得シート!$D$238</f>
        <v/>
      </c>
      <c r="P115" s="1039" t="str">
        <f>情報取得シート!$D$238</f>
        <v/>
      </c>
      <c r="Q115" s="1040" t="str">
        <f>情報取得シート!$D$238</f>
        <v/>
      </c>
      <c r="R115" s="1038" t="str">
        <f>情報取得シート!$D$239</f>
        <v/>
      </c>
      <c r="S115" s="1039" t="str">
        <f>情報取得シート!$D$239</f>
        <v/>
      </c>
      <c r="T115" s="1039" t="str">
        <f>情報取得シート!$D$239</f>
        <v/>
      </c>
      <c r="U115" s="1039" t="str">
        <f>情報取得シート!$D$239</f>
        <v/>
      </c>
      <c r="V115" s="1039" t="str">
        <f>情報取得シート!$D$239</f>
        <v/>
      </c>
      <c r="W115" s="1039" t="str">
        <f>情報取得シート!$D$239</f>
        <v/>
      </c>
      <c r="X115" s="1039" t="str">
        <f>情報取得シート!$D$239</f>
        <v/>
      </c>
      <c r="Y115" s="1039" t="str">
        <f>情報取得シート!$D$239</f>
        <v/>
      </c>
      <c r="Z115" s="1039" t="str">
        <f>情報取得シート!$D$239</f>
        <v/>
      </c>
      <c r="AA115" s="1039" t="str">
        <f>情報取得シート!$D$239</f>
        <v/>
      </c>
      <c r="AB115" s="1039" t="str">
        <f>情報取得シート!$D$239</f>
        <v/>
      </c>
      <c r="AC115" s="1039" t="str">
        <f>情報取得シート!$D$239</f>
        <v/>
      </c>
      <c r="AD115" s="1039" t="str">
        <f>情報取得シート!$D$239</f>
        <v/>
      </c>
      <c r="AE115" s="1040" t="str">
        <f>情報取得シート!$D$239</f>
        <v/>
      </c>
    </row>
    <row r="116" spans="1:31" ht="28.15" customHeight="1" x14ac:dyDescent="0.4">
      <c r="A116" s="857"/>
      <c r="B116" s="792" t="s">
        <v>143</v>
      </c>
      <c r="C116" s="737"/>
      <c r="D116" s="1038" t="str">
        <f>情報取得シート!$D$241</f>
        <v/>
      </c>
      <c r="E116" s="1039" t="str">
        <f>情報取得シート!$D$241</f>
        <v/>
      </c>
      <c r="F116" s="1039" t="str">
        <f>情報取得シート!$D$241</f>
        <v/>
      </c>
      <c r="G116" s="1039" t="str">
        <f>情報取得シート!$D$241</f>
        <v/>
      </c>
      <c r="H116" s="1039" t="str">
        <f>情報取得シート!$D$241</f>
        <v/>
      </c>
      <c r="I116" s="1039" t="str">
        <f>情報取得シート!$D$241</f>
        <v/>
      </c>
      <c r="J116" s="1039" t="str">
        <f>情報取得シート!$D$241</f>
        <v/>
      </c>
      <c r="K116" s="1039" t="str">
        <f>情報取得シート!$D$241</f>
        <v/>
      </c>
      <c r="L116" s="1039" t="str">
        <f>情報取得シート!$D$241</f>
        <v/>
      </c>
      <c r="M116" s="1039" t="str">
        <f>情報取得シート!$D$241</f>
        <v/>
      </c>
      <c r="N116" s="1039" t="str">
        <f>情報取得シート!$D$241</f>
        <v/>
      </c>
      <c r="O116" s="1039" t="str">
        <f>情報取得シート!$D$241</f>
        <v/>
      </c>
      <c r="P116" s="1039" t="str">
        <f>情報取得シート!$D$241</f>
        <v/>
      </c>
      <c r="Q116" s="1040" t="str">
        <f>情報取得シート!$D$241</f>
        <v/>
      </c>
      <c r="R116" s="1038" t="str">
        <f>情報取得シート!$D$242</f>
        <v/>
      </c>
      <c r="S116" s="1039" t="str">
        <f>情報取得シート!$D$242</f>
        <v/>
      </c>
      <c r="T116" s="1039" t="str">
        <f>情報取得シート!$D$242</f>
        <v/>
      </c>
      <c r="U116" s="1039" t="str">
        <f>情報取得シート!$D$242</f>
        <v/>
      </c>
      <c r="V116" s="1039" t="str">
        <f>情報取得シート!$D$242</f>
        <v/>
      </c>
      <c r="W116" s="1039" t="str">
        <f>情報取得シート!$D$242</f>
        <v/>
      </c>
      <c r="X116" s="1039" t="str">
        <f>情報取得シート!$D$242</f>
        <v/>
      </c>
      <c r="Y116" s="1039" t="str">
        <f>情報取得シート!$D$242</f>
        <v/>
      </c>
      <c r="Z116" s="1039" t="str">
        <f>情報取得シート!$D$242</f>
        <v/>
      </c>
      <c r="AA116" s="1039" t="str">
        <f>情報取得シート!$D$242</f>
        <v/>
      </c>
      <c r="AB116" s="1039" t="str">
        <f>情報取得シート!$D$242</f>
        <v/>
      </c>
      <c r="AC116" s="1039" t="str">
        <f>情報取得シート!$D$242</f>
        <v/>
      </c>
      <c r="AD116" s="1039" t="str">
        <f>情報取得シート!$D$242</f>
        <v/>
      </c>
      <c r="AE116" s="1040" t="str">
        <f>情報取得シート!$D$242</f>
        <v/>
      </c>
    </row>
    <row r="117" spans="1:31" ht="28.15" customHeight="1" x14ac:dyDescent="0.4">
      <c r="A117" s="857"/>
      <c r="B117" s="792" t="s">
        <v>144</v>
      </c>
      <c r="C117" s="737"/>
      <c r="D117" s="1038" t="str">
        <f>情報取得シート!$D$244</f>
        <v/>
      </c>
      <c r="E117" s="1039" t="str">
        <f>情報取得シート!$D$244</f>
        <v/>
      </c>
      <c r="F117" s="1039" t="str">
        <f>情報取得シート!$D$244</f>
        <v/>
      </c>
      <c r="G117" s="1039" t="str">
        <f>情報取得シート!$D$244</f>
        <v/>
      </c>
      <c r="H117" s="1039" t="str">
        <f>情報取得シート!$D$244</f>
        <v/>
      </c>
      <c r="I117" s="1039" t="str">
        <f>情報取得シート!$D$244</f>
        <v/>
      </c>
      <c r="J117" s="1039" t="str">
        <f>情報取得シート!$D$244</f>
        <v/>
      </c>
      <c r="K117" s="1039" t="str">
        <f>情報取得シート!$D$244</f>
        <v/>
      </c>
      <c r="L117" s="1039" t="str">
        <f>情報取得シート!$D$244</f>
        <v/>
      </c>
      <c r="M117" s="1039" t="str">
        <f>情報取得シート!$D$244</f>
        <v/>
      </c>
      <c r="N117" s="1039" t="str">
        <f>情報取得シート!$D$244</f>
        <v/>
      </c>
      <c r="O117" s="1039" t="str">
        <f>情報取得シート!$D$244</f>
        <v/>
      </c>
      <c r="P117" s="1039" t="str">
        <f>情報取得シート!$D$244</f>
        <v/>
      </c>
      <c r="Q117" s="1040" t="str">
        <f>情報取得シート!$D$244</f>
        <v/>
      </c>
      <c r="R117" s="1038" t="str">
        <f>情報取得シート!$D$245</f>
        <v/>
      </c>
      <c r="S117" s="1039" t="str">
        <f>情報取得シート!$D$245</f>
        <v/>
      </c>
      <c r="T117" s="1039" t="str">
        <f>情報取得シート!$D$245</f>
        <v/>
      </c>
      <c r="U117" s="1039" t="str">
        <f>情報取得シート!$D$245</f>
        <v/>
      </c>
      <c r="V117" s="1039" t="str">
        <f>情報取得シート!$D$245</f>
        <v/>
      </c>
      <c r="W117" s="1039" t="str">
        <f>情報取得シート!$D$245</f>
        <v/>
      </c>
      <c r="X117" s="1039" t="str">
        <f>情報取得シート!$D$245</f>
        <v/>
      </c>
      <c r="Y117" s="1039" t="str">
        <f>情報取得シート!$D$245</f>
        <v/>
      </c>
      <c r="Z117" s="1039" t="str">
        <f>情報取得シート!$D$245</f>
        <v/>
      </c>
      <c r="AA117" s="1039" t="str">
        <f>情報取得シート!$D$245</f>
        <v/>
      </c>
      <c r="AB117" s="1039" t="str">
        <f>情報取得シート!$D$245</f>
        <v/>
      </c>
      <c r="AC117" s="1039" t="str">
        <f>情報取得シート!$D$245</f>
        <v/>
      </c>
      <c r="AD117" s="1039" t="str">
        <f>情報取得シート!$D$245</f>
        <v/>
      </c>
      <c r="AE117" s="1040" t="str">
        <f>情報取得シート!$D$245</f>
        <v/>
      </c>
    </row>
    <row r="118" spans="1:31" ht="28.15" customHeight="1" x14ac:dyDescent="0.4">
      <c r="A118" s="857"/>
      <c r="B118" s="792" t="s">
        <v>145</v>
      </c>
      <c r="C118" s="737"/>
      <c r="D118" s="1038" t="str">
        <f>情報取得シート!$D$247</f>
        <v/>
      </c>
      <c r="E118" s="1039" t="str">
        <f>情報取得シート!$D$247</f>
        <v/>
      </c>
      <c r="F118" s="1039" t="str">
        <f>情報取得シート!$D$247</f>
        <v/>
      </c>
      <c r="G118" s="1039" t="str">
        <f>情報取得シート!$D$247</f>
        <v/>
      </c>
      <c r="H118" s="1039" t="str">
        <f>情報取得シート!$D$247</f>
        <v/>
      </c>
      <c r="I118" s="1039" t="str">
        <f>情報取得シート!$D$247</f>
        <v/>
      </c>
      <c r="J118" s="1039" t="str">
        <f>情報取得シート!$D$247</f>
        <v/>
      </c>
      <c r="K118" s="1039" t="str">
        <f>情報取得シート!$D$247</f>
        <v/>
      </c>
      <c r="L118" s="1039" t="str">
        <f>情報取得シート!$D$247</f>
        <v/>
      </c>
      <c r="M118" s="1039" t="str">
        <f>情報取得シート!$D$247</f>
        <v/>
      </c>
      <c r="N118" s="1039" t="str">
        <f>情報取得シート!$D$247</f>
        <v/>
      </c>
      <c r="O118" s="1039" t="str">
        <f>情報取得シート!$D$247</f>
        <v/>
      </c>
      <c r="P118" s="1039" t="str">
        <f>情報取得シート!$D$247</f>
        <v/>
      </c>
      <c r="Q118" s="1040" t="str">
        <f>情報取得シート!$D$247</f>
        <v/>
      </c>
      <c r="R118" s="1038" t="str">
        <f>情報取得シート!$D$248</f>
        <v/>
      </c>
      <c r="S118" s="1039" t="str">
        <f>情報取得シート!$D$248</f>
        <v/>
      </c>
      <c r="T118" s="1039" t="str">
        <f>情報取得シート!$D$248</f>
        <v/>
      </c>
      <c r="U118" s="1039" t="str">
        <f>情報取得シート!$D$248</f>
        <v/>
      </c>
      <c r="V118" s="1039" t="str">
        <f>情報取得シート!$D$248</f>
        <v/>
      </c>
      <c r="W118" s="1039" t="str">
        <f>情報取得シート!$D$248</f>
        <v/>
      </c>
      <c r="X118" s="1039" t="str">
        <f>情報取得シート!$D$248</f>
        <v/>
      </c>
      <c r="Y118" s="1039" t="str">
        <f>情報取得シート!$D$248</f>
        <v/>
      </c>
      <c r="Z118" s="1039" t="str">
        <f>情報取得シート!$D$248</f>
        <v/>
      </c>
      <c r="AA118" s="1039" t="str">
        <f>情報取得シート!$D$248</f>
        <v/>
      </c>
      <c r="AB118" s="1039" t="str">
        <f>情報取得シート!$D$248</f>
        <v/>
      </c>
      <c r="AC118" s="1039" t="str">
        <f>情報取得シート!$D$248</f>
        <v/>
      </c>
      <c r="AD118" s="1039" t="str">
        <f>情報取得シート!$D$248</f>
        <v/>
      </c>
      <c r="AE118" s="1040" t="str">
        <f>情報取得シート!$D$248</f>
        <v/>
      </c>
    </row>
    <row r="119" spans="1:31" ht="28.15" customHeight="1" x14ac:dyDescent="0.4">
      <c r="A119" s="857"/>
      <c r="B119" s="792" t="s">
        <v>146</v>
      </c>
      <c r="C119" s="737"/>
      <c r="D119" s="1038" t="str">
        <f>情報取得シート!$D$250</f>
        <v/>
      </c>
      <c r="E119" s="1039" t="str">
        <f>情報取得シート!$D$250</f>
        <v/>
      </c>
      <c r="F119" s="1039" t="str">
        <f>情報取得シート!$D$250</f>
        <v/>
      </c>
      <c r="G119" s="1039" t="str">
        <f>情報取得シート!$D$250</f>
        <v/>
      </c>
      <c r="H119" s="1039" t="str">
        <f>情報取得シート!$D$250</f>
        <v/>
      </c>
      <c r="I119" s="1039" t="str">
        <f>情報取得シート!$D$250</f>
        <v/>
      </c>
      <c r="J119" s="1039" t="str">
        <f>情報取得シート!$D$250</f>
        <v/>
      </c>
      <c r="K119" s="1039" t="str">
        <f>情報取得シート!$D$250</f>
        <v/>
      </c>
      <c r="L119" s="1039" t="str">
        <f>情報取得シート!$D$250</f>
        <v/>
      </c>
      <c r="M119" s="1039" t="str">
        <f>情報取得シート!$D$250</f>
        <v/>
      </c>
      <c r="N119" s="1039" t="str">
        <f>情報取得シート!$D$250</f>
        <v/>
      </c>
      <c r="O119" s="1039" t="str">
        <f>情報取得シート!$D$250</f>
        <v/>
      </c>
      <c r="P119" s="1039" t="str">
        <f>情報取得シート!$D$250</f>
        <v/>
      </c>
      <c r="Q119" s="1040" t="str">
        <f>情報取得シート!$D$250</f>
        <v/>
      </c>
      <c r="R119" s="1038" t="str">
        <f>情報取得シート!$D$251</f>
        <v/>
      </c>
      <c r="S119" s="1039" t="str">
        <f>情報取得シート!$D$251</f>
        <v/>
      </c>
      <c r="T119" s="1039" t="str">
        <f>情報取得シート!$D$251</f>
        <v/>
      </c>
      <c r="U119" s="1039" t="str">
        <f>情報取得シート!$D$251</f>
        <v/>
      </c>
      <c r="V119" s="1039" t="str">
        <f>情報取得シート!$D$251</f>
        <v/>
      </c>
      <c r="W119" s="1039" t="str">
        <f>情報取得シート!$D$251</f>
        <v/>
      </c>
      <c r="X119" s="1039" t="str">
        <f>情報取得シート!$D$251</f>
        <v/>
      </c>
      <c r="Y119" s="1039" t="str">
        <f>情報取得シート!$D$251</f>
        <v/>
      </c>
      <c r="Z119" s="1039" t="str">
        <f>情報取得シート!$D$251</f>
        <v/>
      </c>
      <c r="AA119" s="1039" t="str">
        <f>情報取得シート!$D$251</f>
        <v/>
      </c>
      <c r="AB119" s="1039" t="str">
        <f>情報取得シート!$D$251</f>
        <v/>
      </c>
      <c r="AC119" s="1039" t="str">
        <f>情報取得シート!$D$251</f>
        <v/>
      </c>
      <c r="AD119" s="1039" t="str">
        <f>情報取得シート!$D$251</f>
        <v/>
      </c>
      <c r="AE119" s="1040" t="str">
        <f>情報取得シート!$D$251</f>
        <v/>
      </c>
    </row>
    <row r="120" spans="1:31" ht="28.15" customHeight="1" x14ac:dyDescent="0.4">
      <c r="A120" s="857"/>
      <c r="B120" s="792" t="s">
        <v>147</v>
      </c>
      <c r="C120" s="737"/>
      <c r="D120" s="1038" t="str">
        <f>情報取得シート!$D$253</f>
        <v/>
      </c>
      <c r="E120" s="1039" t="str">
        <f>情報取得シート!$D$253</f>
        <v/>
      </c>
      <c r="F120" s="1039" t="str">
        <f>情報取得シート!$D$253</f>
        <v/>
      </c>
      <c r="G120" s="1039" t="str">
        <f>情報取得シート!$D$253</f>
        <v/>
      </c>
      <c r="H120" s="1039" t="str">
        <f>情報取得シート!$D$253</f>
        <v/>
      </c>
      <c r="I120" s="1039" t="str">
        <f>情報取得シート!$D$253</f>
        <v/>
      </c>
      <c r="J120" s="1039" t="str">
        <f>情報取得シート!$D$253</f>
        <v/>
      </c>
      <c r="K120" s="1039" t="str">
        <f>情報取得シート!$D$253</f>
        <v/>
      </c>
      <c r="L120" s="1039" t="str">
        <f>情報取得シート!$D$253</f>
        <v/>
      </c>
      <c r="M120" s="1039" t="str">
        <f>情報取得シート!$D$253</f>
        <v/>
      </c>
      <c r="N120" s="1039" t="str">
        <f>情報取得シート!$D$253</f>
        <v/>
      </c>
      <c r="O120" s="1039" t="str">
        <f>情報取得シート!$D$253</f>
        <v/>
      </c>
      <c r="P120" s="1039" t="str">
        <f>情報取得シート!$D$253</f>
        <v/>
      </c>
      <c r="Q120" s="1040" t="str">
        <f>情報取得シート!$D$253</f>
        <v/>
      </c>
      <c r="R120" s="1038" t="str">
        <f>情報取得シート!$D$254</f>
        <v/>
      </c>
      <c r="S120" s="1039" t="str">
        <f>情報取得シート!$D$254</f>
        <v/>
      </c>
      <c r="T120" s="1039" t="str">
        <f>情報取得シート!$D$254</f>
        <v/>
      </c>
      <c r="U120" s="1039" t="str">
        <f>情報取得シート!$D$254</f>
        <v/>
      </c>
      <c r="V120" s="1039" t="str">
        <f>情報取得シート!$D$254</f>
        <v/>
      </c>
      <c r="W120" s="1039" t="str">
        <f>情報取得シート!$D$254</f>
        <v/>
      </c>
      <c r="X120" s="1039" t="str">
        <f>情報取得シート!$D$254</f>
        <v/>
      </c>
      <c r="Y120" s="1039" t="str">
        <f>情報取得シート!$D$254</f>
        <v/>
      </c>
      <c r="Z120" s="1039" t="str">
        <f>情報取得シート!$D$254</f>
        <v/>
      </c>
      <c r="AA120" s="1039" t="str">
        <f>情報取得シート!$D$254</f>
        <v/>
      </c>
      <c r="AB120" s="1039" t="str">
        <f>情報取得シート!$D$254</f>
        <v/>
      </c>
      <c r="AC120" s="1039" t="str">
        <f>情報取得シート!$D$254</f>
        <v/>
      </c>
      <c r="AD120" s="1039" t="str">
        <f>情報取得シート!$D$254</f>
        <v/>
      </c>
      <c r="AE120" s="1040" t="str">
        <f>情報取得シート!$D$254</f>
        <v/>
      </c>
    </row>
    <row r="121" spans="1:31" ht="28.15" customHeight="1" x14ac:dyDescent="0.4">
      <c r="A121" s="857"/>
      <c r="B121" s="792" t="s">
        <v>148</v>
      </c>
      <c r="C121" s="737"/>
      <c r="D121" s="1038" t="str">
        <f>情報取得シート!$D$256</f>
        <v/>
      </c>
      <c r="E121" s="1039" t="str">
        <f>情報取得シート!$D$256</f>
        <v/>
      </c>
      <c r="F121" s="1039" t="str">
        <f>情報取得シート!$D$256</f>
        <v/>
      </c>
      <c r="G121" s="1039" t="str">
        <f>情報取得シート!$D$256</f>
        <v/>
      </c>
      <c r="H121" s="1039" t="str">
        <f>情報取得シート!$D$256</f>
        <v/>
      </c>
      <c r="I121" s="1039" t="str">
        <f>情報取得シート!$D$256</f>
        <v/>
      </c>
      <c r="J121" s="1039" t="str">
        <f>情報取得シート!$D$256</f>
        <v/>
      </c>
      <c r="K121" s="1039" t="str">
        <f>情報取得シート!$D$256</f>
        <v/>
      </c>
      <c r="L121" s="1039" t="str">
        <f>情報取得シート!$D$256</f>
        <v/>
      </c>
      <c r="M121" s="1039" t="str">
        <f>情報取得シート!$D$256</f>
        <v/>
      </c>
      <c r="N121" s="1039" t="str">
        <f>情報取得シート!$D$256</f>
        <v/>
      </c>
      <c r="O121" s="1039" t="str">
        <f>情報取得シート!$D$256</f>
        <v/>
      </c>
      <c r="P121" s="1039" t="str">
        <f>情報取得シート!$D$256</f>
        <v/>
      </c>
      <c r="Q121" s="1040" t="str">
        <f>情報取得シート!$D$256</f>
        <v/>
      </c>
      <c r="R121" s="1038" t="str">
        <f>情報取得シート!$D$257</f>
        <v/>
      </c>
      <c r="S121" s="1039" t="str">
        <f>情報取得シート!$D$257</f>
        <v/>
      </c>
      <c r="T121" s="1039" t="str">
        <f>情報取得シート!$D$257</f>
        <v/>
      </c>
      <c r="U121" s="1039" t="str">
        <f>情報取得シート!$D$257</f>
        <v/>
      </c>
      <c r="V121" s="1039" t="str">
        <f>情報取得シート!$D$257</f>
        <v/>
      </c>
      <c r="W121" s="1039" t="str">
        <f>情報取得シート!$D$257</f>
        <v/>
      </c>
      <c r="X121" s="1039" t="str">
        <f>情報取得シート!$D$257</f>
        <v/>
      </c>
      <c r="Y121" s="1039" t="str">
        <f>情報取得シート!$D$257</f>
        <v/>
      </c>
      <c r="Z121" s="1039" t="str">
        <f>情報取得シート!$D$257</f>
        <v/>
      </c>
      <c r="AA121" s="1039" t="str">
        <f>情報取得シート!$D$257</f>
        <v/>
      </c>
      <c r="AB121" s="1039" t="str">
        <f>情報取得シート!$D$257</f>
        <v/>
      </c>
      <c r="AC121" s="1039" t="str">
        <f>情報取得シート!$D$257</f>
        <v/>
      </c>
      <c r="AD121" s="1039" t="str">
        <f>情報取得シート!$D$257</f>
        <v/>
      </c>
      <c r="AE121" s="1040" t="str">
        <f>情報取得シート!$D$257</f>
        <v/>
      </c>
    </row>
    <row r="122" spans="1:31" ht="28.15" customHeight="1" x14ac:dyDescent="0.4">
      <c r="A122" s="857"/>
      <c r="B122" s="792" t="s">
        <v>163</v>
      </c>
      <c r="C122" s="737"/>
      <c r="D122" s="1038" t="str">
        <f>情報取得シート!$D$259</f>
        <v/>
      </c>
      <c r="E122" s="1039" t="str">
        <f>情報取得シート!$D$259</f>
        <v/>
      </c>
      <c r="F122" s="1039" t="str">
        <f>情報取得シート!$D$259</f>
        <v/>
      </c>
      <c r="G122" s="1039" t="str">
        <f>情報取得シート!$D$259</f>
        <v/>
      </c>
      <c r="H122" s="1039" t="str">
        <f>情報取得シート!$D$259</f>
        <v/>
      </c>
      <c r="I122" s="1039" t="str">
        <f>情報取得シート!$D$259</f>
        <v/>
      </c>
      <c r="J122" s="1039" t="str">
        <f>情報取得シート!$D$259</f>
        <v/>
      </c>
      <c r="K122" s="1039" t="str">
        <f>情報取得シート!$D$259</f>
        <v/>
      </c>
      <c r="L122" s="1039" t="str">
        <f>情報取得シート!$D$259</f>
        <v/>
      </c>
      <c r="M122" s="1039" t="str">
        <f>情報取得シート!$D$259</f>
        <v/>
      </c>
      <c r="N122" s="1039" t="str">
        <f>情報取得シート!$D$259</f>
        <v/>
      </c>
      <c r="O122" s="1039" t="str">
        <f>情報取得シート!$D$259</f>
        <v/>
      </c>
      <c r="P122" s="1039" t="str">
        <f>情報取得シート!$D$259</f>
        <v/>
      </c>
      <c r="Q122" s="1040" t="str">
        <f>情報取得シート!$D$259</f>
        <v/>
      </c>
      <c r="R122" s="1038" t="str">
        <f>情報取得シート!$D$260</f>
        <v/>
      </c>
      <c r="S122" s="1039" t="str">
        <f>情報取得シート!$D$260</f>
        <v/>
      </c>
      <c r="T122" s="1039" t="str">
        <f>情報取得シート!$D$260</f>
        <v/>
      </c>
      <c r="U122" s="1039" t="str">
        <f>情報取得シート!$D$260</f>
        <v/>
      </c>
      <c r="V122" s="1039" t="str">
        <f>情報取得シート!$D$260</f>
        <v/>
      </c>
      <c r="W122" s="1039" t="str">
        <f>情報取得シート!$D$260</f>
        <v/>
      </c>
      <c r="X122" s="1039" t="str">
        <f>情報取得シート!$D$260</f>
        <v/>
      </c>
      <c r="Y122" s="1039" t="str">
        <f>情報取得シート!$D$260</f>
        <v/>
      </c>
      <c r="Z122" s="1039" t="str">
        <f>情報取得シート!$D$260</f>
        <v/>
      </c>
      <c r="AA122" s="1039" t="str">
        <f>情報取得シート!$D$260</f>
        <v/>
      </c>
      <c r="AB122" s="1039" t="str">
        <f>情報取得シート!$D$260</f>
        <v/>
      </c>
      <c r="AC122" s="1039" t="str">
        <f>情報取得シート!$D$260</f>
        <v/>
      </c>
      <c r="AD122" s="1039" t="str">
        <f>情報取得シート!$D$260</f>
        <v/>
      </c>
      <c r="AE122" s="1040" t="str">
        <f>情報取得シート!$D$260</f>
        <v/>
      </c>
    </row>
    <row r="123" spans="1:31" ht="28.15" customHeight="1" x14ac:dyDescent="0.4">
      <c r="A123" s="857"/>
      <c r="B123" s="792" t="s">
        <v>164</v>
      </c>
      <c r="C123" s="737"/>
      <c r="D123" s="1038" t="str">
        <f>情報取得シート!$D$262</f>
        <v/>
      </c>
      <c r="E123" s="1039" t="str">
        <f>情報取得シート!$D$262</f>
        <v/>
      </c>
      <c r="F123" s="1039" t="str">
        <f>情報取得シート!$D$262</f>
        <v/>
      </c>
      <c r="G123" s="1039" t="str">
        <f>情報取得シート!$D$262</f>
        <v/>
      </c>
      <c r="H123" s="1039" t="str">
        <f>情報取得シート!$D$262</f>
        <v/>
      </c>
      <c r="I123" s="1039" t="str">
        <f>情報取得シート!$D$262</f>
        <v/>
      </c>
      <c r="J123" s="1039" t="str">
        <f>情報取得シート!$D$262</f>
        <v/>
      </c>
      <c r="K123" s="1039" t="str">
        <f>情報取得シート!$D$262</f>
        <v/>
      </c>
      <c r="L123" s="1039" t="str">
        <f>情報取得シート!$D$262</f>
        <v/>
      </c>
      <c r="M123" s="1039" t="str">
        <f>情報取得シート!$D$262</f>
        <v/>
      </c>
      <c r="N123" s="1039" t="str">
        <f>情報取得シート!$D$262</f>
        <v/>
      </c>
      <c r="O123" s="1039" t="str">
        <f>情報取得シート!$D$262</f>
        <v/>
      </c>
      <c r="P123" s="1039" t="str">
        <f>情報取得シート!$D$262</f>
        <v/>
      </c>
      <c r="Q123" s="1040" t="str">
        <f>情報取得シート!$D$262</f>
        <v/>
      </c>
      <c r="R123" s="1038" t="str">
        <f>情報取得シート!$D$263</f>
        <v/>
      </c>
      <c r="S123" s="1039" t="str">
        <f>情報取得シート!$D$263</f>
        <v/>
      </c>
      <c r="T123" s="1039" t="str">
        <f>情報取得シート!$D$263</f>
        <v/>
      </c>
      <c r="U123" s="1039" t="str">
        <f>情報取得シート!$D$263</f>
        <v/>
      </c>
      <c r="V123" s="1039" t="str">
        <f>情報取得シート!$D$263</f>
        <v/>
      </c>
      <c r="W123" s="1039" t="str">
        <f>情報取得シート!$D$263</f>
        <v/>
      </c>
      <c r="X123" s="1039" t="str">
        <f>情報取得シート!$D$263</f>
        <v/>
      </c>
      <c r="Y123" s="1039" t="str">
        <f>情報取得シート!$D$263</f>
        <v/>
      </c>
      <c r="Z123" s="1039" t="str">
        <f>情報取得シート!$D$263</f>
        <v/>
      </c>
      <c r="AA123" s="1039" t="str">
        <f>情報取得シート!$D$263</f>
        <v/>
      </c>
      <c r="AB123" s="1039" t="str">
        <f>情報取得シート!$D$263</f>
        <v/>
      </c>
      <c r="AC123" s="1039" t="str">
        <f>情報取得シート!$D$263</f>
        <v/>
      </c>
      <c r="AD123" s="1039" t="str">
        <f>情報取得シート!$D$263</f>
        <v/>
      </c>
      <c r="AE123" s="1040" t="str">
        <f>情報取得シート!$D$263</f>
        <v/>
      </c>
    </row>
    <row r="124" spans="1:31" ht="28.15" customHeight="1" x14ac:dyDescent="0.4">
      <c r="A124" s="857"/>
      <c r="B124" s="792" t="s">
        <v>165</v>
      </c>
      <c r="C124" s="737"/>
      <c r="D124" s="1038" t="str">
        <f>情報取得シート!$D$265</f>
        <v/>
      </c>
      <c r="E124" s="1039" t="str">
        <f>情報取得シート!$D$265</f>
        <v/>
      </c>
      <c r="F124" s="1039" t="str">
        <f>情報取得シート!$D$265</f>
        <v/>
      </c>
      <c r="G124" s="1039" t="str">
        <f>情報取得シート!$D$265</f>
        <v/>
      </c>
      <c r="H124" s="1039" t="str">
        <f>情報取得シート!$D$265</f>
        <v/>
      </c>
      <c r="I124" s="1039" t="str">
        <f>情報取得シート!$D$265</f>
        <v/>
      </c>
      <c r="J124" s="1039" t="str">
        <f>情報取得シート!$D$265</f>
        <v/>
      </c>
      <c r="K124" s="1039" t="str">
        <f>情報取得シート!$D$265</f>
        <v/>
      </c>
      <c r="L124" s="1039" t="str">
        <f>情報取得シート!$D$265</f>
        <v/>
      </c>
      <c r="M124" s="1039" t="str">
        <f>情報取得シート!$D$265</f>
        <v/>
      </c>
      <c r="N124" s="1039" t="str">
        <f>情報取得シート!$D$265</f>
        <v/>
      </c>
      <c r="O124" s="1039" t="str">
        <f>情報取得シート!$D$265</f>
        <v/>
      </c>
      <c r="P124" s="1039" t="str">
        <f>情報取得シート!$D$265</f>
        <v/>
      </c>
      <c r="Q124" s="1040" t="str">
        <f>情報取得シート!$D$265</f>
        <v/>
      </c>
      <c r="R124" s="1038" t="str">
        <f>情報取得シート!$D$266</f>
        <v/>
      </c>
      <c r="S124" s="1039" t="str">
        <f>情報取得シート!$D$266</f>
        <v/>
      </c>
      <c r="T124" s="1039" t="str">
        <f>情報取得シート!$D$266</f>
        <v/>
      </c>
      <c r="U124" s="1039" t="str">
        <f>情報取得シート!$D$266</f>
        <v/>
      </c>
      <c r="V124" s="1039" t="str">
        <f>情報取得シート!$D$266</f>
        <v/>
      </c>
      <c r="W124" s="1039" t="str">
        <f>情報取得シート!$D$266</f>
        <v/>
      </c>
      <c r="X124" s="1039" t="str">
        <f>情報取得シート!$D$266</f>
        <v/>
      </c>
      <c r="Y124" s="1039" t="str">
        <f>情報取得シート!$D$266</f>
        <v/>
      </c>
      <c r="Z124" s="1039" t="str">
        <f>情報取得シート!$D$266</f>
        <v/>
      </c>
      <c r="AA124" s="1039" t="str">
        <f>情報取得シート!$D$266</f>
        <v/>
      </c>
      <c r="AB124" s="1039" t="str">
        <f>情報取得シート!$D$266</f>
        <v/>
      </c>
      <c r="AC124" s="1039" t="str">
        <f>情報取得シート!$D$266</f>
        <v/>
      </c>
      <c r="AD124" s="1039" t="str">
        <f>情報取得シート!$D$266</f>
        <v/>
      </c>
      <c r="AE124" s="1040" t="str">
        <f>情報取得シート!$D$266</f>
        <v/>
      </c>
    </row>
    <row r="125" spans="1:31" ht="28.15" customHeight="1" x14ac:dyDescent="0.4">
      <c r="A125" s="857"/>
      <c r="B125" s="792" t="s">
        <v>166</v>
      </c>
      <c r="C125" s="737"/>
      <c r="D125" s="1038" t="str">
        <f>情報取得シート!$D$268</f>
        <v/>
      </c>
      <c r="E125" s="1039" t="str">
        <f>情報取得シート!$D$268</f>
        <v/>
      </c>
      <c r="F125" s="1039" t="str">
        <f>情報取得シート!$D$268</f>
        <v/>
      </c>
      <c r="G125" s="1039" t="str">
        <f>情報取得シート!$D$268</f>
        <v/>
      </c>
      <c r="H125" s="1039" t="str">
        <f>情報取得シート!$D$268</f>
        <v/>
      </c>
      <c r="I125" s="1039" t="str">
        <f>情報取得シート!$D$268</f>
        <v/>
      </c>
      <c r="J125" s="1039" t="str">
        <f>情報取得シート!$D$268</f>
        <v/>
      </c>
      <c r="K125" s="1039" t="str">
        <f>情報取得シート!$D$268</f>
        <v/>
      </c>
      <c r="L125" s="1039" t="str">
        <f>情報取得シート!$D$268</f>
        <v/>
      </c>
      <c r="M125" s="1039" t="str">
        <f>情報取得シート!$D$268</f>
        <v/>
      </c>
      <c r="N125" s="1039" t="str">
        <f>情報取得シート!$D$268</f>
        <v/>
      </c>
      <c r="O125" s="1039" t="str">
        <f>情報取得シート!$D$268</f>
        <v/>
      </c>
      <c r="P125" s="1039" t="str">
        <f>情報取得シート!$D$268</f>
        <v/>
      </c>
      <c r="Q125" s="1040" t="str">
        <f>情報取得シート!$D$268</f>
        <v/>
      </c>
      <c r="R125" s="1038" t="str">
        <f>情報取得シート!$D$269</f>
        <v/>
      </c>
      <c r="S125" s="1039" t="str">
        <f>情報取得シート!$D$269</f>
        <v/>
      </c>
      <c r="T125" s="1039" t="str">
        <f>情報取得シート!$D$269</f>
        <v/>
      </c>
      <c r="U125" s="1039" t="str">
        <f>情報取得シート!$D$269</f>
        <v/>
      </c>
      <c r="V125" s="1039" t="str">
        <f>情報取得シート!$D$269</f>
        <v/>
      </c>
      <c r="W125" s="1039" t="str">
        <f>情報取得シート!$D$269</f>
        <v/>
      </c>
      <c r="X125" s="1039" t="str">
        <f>情報取得シート!$D$269</f>
        <v/>
      </c>
      <c r="Y125" s="1039" t="str">
        <f>情報取得シート!$D$269</f>
        <v/>
      </c>
      <c r="Z125" s="1039" t="str">
        <f>情報取得シート!$D$269</f>
        <v/>
      </c>
      <c r="AA125" s="1039" t="str">
        <f>情報取得シート!$D$269</f>
        <v/>
      </c>
      <c r="AB125" s="1039" t="str">
        <f>情報取得シート!$D$269</f>
        <v/>
      </c>
      <c r="AC125" s="1039" t="str">
        <f>情報取得シート!$D$269</f>
        <v/>
      </c>
      <c r="AD125" s="1039" t="str">
        <f>情報取得シート!$D$269</f>
        <v/>
      </c>
      <c r="AE125" s="1040" t="str">
        <f>情報取得シート!$D$269</f>
        <v/>
      </c>
    </row>
    <row r="126" spans="1:31" ht="28.15" customHeight="1" x14ac:dyDescent="0.4">
      <c r="A126" s="858"/>
      <c r="B126" s="792" t="s">
        <v>167</v>
      </c>
      <c r="C126" s="737"/>
      <c r="D126" s="1038" t="str">
        <f>情報取得シート!$D$271</f>
        <v/>
      </c>
      <c r="E126" s="1039" t="str">
        <f>情報取得シート!$D$271</f>
        <v/>
      </c>
      <c r="F126" s="1039" t="str">
        <f>情報取得シート!$D$271</f>
        <v/>
      </c>
      <c r="G126" s="1039" t="str">
        <f>情報取得シート!$D$271</f>
        <v/>
      </c>
      <c r="H126" s="1039" t="str">
        <f>情報取得シート!$D$271</f>
        <v/>
      </c>
      <c r="I126" s="1039" t="str">
        <f>情報取得シート!$D$271</f>
        <v/>
      </c>
      <c r="J126" s="1039" t="str">
        <f>情報取得シート!$D$271</f>
        <v/>
      </c>
      <c r="K126" s="1039" t="str">
        <f>情報取得シート!$D$271</f>
        <v/>
      </c>
      <c r="L126" s="1039" t="str">
        <f>情報取得シート!$D$271</f>
        <v/>
      </c>
      <c r="M126" s="1039" t="str">
        <f>情報取得シート!$D$271</f>
        <v/>
      </c>
      <c r="N126" s="1039" t="str">
        <f>情報取得シート!$D$271</f>
        <v/>
      </c>
      <c r="O126" s="1039" t="str">
        <f>情報取得シート!$D$271</f>
        <v/>
      </c>
      <c r="P126" s="1039" t="str">
        <f>情報取得シート!$D$271</f>
        <v/>
      </c>
      <c r="Q126" s="1040" t="str">
        <f>情報取得シート!$D$271</f>
        <v/>
      </c>
      <c r="R126" s="1038" t="str">
        <f>情報取得シート!$D$272</f>
        <v/>
      </c>
      <c r="S126" s="1039" t="str">
        <f>情報取得シート!$D$272</f>
        <v/>
      </c>
      <c r="T126" s="1039" t="str">
        <f>情報取得シート!$D$272</f>
        <v/>
      </c>
      <c r="U126" s="1039" t="str">
        <f>情報取得シート!$D$272</f>
        <v/>
      </c>
      <c r="V126" s="1039" t="str">
        <f>情報取得シート!$D$272</f>
        <v/>
      </c>
      <c r="W126" s="1039" t="str">
        <f>情報取得シート!$D$272</f>
        <v/>
      </c>
      <c r="X126" s="1039" t="str">
        <f>情報取得シート!$D$272</f>
        <v/>
      </c>
      <c r="Y126" s="1039" t="str">
        <f>情報取得シート!$D$272</f>
        <v/>
      </c>
      <c r="Z126" s="1039" t="str">
        <f>情報取得シート!$D$272</f>
        <v/>
      </c>
      <c r="AA126" s="1039" t="str">
        <f>情報取得シート!$D$272</f>
        <v/>
      </c>
      <c r="AB126" s="1039" t="str">
        <f>情報取得シート!$D$272</f>
        <v/>
      </c>
      <c r="AC126" s="1039" t="str">
        <f>情報取得シート!$D$272</f>
        <v/>
      </c>
      <c r="AD126" s="1039" t="str">
        <f>情報取得シート!$D$272</f>
        <v/>
      </c>
      <c r="AE126" s="1040" t="str">
        <f>情報取得シート!$D$272</f>
        <v/>
      </c>
    </row>
    <row r="127" spans="1:31" ht="4.9000000000000004" customHeight="1" x14ac:dyDescent="0.4">
      <c r="A127" s="193"/>
      <c r="B127" s="193"/>
      <c r="C127" s="193"/>
      <c r="D127" s="193"/>
      <c r="E127" s="193"/>
      <c r="F127" s="193"/>
      <c r="G127" s="193"/>
      <c r="H127" s="193"/>
      <c r="I127" s="193"/>
      <c r="J127" s="193"/>
      <c r="K127" s="193"/>
      <c r="L127" s="193"/>
      <c r="M127" s="193"/>
      <c r="N127" s="193"/>
      <c r="O127" s="193"/>
      <c r="P127" s="193"/>
      <c r="Q127" s="193"/>
      <c r="R127" s="193"/>
      <c r="S127" s="193"/>
      <c r="T127" s="193"/>
      <c r="U127" s="193"/>
      <c r="V127" s="193"/>
      <c r="W127" s="193"/>
      <c r="X127" s="193"/>
      <c r="Y127" s="193"/>
      <c r="Z127" s="193"/>
      <c r="AA127" s="193"/>
      <c r="AB127" s="193"/>
      <c r="AC127" s="193"/>
      <c r="AD127" s="193"/>
      <c r="AE127" s="193"/>
    </row>
    <row r="128" spans="1:31" ht="45.6" customHeight="1" x14ac:dyDescent="0.4">
      <c r="A128" s="908" t="s">
        <v>168</v>
      </c>
      <c r="B128" s="908"/>
      <c r="C128" s="908"/>
      <c r="D128" s="908"/>
      <c r="E128" s="908"/>
      <c r="F128" s="917" t="s">
        <v>379</v>
      </c>
      <c r="G128" s="918"/>
      <c r="H128" s="918"/>
      <c r="I128" s="918"/>
      <c r="J128" s="918"/>
      <c r="K128" s="918"/>
      <c r="L128" s="918"/>
      <c r="M128" s="918"/>
      <c r="N128" s="918"/>
      <c r="O128" s="918"/>
      <c r="P128" s="918"/>
      <c r="Q128" s="918"/>
      <c r="R128" s="918"/>
      <c r="S128" s="918"/>
      <c r="T128" s="918"/>
      <c r="U128" s="918"/>
      <c r="V128" s="918"/>
      <c r="W128" s="918"/>
      <c r="X128" s="918"/>
      <c r="Y128" s="918"/>
      <c r="Z128" s="918"/>
      <c r="AA128" s="918"/>
      <c r="AB128" s="918"/>
      <c r="AC128" s="918"/>
      <c r="AD128" s="918"/>
      <c r="AE128" s="919"/>
    </row>
    <row r="129" spans="1:47" ht="45.6" customHeight="1" x14ac:dyDescent="0.4">
      <c r="A129" s="909"/>
      <c r="B129" s="909"/>
      <c r="C129" s="909"/>
      <c r="D129" s="909"/>
      <c r="E129" s="909"/>
      <c r="F129" s="911" t="str">
        <f>情報取得シート!$D$288</f>
        <v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v>
      </c>
      <c r="G129" s="912"/>
      <c r="H129" s="912"/>
      <c r="I129" s="912"/>
      <c r="J129" s="912"/>
      <c r="K129" s="912"/>
      <c r="L129" s="912"/>
      <c r="M129" s="912"/>
      <c r="N129" s="912"/>
      <c r="O129" s="912"/>
      <c r="P129" s="912"/>
      <c r="Q129" s="912"/>
      <c r="R129" s="912"/>
      <c r="S129" s="912"/>
      <c r="T129" s="912"/>
      <c r="U129" s="912"/>
      <c r="V129" s="912"/>
      <c r="W129" s="912"/>
      <c r="X129" s="912"/>
      <c r="Y129" s="912"/>
      <c r="Z129" s="912"/>
      <c r="AA129" s="912"/>
      <c r="AB129" s="912"/>
      <c r="AC129" s="912"/>
      <c r="AD129" s="912"/>
      <c r="AE129" s="913"/>
    </row>
    <row r="130" spans="1:47" ht="45.6" customHeight="1" x14ac:dyDescent="0.4">
      <c r="A130" s="909"/>
      <c r="B130" s="909"/>
      <c r="C130" s="909"/>
      <c r="D130" s="909"/>
      <c r="E130" s="909"/>
      <c r="F130" s="911"/>
      <c r="G130" s="912"/>
      <c r="H130" s="912"/>
      <c r="I130" s="912"/>
      <c r="J130" s="912"/>
      <c r="K130" s="912"/>
      <c r="L130" s="912"/>
      <c r="M130" s="912"/>
      <c r="N130" s="912"/>
      <c r="O130" s="912"/>
      <c r="P130" s="912"/>
      <c r="Q130" s="912"/>
      <c r="R130" s="912"/>
      <c r="S130" s="912"/>
      <c r="T130" s="912"/>
      <c r="U130" s="912"/>
      <c r="V130" s="912"/>
      <c r="W130" s="912"/>
      <c r="X130" s="912"/>
      <c r="Y130" s="912"/>
      <c r="Z130" s="912"/>
      <c r="AA130" s="912"/>
      <c r="AB130" s="912"/>
      <c r="AC130" s="912"/>
      <c r="AD130" s="912"/>
      <c r="AE130" s="913"/>
    </row>
    <row r="131" spans="1:47" ht="45.6" customHeight="1" x14ac:dyDescent="0.4">
      <c r="A131" s="909"/>
      <c r="B131" s="909"/>
      <c r="C131" s="909"/>
      <c r="D131" s="909"/>
      <c r="E131" s="909"/>
      <c r="F131" s="911"/>
      <c r="G131" s="912"/>
      <c r="H131" s="912"/>
      <c r="I131" s="912"/>
      <c r="J131" s="912"/>
      <c r="K131" s="912"/>
      <c r="L131" s="912"/>
      <c r="M131" s="912"/>
      <c r="N131" s="912"/>
      <c r="O131" s="912"/>
      <c r="P131" s="912"/>
      <c r="Q131" s="912"/>
      <c r="R131" s="912"/>
      <c r="S131" s="912"/>
      <c r="T131" s="912"/>
      <c r="U131" s="912"/>
      <c r="V131" s="912"/>
      <c r="W131" s="912"/>
      <c r="X131" s="912"/>
      <c r="Y131" s="912"/>
      <c r="Z131" s="912"/>
      <c r="AA131" s="912"/>
      <c r="AB131" s="912"/>
      <c r="AC131" s="912"/>
      <c r="AD131" s="912"/>
      <c r="AE131" s="913"/>
    </row>
    <row r="132" spans="1:47" ht="45.6" customHeight="1" x14ac:dyDescent="0.4">
      <c r="A132" s="909"/>
      <c r="B132" s="909"/>
      <c r="C132" s="909"/>
      <c r="D132" s="909"/>
      <c r="E132" s="909"/>
      <c r="F132" s="911"/>
      <c r="G132" s="912"/>
      <c r="H132" s="912"/>
      <c r="I132" s="912"/>
      <c r="J132" s="912"/>
      <c r="K132" s="912"/>
      <c r="L132" s="912"/>
      <c r="M132" s="912"/>
      <c r="N132" s="912"/>
      <c r="O132" s="912"/>
      <c r="P132" s="912"/>
      <c r="Q132" s="912"/>
      <c r="R132" s="912"/>
      <c r="S132" s="912"/>
      <c r="T132" s="912"/>
      <c r="U132" s="912"/>
      <c r="V132" s="912"/>
      <c r="W132" s="912"/>
      <c r="X132" s="912"/>
      <c r="Y132" s="912"/>
      <c r="Z132" s="912"/>
      <c r="AA132" s="912"/>
      <c r="AB132" s="912"/>
      <c r="AC132" s="912"/>
      <c r="AD132" s="912"/>
      <c r="AE132" s="913"/>
    </row>
    <row r="133" spans="1:47" ht="45.6" customHeight="1" x14ac:dyDescent="0.4">
      <c r="A133" s="909"/>
      <c r="B133" s="909"/>
      <c r="C133" s="909"/>
      <c r="D133" s="909"/>
      <c r="E133" s="909"/>
      <c r="F133" s="911"/>
      <c r="G133" s="912"/>
      <c r="H133" s="912"/>
      <c r="I133" s="912"/>
      <c r="J133" s="912"/>
      <c r="K133" s="912"/>
      <c r="L133" s="912"/>
      <c r="M133" s="912"/>
      <c r="N133" s="912"/>
      <c r="O133" s="912"/>
      <c r="P133" s="912"/>
      <c r="Q133" s="912"/>
      <c r="R133" s="912"/>
      <c r="S133" s="912"/>
      <c r="T133" s="912"/>
      <c r="U133" s="912"/>
      <c r="V133" s="912"/>
      <c r="W133" s="912"/>
      <c r="X133" s="912"/>
      <c r="Y133" s="912"/>
      <c r="Z133" s="912"/>
      <c r="AA133" s="912"/>
      <c r="AB133" s="912"/>
      <c r="AC133" s="912"/>
      <c r="AD133" s="912"/>
      <c r="AE133" s="913"/>
    </row>
    <row r="134" spans="1:47" ht="45.6" customHeight="1" x14ac:dyDescent="0.4">
      <c r="A134" s="910"/>
      <c r="B134" s="910"/>
      <c r="C134" s="910"/>
      <c r="D134" s="910"/>
      <c r="E134" s="910"/>
      <c r="F134" s="914"/>
      <c r="G134" s="915"/>
      <c r="H134" s="915"/>
      <c r="I134" s="915"/>
      <c r="J134" s="915"/>
      <c r="K134" s="915"/>
      <c r="L134" s="915"/>
      <c r="M134" s="915"/>
      <c r="N134" s="915"/>
      <c r="O134" s="915"/>
      <c r="P134" s="915"/>
      <c r="Q134" s="915"/>
      <c r="R134" s="915"/>
      <c r="S134" s="915"/>
      <c r="T134" s="915"/>
      <c r="U134" s="915"/>
      <c r="V134" s="915"/>
      <c r="W134" s="915"/>
      <c r="X134" s="915"/>
      <c r="Y134" s="915"/>
      <c r="Z134" s="915"/>
      <c r="AA134" s="915"/>
      <c r="AB134" s="915"/>
      <c r="AC134" s="915"/>
      <c r="AD134" s="915"/>
      <c r="AE134" s="916"/>
    </row>
    <row r="135" spans="1:47" ht="17.45" customHeight="1" x14ac:dyDescent="0.4">
      <c r="A135" s="274"/>
      <c r="B135" s="274"/>
      <c r="C135" s="274"/>
      <c r="D135" s="274"/>
      <c r="E135" s="274"/>
      <c r="F135" s="275"/>
      <c r="G135" s="275"/>
      <c r="H135" s="275"/>
      <c r="I135" s="275"/>
      <c r="J135" s="275"/>
      <c r="K135" s="275"/>
      <c r="L135" s="275"/>
      <c r="M135" s="275"/>
      <c r="N135" s="275"/>
      <c r="O135" s="275"/>
      <c r="P135" s="275"/>
      <c r="Q135" s="275"/>
      <c r="R135" s="275"/>
      <c r="S135" s="275"/>
      <c r="T135" s="275"/>
      <c r="U135" s="275"/>
      <c r="V135" s="275"/>
      <c r="W135" s="275"/>
      <c r="X135" s="275"/>
      <c r="Y135" s="275"/>
      <c r="Z135" s="275"/>
      <c r="AA135" s="275"/>
      <c r="AB135" s="275"/>
      <c r="AC135" s="275"/>
      <c r="AD135" s="275"/>
      <c r="AE135" s="275"/>
    </row>
    <row r="136" spans="1:47" ht="30" customHeight="1" x14ac:dyDescent="0.4">
      <c r="A136" s="894" t="s">
        <v>210</v>
      </c>
      <c r="B136" s="894"/>
      <c r="C136" s="894"/>
      <c r="D136" s="894"/>
      <c r="E136" s="894"/>
      <c r="F136" s="894"/>
      <c r="G136" s="894"/>
      <c r="H136" s="894"/>
      <c r="I136" s="894"/>
      <c r="J136" s="894"/>
      <c r="K136" s="894"/>
      <c r="L136" s="894"/>
      <c r="M136" s="894"/>
      <c r="N136" s="894"/>
      <c r="O136" s="894"/>
      <c r="P136" s="894"/>
      <c r="Q136" s="894"/>
      <c r="R136" s="894"/>
      <c r="S136" s="894"/>
      <c r="T136" s="894"/>
      <c r="U136" s="894"/>
      <c r="V136" s="894"/>
      <c r="W136" s="894"/>
      <c r="X136" s="894"/>
      <c r="Y136" s="894"/>
      <c r="Z136" s="894"/>
      <c r="AA136" s="894"/>
      <c r="AB136" s="894"/>
      <c r="AC136" s="894"/>
      <c r="AD136" s="894"/>
      <c r="AE136" s="894"/>
    </row>
    <row r="137" spans="1:47" ht="9.75" customHeight="1" x14ac:dyDescent="0.4">
      <c r="A137" s="895"/>
      <c r="B137" s="895"/>
      <c r="C137" s="895"/>
      <c r="D137" s="895"/>
      <c r="E137" s="895"/>
      <c r="F137" s="895"/>
      <c r="G137" s="895"/>
      <c r="H137" s="895"/>
      <c r="I137" s="895"/>
      <c r="J137" s="895"/>
      <c r="K137" s="895"/>
      <c r="L137" s="895"/>
      <c r="M137" s="895"/>
      <c r="N137" s="895"/>
      <c r="O137" s="895"/>
      <c r="P137" s="895"/>
      <c r="Q137" s="895"/>
      <c r="R137" s="895"/>
      <c r="S137" s="895"/>
      <c r="T137" s="895"/>
      <c r="U137" s="895"/>
      <c r="V137" s="895"/>
      <c r="W137" s="895"/>
      <c r="X137" s="895"/>
      <c r="Y137" s="895"/>
      <c r="Z137" s="895"/>
      <c r="AA137" s="895"/>
      <c r="AB137" s="895"/>
      <c r="AC137" s="895"/>
      <c r="AD137" s="895"/>
      <c r="AE137" s="895"/>
    </row>
    <row r="138" spans="1:47" ht="18" customHeight="1" x14ac:dyDescent="0.4">
      <c r="A138" s="726" t="s">
        <v>170</v>
      </c>
      <c r="B138" s="727"/>
      <c r="C138" s="727"/>
      <c r="D138" s="727"/>
      <c r="E138" s="727"/>
      <c r="F138" s="727"/>
      <c r="G138" s="728"/>
      <c r="H138" s="896" t="s">
        <v>171</v>
      </c>
      <c r="I138" s="897"/>
      <c r="J138" s="897"/>
      <c r="K138" s="897"/>
      <c r="L138" s="898"/>
      <c r="M138" s="905" t="s">
        <v>205</v>
      </c>
      <c r="N138" s="906"/>
      <c r="O138" s="906"/>
      <c r="P138" s="906"/>
      <c r="Q138" s="906"/>
      <c r="R138" s="906"/>
      <c r="S138" s="906"/>
      <c r="T138" s="906"/>
      <c r="U138" s="906"/>
      <c r="V138" s="906"/>
      <c r="W138" s="906"/>
      <c r="X138" s="906"/>
      <c r="Y138" s="906"/>
      <c r="Z138" s="906"/>
      <c r="AA138" s="906"/>
      <c r="AB138" s="906"/>
      <c r="AC138" s="906"/>
      <c r="AD138" s="906"/>
      <c r="AE138" s="907"/>
    </row>
    <row r="139" spans="1:47" ht="18" customHeight="1" x14ac:dyDescent="0.4">
      <c r="A139" s="729"/>
      <c r="B139" s="730"/>
      <c r="C139" s="730"/>
      <c r="D139" s="730"/>
      <c r="E139" s="730"/>
      <c r="F139" s="730"/>
      <c r="G139" s="731"/>
      <c r="H139" s="899"/>
      <c r="I139" s="900"/>
      <c r="J139" s="900"/>
      <c r="K139" s="900"/>
      <c r="L139" s="901"/>
      <c r="M139" s="1041" t="str">
        <f>情報取得シート!$D$290</f>
        <v/>
      </c>
      <c r="N139" s="939"/>
      <c r="O139" s="939"/>
      <c r="P139" s="939"/>
      <c r="Q139" s="939"/>
      <c r="R139" s="939"/>
      <c r="S139" s="939"/>
      <c r="T139" s="939"/>
      <c r="U139" s="939"/>
      <c r="V139" s="939"/>
      <c r="W139" s="939"/>
      <c r="X139" s="939"/>
      <c r="Y139" s="939"/>
      <c r="Z139" s="939"/>
      <c r="AA139" s="939"/>
      <c r="AB139" s="939"/>
      <c r="AC139" s="939"/>
      <c r="AD139" s="939"/>
      <c r="AE139" s="1042"/>
      <c r="AH139" s="185" t="str">
        <f>IF(情報取得シート!$D$289=0,"※届け出の状況を選択してください","")</f>
        <v>※届け出の状況を選択してください</v>
      </c>
    </row>
    <row r="140" spans="1:47" ht="18" customHeight="1" x14ac:dyDescent="0.4">
      <c r="A140" s="739"/>
      <c r="B140" s="740"/>
      <c r="C140" s="740"/>
      <c r="D140" s="740"/>
      <c r="E140" s="740"/>
      <c r="F140" s="740"/>
      <c r="G140" s="741"/>
      <c r="H140" s="902"/>
      <c r="I140" s="903"/>
      <c r="J140" s="903"/>
      <c r="K140" s="903"/>
      <c r="L140" s="904"/>
      <c r="M140" s="1043"/>
      <c r="N140" s="1044"/>
      <c r="O140" s="1044"/>
      <c r="P140" s="1044"/>
      <c r="Q140" s="1044"/>
      <c r="R140" s="1044"/>
      <c r="S140" s="1044"/>
      <c r="T140" s="1044"/>
      <c r="U140" s="1044"/>
      <c r="V140" s="1044"/>
      <c r="W140" s="1044"/>
      <c r="X140" s="1044"/>
      <c r="Y140" s="1044"/>
      <c r="Z140" s="1044"/>
      <c r="AA140" s="1044"/>
      <c r="AB140" s="1044"/>
      <c r="AC140" s="1044"/>
      <c r="AD140" s="1044"/>
      <c r="AE140" s="1045"/>
    </row>
    <row r="141" spans="1:47" s="310" customFormat="1" ht="24" customHeight="1" x14ac:dyDescent="0.4">
      <c r="A141" s="306"/>
      <c r="B141" s="306"/>
      <c r="C141" s="306"/>
      <c r="D141" s="306"/>
      <c r="E141" s="306"/>
      <c r="F141" s="306"/>
      <c r="G141" s="306"/>
      <c r="H141" s="307"/>
      <c r="I141" s="307"/>
      <c r="J141" s="307"/>
      <c r="K141" s="307"/>
      <c r="L141" s="307"/>
      <c r="M141" s="307"/>
      <c r="N141" s="307"/>
      <c r="O141" s="307"/>
      <c r="P141" s="307"/>
      <c r="Q141" s="308"/>
      <c r="R141" s="309"/>
      <c r="S141" s="309"/>
      <c r="T141" s="309"/>
      <c r="U141" s="309"/>
      <c r="V141" s="309"/>
      <c r="W141" s="309"/>
      <c r="X141" s="309"/>
      <c r="Y141" s="309"/>
      <c r="Z141" s="309"/>
      <c r="AA141" s="309"/>
      <c r="AB141" s="309"/>
      <c r="AC141" s="309"/>
      <c r="AD141" s="309"/>
      <c r="AE141" s="309"/>
      <c r="AU141" s="311"/>
    </row>
    <row r="142" spans="1:47" s="310" customFormat="1" ht="30" customHeight="1" x14ac:dyDescent="0.4">
      <c r="A142" s="312"/>
      <c r="B142" s="312"/>
      <c r="C142" s="312"/>
      <c r="D142" s="312"/>
      <c r="E142" s="312"/>
      <c r="F142" s="312"/>
      <c r="G142" s="312"/>
      <c r="H142" s="312"/>
      <c r="I142" s="312"/>
      <c r="J142" s="312"/>
      <c r="K142" s="312"/>
      <c r="L142" s="312"/>
      <c r="M142" s="312"/>
      <c r="N142" s="312"/>
      <c r="O142" s="312"/>
      <c r="P142" s="312"/>
      <c r="Q142" s="312"/>
      <c r="R142" s="312"/>
      <c r="S142" s="312"/>
      <c r="T142" s="312"/>
      <c r="U142" s="312"/>
      <c r="V142" s="312"/>
      <c r="W142" s="312"/>
      <c r="X142" s="312"/>
      <c r="Y142" s="313"/>
      <c r="Z142" s="313"/>
      <c r="AA142" s="313"/>
      <c r="AB142" s="313"/>
      <c r="AC142" s="313"/>
      <c r="AD142" s="313"/>
      <c r="AE142" s="313"/>
      <c r="AU142" s="311"/>
    </row>
    <row r="143" spans="1:47" s="310" customFormat="1" ht="30" customHeight="1" x14ac:dyDescent="0.4">
      <c r="A143" s="312"/>
      <c r="B143" s="312"/>
      <c r="C143" s="312"/>
      <c r="D143" s="312"/>
      <c r="E143" s="312"/>
      <c r="F143" s="312"/>
      <c r="G143" s="312"/>
      <c r="H143" s="312"/>
      <c r="I143" s="312"/>
      <c r="J143" s="312"/>
      <c r="K143" s="312"/>
      <c r="L143" s="312"/>
      <c r="M143" s="312"/>
      <c r="N143" s="312"/>
      <c r="O143" s="312"/>
      <c r="P143" s="312"/>
      <c r="Q143" s="312"/>
      <c r="R143" s="312"/>
      <c r="S143" s="312"/>
      <c r="T143" s="312"/>
      <c r="U143" s="312"/>
      <c r="V143" s="312"/>
      <c r="W143" s="312"/>
      <c r="X143" s="312"/>
      <c r="Y143" s="313"/>
      <c r="Z143" s="313"/>
      <c r="AA143" s="313"/>
      <c r="AB143" s="313"/>
      <c r="AC143" s="313"/>
      <c r="AD143" s="313"/>
      <c r="AE143" s="313"/>
      <c r="AU143" s="311"/>
    </row>
    <row r="144" spans="1:47" s="310" customFormat="1" ht="30" customHeight="1" x14ac:dyDescent="0.4">
      <c r="A144" s="312"/>
      <c r="B144" s="312"/>
      <c r="C144" s="312"/>
      <c r="D144" s="312"/>
      <c r="E144" s="312"/>
      <c r="F144" s="312"/>
      <c r="G144" s="312"/>
      <c r="H144" s="312"/>
      <c r="I144" s="312"/>
      <c r="J144" s="312"/>
      <c r="K144" s="312"/>
      <c r="L144" s="312"/>
      <c r="M144" s="312"/>
      <c r="N144" s="312"/>
      <c r="O144" s="312"/>
      <c r="P144" s="312"/>
      <c r="Q144" s="312"/>
      <c r="R144" s="312"/>
      <c r="S144" s="312"/>
      <c r="T144" s="312"/>
      <c r="U144" s="312"/>
      <c r="V144" s="312"/>
      <c r="W144" s="312"/>
      <c r="X144" s="312"/>
      <c r="Y144" s="313"/>
      <c r="Z144" s="313"/>
      <c r="AA144" s="313"/>
      <c r="AB144" s="313"/>
      <c r="AC144" s="313"/>
      <c r="AD144" s="313"/>
      <c r="AE144" s="313"/>
      <c r="AU144" s="311"/>
    </row>
    <row r="145" spans="1:47" s="310" customFormat="1" ht="13.5" customHeight="1" x14ac:dyDescent="0.4">
      <c r="A145" s="307"/>
      <c r="B145" s="307"/>
      <c r="C145" s="307"/>
      <c r="D145" s="307"/>
      <c r="E145" s="307"/>
      <c r="F145" s="307"/>
      <c r="G145" s="307"/>
      <c r="H145" s="307"/>
      <c r="I145" s="307"/>
      <c r="J145" s="307"/>
      <c r="K145" s="307"/>
      <c r="L145" s="307"/>
      <c r="M145" s="307"/>
      <c r="N145" s="307"/>
      <c r="O145" s="307"/>
      <c r="P145" s="307"/>
      <c r="Q145" s="307"/>
      <c r="R145" s="307"/>
      <c r="S145" s="307"/>
      <c r="T145" s="307"/>
      <c r="U145" s="307"/>
      <c r="V145" s="307"/>
      <c r="W145" s="307"/>
      <c r="X145" s="307"/>
      <c r="Y145" s="314"/>
      <c r="Z145" s="314"/>
      <c r="AA145" s="314"/>
      <c r="AB145" s="314"/>
      <c r="AC145" s="314"/>
      <c r="AD145" s="314"/>
      <c r="AE145" s="314"/>
      <c r="AU145" s="311"/>
    </row>
    <row r="146" spans="1:47" s="310" customFormat="1" ht="30" customHeight="1" x14ac:dyDescent="0.4">
      <c r="A146" s="313"/>
      <c r="B146" s="313"/>
      <c r="C146" s="313"/>
      <c r="D146" s="313"/>
      <c r="E146" s="313"/>
      <c r="F146" s="313"/>
      <c r="G146" s="313"/>
      <c r="H146" s="313"/>
      <c r="I146" s="313"/>
      <c r="J146" s="313"/>
      <c r="K146" s="313"/>
      <c r="L146" s="313"/>
      <c r="M146" s="313"/>
      <c r="N146" s="313"/>
      <c r="O146" s="313"/>
      <c r="P146" s="313"/>
      <c r="Q146" s="313"/>
      <c r="R146" s="313"/>
      <c r="S146" s="313"/>
      <c r="T146" s="313"/>
      <c r="U146" s="313"/>
      <c r="V146" s="313"/>
      <c r="W146" s="313"/>
      <c r="X146" s="313"/>
      <c r="Y146" s="313"/>
      <c r="Z146" s="313"/>
      <c r="AA146" s="313"/>
      <c r="AB146" s="313"/>
      <c r="AC146" s="313"/>
      <c r="AD146" s="313"/>
      <c r="AE146" s="313"/>
      <c r="AU146" s="311"/>
    </row>
    <row r="147" spans="1:47" s="310" customFormat="1" ht="30" customHeight="1" x14ac:dyDescent="0.4">
      <c r="A147" s="312"/>
      <c r="B147" s="312"/>
      <c r="C147" s="312"/>
      <c r="D147" s="312"/>
      <c r="E147" s="312"/>
      <c r="F147" s="312"/>
      <c r="G147" s="312"/>
      <c r="H147" s="312"/>
      <c r="I147" s="312"/>
      <c r="J147" s="312"/>
      <c r="K147" s="312"/>
      <c r="L147" s="312"/>
      <c r="M147" s="312"/>
      <c r="N147" s="312"/>
      <c r="O147" s="312"/>
      <c r="P147" s="312"/>
      <c r="Q147" s="312"/>
      <c r="R147" s="312"/>
      <c r="S147" s="312"/>
      <c r="T147" s="312"/>
      <c r="U147" s="312"/>
      <c r="V147" s="312"/>
      <c r="W147" s="312"/>
      <c r="X147" s="312"/>
      <c r="Y147" s="312"/>
      <c r="Z147" s="312"/>
      <c r="AA147" s="312"/>
      <c r="AB147" s="312"/>
      <c r="AC147" s="312"/>
      <c r="AD147" s="312"/>
      <c r="AE147" s="312"/>
      <c r="AU147" s="311"/>
    </row>
    <row r="148" spans="1:47" s="310" customFormat="1" ht="30" customHeight="1" x14ac:dyDescent="0.4">
      <c r="A148" s="312"/>
      <c r="B148" s="312"/>
      <c r="C148" s="312"/>
      <c r="D148" s="312"/>
      <c r="E148" s="312"/>
      <c r="F148" s="312"/>
      <c r="G148" s="312"/>
      <c r="H148" s="312"/>
      <c r="I148" s="312"/>
      <c r="J148" s="312"/>
      <c r="K148" s="312"/>
      <c r="L148" s="312"/>
      <c r="M148" s="312"/>
      <c r="N148" s="312"/>
      <c r="O148" s="312"/>
      <c r="P148" s="312"/>
      <c r="Q148" s="312"/>
      <c r="R148" s="312"/>
      <c r="S148" s="312"/>
      <c r="T148" s="312"/>
      <c r="U148" s="312"/>
      <c r="V148" s="312"/>
      <c r="W148" s="312"/>
      <c r="X148" s="312"/>
      <c r="Y148" s="313"/>
      <c r="Z148" s="313"/>
      <c r="AA148" s="313"/>
      <c r="AB148" s="313"/>
      <c r="AC148" s="313"/>
      <c r="AD148" s="313"/>
      <c r="AE148" s="313"/>
      <c r="AU148" s="311"/>
    </row>
    <row r="149" spans="1:47" s="310" customFormat="1" ht="13.5" customHeight="1" x14ac:dyDescent="0.4">
      <c r="A149" s="315"/>
      <c r="B149" s="316"/>
      <c r="C149" s="316"/>
      <c r="D149" s="316"/>
      <c r="E149" s="316"/>
      <c r="F149" s="316"/>
      <c r="G149" s="316"/>
      <c r="H149" s="316"/>
      <c r="I149" s="316"/>
      <c r="J149" s="316"/>
      <c r="K149" s="316"/>
      <c r="L149" s="316"/>
      <c r="M149" s="316"/>
      <c r="N149" s="316"/>
      <c r="O149" s="316"/>
      <c r="P149" s="316"/>
      <c r="Q149" s="316"/>
      <c r="R149" s="316"/>
      <c r="S149" s="316"/>
      <c r="T149" s="316"/>
      <c r="U149" s="316"/>
      <c r="V149" s="316"/>
      <c r="W149" s="316"/>
      <c r="X149" s="316"/>
      <c r="Y149" s="316"/>
      <c r="Z149" s="316"/>
      <c r="AA149" s="316"/>
      <c r="AB149" s="316"/>
      <c r="AC149" s="316"/>
      <c r="AD149" s="316"/>
      <c r="AE149" s="316"/>
      <c r="AU149" s="311"/>
    </row>
    <row r="150" spans="1:47" s="294" customFormat="1" ht="18" customHeight="1" x14ac:dyDescent="0.4">
      <c r="A150" s="920" t="s">
        <v>211</v>
      </c>
      <c r="B150" s="920"/>
      <c r="C150" s="920"/>
      <c r="D150" s="920"/>
      <c r="E150" s="920"/>
      <c r="F150" s="920"/>
      <c r="G150" s="920"/>
      <c r="H150" s="920"/>
      <c r="I150" s="920"/>
      <c r="J150" s="920"/>
      <c r="K150" s="920"/>
      <c r="L150" s="920"/>
      <c r="M150" s="920"/>
      <c r="N150" s="920"/>
      <c r="O150" s="920"/>
      <c r="P150" s="920"/>
      <c r="Q150" s="920"/>
      <c r="R150" s="920"/>
      <c r="S150" s="920"/>
      <c r="T150" s="920"/>
      <c r="U150" s="920"/>
      <c r="V150" s="920"/>
      <c r="W150" s="920"/>
      <c r="X150" s="920"/>
      <c r="Y150" s="920"/>
      <c r="Z150" s="920"/>
      <c r="AA150" s="920"/>
      <c r="AB150" s="920"/>
      <c r="AC150" s="920"/>
      <c r="AD150" s="920"/>
      <c r="AE150" s="920"/>
      <c r="AU150" s="296"/>
    </row>
    <row r="151" spans="1:47" s="294" customFormat="1" ht="21" customHeight="1" x14ac:dyDescent="0.4">
      <c r="A151" s="922" t="s">
        <v>174</v>
      </c>
      <c r="B151" s="923"/>
      <c r="C151" s="923"/>
      <c r="D151" s="923"/>
      <c r="E151" s="923"/>
      <c r="F151" s="923"/>
      <c r="G151" s="923"/>
      <c r="H151" s="923"/>
      <c r="I151" s="924"/>
      <c r="J151" s="925" t="s">
        <v>175</v>
      </c>
      <c r="K151" s="923"/>
      <c r="L151" s="923"/>
      <c r="M151" s="923"/>
      <c r="N151" s="923"/>
      <c r="O151" s="923"/>
      <c r="P151" s="923"/>
      <c r="Q151" s="923"/>
      <c r="R151" s="923"/>
      <c r="S151" s="926" t="s">
        <v>176</v>
      </c>
      <c r="T151" s="927"/>
      <c r="U151" s="927"/>
      <c r="V151" s="927"/>
      <c r="W151" s="928"/>
      <c r="X151" s="926" t="s">
        <v>177</v>
      </c>
      <c r="Y151" s="927"/>
      <c r="Z151" s="927"/>
      <c r="AA151" s="927"/>
      <c r="AB151" s="927"/>
      <c r="AC151" s="927"/>
      <c r="AD151" s="927"/>
      <c r="AE151" s="929"/>
      <c r="AU151" s="296"/>
    </row>
    <row r="152" spans="1:47" s="294" customFormat="1" ht="21" customHeight="1" x14ac:dyDescent="0.4">
      <c r="A152" s="930" t="s">
        <v>178</v>
      </c>
      <c r="B152" s="706" t="s">
        <v>179</v>
      </c>
      <c r="C152" s="707"/>
      <c r="D152" s="932" t="s">
        <v>180</v>
      </c>
      <c r="E152" s="933"/>
      <c r="F152" s="933"/>
      <c r="G152" s="933"/>
      <c r="H152" s="933"/>
      <c r="I152" s="934"/>
      <c r="J152" s="935" t="str">
        <f>情報取得シート!$D$308</f>
        <v/>
      </c>
      <c r="K152" s="936"/>
      <c r="L152" s="936"/>
      <c r="M152" s="936"/>
      <c r="N152" s="936"/>
      <c r="O152" s="936"/>
      <c r="P152" s="936"/>
      <c r="Q152" s="936"/>
      <c r="R152" s="937"/>
      <c r="S152" s="941" t="s">
        <v>181</v>
      </c>
      <c r="T152" s="942"/>
      <c r="U152" s="942"/>
      <c r="V152" s="942"/>
      <c r="W152" s="943"/>
      <c r="X152" s="941" t="s">
        <v>182</v>
      </c>
      <c r="Y152" s="942"/>
      <c r="Z152" s="942"/>
      <c r="AA152" s="942"/>
      <c r="AB152" s="942"/>
      <c r="AC152" s="942"/>
      <c r="AD152" s="942"/>
      <c r="AE152" s="947"/>
      <c r="AU152" s="296"/>
    </row>
    <row r="153" spans="1:47" s="294" customFormat="1" ht="21" customHeight="1" x14ac:dyDescent="0.4">
      <c r="A153" s="930"/>
      <c r="B153" s="708"/>
      <c r="C153" s="709"/>
      <c r="D153" s="944" t="s">
        <v>183</v>
      </c>
      <c r="E153" s="945"/>
      <c r="F153" s="945"/>
      <c r="G153" s="945"/>
      <c r="H153" s="945"/>
      <c r="I153" s="946"/>
      <c r="J153" s="938"/>
      <c r="K153" s="939"/>
      <c r="L153" s="939"/>
      <c r="M153" s="939"/>
      <c r="N153" s="939"/>
      <c r="O153" s="939"/>
      <c r="P153" s="939"/>
      <c r="Q153" s="939"/>
      <c r="R153" s="940"/>
      <c r="S153" s="941" t="s">
        <v>184</v>
      </c>
      <c r="T153" s="942"/>
      <c r="U153" s="942"/>
      <c r="V153" s="942"/>
      <c r="W153" s="943"/>
      <c r="X153" s="941" t="s">
        <v>185</v>
      </c>
      <c r="Y153" s="942"/>
      <c r="Z153" s="942"/>
      <c r="AA153" s="942"/>
      <c r="AB153" s="942"/>
      <c r="AC153" s="942"/>
      <c r="AD153" s="942"/>
      <c r="AE153" s="947"/>
      <c r="AU153" s="296"/>
    </row>
    <row r="154" spans="1:47" s="294" customFormat="1" ht="21" customHeight="1" x14ac:dyDescent="0.4">
      <c r="A154" s="930"/>
      <c r="B154" s="708"/>
      <c r="C154" s="709"/>
      <c r="D154" s="944" t="s">
        <v>186</v>
      </c>
      <c r="E154" s="945"/>
      <c r="F154" s="945"/>
      <c r="G154" s="945"/>
      <c r="H154" s="945"/>
      <c r="I154" s="946"/>
      <c r="J154" s="938"/>
      <c r="K154" s="939"/>
      <c r="L154" s="939"/>
      <c r="M154" s="939"/>
      <c r="N154" s="939"/>
      <c r="O154" s="939"/>
      <c r="P154" s="939"/>
      <c r="Q154" s="939"/>
      <c r="R154" s="940"/>
      <c r="S154" s="941" t="s">
        <v>367</v>
      </c>
      <c r="T154" s="942"/>
      <c r="U154" s="942"/>
      <c r="V154" s="942"/>
      <c r="W154" s="943"/>
      <c r="X154" s="941" t="s">
        <v>187</v>
      </c>
      <c r="Y154" s="942"/>
      <c r="Z154" s="942"/>
      <c r="AA154" s="942"/>
      <c r="AB154" s="942"/>
      <c r="AC154" s="942"/>
      <c r="AD154" s="942"/>
      <c r="AE154" s="947"/>
      <c r="AU154" s="296"/>
    </row>
    <row r="155" spans="1:47" s="294" customFormat="1" ht="21" customHeight="1" x14ac:dyDescent="0.4">
      <c r="A155" s="930"/>
      <c r="B155" s="708"/>
      <c r="C155" s="709"/>
      <c r="D155" s="944" t="s">
        <v>188</v>
      </c>
      <c r="E155" s="945"/>
      <c r="F155" s="945"/>
      <c r="G155" s="945"/>
      <c r="H155" s="945"/>
      <c r="I155" s="946"/>
      <c r="J155" s="938"/>
      <c r="K155" s="939"/>
      <c r="L155" s="939"/>
      <c r="M155" s="939"/>
      <c r="N155" s="939"/>
      <c r="O155" s="939"/>
      <c r="P155" s="939"/>
      <c r="Q155" s="939"/>
      <c r="R155" s="940"/>
      <c r="S155" s="941" t="s">
        <v>189</v>
      </c>
      <c r="T155" s="942"/>
      <c r="U155" s="942"/>
      <c r="V155" s="942"/>
      <c r="W155" s="943"/>
      <c r="X155" s="941" t="s">
        <v>190</v>
      </c>
      <c r="Y155" s="942"/>
      <c r="Z155" s="942"/>
      <c r="AA155" s="942"/>
      <c r="AB155" s="942"/>
      <c r="AC155" s="942"/>
      <c r="AD155" s="942"/>
      <c r="AE155" s="947"/>
      <c r="AU155" s="296"/>
    </row>
    <row r="156" spans="1:47" s="294" customFormat="1" ht="21" customHeight="1" x14ac:dyDescent="0.4">
      <c r="A156" s="930"/>
      <c r="B156" s="708"/>
      <c r="C156" s="709"/>
      <c r="D156" s="944" t="s">
        <v>191</v>
      </c>
      <c r="E156" s="945"/>
      <c r="F156" s="945"/>
      <c r="G156" s="945"/>
      <c r="H156" s="945"/>
      <c r="I156" s="946"/>
      <c r="J156" s="938"/>
      <c r="K156" s="939"/>
      <c r="L156" s="939"/>
      <c r="M156" s="939"/>
      <c r="N156" s="939"/>
      <c r="O156" s="939"/>
      <c r="P156" s="939"/>
      <c r="Q156" s="939"/>
      <c r="R156" s="940"/>
      <c r="S156" s="317"/>
      <c r="T156" s="317"/>
      <c r="U156" s="317"/>
      <c r="V156" s="317"/>
      <c r="W156" s="317"/>
      <c r="X156" s="941" t="s">
        <v>192</v>
      </c>
      <c r="Y156" s="942"/>
      <c r="Z156" s="942"/>
      <c r="AA156" s="942"/>
      <c r="AB156" s="942"/>
      <c r="AC156" s="942"/>
      <c r="AD156" s="942"/>
      <c r="AE156" s="947"/>
      <c r="AU156" s="296"/>
    </row>
    <row r="157" spans="1:47" s="294" customFormat="1" ht="21" customHeight="1" x14ac:dyDescent="0.4">
      <c r="A157" s="930"/>
      <c r="B157" s="708"/>
      <c r="C157" s="709"/>
      <c r="D157" s="944" t="s">
        <v>193</v>
      </c>
      <c r="E157" s="945"/>
      <c r="F157" s="945"/>
      <c r="G157" s="945"/>
      <c r="H157" s="945"/>
      <c r="I157" s="946"/>
      <c r="J157" s="938"/>
      <c r="K157" s="939"/>
      <c r="L157" s="939"/>
      <c r="M157" s="939"/>
      <c r="N157" s="939"/>
      <c r="O157" s="939"/>
      <c r="P157" s="939"/>
      <c r="Q157" s="939"/>
      <c r="R157" s="940"/>
      <c r="S157" s="941"/>
      <c r="T157" s="942"/>
      <c r="U157" s="942"/>
      <c r="V157" s="942"/>
      <c r="W157" s="943"/>
      <c r="X157" s="318"/>
      <c r="Y157" s="948" t="str">
        <f>情報取得シート!$D$313</f>
        <v/>
      </c>
      <c r="Z157" s="948"/>
      <c r="AA157" s="948"/>
      <c r="AB157" s="948"/>
      <c r="AC157" s="948"/>
      <c r="AD157" s="948"/>
      <c r="AE157" s="319"/>
      <c r="AU157" s="296"/>
    </row>
    <row r="158" spans="1:47" s="294" customFormat="1" ht="21" customHeight="1" x14ac:dyDescent="0.4">
      <c r="A158" s="930"/>
      <c r="B158" s="708"/>
      <c r="C158" s="709"/>
      <c r="D158" s="944" t="s">
        <v>194</v>
      </c>
      <c r="E158" s="945"/>
      <c r="F158" s="945"/>
      <c r="G158" s="945"/>
      <c r="H158" s="945"/>
      <c r="I158" s="946"/>
      <c r="J158" s="320"/>
      <c r="K158" s="950" t="s">
        <v>70</v>
      </c>
      <c r="L158" s="950"/>
      <c r="M158" s="321"/>
      <c r="N158" s="321"/>
      <c r="O158" s="321"/>
      <c r="P158" s="321"/>
      <c r="Q158" s="321"/>
      <c r="R158" s="322"/>
      <c r="S158" s="941"/>
      <c r="T158" s="942"/>
      <c r="U158" s="942"/>
      <c r="V158" s="942"/>
      <c r="W158" s="943"/>
      <c r="X158" s="318"/>
      <c r="Y158" s="948"/>
      <c r="Z158" s="948"/>
      <c r="AA158" s="948"/>
      <c r="AB158" s="948"/>
      <c r="AC158" s="948"/>
      <c r="AD158" s="948"/>
      <c r="AE158" s="319"/>
      <c r="AU158" s="296"/>
    </row>
    <row r="159" spans="1:47" s="294" customFormat="1" ht="21" customHeight="1" x14ac:dyDescent="0.4">
      <c r="A159" s="930"/>
      <c r="B159" s="708"/>
      <c r="C159" s="709"/>
      <c r="D159" s="944" t="s">
        <v>195</v>
      </c>
      <c r="E159" s="945"/>
      <c r="F159" s="945"/>
      <c r="G159" s="945"/>
      <c r="H159" s="945"/>
      <c r="I159" s="946"/>
      <c r="J159" s="318"/>
      <c r="K159" s="948" t="str">
        <f>情報取得シート!$D$310</f>
        <v/>
      </c>
      <c r="L159" s="948"/>
      <c r="M159" s="948"/>
      <c r="N159" s="948"/>
      <c r="O159" s="948"/>
      <c r="P159" s="948"/>
      <c r="Q159" s="948"/>
      <c r="R159" s="323"/>
      <c r="S159" s="941"/>
      <c r="T159" s="942"/>
      <c r="U159" s="942"/>
      <c r="V159" s="942"/>
      <c r="W159" s="943"/>
      <c r="X159" s="318"/>
      <c r="Y159" s="948"/>
      <c r="Z159" s="948"/>
      <c r="AA159" s="948"/>
      <c r="AB159" s="948"/>
      <c r="AC159" s="948"/>
      <c r="AD159" s="948"/>
      <c r="AE159" s="319"/>
      <c r="AU159" s="296"/>
    </row>
    <row r="160" spans="1:47" s="294" customFormat="1" ht="21" customHeight="1" x14ac:dyDescent="0.4">
      <c r="A160" s="930"/>
      <c r="B160" s="708"/>
      <c r="C160" s="709"/>
      <c r="D160" s="951" t="s">
        <v>196</v>
      </c>
      <c r="E160" s="952"/>
      <c r="F160" s="952"/>
      <c r="G160" s="952"/>
      <c r="H160" s="952"/>
      <c r="I160" s="953"/>
      <c r="J160" s="324"/>
      <c r="K160" s="949"/>
      <c r="L160" s="949"/>
      <c r="M160" s="949"/>
      <c r="N160" s="949"/>
      <c r="O160" s="949"/>
      <c r="P160" s="949"/>
      <c r="Q160" s="949"/>
      <c r="R160" s="325"/>
      <c r="S160" s="954"/>
      <c r="T160" s="955"/>
      <c r="U160" s="955"/>
      <c r="V160" s="955"/>
      <c r="W160" s="956"/>
      <c r="X160" s="324"/>
      <c r="Y160" s="949"/>
      <c r="Z160" s="949"/>
      <c r="AA160" s="949"/>
      <c r="AB160" s="949"/>
      <c r="AC160" s="949"/>
      <c r="AD160" s="949"/>
      <c r="AE160" s="326"/>
      <c r="AU160" s="296"/>
    </row>
    <row r="161" spans="1:47" s="294" customFormat="1" ht="21" customHeight="1" x14ac:dyDescent="0.4">
      <c r="A161" s="930"/>
      <c r="B161" s="706" t="s">
        <v>197</v>
      </c>
      <c r="C161" s="707"/>
      <c r="D161" s="932" t="s">
        <v>180</v>
      </c>
      <c r="E161" s="933"/>
      <c r="F161" s="933"/>
      <c r="G161" s="933"/>
      <c r="H161" s="933"/>
      <c r="I161" s="934"/>
      <c r="J161" s="935" t="str">
        <f>情報取得シート!$D$326</f>
        <v/>
      </c>
      <c r="K161" s="936"/>
      <c r="L161" s="936"/>
      <c r="M161" s="936"/>
      <c r="N161" s="936"/>
      <c r="O161" s="936"/>
      <c r="P161" s="936"/>
      <c r="Q161" s="936"/>
      <c r="R161" s="937"/>
      <c r="S161" s="941" t="s">
        <v>181</v>
      </c>
      <c r="T161" s="942"/>
      <c r="U161" s="942"/>
      <c r="V161" s="942"/>
      <c r="W161" s="943"/>
      <c r="X161" s="941" t="s">
        <v>182</v>
      </c>
      <c r="Y161" s="942"/>
      <c r="Z161" s="942"/>
      <c r="AA161" s="942"/>
      <c r="AB161" s="942"/>
      <c r="AC161" s="942"/>
      <c r="AD161" s="942"/>
      <c r="AE161" s="947"/>
      <c r="AU161" s="296"/>
    </row>
    <row r="162" spans="1:47" s="294" customFormat="1" ht="21" customHeight="1" x14ac:dyDescent="0.4">
      <c r="A162" s="930"/>
      <c r="B162" s="708"/>
      <c r="C162" s="709"/>
      <c r="D162" s="944" t="s">
        <v>183</v>
      </c>
      <c r="E162" s="945"/>
      <c r="F162" s="945"/>
      <c r="G162" s="945"/>
      <c r="H162" s="945"/>
      <c r="I162" s="946"/>
      <c r="J162" s="938"/>
      <c r="K162" s="939"/>
      <c r="L162" s="939"/>
      <c r="M162" s="939"/>
      <c r="N162" s="939"/>
      <c r="O162" s="939"/>
      <c r="P162" s="939"/>
      <c r="Q162" s="939"/>
      <c r="R162" s="940"/>
      <c r="S162" s="941" t="s">
        <v>184</v>
      </c>
      <c r="T162" s="942"/>
      <c r="U162" s="942"/>
      <c r="V162" s="942"/>
      <c r="W162" s="943"/>
      <c r="X162" s="941" t="s">
        <v>185</v>
      </c>
      <c r="Y162" s="942"/>
      <c r="Z162" s="942"/>
      <c r="AA162" s="942"/>
      <c r="AB162" s="942"/>
      <c r="AC162" s="942"/>
      <c r="AD162" s="942"/>
      <c r="AE162" s="947"/>
      <c r="AU162" s="296"/>
    </row>
    <row r="163" spans="1:47" s="294" customFormat="1" ht="21" customHeight="1" x14ac:dyDescent="0.4">
      <c r="A163" s="930"/>
      <c r="B163" s="708"/>
      <c r="C163" s="709"/>
      <c r="D163" s="944" t="s">
        <v>186</v>
      </c>
      <c r="E163" s="945"/>
      <c r="F163" s="945"/>
      <c r="G163" s="945"/>
      <c r="H163" s="945"/>
      <c r="I163" s="946"/>
      <c r="J163" s="938"/>
      <c r="K163" s="939"/>
      <c r="L163" s="939"/>
      <c r="M163" s="939"/>
      <c r="N163" s="939"/>
      <c r="O163" s="939"/>
      <c r="P163" s="939"/>
      <c r="Q163" s="939"/>
      <c r="R163" s="940"/>
      <c r="S163" s="941" t="s">
        <v>367</v>
      </c>
      <c r="T163" s="942"/>
      <c r="U163" s="942"/>
      <c r="V163" s="942"/>
      <c r="W163" s="943"/>
      <c r="X163" s="941" t="s">
        <v>187</v>
      </c>
      <c r="Y163" s="942"/>
      <c r="Z163" s="942"/>
      <c r="AA163" s="942"/>
      <c r="AB163" s="942"/>
      <c r="AC163" s="942"/>
      <c r="AD163" s="942"/>
      <c r="AE163" s="947"/>
      <c r="AU163" s="296"/>
    </row>
    <row r="164" spans="1:47" s="294" customFormat="1" ht="21" customHeight="1" x14ac:dyDescent="0.4">
      <c r="A164" s="930"/>
      <c r="B164" s="708"/>
      <c r="C164" s="709"/>
      <c r="D164" s="944" t="s">
        <v>188</v>
      </c>
      <c r="E164" s="945"/>
      <c r="F164" s="945"/>
      <c r="G164" s="945"/>
      <c r="H164" s="945"/>
      <c r="I164" s="946"/>
      <c r="J164" s="938"/>
      <c r="K164" s="939"/>
      <c r="L164" s="939"/>
      <c r="M164" s="939"/>
      <c r="N164" s="939"/>
      <c r="O164" s="939"/>
      <c r="P164" s="939"/>
      <c r="Q164" s="939"/>
      <c r="R164" s="940"/>
      <c r="S164" s="941" t="s">
        <v>189</v>
      </c>
      <c r="T164" s="942"/>
      <c r="U164" s="942"/>
      <c r="V164" s="942"/>
      <c r="W164" s="943"/>
      <c r="X164" s="941" t="s">
        <v>190</v>
      </c>
      <c r="Y164" s="942"/>
      <c r="Z164" s="942"/>
      <c r="AA164" s="942"/>
      <c r="AB164" s="942"/>
      <c r="AC164" s="942"/>
      <c r="AD164" s="942"/>
      <c r="AE164" s="947"/>
      <c r="AU164" s="296"/>
    </row>
    <row r="165" spans="1:47" s="294" customFormat="1" ht="21" customHeight="1" x14ac:dyDescent="0.4">
      <c r="A165" s="930"/>
      <c r="B165" s="708"/>
      <c r="C165" s="709"/>
      <c r="D165" s="944" t="s">
        <v>191</v>
      </c>
      <c r="E165" s="945"/>
      <c r="F165" s="945"/>
      <c r="G165" s="945"/>
      <c r="H165" s="945"/>
      <c r="I165" s="946"/>
      <c r="J165" s="938"/>
      <c r="K165" s="939"/>
      <c r="L165" s="939"/>
      <c r="M165" s="939"/>
      <c r="N165" s="939"/>
      <c r="O165" s="939"/>
      <c r="P165" s="939"/>
      <c r="Q165" s="939"/>
      <c r="R165" s="940"/>
      <c r="S165" s="317"/>
      <c r="T165" s="317"/>
      <c r="U165" s="317"/>
      <c r="V165" s="317"/>
      <c r="W165" s="317"/>
      <c r="X165" s="941" t="s">
        <v>192</v>
      </c>
      <c r="Y165" s="942"/>
      <c r="Z165" s="942"/>
      <c r="AA165" s="942"/>
      <c r="AB165" s="942"/>
      <c r="AC165" s="942"/>
      <c r="AD165" s="942"/>
      <c r="AE165" s="947"/>
      <c r="AU165" s="296"/>
    </row>
    <row r="166" spans="1:47" s="294" customFormat="1" ht="21" customHeight="1" x14ac:dyDescent="0.4">
      <c r="A166" s="930"/>
      <c r="B166" s="708"/>
      <c r="C166" s="709"/>
      <c r="D166" s="944" t="s">
        <v>193</v>
      </c>
      <c r="E166" s="945"/>
      <c r="F166" s="945"/>
      <c r="G166" s="945"/>
      <c r="H166" s="945"/>
      <c r="I166" s="946"/>
      <c r="J166" s="938"/>
      <c r="K166" s="939"/>
      <c r="L166" s="939"/>
      <c r="M166" s="939"/>
      <c r="N166" s="939"/>
      <c r="O166" s="939"/>
      <c r="P166" s="939"/>
      <c r="Q166" s="939"/>
      <c r="R166" s="940"/>
      <c r="S166" s="941"/>
      <c r="T166" s="942"/>
      <c r="U166" s="942"/>
      <c r="V166" s="942"/>
      <c r="W166" s="943"/>
      <c r="X166" s="318"/>
      <c r="Y166" s="948" t="str">
        <f>情報取得シート!$D$331</f>
        <v/>
      </c>
      <c r="Z166" s="948"/>
      <c r="AA166" s="948"/>
      <c r="AB166" s="948"/>
      <c r="AC166" s="948"/>
      <c r="AD166" s="948"/>
      <c r="AE166" s="319"/>
      <c r="AU166" s="296"/>
    </row>
    <row r="167" spans="1:47" s="294" customFormat="1" ht="21" customHeight="1" x14ac:dyDescent="0.4">
      <c r="A167" s="930"/>
      <c r="B167" s="708"/>
      <c r="C167" s="709"/>
      <c r="D167" s="944" t="s">
        <v>194</v>
      </c>
      <c r="E167" s="945"/>
      <c r="F167" s="945"/>
      <c r="G167" s="945"/>
      <c r="H167" s="945"/>
      <c r="I167" s="946"/>
      <c r="J167" s="320"/>
      <c r="K167" s="950" t="s">
        <v>70</v>
      </c>
      <c r="L167" s="950"/>
      <c r="M167" s="321"/>
      <c r="N167" s="321"/>
      <c r="O167" s="321"/>
      <c r="P167" s="321"/>
      <c r="Q167" s="321"/>
      <c r="R167" s="322"/>
      <c r="S167" s="941"/>
      <c r="T167" s="942"/>
      <c r="U167" s="942"/>
      <c r="V167" s="942"/>
      <c r="W167" s="943"/>
      <c r="X167" s="318"/>
      <c r="Y167" s="948"/>
      <c r="Z167" s="948"/>
      <c r="AA167" s="948"/>
      <c r="AB167" s="948"/>
      <c r="AC167" s="948"/>
      <c r="AD167" s="948"/>
      <c r="AE167" s="319"/>
      <c r="AU167" s="296"/>
    </row>
    <row r="168" spans="1:47" s="294" customFormat="1" ht="21" customHeight="1" x14ac:dyDescent="0.4">
      <c r="A168" s="930"/>
      <c r="B168" s="708"/>
      <c r="C168" s="709"/>
      <c r="D168" s="944" t="s">
        <v>195</v>
      </c>
      <c r="E168" s="945"/>
      <c r="F168" s="945"/>
      <c r="G168" s="945"/>
      <c r="H168" s="945"/>
      <c r="I168" s="946"/>
      <c r="J168" s="318"/>
      <c r="K168" s="948" t="str">
        <f>情報取得シート!$D$328</f>
        <v/>
      </c>
      <c r="L168" s="948"/>
      <c r="M168" s="948"/>
      <c r="N168" s="948"/>
      <c r="O168" s="948"/>
      <c r="P168" s="948"/>
      <c r="Q168" s="948"/>
      <c r="R168" s="323"/>
      <c r="S168" s="941"/>
      <c r="T168" s="942"/>
      <c r="U168" s="942"/>
      <c r="V168" s="942"/>
      <c r="W168" s="943"/>
      <c r="X168" s="318"/>
      <c r="Y168" s="948"/>
      <c r="Z168" s="948"/>
      <c r="AA168" s="948"/>
      <c r="AB168" s="948"/>
      <c r="AC168" s="948"/>
      <c r="AD168" s="948"/>
      <c r="AE168" s="319"/>
      <c r="AU168" s="296"/>
    </row>
    <row r="169" spans="1:47" s="294" customFormat="1" ht="21" customHeight="1" x14ac:dyDescent="0.4">
      <c r="A169" s="931"/>
      <c r="B169" s="966"/>
      <c r="C169" s="967"/>
      <c r="D169" s="951" t="s">
        <v>196</v>
      </c>
      <c r="E169" s="952"/>
      <c r="F169" s="952"/>
      <c r="G169" s="952"/>
      <c r="H169" s="952"/>
      <c r="I169" s="953"/>
      <c r="J169" s="324"/>
      <c r="K169" s="949"/>
      <c r="L169" s="949"/>
      <c r="M169" s="949"/>
      <c r="N169" s="949"/>
      <c r="O169" s="949"/>
      <c r="P169" s="949"/>
      <c r="Q169" s="949"/>
      <c r="R169" s="325"/>
      <c r="S169" s="954"/>
      <c r="T169" s="955"/>
      <c r="U169" s="955"/>
      <c r="V169" s="955"/>
      <c r="W169" s="956"/>
      <c r="X169" s="324"/>
      <c r="Y169" s="949"/>
      <c r="Z169" s="949"/>
      <c r="AA169" s="949"/>
      <c r="AB169" s="949"/>
      <c r="AC169" s="949"/>
      <c r="AD169" s="949"/>
      <c r="AE169" s="326"/>
      <c r="AU169" s="296"/>
    </row>
    <row r="170" spans="1:47" s="294" customFormat="1" ht="115.9" customHeight="1" x14ac:dyDescent="0.4">
      <c r="A170" s="957" t="s">
        <v>212</v>
      </c>
      <c r="B170" s="958"/>
      <c r="C170" s="958"/>
      <c r="D170" s="958"/>
      <c r="E170" s="958"/>
      <c r="F170" s="958"/>
      <c r="G170" s="958"/>
      <c r="H170" s="958"/>
      <c r="I170" s="958"/>
      <c r="J170" s="958"/>
      <c r="K170" s="958"/>
      <c r="L170" s="958"/>
      <c r="M170" s="958"/>
      <c r="N170" s="958"/>
      <c r="O170" s="958"/>
      <c r="P170" s="958"/>
      <c r="Q170" s="958"/>
      <c r="R170" s="958"/>
      <c r="S170" s="958"/>
      <c r="T170" s="958"/>
      <c r="U170" s="958"/>
      <c r="V170" s="958"/>
      <c r="W170" s="958"/>
      <c r="X170" s="958"/>
      <c r="Y170" s="958"/>
      <c r="Z170" s="958"/>
      <c r="AA170" s="958"/>
      <c r="AB170" s="958"/>
      <c r="AC170" s="958"/>
      <c r="AD170" s="958"/>
      <c r="AE170" s="959"/>
      <c r="AU170" s="296"/>
    </row>
    <row r="171" spans="1:47" s="294" customFormat="1" ht="30" customHeight="1" x14ac:dyDescent="0.4">
      <c r="A171" s="960" t="s">
        <v>373</v>
      </c>
      <c r="B171" s="961"/>
      <c r="C171" s="961"/>
      <c r="D171" s="961"/>
      <c r="E171" s="961"/>
      <c r="F171" s="961"/>
      <c r="G171" s="961"/>
      <c r="H171" s="961"/>
      <c r="I171" s="961"/>
      <c r="J171" s="961"/>
      <c r="K171" s="961"/>
      <c r="L171" s="961"/>
      <c r="M171" s="961"/>
      <c r="N171" s="961"/>
      <c r="O171" s="961"/>
      <c r="P171" s="961"/>
      <c r="Q171" s="961"/>
      <c r="R171" s="961"/>
      <c r="S171" s="961"/>
      <c r="T171" s="961"/>
      <c r="U171" s="961"/>
      <c r="V171" s="961"/>
      <c r="W171" s="961"/>
      <c r="X171" s="961"/>
      <c r="Y171" s="961"/>
      <c r="Z171" s="961"/>
      <c r="AA171" s="961"/>
      <c r="AB171" s="961"/>
      <c r="AC171" s="961"/>
      <c r="AD171" s="961"/>
      <c r="AE171" s="962"/>
      <c r="AU171" s="296"/>
    </row>
    <row r="172" spans="1:47" s="294" customFormat="1" ht="165" customHeight="1" x14ac:dyDescent="0.4">
      <c r="A172" s="963" t="str">
        <f>情報取得シート!$D$332</f>
        <v/>
      </c>
      <c r="B172" s="964"/>
      <c r="C172" s="964"/>
      <c r="D172" s="964"/>
      <c r="E172" s="964"/>
      <c r="F172" s="964"/>
      <c r="G172" s="964"/>
      <c r="H172" s="964"/>
      <c r="I172" s="964"/>
      <c r="J172" s="964"/>
      <c r="K172" s="964"/>
      <c r="L172" s="964"/>
      <c r="M172" s="964"/>
      <c r="N172" s="964"/>
      <c r="O172" s="964"/>
      <c r="P172" s="964"/>
      <c r="Q172" s="964"/>
      <c r="R172" s="964"/>
      <c r="S172" s="964"/>
      <c r="T172" s="964"/>
      <c r="U172" s="964"/>
      <c r="V172" s="964"/>
      <c r="W172" s="964"/>
      <c r="X172" s="964"/>
      <c r="Y172" s="964"/>
      <c r="Z172" s="964"/>
      <c r="AA172" s="964"/>
      <c r="AB172" s="964"/>
      <c r="AC172" s="964"/>
      <c r="AD172" s="964"/>
      <c r="AE172" s="965"/>
      <c r="AU172" s="296"/>
    </row>
    <row r="173" spans="1:47" s="190" customFormat="1" ht="8.25" customHeight="1" x14ac:dyDescent="0.4">
      <c r="A173" s="286"/>
      <c r="B173" s="286"/>
      <c r="C173" s="286"/>
      <c r="D173" s="286"/>
      <c r="E173" s="286"/>
      <c r="F173" s="286"/>
      <c r="G173" s="286"/>
      <c r="H173" s="286"/>
      <c r="I173" s="286"/>
      <c r="J173" s="286"/>
      <c r="K173" s="286"/>
      <c r="L173" s="286"/>
      <c r="M173" s="286"/>
      <c r="N173" s="286"/>
      <c r="O173" s="286"/>
      <c r="P173" s="286"/>
      <c r="Q173" s="286"/>
      <c r="R173" s="286"/>
      <c r="S173" s="286"/>
      <c r="T173" s="286"/>
      <c r="U173" s="286"/>
      <c r="V173" s="286"/>
      <c r="W173" s="286"/>
      <c r="X173" s="286"/>
      <c r="Y173" s="286"/>
      <c r="Z173" s="286"/>
      <c r="AA173" s="286"/>
      <c r="AB173" s="286"/>
      <c r="AC173" s="286"/>
      <c r="AD173" s="286"/>
      <c r="AE173" s="286"/>
      <c r="AU173" s="191"/>
    </row>
  </sheetData>
  <sheetProtection algorithmName="SHA-512" hashValue="jSmGlhLBNKq/vTNh1wEKBhMf0s9NdNqrTRlOV41L/ztPpyh3ZlCNy8Cy0XIyRXUWqdQQvTEpqzrAbgpoO2c5TQ==" saltValue="WUfjEhswYfu+LjTOiQI97A==" spinCount="100000" sheet="1" objects="1" scenarios="1"/>
  <mergeCells count="329">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X164:AE164"/>
    <mergeCell ref="D165:I165"/>
    <mergeCell ref="S164:W164"/>
    <mergeCell ref="X165:AE165"/>
    <mergeCell ref="D161:I161"/>
    <mergeCell ref="J161:R166"/>
    <mergeCell ref="S161:W161"/>
    <mergeCell ref="X161:AE161"/>
    <mergeCell ref="D162:I162"/>
    <mergeCell ref="S162:W162"/>
    <mergeCell ref="X162:AE162"/>
    <mergeCell ref="D163:I163"/>
    <mergeCell ref="S169:W169"/>
    <mergeCell ref="Y157:AD160"/>
    <mergeCell ref="D158:I158"/>
    <mergeCell ref="K158:L158"/>
    <mergeCell ref="S158:W158"/>
    <mergeCell ref="D159:I159"/>
    <mergeCell ref="K159:Q160"/>
    <mergeCell ref="S159:W159"/>
    <mergeCell ref="D160:I160"/>
    <mergeCell ref="S160:W160"/>
    <mergeCell ref="A150:AE150"/>
    <mergeCell ref="A151:I151"/>
    <mergeCell ref="J151:R151"/>
    <mergeCell ref="S151:W151"/>
    <mergeCell ref="X151:AE151"/>
    <mergeCell ref="A152:A169"/>
    <mergeCell ref="B152:C160"/>
    <mergeCell ref="D152:I152"/>
    <mergeCell ref="J152:R157"/>
    <mergeCell ref="S152:W152"/>
    <mergeCell ref="D155:I155"/>
    <mergeCell ref="X155:AE155"/>
    <mergeCell ref="D156:I156"/>
    <mergeCell ref="S155:W155"/>
    <mergeCell ref="X156:AE156"/>
    <mergeCell ref="X152:AE152"/>
    <mergeCell ref="D153:I153"/>
    <mergeCell ref="S153:W153"/>
    <mergeCell ref="X153:AE153"/>
    <mergeCell ref="D154:I154"/>
    <mergeCell ref="S154:W154"/>
    <mergeCell ref="X154:AE154"/>
    <mergeCell ref="D157:I157"/>
    <mergeCell ref="S157:W157"/>
    <mergeCell ref="A136:AE136"/>
    <mergeCell ref="A137:AE137"/>
    <mergeCell ref="A138:G140"/>
    <mergeCell ref="H138:L140"/>
    <mergeCell ref="M138:AE138"/>
    <mergeCell ref="M139:AE140"/>
    <mergeCell ref="B126:C126"/>
    <mergeCell ref="A128:E134"/>
    <mergeCell ref="D126:Q126"/>
    <mergeCell ref="R126:AE126"/>
    <mergeCell ref="F129:AE134"/>
    <mergeCell ref="F128:AE128"/>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G103:K103"/>
    <mergeCell ref="L103:AE103"/>
    <mergeCell ref="G104:K104"/>
    <mergeCell ref="L104:W104"/>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B120:C120"/>
    <mergeCell ref="B121:C121"/>
    <mergeCell ref="B118:C118"/>
    <mergeCell ref="B119:C119"/>
    <mergeCell ref="D118:Q118"/>
    <mergeCell ref="R118:AE118"/>
    <mergeCell ref="D119:Q119"/>
    <mergeCell ref="B96:C96"/>
    <mergeCell ref="D96:Q96"/>
    <mergeCell ref="R96:AE96"/>
    <mergeCell ref="B99:C99"/>
    <mergeCell ref="A100:AE100"/>
    <mergeCell ref="A101:F101"/>
    <mergeCell ref="G101:AE101"/>
    <mergeCell ref="B97:C97"/>
    <mergeCell ref="B98:C98"/>
    <mergeCell ref="A89:A99"/>
    <mergeCell ref="B89:C89"/>
    <mergeCell ref="B90:C90"/>
    <mergeCell ref="B91:C91"/>
    <mergeCell ref="B92:C92"/>
    <mergeCell ref="B95:C95"/>
    <mergeCell ref="D94:Q94"/>
    <mergeCell ref="R94:AE94"/>
    <mergeCell ref="D95:Q95"/>
    <mergeCell ref="R95:AE95"/>
    <mergeCell ref="B93:C93"/>
    <mergeCell ref="B94:C94"/>
    <mergeCell ref="D89:Q89"/>
    <mergeCell ref="R89:AE89"/>
    <mergeCell ref="D90:Q90"/>
    <mergeCell ref="F86:K86"/>
    <mergeCell ref="F87:K87"/>
    <mergeCell ref="N79:AC79"/>
    <mergeCell ref="F80:M80"/>
    <mergeCell ref="N80:AC80"/>
    <mergeCell ref="F81:M81"/>
    <mergeCell ref="N81:AC81"/>
    <mergeCell ref="A88:E88"/>
    <mergeCell ref="F88:AE88"/>
    <mergeCell ref="A82:E87"/>
    <mergeCell ref="F82:K82"/>
    <mergeCell ref="M82:N82"/>
    <mergeCell ref="F83:L83"/>
    <mergeCell ref="M83:N83"/>
    <mergeCell ref="F84:K84"/>
    <mergeCell ref="M84:N84"/>
    <mergeCell ref="F85:K85"/>
    <mergeCell ref="M85:N85"/>
    <mergeCell ref="AE75:AE76"/>
    <mergeCell ref="A77:E81"/>
    <mergeCell ref="F77:M77"/>
    <mergeCell ref="F78:M78"/>
    <mergeCell ref="N78:AC78"/>
    <mergeCell ref="F79:M79"/>
    <mergeCell ref="A73:E76"/>
    <mergeCell ref="G73:I73"/>
    <mergeCell ref="Q73:T76"/>
    <mergeCell ref="V73:X73"/>
    <mergeCell ref="F75:H76"/>
    <mergeCell ref="I75:O76"/>
    <mergeCell ref="P75:P76"/>
    <mergeCell ref="U75:W76"/>
    <mergeCell ref="X75:AD76"/>
    <mergeCell ref="F74:G74"/>
    <mergeCell ref="H74:P74"/>
    <mergeCell ref="U74:V74"/>
    <mergeCell ref="W74:AE74"/>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39:E40"/>
    <mergeCell ref="F40:J40"/>
    <mergeCell ref="K40:AC40"/>
    <mergeCell ref="I29:N29"/>
    <mergeCell ref="A34:E35"/>
    <mergeCell ref="G34:I34"/>
    <mergeCell ref="T34:U34"/>
    <mergeCell ref="V34:W34"/>
    <mergeCell ref="G35:I35"/>
    <mergeCell ref="J35:Z35"/>
    <mergeCell ref="AC35:AE35"/>
    <mergeCell ref="A18:AE18"/>
    <mergeCell ref="A19:E28"/>
    <mergeCell ref="G23:N23"/>
    <mergeCell ref="I24:N24"/>
    <mergeCell ref="I25:AD27"/>
    <mergeCell ref="G28:L28"/>
    <mergeCell ref="AH35:AT36"/>
    <mergeCell ref="A37:AE37"/>
    <mergeCell ref="A38:E38"/>
    <mergeCell ref="F38:Z38"/>
    <mergeCell ref="AB38:AE38"/>
    <mergeCell ref="AH26:AT26"/>
    <mergeCell ref="I30:AD30"/>
    <mergeCell ref="I31:AD32"/>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0:AE10"/>
    <mergeCell ref="A12:AE12"/>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R90:AE90"/>
    <mergeCell ref="D91:Q91"/>
    <mergeCell ref="R91:AE91"/>
    <mergeCell ref="D92:Q92"/>
    <mergeCell ref="R92:AE92"/>
    <mergeCell ref="D93:Q93"/>
    <mergeCell ref="R93:AE93"/>
    <mergeCell ref="D97:Q97"/>
    <mergeCell ref="R97:AE97"/>
    <mergeCell ref="D98:Q98"/>
    <mergeCell ref="R98:AE98"/>
    <mergeCell ref="D99:Q99"/>
    <mergeCell ref="R99:AE99"/>
    <mergeCell ref="D111:Q111"/>
    <mergeCell ref="R111:AE111"/>
    <mergeCell ref="D112:Q112"/>
    <mergeCell ref="R112:AE112"/>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D113:Q113"/>
    <mergeCell ref="R113:AE113"/>
    <mergeCell ref="D114:Q114"/>
    <mergeCell ref="R114:AE114"/>
    <mergeCell ref="D115:Q115"/>
    <mergeCell ref="R115:AE115"/>
    <mergeCell ref="D116:Q116"/>
    <mergeCell ref="R116:AE116"/>
    <mergeCell ref="D117:Q117"/>
    <mergeCell ref="R117:AE117"/>
  </mergeCells>
  <phoneticPr fontId="1"/>
  <dataValidations count="8">
    <dataValidation allowBlank="1" showInputMessage="1" showErrorMessage="1" errorTitle="ERROR" error=" *** 入力に誤りがあります ***_x000a__x000a_※日は半角数字1～31を入力してください_x000a_※存在しない日付は入力できません_x000a_" sqref="M41 AC41 M73 AB73" xr:uid="{8EC5DB6D-0262-409A-A42F-69A2E7598B9C}"/>
    <dataValidation type="whole" imeMode="off" allowBlank="1" showInputMessage="1" showErrorMessage="1" errorTitle="ERROR" error=" *** 入力に誤りがあります ***_x000a__x000a_※月は半角数字1～12を入力してください_x000a__x000a_" sqref="K73 AA41 K41 Z73" xr:uid="{EE992AB5-7420-44A8-95FF-C059B4AE1690}">
      <formula1>1</formula1>
      <formula2>12</formula2>
    </dataValidation>
    <dataValidation imeMode="off" allowBlank="1" showInputMessage="1" showErrorMessage="1" sqref="F4:O7 V34:W34" xr:uid="{33ED1ECF-E543-4E93-9419-EAEE5EDC508E}"/>
    <dataValidation type="whole" imeMode="off" operator="greaterThan" allowBlank="1" showInputMessage="1" showErrorMessage="1" errorTitle="ERROR" error="　*** 送付枚数の入力に誤りがあります ***_x000a__x000a_送付枚数は半角数字1以上を入力してください" sqref="AC1:AE1" xr:uid="{A518B909-48EC-431D-A73C-1E610CDFD289}">
      <formula1>0</formula1>
    </dataValidation>
    <dataValidation type="whole" imeMode="disabled" allowBlank="1" showInputMessage="1" showErrorMessage="1" errorTitle="【入力に誤りがあります】" error="※月は 「1～12」 の半角数字で入力してください_x000a__x000a_" sqref="AA5:AA6" xr:uid="{99141E95-6D8A-4B9A-86D0-EBA302FEE626}">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D2AC8FCA-9404-4692-A688-E597F4CDAE27}">
      <formula1>1</formula1>
      <formula2>31</formula2>
    </dataValidation>
    <dataValidation type="whole" imeMode="off" allowBlank="1" showInputMessage="1" showErrorMessage="1" errorTitle="【入力に誤りがあります】" error="月は「1～12」の半角数字で入力してください_x000a__x000a__x000a_" sqref="K34" xr:uid="{2F2F436A-E5E8-4417-A739-519EAE90CB42}">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xr:uid="{19176FA8-5EE4-4B7C-B13E-E31D9DC982BF}">
      <formula1>1</formula1>
      <formula2>31</formula2>
    </dataValidation>
  </dataValidations>
  <printOptions horizontalCentered="1"/>
  <pageMargins left="0.78740157480314965" right="0.78740157480314965" top="0.6692913385826772" bottom="0.51181102362204722" header="0.35433070866141736" footer="0.31496062992125984"/>
  <pageSetup paperSize="9" scale="95" orientation="portrait" r:id="rId1"/>
  <headerFooter differentFirst="1">
    <firstHeader>&amp;L&amp;"-,太字"【別紙様式】（３）都道府県等（保健所）が厚生労働省への報告用に使用する様式</firstHeader>
  </headerFooter>
  <rowBreaks count="5" manualBreakCount="5">
    <brk id="35" max="30" man="1"/>
    <brk id="62" max="16383" man="1"/>
    <brk id="99" max="16383" man="1"/>
    <brk id="127" max="30" man="1"/>
    <brk id="149" max="16383" man="1"/>
  </rowBreaks>
  <ignoredErrors>
    <ignoredError sqref="AA102 AA104 AA10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9221" r:id="rId8" name="Option Button 5">
              <controlPr defaultSize="0" autoFill="0" autoLine="0" autoPict="0">
                <anchor moveWithCells="1">
                  <from>
                    <xdr:col>5</xdr:col>
                    <xdr:colOff>66675</xdr:colOff>
                    <xdr:row>13</xdr:row>
                    <xdr:rowOff>104775</xdr:rowOff>
                  </from>
                  <to>
                    <xdr:col>9</xdr:col>
                    <xdr:colOff>133350</xdr:colOff>
                    <xdr:row>13</xdr:row>
                    <xdr:rowOff>342900</xdr:rowOff>
                  </to>
                </anchor>
              </controlPr>
            </control>
          </mc:Choice>
        </mc:AlternateContent>
        <mc:AlternateContent xmlns:mc="http://schemas.openxmlformats.org/markup-compatibility/2006">
          <mc:Choice Requires="x14">
            <control shapeId="9222" r:id="rId9" name="Option Button 6">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9223" r:id="rId10" name="Option Button 7">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27</xdr:col>
                    <xdr:colOff>38100</xdr:colOff>
                    <xdr:row>34</xdr:row>
                    <xdr:rowOff>9525</xdr:rowOff>
                  </from>
                  <to>
                    <xdr:col>29</xdr:col>
                    <xdr:colOff>180975</xdr:colOff>
                    <xdr:row>34</xdr:row>
                    <xdr:rowOff>247650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27</xdr:col>
                    <xdr:colOff>28575</xdr:colOff>
                    <xdr:row>37</xdr:row>
                    <xdr:rowOff>76200</xdr:rowOff>
                  </from>
                  <to>
                    <xdr:col>29</xdr:col>
                    <xdr:colOff>171450</xdr:colOff>
                    <xdr:row>37</xdr:row>
                    <xdr:rowOff>323850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27</xdr:col>
                    <xdr:colOff>28575</xdr:colOff>
                    <xdr:row>47</xdr:row>
                    <xdr:rowOff>447675</xdr:rowOff>
                  </from>
                  <to>
                    <xdr:col>29</xdr:col>
                    <xdr:colOff>161925</xdr:colOff>
                    <xdr:row>48</xdr:row>
                    <xdr:rowOff>114300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27</xdr:col>
                    <xdr:colOff>28575</xdr:colOff>
                    <xdr:row>51</xdr:row>
                    <xdr:rowOff>104775</xdr:rowOff>
                  </from>
                  <to>
                    <xdr:col>29</xdr:col>
                    <xdr:colOff>161925</xdr:colOff>
                    <xdr:row>52</xdr:row>
                    <xdr:rowOff>171450</xdr:rowOff>
                  </to>
                </anchor>
              </controlPr>
            </control>
          </mc:Choice>
        </mc:AlternateContent>
        <mc:AlternateContent xmlns:mc="http://schemas.openxmlformats.org/markup-compatibility/2006">
          <mc:Choice Requires="x14">
            <control shapeId="9240" r:id="rId22" name="Check Box 24">
              <controlPr defaultSize="0" autoFill="0" autoLine="0" autoPict="0">
                <anchor moveWithCells="1">
                  <from>
                    <xdr:col>27</xdr:col>
                    <xdr:colOff>28575</xdr:colOff>
                    <xdr:row>57</xdr:row>
                    <xdr:rowOff>447675</xdr:rowOff>
                  </from>
                  <to>
                    <xdr:col>29</xdr:col>
                    <xdr:colOff>171450</xdr:colOff>
                    <xdr:row>57</xdr:row>
                    <xdr:rowOff>695325</xdr:rowOff>
                  </to>
                </anchor>
              </controlPr>
            </control>
          </mc:Choice>
        </mc:AlternateContent>
        <mc:AlternateContent xmlns:mc="http://schemas.openxmlformats.org/markup-compatibility/2006">
          <mc:Choice Requires="x14">
            <control shapeId="9241" r:id="rId23" name="Option Button 25">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9242" r:id="rId24" name="Option Button 26">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9243" r:id="rId25" name="Option Button 27">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9244" r:id="rId26" name="Check Box 28">
              <controlPr defaultSize="0" autoFill="0" autoLine="0" autoPict="0">
                <anchor moveWithCells="1">
                  <from>
                    <xdr:col>5</xdr:col>
                    <xdr:colOff>95250</xdr:colOff>
                    <xdr:row>70</xdr:row>
                    <xdr:rowOff>19050</xdr:rowOff>
                  </from>
                  <to>
                    <xdr:col>10</xdr:col>
                    <xdr:colOff>9525</xdr:colOff>
                    <xdr:row>71</xdr:row>
                    <xdr:rowOff>0</xdr:rowOff>
                  </to>
                </anchor>
              </controlPr>
            </control>
          </mc:Choice>
        </mc:AlternateContent>
        <mc:AlternateContent xmlns:mc="http://schemas.openxmlformats.org/markup-compatibility/2006">
          <mc:Choice Requires="x14">
            <control shapeId="9245" r:id="rId27" name="Check Box 29">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9246" r:id="rId28" name="Check Box 30">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9247" r:id="rId29" name="Check Box 31">
              <controlPr defaultSize="0" autoFill="0" autoLine="0" autoPict="0">
                <anchor moveWithCells="1">
                  <from>
                    <xdr:col>23</xdr:col>
                    <xdr:colOff>104775</xdr:colOff>
                    <xdr:row>70</xdr:row>
                    <xdr:rowOff>19050</xdr:rowOff>
                  </from>
                  <to>
                    <xdr:col>27</xdr:col>
                    <xdr:colOff>104775</xdr:colOff>
                    <xdr:row>71</xdr:row>
                    <xdr:rowOff>0</xdr:rowOff>
                  </to>
                </anchor>
              </controlPr>
            </control>
          </mc:Choice>
        </mc:AlternateContent>
        <mc:AlternateContent xmlns:mc="http://schemas.openxmlformats.org/markup-compatibility/2006">
          <mc:Choice Requires="x14">
            <control shapeId="9248" r:id="rId30" name="Check Box 32">
              <controlPr defaultSize="0" autoFill="0" autoLine="0" autoPict="0">
                <anchor moveWithCells="1">
                  <from>
                    <xdr:col>5</xdr:col>
                    <xdr:colOff>95250</xdr:colOff>
                    <xdr:row>71</xdr:row>
                    <xdr:rowOff>19050</xdr:rowOff>
                  </from>
                  <to>
                    <xdr:col>9</xdr:col>
                    <xdr:colOff>19050</xdr:colOff>
                    <xdr:row>72</xdr:row>
                    <xdr:rowOff>0</xdr:rowOff>
                  </to>
                </anchor>
              </controlPr>
            </control>
          </mc:Choice>
        </mc:AlternateContent>
        <mc:AlternateContent xmlns:mc="http://schemas.openxmlformats.org/markup-compatibility/2006">
          <mc:Choice Requires="x14">
            <control shapeId="9249" r:id="rId31" name="Check Box 33">
              <controlPr defaultSize="0" autoFill="0" autoLine="0" autoPict="0">
                <anchor moveWithCells="1">
                  <from>
                    <xdr:col>23</xdr:col>
                    <xdr:colOff>104775</xdr:colOff>
                    <xdr:row>71</xdr:row>
                    <xdr:rowOff>19050</xdr:rowOff>
                  </from>
                  <to>
                    <xdr:col>26</xdr:col>
                    <xdr:colOff>152400</xdr:colOff>
                    <xdr:row>72</xdr:row>
                    <xdr:rowOff>0</xdr:rowOff>
                  </to>
                </anchor>
              </controlPr>
            </control>
          </mc:Choice>
        </mc:AlternateContent>
        <mc:AlternateContent xmlns:mc="http://schemas.openxmlformats.org/markup-compatibility/2006">
          <mc:Choice Requires="x14">
            <control shapeId="9250" r:id="rId32" name="Option Button 34">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9251" r:id="rId33" name="Option Button 35">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9252" r:id="rId34" name="Option Button 3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9253" r:id="rId35" name="OB_個人情報_同意しない">
              <controlPr defaultSize="0" autoFill="0" autoLine="0" autoPict="0">
                <anchor moveWithCells="1">
                  <from>
                    <xdr:col>24</xdr:col>
                    <xdr:colOff>19050</xdr:colOff>
                    <xdr:row>63</xdr:row>
                    <xdr:rowOff>66675</xdr:rowOff>
                  </from>
                  <to>
                    <xdr:col>27</xdr:col>
                    <xdr:colOff>200025</xdr:colOff>
                    <xdr:row>63</xdr:row>
                    <xdr:rowOff>314325</xdr:rowOff>
                  </to>
                </anchor>
              </controlPr>
            </control>
          </mc:Choice>
        </mc:AlternateContent>
        <mc:AlternateContent xmlns:mc="http://schemas.openxmlformats.org/markup-compatibility/2006">
          <mc:Choice Requires="x14">
            <control shapeId="9254"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9255" r:id="rId37" name="Check Box 39">
              <controlPr defaultSize="0" autoFill="0" autoLine="0" autoPict="0">
                <anchor moveWithCells="1">
                  <from>
                    <xdr:col>5</xdr:col>
                    <xdr:colOff>95250</xdr:colOff>
                    <xdr:row>76</xdr:row>
                    <xdr:rowOff>19050</xdr:rowOff>
                  </from>
                  <to>
                    <xdr:col>12</xdr:col>
                    <xdr:colOff>152400</xdr:colOff>
                    <xdr:row>76</xdr:row>
                    <xdr:rowOff>209550</xdr:rowOff>
                  </to>
                </anchor>
              </controlPr>
            </control>
          </mc:Choice>
        </mc:AlternateContent>
        <mc:AlternateContent xmlns:mc="http://schemas.openxmlformats.org/markup-compatibility/2006">
          <mc:Choice Requires="x14">
            <control shapeId="9256" r:id="rId38" name="Check Box 40">
              <controlPr defaultSize="0" autoFill="0" autoLine="0" autoPict="0">
                <anchor moveWithCells="1">
                  <from>
                    <xdr:col>5</xdr:col>
                    <xdr:colOff>95250</xdr:colOff>
                    <xdr:row>77</xdr:row>
                    <xdr:rowOff>9525</xdr:rowOff>
                  </from>
                  <to>
                    <xdr:col>9</xdr:col>
                    <xdr:colOff>38100</xdr:colOff>
                    <xdr:row>77</xdr:row>
                    <xdr:rowOff>209550</xdr:rowOff>
                  </to>
                </anchor>
              </controlPr>
            </control>
          </mc:Choice>
        </mc:AlternateContent>
        <mc:AlternateContent xmlns:mc="http://schemas.openxmlformats.org/markup-compatibility/2006">
          <mc:Choice Requires="x14">
            <control shapeId="9257" r:id="rId39" name="Check Box 41">
              <controlPr defaultSize="0" autoFill="0" autoLine="0" autoPict="0">
                <anchor moveWithCells="1">
                  <from>
                    <xdr:col>5</xdr:col>
                    <xdr:colOff>95250</xdr:colOff>
                    <xdr:row>81</xdr:row>
                    <xdr:rowOff>19050</xdr:rowOff>
                  </from>
                  <to>
                    <xdr:col>9</xdr:col>
                    <xdr:colOff>28575</xdr:colOff>
                    <xdr:row>81</xdr:row>
                    <xdr:rowOff>209550</xdr:rowOff>
                  </to>
                </anchor>
              </controlPr>
            </control>
          </mc:Choice>
        </mc:AlternateContent>
        <mc:AlternateContent xmlns:mc="http://schemas.openxmlformats.org/markup-compatibility/2006">
          <mc:Choice Requires="x14">
            <control shapeId="9258" r:id="rId40" name="Check Box 42">
              <controlPr defaultSize="0" autoFill="0" autoLine="0" autoPict="0">
                <anchor moveWithCells="1">
                  <from>
                    <xdr:col>5</xdr:col>
                    <xdr:colOff>95250</xdr:colOff>
                    <xdr:row>82</xdr:row>
                    <xdr:rowOff>19050</xdr:rowOff>
                  </from>
                  <to>
                    <xdr:col>11</xdr:col>
                    <xdr:colOff>95250</xdr:colOff>
                    <xdr:row>82</xdr:row>
                    <xdr:rowOff>209550</xdr:rowOff>
                  </to>
                </anchor>
              </controlPr>
            </control>
          </mc:Choice>
        </mc:AlternateContent>
        <mc:AlternateContent xmlns:mc="http://schemas.openxmlformats.org/markup-compatibility/2006">
          <mc:Choice Requires="x14">
            <control shapeId="9259" r:id="rId41" name="Check Box 43">
              <controlPr defaultSize="0" autoFill="0" autoLine="0" autoPict="0">
                <anchor moveWithCells="1">
                  <from>
                    <xdr:col>5</xdr:col>
                    <xdr:colOff>95250</xdr:colOff>
                    <xdr:row>83</xdr:row>
                    <xdr:rowOff>19050</xdr:rowOff>
                  </from>
                  <to>
                    <xdr:col>9</xdr:col>
                    <xdr:colOff>38100</xdr:colOff>
                    <xdr:row>83</xdr:row>
                    <xdr:rowOff>209550</xdr:rowOff>
                  </to>
                </anchor>
              </controlPr>
            </control>
          </mc:Choice>
        </mc:AlternateContent>
        <mc:AlternateContent xmlns:mc="http://schemas.openxmlformats.org/markup-compatibility/2006">
          <mc:Choice Requires="x14">
            <control shapeId="9260" r:id="rId42" name="Check Box 44">
              <controlPr defaultSize="0" autoFill="0" autoLine="0" autoPict="0">
                <anchor moveWithCells="1">
                  <from>
                    <xdr:col>5</xdr:col>
                    <xdr:colOff>95250</xdr:colOff>
                    <xdr:row>84</xdr:row>
                    <xdr:rowOff>19050</xdr:rowOff>
                  </from>
                  <to>
                    <xdr:col>9</xdr:col>
                    <xdr:colOff>38100</xdr:colOff>
                    <xdr:row>84</xdr:row>
                    <xdr:rowOff>209550</xdr:rowOff>
                  </to>
                </anchor>
              </controlPr>
            </control>
          </mc:Choice>
        </mc:AlternateContent>
        <mc:AlternateContent xmlns:mc="http://schemas.openxmlformats.org/markup-compatibility/2006">
          <mc:Choice Requires="x14">
            <control shapeId="9261" r:id="rId43" name="Check Box 45">
              <controlPr defaultSize="0" autoFill="0" autoLine="0" autoPict="0">
                <anchor moveWithCells="1">
                  <from>
                    <xdr:col>5</xdr:col>
                    <xdr:colOff>95250</xdr:colOff>
                    <xdr:row>85</xdr:row>
                    <xdr:rowOff>9525</xdr:rowOff>
                  </from>
                  <to>
                    <xdr:col>9</xdr:col>
                    <xdr:colOff>38100</xdr:colOff>
                    <xdr:row>85</xdr:row>
                    <xdr:rowOff>209550</xdr:rowOff>
                  </to>
                </anchor>
              </controlPr>
            </control>
          </mc:Choice>
        </mc:AlternateContent>
        <mc:AlternateContent xmlns:mc="http://schemas.openxmlformats.org/markup-compatibility/2006">
          <mc:Choice Requires="x14">
            <control shapeId="9262" r:id="rId44" name="Check Box 46">
              <controlPr defaultSize="0" autoFill="0" autoLine="0" autoPict="0">
                <anchor moveWithCells="1">
                  <from>
                    <xdr:col>5</xdr:col>
                    <xdr:colOff>95250</xdr:colOff>
                    <xdr:row>86</xdr:row>
                    <xdr:rowOff>9525</xdr:rowOff>
                  </from>
                  <to>
                    <xdr:col>9</xdr:col>
                    <xdr:colOff>38100</xdr:colOff>
                    <xdr:row>86</xdr:row>
                    <xdr:rowOff>209550</xdr:rowOff>
                  </to>
                </anchor>
              </controlPr>
            </control>
          </mc:Choice>
        </mc:AlternateContent>
        <mc:AlternateContent xmlns:mc="http://schemas.openxmlformats.org/markup-compatibility/2006">
          <mc:Choice Requires="x14">
            <control shapeId="9263" r:id="rId45" name="Check Box 4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9264" r:id="rId46" name="Check Box 48">
              <controlPr defaultSize="0" autoFill="0" autoLine="0" autoPict="0">
                <anchor moveWithCells="1">
                  <from>
                    <xdr:col>23</xdr:col>
                    <xdr:colOff>180975</xdr:colOff>
                    <xdr:row>81</xdr:row>
                    <xdr:rowOff>19050</xdr:rowOff>
                  </from>
                  <to>
                    <xdr:col>25</xdr:col>
                    <xdr:colOff>209550</xdr:colOff>
                    <xdr:row>81</xdr:row>
                    <xdr:rowOff>209550</xdr:rowOff>
                  </to>
                </anchor>
              </controlPr>
            </control>
          </mc:Choice>
        </mc:AlternateContent>
        <mc:AlternateContent xmlns:mc="http://schemas.openxmlformats.org/markup-compatibility/2006">
          <mc:Choice Requires="x14">
            <control shapeId="9265" r:id="rId47" name="Check Box 49">
              <controlPr defaultSize="0" autoFill="0" autoLine="0" autoPict="0">
                <anchor moveWithCells="1">
                  <from>
                    <xdr:col>26</xdr:col>
                    <xdr:colOff>76200</xdr:colOff>
                    <xdr:row>81</xdr:row>
                    <xdr:rowOff>19050</xdr:rowOff>
                  </from>
                  <to>
                    <xdr:col>28</xdr:col>
                    <xdr:colOff>95250</xdr:colOff>
                    <xdr:row>81</xdr:row>
                    <xdr:rowOff>209550</xdr:rowOff>
                  </to>
                </anchor>
              </controlPr>
            </control>
          </mc:Choice>
        </mc:AlternateContent>
        <mc:AlternateContent xmlns:mc="http://schemas.openxmlformats.org/markup-compatibility/2006">
          <mc:Choice Requires="x14">
            <control shapeId="9266" r:id="rId48" name="Option Button 50">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9267" r:id="rId49" name="Option Button 51">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9268" r:id="rId50" name="Option Button 52">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9269" r:id="rId51" name="Option Button 53">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9270" r:id="rId52" name="Option Button 54">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9272" r:id="rId53" name="Option Button 56">
              <controlPr defaultSize="0" autoFill="0" autoLine="0" autoPict="0">
                <anchor moveWithCells="1">
                  <from>
                    <xdr:col>26</xdr:col>
                    <xdr:colOff>171450</xdr:colOff>
                    <xdr:row>68</xdr:row>
                    <xdr:rowOff>28575</xdr:rowOff>
                  </from>
                  <to>
                    <xdr:col>28</xdr:col>
                    <xdr:colOff>114300</xdr:colOff>
                    <xdr:row>69</xdr:row>
                    <xdr:rowOff>0</xdr:rowOff>
                  </to>
                </anchor>
              </controlPr>
            </control>
          </mc:Choice>
        </mc:AlternateContent>
        <mc:AlternateContent xmlns:mc="http://schemas.openxmlformats.org/markup-compatibility/2006">
          <mc:Choice Requires="x14">
            <control shapeId="9273" r:id="rId54" name="Option Button 57">
              <controlPr defaultSize="0" autoFill="0" autoLine="0" autoPict="0">
                <anchor moveWithCells="1">
                  <from>
                    <xdr:col>5</xdr:col>
                    <xdr:colOff>142875</xdr:colOff>
                    <xdr:row>69</xdr:row>
                    <xdr:rowOff>9525</xdr:rowOff>
                  </from>
                  <to>
                    <xdr:col>9</xdr:col>
                    <xdr:colOff>38100</xdr:colOff>
                    <xdr:row>69</xdr:row>
                    <xdr:rowOff>200025</xdr:rowOff>
                  </to>
                </anchor>
              </controlPr>
            </control>
          </mc:Choice>
        </mc:AlternateContent>
        <mc:AlternateContent xmlns:mc="http://schemas.openxmlformats.org/markup-compatibility/2006">
          <mc:Choice Requires="x14">
            <control shapeId="9274" r:id="rId55" name="Option Button 58">
              <controlPr defaultSize="0" autoFill="0" autoLine="0" autoPict="0">
                <anchor moveWithCells="1">
                  <from>
                    <xdr:col>10</xdr:col>
                    <xdr:colOff>19050</xdr:colOff>
                    <xdr:row>69</xdr:row>
                    <xdr:rowOff>9525</xdr:rowOff>
                  </from>
                  <to>
                    <xdr:col>13</xdr:col>
                    <xdr:colOff>123825</xdr:colOff>
                    <xdr:row>69</xdr:row>
                    <xdr:rowOff>200025</xdr:rowOff>
                  </to>
                </anchor>
              </controlPr>
            </control>
          </mc:Choice>
        </mc:AlternateContent>
        <mc:AlternateContent xmlns:mc="http://schemas.openxmlformats.org/markup-compatibility/2006">
          <mc:Choice Requires="x14">
            <control shapeId="9275" r:id="rId56" name="Option Button 59">
              <controlPr defaultSize="0" autoFill="0" autoLine="0" autoPict="0">
                <anchor moveWithCells="1">
                  <from>
                    <xdr:col>13</xdr:col>
                    <xdr:colOff>180975</xdr:colOff>
                    <xdr:row>69</xdr:row>
                    <xdr:rowOff>9525</xdr:rowOff>
                  </from>
                  <to>
                    <xdr:col>17</xdr:col>
                    <xdr:colOff>76200</xdr:colOff>
                    <xdr:row>69</xdr:row>
                    <xdr:rowOff>200025</xdr:rowOff>
                  </to>
                </anchor>
              </controlPr>
            </control>
          </mc:Choice>
        </mc:AlternateContent>
        <mc:AlternateContent xmlns:mc="http://schemas.openxmlformats.org/markup-compatibility/2006">
          <mc:Choice Requires="x14">
            <control shapeId="9276" r:id="rId57" name="Option Button 60">
              <controlPr defaultSize="0" autoFill="0" autoLine="0" autoPict="0">
                <anchor moveWithCells="1">
                  <from>
                    <xdr:col>17</xdr:col>
                    <xdr:colOff>171450</xdr:colOff>
                    <xdr:row>69</xdr:row>
                    <xdr:rowOff>19050</xdr:rowOff>
                  </from>
                  <to>
                    <xdr:col>22</xdr:col>
                    <xdr:colOff>66675</xdr:colOff>
                    <xdr:row>70</xdr:row>
                    <xdr:rowOff>0</xdr:rowOff>
                  </to>
                </anchor>
              </controlPr>
            </control>
          </mc:Choice>
        </mc:AlternateContent>
        <mc:AlternateContent xmlns:mc="http://schemas.openxmlformats.org/markup-compatibility/2006">
          <mc:Choice Requires="x14">
            <control shapeId="9277" r:id="rId58" name="Option Button 61">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9278" r:id="rId59" name="Option Button 62">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9279" r:id="rId60" name="Option Button 63">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9280" r:id="rId61" name="Option Button 64">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9281" r:id="rId62" name="Option Button 65">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9282" r:id="rId63" name="Option Button 66">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9283" r:id="rId64" name="Option Button 67">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9284" r:id="rId65" name="Option Button 68">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9285" r:id="rId66" name="Option Button 69">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9286" r:id="rId67" name="Option Button 70">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9287" r:id="rId68" name="Option Button 71">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9288" r:id="rId69" name="Option Button 72">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9289" r:id="rId70" name="Option Button 73">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9290" r:id="rId71" name="Option Button 74">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9291" r:id="rId72" name="Check Box 75">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9292" r:id="rId73" name="Check Box 76">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9293" r:id="rId74" name="Check Box 77">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9294" r:id="rId75" name="Check Box 78">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9295" r:id="rId76" name="Check Box 79">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9296" r:id="rId77" name="Check Box 80">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9297" r:id="rId78" name="Check Box 81">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9298" r:id="rId79" name="Check Box 82">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9299" r:id="rId80" name="Check Box 83">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9300" r:id="rId81" name="Check Box 84">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9301" r:id="rId82" name="Check Box 85">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9302" r:id="rId83" name="Check Box 86">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9303" r:id="rId84" name="Check Box 87">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9304" r:id="rId85" name="Check Box 88">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9305" r:id="rId86" name="Check Box 89">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9306" r:id="rId87" name="Check Box 90">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9307" r:id="rId88" name="Check Box 91">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9308" r:id="rId89" name="Check Box 92">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9309" r:id="rId90" name="Check Box 93">
              <controlPr defaultSize="0" autoFill="0" autoLine="0" autoPict="0">
                <anchor moveWithCells="1">
                  <from>
                    <xdr:col>9</xdr:col>
                    <xdr:colOff>19050</xdr:colOff>
                    <xdr:row>157</xdr:row>
                    <xdr:rowOff>38100</xdr:rowOff>
                  </from>
                  <to>
                    <xdr:col>12</xdr:col>
                    <xdr:colOff>95250</xdr:colOff>
                    <xdr:row>157</xdr:row>
                    <xdr:rowOff>238125</xdr:rowOff>
                  </to>
                </anchor>
              </controlPr>
            </control>
          </mc:Choice>
        </mc:AlternateContent>
        <mc:AlternateContent xmlns:mc="http://schemas.openxmlformats.org/markup-compatibility/2006">
          <mc:Choice Requires="x14">
            <control shapeId="9310" r:id="rId91"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9311" r:id="rId92"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9312" r:id="rId93"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9313" r:id="rId94"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9314" r:id="rId95" name="Option Button 98">
              <controlPr defaultSize="0" autoFill="0" autoLine="0" autoPict="0">
                <anchor moveWithCells="1">
                  <from>
                    <xdr:col>21</xdr:col>
                    <xdr:colOff>180975</xdr:colOff>
                    <xdr:row>69</xdr:row>
                    <xdr:rowOff>19050</xdr:rowOff>
                  </from>
                  <to>
                    <xdr:col>24</xdr:col>
                    <xdr:colOff>123825</xdr:colOff>
                    <xdr:row>70</xdr:row>
                    <xdr:rowOff>0</xdr:rowOff>
                  </to>
                </anchor>
              </controlPr>
            </control>
          </mc:Choice>
        </mc:AlternateContent>
        <mc:AlternateContent xmlns:mc="http://schemas.openxmlformats.org/markup-compatibility/2006">
          <mc:Choice Requires="x14">
            <control shapeId="9315" r:id="rId96" name="G_年齢">
              <controlPr defaultSize="0" autoFill="0" autoPict="0">
                <anchor moveWithCells="1">
                  <from>
                    <xdr:col>5</xdr:col>
                    <xdr:colOff>9525</xdr:colOff>
                    <xdr:row>68</xdr:row>
                    <xdr:rowOff>0</xdr:rowOff>
                  </from>
                  <to>
                    <xdr:col>29</xdr:col>
                    <xdr:colOff>123825</xdr:colOff>
                    <xdr:row>70</xdr:row>
                    <xdr:rowOff>0</xdr:rowOff>
                  </to>
                </anchor>
              </controlPr>
            </control>
          </mc:Choice>
        </mc:AlternateContent>
        <mc:AlternateContent xmlns:mc="http://schemas.openxmlformats.org/markup-compatibility/2006">
          <mc:Choice Requires="x14">
            <control shapeId="9317" r:id="rId97" name="Check Box 101">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9318" r:id="rId98" name="Check Box 102">
              <controlPr defaultSize="0" autoFill="0" autoLine="0" autoPict="0">
                <anchor moveWithCells="1">
                  <from>
                    <xdr:col>5</xdr:col>
                    <xdr:colOff>95250</xdr:colOff>
                    <xdr:row>78</xdr:row>
                    <xdr:rowOff>19050</xdr:rowOff>
                  </from>
                  <to>
                    <xdr:col>9</xdr:col>
                    <xdr:colOff>38100</xdr:colOff>
                    <xdr:row>78</xdr:row>
                    <xdr:rowOff>209550</xdr:rowOff>
                  </to>
                </anchor>
              </controlPr>
            </control>
          </mc:Choice>
        </mc:AlternateContent>
        <mc:AlternateContent xmlns:mc="http://schemas.openxmlformats.org/markup-compatibility/2006">
          <mc:Choice Requires="x14">
            <control shapeId="9319" r:id="rId99" name="Check Box 103">
              <controlPr defaultSize="0" autoFill="0" autoLine="0" autoPict="0">
                <anchor moveWithCells="1">
                  <from>
                    <xdr:col>5</xdr:col>
                    <xdr:colOff>95250</xdr:colOff>
                    <xdr:row>79</xdr:row>
                    <xdr:rowOff>0</xdr:rowOff>
                  </from>
                  <to>
                    <xdr:col>9</xdr:col>
                    <xdr:colOff>38100</xdr:colOff>
                    <xdr:row>79</xdr:row>
                    <xdr:rowOff>200025</xdr:rowOff>
                  </to>
                </anchor>
              </controlPr>
            </control>
          </mc:Choice>
        </mc:AlternateContent>
        <mc:AlternateContent xmlns:mc="http://schemas.openxmlformats.org/markup-compatibility/2006">
          <mc:Choice Requires="x14">
            <control shapeId="9320" r:id="rId100" name="Check Box 104">
              <controlPr defaultSize="0" autoFill="0" autoLine="0" autoPict="0">
                <anchor moveWithCells="1">
                  <from>
                    <xdr:col>5</xdr:col>
                    <xdr:colOff>95250</xdr:colOff>
                    <xdr:row>80</xdr:row>
                    <xdr:rowOff>9525</xdr:rowOff>
                  </from>
                  <to>
                    <xdr:col>9</xdr:col>
                    <xdr:colOff>38100</xdr:colOff>
                    <xdr:row>80</xdr:row>
                    <xdr:rowOff>209550</xdr:rowOff>
                  </to>
                </anchor>
              </controlPr>
            </control>
          </mc:Choice>
        </mc:AlternateContent>
        <mc:AlternateContent xmlns:mc="http://schemas.openxmlformats.org/markup-compatibility/2006">
          <mc:Choice Requires="x14">
            <control shapeId="9321" r:id="rId101" name="G_転帰A">
              <controlPr defaultSize="0" autoFill="0" autoPict="0">
                <anchor moveWithCells="1">
                  <from>
                    <xdr:col>23</xdr:col>
                    <xdr:colOff>38100</xdr:colOff>
                    <xdr:row>150</xdr:row>
                    <xdr:rowOff>57150</xdr:rowOff>
                  </from>
                  <to>
                    <xdr:col>29</xdr:col>
                    <xdr:colOff>114300</xdr:colOff>
                    <xdr:row>156</xdr:row>
                    <xdr:rowOff>0</xdr:rowOff>
                  </to>
                </anchor>
              </controlPr>
            </control>
          </mc:Choice>
        </mc:AlternateContent>
        <mc:AlternateContent xmlns:mc="http://schemas.openxmlformats.org/markup-compatibility/2006">
          <mc:Choice Requires="x14">
            <control shapeId="9322" r:id="rId102" name="G_転記B">
              <controlPr defaultSize="0" autoFill="0" autoPict="0">
                <anchor moveWithCells="1">
                  <from>
                    <xdr:col>22</xdr:col>
                    <xdr:colOff>180975</xdr:colOff>
                    <xdr:row>159</xdr:row>
                    <xdr:rowOff>123825</xdr:rowOff>
                  </from>
                  <to>
                    <xdr:col>29</xdr:col>
                    <xdr:colOff>19050</xdr:colOff>
                    <xdr:row>165</xdr:row>
                    <xdr:rowOff>19050</xdr:rowOff>
                  </to>
                </anchor>
              </controlPr>
            </control>
          </mc:Choice>
        </mc:AlternateContent>
        <mc:AlternateContent xmlns:mc="http://schemas.openxmlformats.org/markup-compatibility/2006">
          <mc:Choice Requires="x14">
            <control shapeId="9323" r:id="rId103"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9324" r:id="rId104" name="Check Box 108">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9325" r:id="rId105" name="Check Box 109">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9326" r:id="rId106" name="Check Box 110">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9327" r:id="rId107" name="Check Box 111">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9328" r:id="rId108" name="Check Box 112">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9329" r:id="rId109" name="Check Box 113">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9330" r:id="rId110" name="Check Box 114">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9331" r:id="rId111" name="Check Box 115">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9332" r:id="rId112" name="Check Box 116">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9333" r:id="rId113" name="Check Box 117">
              <controlPr defaultSize="0" autoFill="0" autoLine="0" autoPict="0">
                <anchor moveWithCells="1">
                  <from>
                    <xdr:col>22</xdr:col>
                    <xdr:colOff>171450</xdr:colOff>
                    <xdr:row>18</xdr:row>
                    <xdr:rowOff>19050</xdr:rowOff>
                  </from>
                  <to>
                    <xdr:col>27</xdr:col>
                    <xdr:colOff>171450</xdr:colOff>
                    <xdr:row>18</xdr:row>
                    <xdr:rowOff>238125</xdr:rowOff>
                  </to>
                </anchor>
              </controlPr>
            </control>
          </mc:Choice>
        </mc:AlternateContent>
        <mc:AlternateContent xmlns:mc="http://schemas.openxmlformats.org/markup-compatibility/2006">
          <mc:Choice Requires="x14">
            <control shapeId="9334" r:id="rId114" name="Check Box 118">
              <controlPr defaultSize="0" autoFill="0" autoLine="0" autoPict="0">
                <anchor moveWithCells="1">
                  <from>
                    <xdr:col>22</xdr:col>
                    <xdr:colOff>171450</xdr:colOff>
                    <xdr:row>19</xdr:row>
                    <xdr:rowOff>19050</xdr:rowOff>
                  </from>
                  <to>
                    <xdr:col>27</xdr:col>
                    <xdr:colOff>171450</xdr:colOff>
                    <xdr:row>20</xdr:row>
                    <xdr:rowOff>0</xdr:rowOff>
                  </to>
                </anchor>
              </controlPr>
            </control>
          </mc:Choice>
        </mc:AlternateContent>
        <mc:AlternateContent xmlns:mc="http://schemas.openxmlformats.org/markup-compatibility/2006">
          <mc:Choice Requires="x14">
            <control shapeId="9335" r:id="rId115" name="Check Box 119">
              <controlPr defaultSize="0" autoFill="0" autoLine="0" autoPict="0">
                <anchor moveWithCells="1">
                  <from>
                    <xdr:col>22</xdr:col>
                    <xdr:colOff>171450</xdr:colOff>
                    <xdr:row>20</xdr:row>
                    <xdr:rowOff>19050</xdr:rowOff>
                  </from>
                  <to>
                    <xdr:col>27</xdr:col>
                    <xdr:colOff>171450</xdr:colOff>
                    <xdr:row>21</xdr:row>
                    <xdr:rowOff>0</xdr:rowOff>
                  </to>
                </anchor>
              </controlPr>
            </control>
          </mc:Choice>
        </mc:AlternateContent>
        <mc:AlternateContent xmlns:mc="http://schemas.openxmlformats.org/markup-compatibility/2006">
          <mc:Choice Requires="x14">
            <control shapeId="9336" r:id="rId116" name="Check Box 120">
              <controlPr defaultSize="0" autoFill="0" autoLine="0" autoPict="0">
                <anchor moveWithCells="1">
                  <from>
                    <xdr:col>5</xdr:col>
                    <xdr:colOff>57150</xdr:colOff>
                    <xdr:row>22</xdr:row>
                    <xdr:rowOff>19050</xdr:rowOff>
                  </from>
                  <to>
                    <xdr:col>13</xdr:col>
                    <xdr:colOff>9525</xdr:colOff>
                    <xdr:row>23</xdr:row>
                    <xdr:rowOff>19050</xdr:rowOff>
                  </to>
                </anchor>
              </controlPr>
            </control>
          </mc:Choice>
        </mc:AlternateContent>
        <mc:AlternateContent xmlns:mc="http://schemas.openxmlformats.org/markup-compatibility/2006">
          <mc:Choice Requires="x14">
            <control shapeId="9338" r:id="rId117" name="Check Box 122">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9339" r:id="rId118" name="Check Box 123">
              <controlPr defaultSize="0" autoFill="0" autoLine="0" autoPict="0">
                <anchor moveWithCells="1">
                  <from>
                    <xdr:col>23</xdr:col>
                    <xdr:colOff>180975</xdr:colOff>
                    <xdr:row>82</xdr:row>
                    <xdr:rowOff>19050</xdr:rowOff>
                  </from>
                  <to>
                    <xdr:col>25</xdr:col>
                    <xdr:colOff>209550</xdr:colOff>
                    <xdr:row>82</xdr:row>
                    <xdr:rowOff>209550</xdr:rowOff>
                  </to>
                </anchor>
              </controlPr>
            </control>
          </mc:Choice>
        </mc:AlternateContent>
        <mc:AlternateContent xmlns:mc="http://schemas.openxmlformats.org/markup-compatibility/2006">
          <mc:Choice Requires="x14">
            <control shapeId="9340" r:id="rId119" name="Check Box 124">
              <controlPr defaultSize="0" autoFill="0" autoLine="0" autoPict="0">
                <anchor moveWithCells="1">
                  <from>
                    <xdr:col>26</xdr:col>
                    <xdr:colOff>76200</xdr:colOff>
                    <xdr:row>82</xdr:row>
                    <xdr:rowOff>19050</xdr:rowOff>
                  </from>
                  <to>
                    <xdr:col>28</xdr:col>
                    <xdr:colOff>95250</xdr:colOff>
                    <xdr:row>82</xdr:row>
                    <xdr:rowOff>209550</xdr:rowOff>
                  </to>
                </anchor>
              </controlPr>
            </control>
          </mc:Choice>
        </mc:AlternateContent>
        <mc:AlternateContent xmlns:mc="http://schemas.openxmlformats.org/markup-compatibility/2006">
          <mc:Choice Requires="x14">
            <control shapeId="9341" r:id="rId120" name="Check Box 125">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9342" r:id="rId121" name="Check Box 126">
              <controlPr defaultSize="0" autoFill="0" autoLine="0" autoPict="0">
                <anchor moveWithCells="1">
                  <from>
                    <xdr:col>23</xdr:col>
                    <xdr:colOff>180975</xdr:colOff>
                    <xdr:row>83</xdr:row>
                    <xdr:rowOff>19050</xdr:rowOff>
                  </from>
                  <to>
                    <xdr:col>25</xdr:col>
                    <xdr:colOff>209550</xdr:colOff>
                    <xdr:row>83</xdr:row>
                    <xdr:rowOff>209550</xdr:rowOff>
                  </to>
                </anchor>
              </controlPr>
            </control>
          </mc:Choice>
        </mc:AlternateContent>
        <mc:AlternateContent xmlns:mc="http://schemas.openxmlformats.org/markup-compatibility/2006">
          <mc:Choice Requires="x14">
            <control shapeId="9343" r:id="rId122" name="Check Box 127">
              <controlPr defaultSize="0" autoFill="0" autoLine="0" autoPict="0">
                <anchor moveWithCells="1">
                  <from>
                    <xdr:col>26</xdr:col>
                    <xdr:colOff>76200</xdr:colOff>
                    <xdr:row>83</xdr:row>
                    <xdr:rowOff>19050</xdr:rowOff>
                  </from>
                  <to>
                    <xdr:col>28</xdr:col>
                    <xdr:colOff>95250</xdr:colOff>
                    <xdr:row>83</xdr:row>
                    <xdr:rowOff>209550</xdr:rowOff>
                  </to>
                </anchor>
              </controlPr>
            </control>
          </mc:Choice>
        </mc:AlternateContent>
        <mc:AlternateContent xmlns:mc="http://schemas.openxmlformats.org/markup-compatibility/2006">
          <mc:Choice Requires="x14">
            <control shapeId="9344" r:id="rId123" name="Check Box 128">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9345" r:id="rId124" name="Check Box 129">
              <controlPr defaultSize="0" autoFill="0" autoLine="0" autoPict="0">
                <anchor moveWithCells="1">
                  <from>
                    <xdr:col>23</xdr:col>
                    <xdr:colOff>180975</xdr:colOff>
                    <xdr:row>84</xdr:row>
                    <xdr:rowOff>19050</xdr:rowOff>
                  </from>
                  <to>
                    <xdr:col>25</xdr:col>
                    <xdr:colOff>209550</xdr:colOff>
                    <xdr:row>84</xdr:row>
                    <xdr:rowOff>209550</xdr:rowOff>
                  </to>
                </anchor>
              </controlPr>
            </control>
          </mc:Choice>
        </mc:AlternateContent>
        <mc:AlternateContent xmlns:mc="http://schemas.openxmlformats.org/markup-compatibility/2006">
          <mc:Choice Requires="x14">
            <control shapeId="9346" r:id="rId125" name="Check Box 130">
              <controlPr defaultSize="0" autoFill="0" autoLine="0" autoPict="0">
                <anchor moveWithCells="1">
                  <from>
                    <xdr:col>26</xdr:col>
                    <xdr:colOff>76200</xdr:colOff>
                    <xdr:row>84</xdr:row>
                    <xdr:rowOff>19050</xdr:rowOff>
                  </from>
                  <to>
                    <xdr:col>28</xdr:col>
                    <xdr:colOff>95250</xdr:colOff>
                    <xdr:row>84</xdr:row>
                    <xdr:rowOff>209550</xdr:rowOff>
                  </to>
                </anchor>
              </controlPr>
            </control>
          </mc:Choice>
        </mc:AlternateContent>
        <mc:AlternateContent xmlns:mc="http://schemas.openxmlformats.org/markup-compatibility/2006">
          <mc:Choice Requires="x14">
            <control shapeId="9347" r:id="rId126" name="Check Box 131">
              <controlPr defaultSize="0" autoFill="0" autoLine="0" autoPict="0">
                <anchor moveWithCells="1">
                  <from>
                    <xdr:col>5</xdr:col>
                    <xdr:colOff>142875</xdr:colOff>
                    <xdr:row>73</xdr:row>
                    <xdr:rowOff>28575</xdr:rowOff>
                  </from>
                  <to>
                    <xdr:col>9</xdr:col>
                    <xdr:colOff>9525</xdr:colOff>
                    <xdr:row>74</xdr:row>
                    <xdr:rowOff>47625</xdr:rowOff>
                  </to>
                </anchor>
              </controlPr>
            </control>
          </mc:Choice>
        </mc:AlternateContent>
        <mc:AlternateContent xmlns:mc="http://schemas.openxmlformats.org/markup-compatibility/2006">
          <mc:Choice Requires="x14">
            <control shapeId="9348" r:id="rId127" name="Check Box 132">
              <controlPr defaultSize="0" autoFill="0" autoLine="0" autoPict="0">
                <anchor moveWithCells="1">
                  <from>
                    <xdr:col>20</xdr:col>
                    <xdr:colOff>142875</xdr:colOff>
                    <xdr:row>73</xdr:row>
                    <xdr:rowOff>47625</xdr:rowOff>
                  </from>
                  <to>
                    <xdr:col>23</xdr:col>
                    <xdr:colOff>95250</xdr:colOff>
                    <xdr:row>74</xdr:row>
                    <xdr:rowOff>57150</xdr:rowOff>
                  </to>
                </anchor>
              </controlPr>
            </control>
          </mc:Choice>
        </mc:AlternateContent>
        <mc:AlternateContent xmlns:mc="http://schemas.openxmlformats.org/markup-compatibility/2006">
          <mc:Choice Requires="x14">
            <control shapeId="9349" r:id="rId128" name="Option Button 133">
              <controlPr defaultSize="0" autoFill="0" autoLine="0" autoPict="0">
                <anchor moveWithCells="1">
                  <from>
                    <xdr:col>23</xdr:col>
                    <xdr:colOff>85725</xdr:colOff>
                    <xdr:row>151</xdr:row>
                    <xdr:rowOff>28575</xdr:rowOff>
                  </from>
                  <to>
                    <xdr:col>29</xdr:col>
                    <xdr:colOff>0</xdr:colOff>
                    <xdr:row>151</xdr:row>
                    <xdr:rowOff>247650</xdr:rowOff>
                  </to>
                </anchor>
              </controlPr>
            </control>
          </mc:Choice>
        </mc:AlternateContent>
        <mc:AlternateContent xmlns:mc="http://schemas.openxmlformats.org/markup-compatibility/2006">
          <mc:Choice Requires="x14">
            <control shapeId="9350" r:id="rId129" name="Option Button 134">
              <controlPr defaultSize="0" autoFill="0" autoLine="0" autoPict="0">
                <anchor moveWithCells="1">
                  <from>
                    <xdr:col>23</xdr:col>
                    <xdr:colOff>85725</xdr:colOff>
                    <xdr:row>152</xdr:row>
                    <xdr:rowOff>28575</xdr:rowOff>
                  </from>
                  <to>
                    <xdr:col>29</xdr:col>
                    <xdr:colOff>0</xdr:colOff>
                    <xdr:row>152</xdr:row>
                    <xdr:rowOff>247650</xdr:rowOff>
                  </to>
                </anchor>
              </controlPr>
            </control>
          </mc:Choice>
        </mc:AlternateContent>
        <mc:AlternateContent xmlns:mc="http://schemas.openxmlformats.org/markup-compatibility/2006">
          <mc:Choice Requires="x14">
            <control shapeId="9351" r:id="rId130" name="Option Button 135">
              <controlPr defaultSize="0" autoFill="0" autoLine="0" autoPict="0">
                <anchor moveWithCells="1">
                  <from>
                    <xdr:col>23</xdr:col>
                    <xdr:colOff>85725</xdr:colOff>
                    <xdr:row>153</xdr:row>
                    <xdr:rowOff>28575</xdr:rowOff>
                  </from>
                  <to>
                    <xdr:col>29</xdr:col>
                    <xdr:colOff>0</xdr:colOff>
                    <xdr:row>153</xdr:row>
                    <xdr:rowOff>247650</xdr:rowOff>
                  </to>
                </anchor>
              </controlPr>
            </control>
          </mc:Choice>
        </mc:AlternateContent>
        <mc:AlternateContent xmlns:mc="http://schemas.openxmlformats.org/markup-compatibility/2006">
          <mc:Choice Requires="x14">
            <control shapeId="9352" r:id="rId131" name="Option Button 136">
              <controlPr defaultSize="0" autoFill="0" autoLine="0" autoPict="0">
                <anchor moveWithCells="1">
                  <from>
                    <xdr:col>23</xdr:col>
                    <xdr:colOff>85725</xdr:colOff>
                    <xdr:row>154</xdr:row>
                    <xdr:rowOff>28575</xdr:rowOff>
                  </from>
                  <to>
                    <xdr:col>29</xdr:col>
                    <xdr:colOff>0</xdr:colOff>
                    <xdr:row>154</xdr:row>
                    <xdr:rowOff>247650</xdr:rowOff>
                  </to>
                </anchor>
              </controlPr>
            </control>
          </mc:Choice>
        </mc:AlternateContent>
        <mc:AlternateContent xmlns:mc="http://schemas.openxmlformats.org/markup-compatibility/2006">
          <mc:Choice Requires="x14">
            <control shapeId="9353" r:id="rId132" name="Option Button 137">
              <controlPr defaultSize="0" autoFill="0" autoLine="0" autoPict="0">
                <anchor moveWithCells="1">
                  <from>
                    <xdr:col>23</xdr:col>
                    <xdr:colOff>85725</xdr:colOff>
                    <xdr:row>155</xdr:row>
                    <xdr:rowOff>28575</xdr:rowOff>
                  </from>
                  <to>
                    <xdr:col>29</xdr:col>
                    <xdr:colOff>0</xdr:colOff>
                    <xdr:row>155</xdr:row>
                    <xdr:rowOff>247650</xdr:rowOff>
                  </to>
                </anchor>
              </controlPr>
            </control>
          </mc:Choice>
        </mc:AlternateContent>
        <mc:AlternateContent xmlns:mc="http://schemas.openxmlformats.org/markup-compatibility/2006">
          <mc:Choice Requires="x14">
            <control shapeId="9354" r:id="rId133" name="Option Button 138">
              <controlPr defaultSize="0" autoFill="0" autoLine="0" autoPict="0">
                <anchor moveWithCells="1">
                  <from>
                    <xdr:col>23</xdr:col>
                    <xdr:colOff>85725</xdr:colOff>
                    <xdr:row>160</xdr:row>
                    <xdr:rowOff>28575</xdr:rowOff>
                  </from>
                  <to>
                    <xdr:col>29</xdr:col>
                    <xdr:colOff>0</xdr:colOff>
                    <xdr:row>160</xdr:row>
                    <xdr:rowOff>247650</xdr:rowOff>
                  </to>
                </anchor>
              </controlPr>
            </control>
          </mc:Choice>
        </mc:AlternateContent>
        <mc:AlternateContent xmlns:mc="http://schemas.openxmlformats.org/markup-compatibility/2006">
          <mc:Choice Requires="x14">
            <control shapeId="9355" r:id="rId134" name="Option Button 139">
              <controlPr defaultSize="0" autoFill="0" autoLine="0" autoPict="0">
                <anchor moveWithCells="1">
                  <from>
                    <xdr:col>23</xdr:col>
                    <xdr:colOff>85725</xdr:colOff>
                    <xdr:row>161</xdr:row>
                    <xdr:rowOff>28575</xdr:rowOff>
                  </from>
                  <to>
                    <xdr:col>29</xdr:col>
                    <xdr:colOff>0</xdr:colOff>
                    <xdr:row>161</xdr:row>
                    <xdr:rowOff>247650</xdr:rowOff>
                  </to>
                </anchor>
              </controlPr>
            </control>
          </mc:Choice>
        </mc:AlternateContent>
        <mc:AlternateContent xmlns:mc="http://schemas.openxmlformats.org/markup-compatibility/2006">
          <mc:Choice Requires="x14">
            <control shapeId="9356" r:id="rId135" name="Option Button 140">
              <controlPr defaultSize="0" autoFill="0" autoLine="0" autoPict="0">
                <anchor moveWithCells="1">
                  <from>
                    <xdr:col>23</xdr:col>
                    <xdr:colOff>85725</xdr:colOff>
                    <xdr:row>162</xdr:row>
                    <xdr:rowOff>28575</xdr:rowOff>
                  </from>
                  <to>
                    <xdr:col>29</xdr:col>
                    <xdr:colOff>0</xdr:colOff>
                    <xdr:row>162</xdr:row>
                    <xdr:rowOff>247650</xdr:rowOff>
                  </to>
                </anchor>
              </controlPr>
            </control>
          </mc:Choice>
        </mc:AlternateContent>
        <mc:AlternateContent xmlns:mc="http://schemas.openxmlformats.org/markup-compatibility/2006">
          <mc:Choice Requires="x14">
            <control shapeId="9357" r:id="rId136" name="Option Button 141">
              <controlPr defaultSize="0" autoFill="0" autoLine="0" autoPict="0">
                <anchor moveWithCells="1">
                  <from>
                    <xdr:col>23</xdr:col>
                    <xdr:colOff>85725</xdr:colOff>
                    <xdr:row>163</xdr:row>
                    <xdr:rowOff>28575</xdr:rowOff>
                  </from>
                  <to>
                    <xdr:col>29</xdr:col>
                    <xdr:colOff>0</xdr:colOff>
                    <xdr:row>163</xdr:row>
                    <xdr:rowOff>247650</xdr:rowOff>
                  </to>
                </anchor>
              </controlPr>
            </control>
          </mc:Choice>
        </mc:AlternateContent>
        <mc:AlternateContent xmlns:mc="http://schemas.openxmlformats.org/markup-compatibility/2006">
          <mc:Choice Requires="x14">
            <control shapeId="9358" r:id="rId137" name="Option Button 142">
              <controlPr defaultSize="0" autoFill="0" autoLine="0" autoPict="0">
                <anchor moveWithCells="1">
                  <from>
                    <xdr:col>23</xdr:col>
                    <xdr:colOff>85725</xdr:colOff>
                    <xdr:row>164</xdr:row>
                    <xdr:rowOff>28575</xdr:rowOff>
                  </from>
                  <to>
                    <xdr:col>29</xdr:col>
                    <xdr:colOff>0</xdr:colOff>
                    <xdr:row>164</xdr:row>
                    <xdr:rowOff>247650</xdr:rowOff>
                  </to>
                </anchor>
              </controlPr>
            </control>
          </mc:Choice>
        </mc:AlternateContent>
        <mc:AlternateContent xmlns:mc="http://schemas.openxmlformats.org/markup-compatibility/2006">
          <mc:Choice Requires="x14">
            <control shapeId="9359" r:id="rId138"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9360" r:id="rId139"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9361" r:id="rId140" name="Option Button 145">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9362" r:id="rId141" name="Option Button 146">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9363" r:id="rId142" name="Option Button 147">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9365" r:id="rId143" name="Option Button 149">
              <controlPr defaultSize="0" autoFill="0" autoLine="0" autoPict="0">
                <anchor moveWithCells="1">
                  <from>
                    <xdr:col>18</xdr:col>
                    <xdr:colOff>76200</xdr:colOff>
                    <xdr:row>154</xdr:row>
                    <xdr:rowOff>38100</xdr:rowOff>
                  </from>
                  <to>
                    <xdr:col>22</xdr:col>
                    <xdr:colOff>57150</xdr:colOff>
                    <xdr:row>154</xdr:row>
                    <xdr:rowOff>247650</xdr:rowOff>
                  </to>
                </anchor>
              </controlPr>
            </control>
          </mc:Choice>
        </mc:AlternateContent>
        <mc:AlternateContent xmlns:mc="http://schemas.openxmlformats.org/markup-compatibility/2006">
          <mc:Choice Requires="x14">
            <control shapeId="9366" r:id="rId144" name="Option Button 150">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9367" r:id="rId145" name="Option Button 151">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9368" r:id="rId146" name="Option Button 152">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9370" r:id="rId147" name="Option Button 154">
              <controlPr defaultSize="0" autoFill="0" autoLine="0" autoPict="0">
                <anchor moveWithCells="1">
                  <from>
                    <xdr:col>18</xdr:col>
                    <xdr:colOff>76200</xdr:colOff>
                    <xdr:row>163</xdr:row>
                    <xdr:rowOff>19050</xdr:rowOff>
                  </from>
                  <to>
                    <xdr:col>22</xdr:col>
                    <xdr:colOff>57150</xdr:colOff>
                    <xdr:row>163</xdr:row>
                    <xdr:rowOff>228600</xdr:rowOff>
                  </to>
                </anchor>
              </controlPr>
            </control>
          </mc:Choice>
        </mc:AlternateContent>
        <mc:AlternateContent xmlns:mc="http://schemas.openxmlformats.org/markup-compatibility/2006">
          <mc:Choice Requires="x14">
            <control shapeId="9371" r:id="rId148" name="Check Box 155">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9372" r:id="rId149" name="Check Box 156">
              <controlPr defaultSize="0" autoFill="0" autoLine="0" autoPict="0">
                <anchor moveWithCells="1">
                  <from>
                    <xdr:col>21</xdr:col>
                    <xdr:colOff>142875</xdr:colOff>
                    <xdr:row>43</xdr:row>
                    <xdr:rowOff>9525</xdr:rowOff>
                  </from>
                  <to>
                    <xdr:col>24</xdr:col>
                    <xdr:colOff>95250</xdr:colOff>
                    <xdr:row>44</xdr:row>
                    <xdr:rowOff>9525</xdr:rowOff>
                  </to>
                </anchor>
              </controlPr>
            </control>
          </mc:Choice>
        </mc:AlternateContent>
        <mc:AlternateContent xmlns:mc="http://schemas.openxmlformats.org/markup-compatibility/2006">
          <mc:Choice Requires="x14">
            <control shapeId="9373" r:id="rId150" name="Check Box 157">
              <controlPr defaultSize="0" autoFill="0" autoLine="0" autoPict="0">
                <anchor moveWithCells="1">
                  <from>
                    <xdr:col>5</xdr:col>
                    <xdr:colOff>142875</xdr:colOff>
                    <xdr:row>45</xdr:row>
                    <xdr:rowOff>9525</xdr:rowOff>
                  </from>
                  <to>
                    <xdr:col>9</xdr:col>
                    <xdr:colOff>9525</xdr:colOff>
                    <xdr:row>45</xdr:row>
                    <xdr:rowOff>247650</xdr:rowOff>
                  </to>
                </anchor>
              </controlPr>
            </control>
          </mc:Choice>
        </mc:AlternateContent>
        <mc:AlternateContent xmlns:mc="http://schemas.openxmlformats.org/markup-compatibility/2006">
          <mc:Choice Requires="x14">
            <control shapeId="9374" r:id="rId151" name="G_個人情報">
              <controlPr defaultSize="0" autoFill="0" autoPict="0">
                <anchor moveWithCells="1">
                  <from>
                    <xdr:col>18</xdr:col>
                    <xdr:colOff>114300</xdr:colOff>
                    <xdr:row>62</xdr:row>
                    <xdr:rowOff>323850</xdr:rowOff>
                  </from>
                  <to>
                    <xdr:col>28</xdr:col>
                    <xdr:colOff>76200</xdr:colOff>
                    <xdr:row>64</xdr:row>
                    <xdr:rowOff>9525</xdr:rowOff>
                  </to>
                </anchor>
              </controlPr>
            </control>
          </mc:Choice>
        </mc:AlternateContent>
        <mc:AlternateContent xmlns:mc="http://schemas.openxmlformats.org/markup-compatibility/2006">
          <mc:Choice Requires="x14">
            <control shapeId="9316" r:id="rId152"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9383" r:id="rId153" name="Check Box 167">
              <controlPr defaultSize="0" autoFill="0" autoLine="0" autoPict="0">
                <anchor moveWithCells="1">
                  <from>
                    <xdr:col>0</xdr:col>
                    <xdr:colOff>57150</xdr:colOff>
                    <xdr:row>10</xdr:row>
                    <xdr:rowOff>257175</xdr:rowOff>
                  </from>
                  <to>
                    <xdr:col>6</xdr:col>
                    <xdr:colOff>47625</xdr:colOff>
                    <xdr:row>11</xdr:row>
                    <xdr:rowOff>28575</xdr:rowOff>
                  </to>
                </anchor>
              </controlPr>
            </control>
          </mc:Choice>
        </mc:AlternateContent>
        <mc:AlternateContent xmlns:mc="http://schemas.openxmlformats.org/markup-compatibility/2006">
          <mc:Choice Requires="x14">
            <control shapeId="9384" r:id="rId154" name="Check Box 168">
              <controlPr defaultSize="0" autoFill="0" autoLine="0" autoPict="0">
                <anchor moveWithCells="1">
                  <from>
                    <xdr:col>7</xdr:col>
                    <xdr:colOff>38100</xdr:colOff>
                    <xdr:row>10</xdr:row>
                    <xdr:rowOff>257175</xdr:rowOff>
                  </from>
                  <to>
                    <xdr:col>13</xdr:col>
                    <xdr:colOff>104775</xdr:colOff>
                    <xdr:row>11</xdr:row>
                    <xdr:rowOff>19050</xdr:rowOff>
                  </to>
                </anchor>
              </controlPr>
            </control>
          </mc:Choice>
        </mc:AlternateContent>
        <mc:AlternateContent xmlns:mc="http://schemas.openxmlformats.org/markup-compatibility/2006">
          <mc:Choice Requires="x14">
            <control shapeId="9385" r:id="rId155" name="Check Box 169">
              <controlPr defaultSize="0" autoFill="0" autoLine="0" autoPict="0">
                <anchor moveWithCells="1">
                  <from>
                    <xdr:col>15</xdr:col>
                    <xdr:colOff>28575</xdr:colOff>
                    <xdr:row>10</xdr:row>
                    <xdr:rowOff>257175</xdr:rowOff>
                  </from>
                  <to>
                    <xdr:col>21</xdr:col>
                    <xdr:colOff>95250</xdr:colOff>
                    <xdr:row>11</xdr:row>
                    <xdr:rowOff>19050</xdr:rowOff>
                  </to>
                </anchor>
              </controlPr>
            </control>
          </mc:Choice>
        </mc:AlternateContent>
        <mc:AlternateContent xmlns:mc="http://schemas.openxmlformats.org/markup-compatibility/2006">
          <mc:Choice Requires="x14">
            <control shapeId="9386" r:id="rId156" name="Check Box 170">
              <controlPr defaultSize="0" autoFill="0" autoLine="0" autoPict="0">
                <anchor moveWithCells="1">
                  <from>
                    <xdr:col>22</xdr:col>
                    <xdr:colOff>0</xdr:colOff>
                    <xdr:row>10</xdr:row>
                    <xdr:rowOff>257175</xdr:rowOff>
                  </from>
                  <to>
                    <xdr:col>26</xdr:col>
                    <xdr:colOff>152400</xdr:colOff>
                    <xdr:row>11</xdr:row>
                    <xdr:rowOff>19050</xdr:rowOff>
                  </to>
                </anchor>
              </controlPr>
            </control>
          </mc:Choice>
        </mc:AlternateContent>
        <mc:AlternateContent xmlns:mc="http://schemas.openxmlformats.org/markup-compatibility/2006">
          <mc:Choice Requires="x14">
            <control shapeId="9388" r:id="rId157" name="Option Button 172">
              <controlPr defaultSize="0" autoFill="0" autoLine="0" autoPict="0">
                <anchor moveWithCells="1">
                  <from>
                    <xdr:col>26</xdr:col>
                    <xdr:colOff>171450</xdr:colOff>
                    <xdr:row>69</xdr:row>
                    <xdr:rowOff>19050</xdr:rowOff>
                  </from>
                  <to>
                    <xdr:col>27</xdr:col>
                    <xdr:colOff>200025</xdr:colOff>
                    <xdr:row>69</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FBF5-F213-47B1-9AAC-264B69A06EC7}">
  <sheetPr codeName="Sheet3">
    <tabColor theme="7"/>
  </sheetPr>
  <dimension ref="A1:F338"/>
  <sheetViews>
    <sheetView showGridLines="0" workbookViewId="0">
      <pane ySplit="1" topLeftCell="A17" activePane="bottomLeft" state="frozen"/>
      <selection activeCell="F2" sqref="F2:O2"/>
      <selection pane="bottomLeft" activeCell="A43" sqref="A43:XFD43"/>
    </sheetView>
  </sheetViews>
  <sheetFormatPr defaultColWidth="3.25" defaultRowHeight="14.25" x14ac:dyDescent="0.4"/>
  <cols>
    <col min="1" max="1" width="5.5" style="4" customWidth="1"/>
    <col min="2" max="2" width="22.375" style="1" customWidth="1"/>
    <col min="3" max="3" width="20.625" style="1" customWidth="1"/>
    <col min="4" max="4" width="33.625" style="1" customWidth="1"/>
    <col min="5" max="5" width="43.125" style="1" customWidth="1"/>
    <col min="6" max="6" width="13.875" style="1" customWidth="1"/>
    <col min="7" max="16384" width="3.25" style="1"/>
  </cols>
  <sheetData>
    <row r="1" spans="1:6" ht="15" thickBot="1" x14ac:dyDescent="0.45">
      <c r="A1" s="5" t="s">
        <v>213</v>
      </c>
      <c r="B1" s="6" t="s">
        <v>214</v>
      </c>
      <c r="C1" s="6" t="s">
        <v>215</v>
      </c>
      <c r="D1" s="6" t="s">
        <v>216</v>
      </c>
      <c r="E1" s="14" t="s">
        <v>217</v>
      </c>
      <c r="F1" s="14" t="s">
        <v>218</v>
      </c>
    </row>
    <row r="2" spans="1:6" ht="15" thickTop="1" x14ac:dyDescent="0.4">
      <c r="A2" s="7">
        <f>ROW()-1</f>
        <v>1</v>
      </c>
      <c r="B2" s="8" t="s">
        <v>219</v>
      </c>
      <c r="C2" s="8"/>
      <c r="D2" s="78" t="str">
        <f>IF(TEXT(IF(【自治体入力用】情報提供票!F2="","",【自治体入力用】情報提供票!F2),"@")="0","",【自治体入力用】情報提供票!F2)</f>
        <v/>
      </c>
      <c r="E2" s="9" t="s">
        <v>220</v>
      </c>
      <c r="F2" s="61"/>
    </row>
    <row r="3" spans="1:6" x14ac:dyDescent="0.4">
      <c r="A3" s="10">
        <f t="shared" ref="A3:A61" si="0">ROW()-1</f>
        <v>2</v>
      </c>
      <c r="B3" s="3" t="s">
        <v>221</v>
      </c>
      <c r="C3" s="3"/>
      <c r="D3" s="79" t="str">
        <f>IF(【自治体入力用】情報提供票!V2="","",【自治体入力用】情報提供票!V2)</f>
        <v/>
      </c>
      <c r="E3" s="11" t="s">
        <v>220</v>
      </c>
      <c r="F3" s="62"/>
    </row>
    <row r="4" spans="1:6" x14ac:dyDescent="0.4">
      <c r="A4" s="10">
        <f t="shared" si="0"/>
        <v>3</v>
      </c>
      <c r="B4" s="3" t="s">
        <v>5</v>
      </c>
      <c r="C4" s="3"/>
      <c r="D4" s="79" t="str">
        <f>IF(TEXT(IF(【自治体入力用】情報提供票!F3="","",【自治体入力用】情報提供票!F3),"@")="0","",【自治体入力用】情報提供票!F3)</f>
        <v/>
      </c>
      <c r="E4" s="11" t="s">
        <v>220</v>
      </c>
      <c r="F4" s="62"/>
    </row>
    <row r="5" spans="1:6" x14ac:dyDescent="0.4">
      <c r="A5" s="20">
        <f t="shared" si="0"/>
        <v>4</v>
      </c>
      <c r="B5" s="21" t="s">
        <v>222</v>
      </c>
      <c r="C5" s="21"/>
      <c r="D5" s="80" t="str">
        <f>IF(TEXT(IF(【自治体入力用】情報提供票!F4="","",【自治体入力用】情報提供票!F4),"@")="0","",【自治体入力用】情報提供票!F4)</f>
        <v/>
      </c>
      <c r="E5" s="28" t="s">
        <v>220</v>
      </c>
      <c r="F5" s="63"/>
    </row>
    <row r="6" spans="1:6" x14ac:dyDescent="0.4">
      <c r="A6" s="26">
        <f t="shared" si="0"/>
        <v>5</v>
      </c>
      <c r="B6" s="19" t="s">
        <v>223</v>
      </c>
      <c r="C6" s="19"/>
      <c r="D6" s="81" t="str">
        <f>IF(TEXT(IF(【自治体入力用】情報提供票!F6="","",【自治体入力用】情報提供票!F6),"@")="0","",【自治体入力用】情報提供票!F6)</f>
        <v/>
      </c>
      <c r="E6" s="33" t="s">
        <v>220</v>
      </c>
      <c r="F6" s="64"/>
    </row>
    <row r="7" spans="1:6" x14ac:dyDescent="0.4">
      <c r="A7" s="20">
        <f t="shared" si="0"/>
        <v>6</v>
      </c>
      <c r="B7" s="21" t="s">
        <v>224</v>
      </c>
      <c r="C7" s="21"/>
      <c r="D7" s="82" t="str">
        <f>IFERROR(DATEVALUE(D8&amp;"年"&amp;D9&amp;"月"&amp;D10&amp;"日"),"ERR")</f>
        <v>ERR</v>
      </c>
      <c r="E7" s="22" t="s">
        <v>225</v>
      </c>
      <c r="F7" s="65"/>
    </row>
    <row r="8" spans="1:6" x14ac:dyDescent="0.4">
      <c r="A8" s="23">
        <f t="shared" si="0"/>
        <v>7</v>
      </c>
      <c r="B8" s="24" t="s">
        <v>224</v>
      </c>
      <c r="C8" s="24" t="s">
        <v>9</v>
      </c>
      <c r="D8" s="83" t="str">
        <f>IF(【自治体入力用】情報提供票!W5="","",SUBSTITUTE(SUBSTITUTE(【自治体入力用】情報提供票!W5,"　","")," ",""))</f>
        <v>0</v>
      </c>
      <c r="E8" s="25" t="s">
        <v>220</v>
      </c>
      <c r="F8" s="66"/>
    </row>
    <row r="9" spans="1:6" x14ac:dyDescent="0.4">
      <c r="A9" s="23">
        <f t="shared" si="0"/>
        <v>8</v>
      </c>
      <c r="B9" s="24" t="s">
        <v>224</v>
      </c>
      <c r="C9" s="24" t="s">
        <v>10</v>
      </c>
      <c r="D9" s="83">
        <f>IF(【自治体入力用】情報提供票!AA5="","",【自治体入力用】情報提供票!AA5)</f>
        <v>0</v>
      </c>
      <c r="E9" s="25" t="s">
        <v>220</v>
      </c>
      <c r="F9" s="66"/>
    </row>
    <row r="10" spans="1:6" x14ac:dyDescent="0.4">
      <c r="A10" s="26">
        <f t="shared" si="0"/>
        <v>9</v>
      </c>
      <c r="B10" s="19" t="s">
        <v>224</v>
      </c>
      <c r="C10" s="19" t="s">
        <v>11</v>
      </c>
      <c r="D10" s="84">
        <f>IF(【自治体入力用】情報提供票!AC5="","",【自治体入力用】情報提供票!AC5)</f>
        <v>0</v>
      </c>
      <c r="E10" s="27" t="s">
        <v>220</v>
      </c>
      <c r="F10" s="67"/>
    </row>
    <row r="11" spans="1:6" x14ac:dyDescent="0.4">
      <c r="A11" s="20">
        <f t="shared" si="0"/>
        <v>10</v>
      </c>
      <c r="B11" s="21" t="s">
        <v>226</v>
      </c>
      <c r="C11" s="21" t="s">
        <v>227</v>
      </c>
      <c r="D11" s="80" t="b">
        <f>$F11</f>
        <v>0</v>
      </c>
      <c r="E11" s="28" t="s">
        <v>228</v>
      </c>
      <c r="F11" s="63" t="b">
        <v>0</v>
      </c>
    </row>
    <row r="12" spans="1:6" x14ac:dyDescent="0.4">
      <c r="A12" s="23">
        <f t="shared" si="0"/>
        <v>11</v>
      </c>
      <c r="B12" s="24" t="s">
        <v>226</v>
      </c>
      <c r="C12" s="24" t="s">
        <v>229</v>
      </c>
      <c r="D12" s="85" t="b">
        <f>$F12</f>
        <v>0</v>
      </c>
      <c r="E12" s="32" t="s">
        <v>228</v>
      </c>
      <c r="F12" s="68" t="b">
        <v>0</v>
      </c>
    </row>
    <row r="13" spans="1:6" x14ac:dyDescent="0.4">
      <c r="A13" s="23">
        <f t="shared" si="0"/>
        <v>12</v>
      </c>
      <c r="B13" s="24" t="s">
        <v>226</v>
      </c>
      <c r="C13" s="24" t="s">
        <v>230</v>
      </c>
      <c r="D13" s="85" t="b">
        <f>$F13</f>
        <v>0</v>
      </c>
      <c r="E13" s="32" t="s">
        <v>228</v>
      </c>
      <c r="F13" s="68" t="b">
        <v>0</v>
      </c>
    </row>
    <row r="14" spans="1:6" x14ac:dyDescent="0.4">
      <c r="A14" s="29">
        <f t="shared" si="0"/>
        <v>13</v>
      </c>
      <c r="B14" s="30" t="s">
        <v>226</v>
      </c>
      <c r="C14" s="30" t="s">
        <v>231</v>
      </c>
      <c r="D14" s="30"/>
      <c r="E14" s="31"/>
      <c r="F14" s="69"/>
    </row>
    <row r="15" spans="1:6" x14ac:dyDescent="0.4">
      <c r="A15" s="29">
        <f t="shared" si="0"/>
        <v>14</v>
      </c>
      <c r="B15" s="30" t="s">
        <v>226</v>
      </c>
      <c r="C15" s="30" t="s">
        <v>231</v>
      </c>
      <c r="D15" s="30"/>
      <c r="E15" s="31"/>
      <c r="F15" s="69"/>
    </row>
    <row r="16" spans="1:6" x14ac:dyDescent="0.4">
      <c r="A16" s="29">
        <f t="shared" si="0"/>
        <v>15</v>
      </c>
      <c r="B16" s="30" t="s">
        <v>226</v>
      </c>
      <c r="C16" s="30" t="s">
        <v>231</v>
      </c>
      <c r="D16" s="30"/>
      <c r="E16" s="31"/>
      <c r="F16" s="69"/>
    </row>
    <row r="17" spans="1:6" x14ac:dyDescent="0.4">
      <c r="A17" s="23">
        <f t="shared" si="0"/>
        <v>16</v>
      </c>
      <c r="B17" s="24" t="s">
        <v>226</v>
      </c>
      <c r="C17" s="24" t="s">
        <v>232</v>
      </c>
      <c r="D17" s="86" t="b">
        <f>$F17</f>
        <v>0</v>
      </c>
      <c r="E17" s="32" t="s">
        <v>228</v>
      </c>
      <c r="F17" s="68" t="b">
        <v>0</v>
      </c>
    </row>
    <row r="18" spans="1:6" x14ac:dyDescent="0.4">
      <c r="A18" s="45">
        <f t="shared" si="0"/>
        <v>17</v>
      </c>
      <c r="B18" s="46" t="s">
        <v>226</v>
      </c>
      <c r="C18" s="46" t="s">
        <v>233</v>
      </c>
      <c r="D18" s="87" t="str">
        <f>IF(TEXT(IF(【自治体入力用】情報提供票!K9="","",【自治体入力用】情報提供票!K9),"@")="0","",【自治体入力用】情報提供票!K9)</f>
        <v/>
      </c>
      <c r="E18" s="47" t="s">
        <v>220</v>
      </c>
      <c r="F18" s="70"/>
    </row>
    <row r="19" spans="1:6" x14ac:dyDescent="0.4">
      <c r="A19" s="20">
        <f t="shared" si="0"/>
        <v>18</v>
      </c>
      <c r="B19" s="21" t="s">
        <v>234</v>
      </c>
      <c r="C19" s="21" t="s">
        <v>235</v>
      </c>
      <c r="D19" s="80">
        <v>0</v>
      </c>
      <c r="E19" s="28" t="s">
        <v>236</v>
      </c>
      <c r="F19" s="63">
        <v>0</v>
      </c>
    </row>
    <row r="20" spans="1:6" x14ac:dyDescent="0.4">
      <c r="A20" s="36">
        <f t="shared" si="0"/>
        <v>19</v>
      </c>
      <c r="B20" s="37" t="s">
        <v>237</v>
      </c>
      <c r="C20" s="37" t="s">
        <v>238</v>
      </c>
      <c r="D20" s="37">
        <f>IF(【自治体入力用】情報提供票!U13="","",【自治体入力用】情報提供票!U13)</f>
        <v>0</v>
      </c>
      <c r="E20" s="38" t="s">
        <v>239</v>
      </c>
      <c r="F20" s="71"/>
    </row>
    <row r="21" spans="1:6" x14ac:dyDescent="0.4">
      <c r="A21" s="23">
        <f t="shared" si="0"/>
        <v>20</v>
      </c>
      <c r="B21" s="24" t="s">
        <v>237</v>
      </c>
      <c r="C21" s="24" t="s">
        <v>240</v>
      </c>
      <c r="D21" s="86" t="str">
        <f>IF(TEXT(IF(【自治体入力用】情報提供票!U14="","",【自治体入力用】情報提供票!U14),"@")="0","",【自治体入力用】情報提供票!U14)</f>
        <v/>
      </c>
      <c r="E21" s="32" t="s">
        <v>220</v>
      </c>
      <c r="F21" s="68"/>
    </row>
    <row r="22" spans="1:6" x14ac:dyDescent="0.4">
      <c r="A22" s="29">
        <f t="shared" si="0"/>
        <v>21</v>
      </c>
      <c r="B22" s="30" t="s">
        <v>237</v>
      </c>
      <c r="C22" s="30" t="s">
        <v>241</v>
      </c>
      <c r="D22" s="30"/>
      <c r="E22" s="31"/>
      <c r="F22" s="69"/>
    </row>
    <row r="23" spans="1:6" x14ac:dyDescent="0.4">
      <c r="A23" s="23">
        <f t="shared" si="0"/>
        <v>22</v>
      </c>
      <c r="B23" s="24" t="s">
        <v>237</v>
      </c>
      <c r="C23" s="24" t="s">
        <v>242</v>
      </c>
      <c r="D23" s="86" t="str">
        <f>IF(TEXT(IF(【自治体入力用】情報提供票!U15="","",【自治体入力用】情報提供票!U15),"@")="0","",【自治体入力用】情報提供票!U15)</f>
        <v/>
      </c>
      <c r="E23" s="32" t="s">
        <v>220</v>
      </c>
      <c r="F23" s="68"/>
    </row>
    <row r="24" spans="1:6" x14ac:dyDescent="0.4">
      <c r="A24" s="29">
        <f t="shared" si="0"/>
        <v>23</v>
      </c>
      <c r="B24" s="30" t="s">
        <v>237</v>
      </c>
      <c r="C24" s="30" t="s">
        <v>241</v>
      </c>
      <c r="D24" s="30"/>
      <c r="E24" s="31"/>
      <c r="F24" s="69"/>
    </row>
    <row r="25" spans="1:6" x14ac:dyDescent="0.4">
      <c r="A25" s="42">
        <f t="shared" si="0"/>
        <v>24</v>
      </c>
      <c r="B25" s="43" t="s">
        <v>237</v>
      </c>
      <c r="C25" s="43"/>
      <c r="D25" s="43"/>
      <c r="E25" s="44"/>
      <c r="F25" s="72"/>
    </row>
    <row r="26" spans="1:6" x14ac:dyDescent="0.4">
      <c r="A26" s="20">
        <f t="shared" si="0"/>
        <v>25</v>
      </c>
      <c r="B26" s="21" t="s">
        <v>243</v>
      </c>
      <c r="C26" s="21" t="s">
        <v>244</v>
      </c>
      <c r="D26" s="86" t="b">
        <f t="shared" ref="D26:D37" si="1">$F26</f>
        <v>0</v>
      </c>
      <c r="E26" s="28" t="s">
        <v>228</v>
      </c>
      <c r="F26" s="63" t="b">
        <v>0</v>
      </c>
    </row>
    <row r="27" spans="1:6" x14ac:dyDescent="0.4">
      <c r="A27" s="23">
        <f t="shared" si="0"/>
        <v>26</v>
      </c>
      <c r="B27" s="24" t="s">
        <v>245</v>
      </c>
      <c r="C27" s="24" t="s">
        <v>246</v>
      </c>
      <c r="D27" s="86" t="b">
        <f t="shared" si="1"/>
        <v>0</v>
      </c>
      <c r="E27" s="32" t="s">
        <v>228</v>
      </c>
      <c r="F27" s="68" t="b">
        <v>0</v>
      </c>
    </row>
    <row r="28" spans="1:6" x14ac:dyDescent="0.4">
      <c r="A28" s="23">
        <f t="shared" si="0"/>
        <v>27</v>
      </c>
      <c r="B28" s="24" t="s">
        <v>245</v>
      </c>
      <c r="C28" s="24" t="s">
        <v>247</v>
      </c>
      <c r="D28" s="86" t="b">
        <f t="shared" si="1"/>
        <v>0</v>
      </c>
      <c r="E28" s="32" t="s">
        <v>228</v>
      </c>
      <c r="F28" s="68" t="b">
        <v>0</v>
      </c>
    </row>
    <row r="29" spans="1:6" x14ac:dyDescent="0.4">
      <c r="A29" s="23">
        <f t="shared" si="0"/>
        <v>28</v>
      </c>
      <c r="B29" s="24" t="s">
        <v>245</v>
      </c>
      <c r="C29" s="24" t="s">
        <v>30</v>
      </c>
      <c r="D29" s="86" t="b">
        <f t="shared" si="1"/>
        <v>0</v>
      </c>
      <c r="E29" s="32" t="s">
        <v>228</v>
      </c>
      <c r="F29" s="68" t="b">
        <v>0</v>
      </c>
    </row>
    <row r="30" spans="1:6" x14ac:dyDescent="0.4">
      <c r="A30" s="23">
        <f t="shared" si="0"/>
        <v>29</v>
      </c>
      <c r="B30" s="24" t="s">
        <v>245</v>
      </c>
      <c r="C30" s="24" t="s">
        <v>35</v>
      </c>
      <c r="D30" s="86" t="b">
        <f t="shared" si="1"/>
        <v>0</v>
      </c>
      <c r="E30" s="32" t="s">
        <v>228</v>
      </c>
      <c r="F30" s="68" t="b">
        <v>0</v>
      </c>
    </row>
    <row r="31" spans="1:6" x14ac:dyDescent="0.4">
      <c r="A31" s="23">
        <f t="shared" si="0"/>
        <v>30</v>
      </c>
      <c r="B31" s="24" t="s">
        <v>245</v>
      </c>
      <c r="C31" s="24" t="s">
        <v>40</v>
      </c>
      <c r="D31" s="86" t="b">
        <f t="shared" si="1"/>
        <v>0</v>
      </c>
      <c r="E31" s="32" t="s">
        <v>228</v>
      </c>
      <c r="F31" s="68" t="b">
        <v>0</v>
      </c>
    </row>
    <row r="32" spans="1:6" x14ac:dyDescent="0.4">
      <c r="A32" s="23">
        <f t="shared" si="0"/>
        <v>31</v>
      </c>
      <c r="B32" s="24" t="s">
        <v>245</v>
      </c>
      <c r="C32" s="24" t="s">
        <v>31</v>
      </c>
      <c r="D32" s="86" t="b">
        <f t="shared" si="1"/>
        <v>0</v>
      </c>
      <c r="E32" s="32" t="s">
        <v>228</v>
      </c>
      <c r="F32" s="68" t="b">
        <v>0</v>
      </c>
    </row>
    <row r="33" spans="1:6" x14ac:dyDescent="0.4">
      <c r="A33" s="23">
        <f t="shared" si="0"/>
        <v>32</v>
      </c>
      <c r="B33" s="24" t="s">
        <v>245</v>
      </c>
      <c r="C33" s="24" t="s">
        <v>36</v>
      </c>
      <c r="D33" s="86" t="b">
        <f t="shared" si="1"/>
        <v>0</v>
      </c>
      <c r="E33" s="32" t="s">
        <v>228</v>
      </c>
      <c r="F33" s="68" t="b">
        <v>0</v>
      </c>
    </row>
    <row r="34" spans="1:6" x14ac:dyDescent="0.4">
      <c r="A34" s="23">
        <f t="shared" si="0"/>
        <v>33</v>
      </c>
      <c r="B34" s="24" t="s">
        <v>245</v>
      </c>
      <c r="C34" s="24" t="s">
        <v>41</v>
      </c>
      <c r="D34" s="86" t="b">
        <f t="shared" si="1"/>
        <v>0</v>
      </c>
      <c r="E34" s="32" t="s">
        <v>228</v>
      </c>
      <c r="F34" s="68" t="b">
        <v>0</v>
      </c>
    </row>
    <row r="35" spans="1:6" x14ac:dyDescent="0.4">
      <c r="A35" s="23">
        <f t="shared" si="0"/>
        <v>34</v>
      </c>
      <c r="B35" s="24" t="s">
        <v>245</v>
      </c>
      <c r="C35" s="24" t="s">
        <v>32</v>
      </c>
      <c r="D35" s="86" t="b">
        <f t="shared" si="1"/>
        <v>0</v>
      </c>
      <c r="E35" s="32" t="s">
        <v>228</v>
      </c>
      <c r="F35" s="68" t="b">
        <v>0</v>
      </c>
    </row>
    <row r="36" spans="1:6" x14ac:dyDescent="0.4">
      <c r="A36" s="23">
        <f t="shared" si="0"/>
        <v>35</v>
      </c>
      <c r="B36" s="24" t="s">
        <v>245</v>
      </c>
      <c r="C36" s="24" t="s">
        <v>37</v>
      </c>
      <c r="D36" s="86" t="b">
        <f t="shared" si="1"/>
        <v>0</v>
      </c>
      <c r="E36" s="32" t="s">
        <v>228</v>
      </c>
      <c r="F36" s="68" t="b">
        <v>0</v>
      </c>
    </row>
    <row r="37" spans="1:6" x14ac:dyDescent="0.4">
      <c r="A37" s="23">
        <f t="shared" si="0"/>
        <v>36</v>
      </c>
      <c r="B37" s="24" t="s">
        <v>245</v>
      </c>
      <c r="C37" s="24" t="s">
        <v>42</v>
      </c>
      <c r="D37" s="86" t="b">
        <f t="shared" si="1"/>
        <v>0</v>
      </c>
      <c r="E37" s="32" t="s">
        <v>228</v>
      </c>
      <c r="F37" s="68" t="b">
        <v>0</v>
      </c>
    </row>
    <row r="38" spans="1:6" x14ac:dyDescent="0.4">
      <c r="A38" s="29">
        <f t="shared" si="0"/>
        <v>37</v>
      </c>
      <c r="B38" s="30" t="s">
        <v>245</v>
      </c>
      <c r="C38" s="30" t="s">
        <v>231</v>
      </c>
      <c r="D38" s="30"/>
      <c r="E38" s="31"/>
      <c r="F38" s="69"/>
    </row>
    <row r="39" spans="1:6" x14ac:dyDescent="0.4">
      <c r="A39" s="29">
        <f t="shared" si="0"/>
        <v>38</v>
      </c>
      <c r="B39" s="30" t="s">
        <v>245</v>
      </c>
      <c r="C39" s="30" t="s">
        <v>231</v>
      </c>
      <c r="D39" s="30"/>
      <c r="E39" s="31"/>
      <c r="F39" s="69"/>
    </row>
    <row r="40" spans="1:6" x14ac:dyDescent="0.4">
      <c r="A40" s="29">
        <f t="shared" si="0"/>
        <v>39</v>
      </c>
      <c r="B40" s="30" t="s">
        <v>245</v>
      </c>
      <c r="C40" s="30" t="s">
        <v>231</v>
      </c>
      <c r="D40" s="30"/>
      <c r="E40" s="31"/>
      <c r="F40" s="69"/>
    </row>
    <row r="41" spans="1:6" x14ac:dyDescent="0.4">
      <c r="A41" s="23">
        <f t="shared" si="0"/>
        <v>40</v>
      </c>
      <c r="B41" s="24" t="s">
        <v>245</v>
      </c>
      <c r="C41" s="24" t="s">
        <v>248</v>
      </c>
      <c r="D41" s="86" t="b">
        <f>$F41</f>
        <v>0</v>
      </c>
      <c r="E41" s="32" t="s">
        <v>228</v>
      </c>
      <c r="F41" s="68" t="b">
        <v>0</v>
      </c>
    </row>
    <row r="42" spans="1:6" x14ac:dyDescent="0.4">
      <c r="A42" s="23">
        <f t="shared" si="0"/>
        <v>41</v>
      </c>
      <c r="B42" s="24" t="s">
        <v>245</v>
      </c>
      <c r="C42" s="24" t="s">
        <v>248</v>
      </c>
      <c r="D42" s="86" t="str">
        <f>IF(TEXT(IF(【自治体入力用】情報提供票!I25="","",【自治体入力用】情報提供票!I25),"@")="0","",【自治体入力用】情報提供票!I25)</f>
        <v/>
      </c>
      <c r="E42" s="32" t="s">
        <v>249</v>
      </c>
      <c r="F42" s="68"/>
    </row>
    <row r="43" spans="1:6" x14ac:dyDescent="0.4">
      <c r="A43" s="23">
        <f t="shared" si="0"/>
        <v>42</v>
      </c>
      <c r="B43" s="24" t="s">
        <v>245</v>
      </c>
      <c r="C43" s="24" t="s">
        <v>232</v>
      </c>
      <c r="D43" s="86" t="b">
        <f t="shared" ref="D43" si="2">$F43</f>
        <v>0</v>
      </c>
      <c r="E43" s="32" t="s">
        <v>228</v>
      </c>
      <c r="F43" s="68" t="b">
        <v>0</v>
      </c>
    </row>
    <row r="44" spans="1:6" x14ac:dyDescent="0.4">
      <c r="A44" s="26">
        <f t="shared" si="0"/>
        <v>43</v>
      </c>
      <c r="B44" s="19" t="s">
        <v>245</v>
      </c>
      <c r="C44" s="19" t="s">
        <v>232</v>
      </c>
      <c r="D44" s="81" t="str">
        <f>IF(TEXT(IF(【自治体入力用】情報提供票!I31="","",【自治体入力用】情報提供票!I31),"@")="0","",【自治体入力用】情報提供票!I31)</f>
        <v/>
      </c>
      <c r="E44" s="33" t="s">
        <v>250</v>
      </c>
      <c r="F44" s="64"/>
    </row>
    <row r="45" spans="1:6" x14ac:dyDescent="0.4">
      <c r="A45" s="39">
        <f t="shared" si="0"/>
        <v>44</v>
      </c>
      <c r="B45" s="40" t="s">
        <v>251</v>
      </c>
      <c r="C45" s="40" t="s">
        <v>252</v>
      </c>
      <c r="D45" s="88" t="str">
        <f>IFERROR(DATEVALUE(D46&amp;"年"&amp;D47&amp;"月"&amp;D48&amp;"日"),"ERR")</f>
        <v>ERR</v>
      </c>
      <c r="E45" s="41" t="s">
        <v>225</v>
      </c>
      <c r="F45" s="73"/>
    </row>
    <row r="46" spans="1:6" x14ac:dyDescent="0.4">
      <c r="A46" s="23">
        <f t="shared" si="0"/>
        <v>45</v>
      </c>
      <c r="B46" s="24" t="s">
        <v>251</v>
      </c>
      <c r="C46" s="24" t="s">
        <v>9</v>
      </c>
      <c r="D46" s="83" t="str">
        <f>IF(【自治体入力用】情報提供票!G34="","",SUBSTITUTE(SUBSTITUTE(【自治体入力用】情報提供票!G34,"　","")," ",""))</f>
        <v>0</v>
      </c>
      <c r="E46" s="25" t="s">
        <v>220</v>
      </c>
      <c r="F46" s="66"/>
    </row>
    <row r="47" spans="1:6" x14ac:dyDescent="0.4">
      <c r="A47" s="23">
        <f t="shared" si="0"/>
        <v>46</v>
      </c>
      <c r="B47" s="24" t="s">
        <v>251</v>
      </c>
      <c r="C47" s="24" t="s">
        <v>10</v>
      </c>
      <c r="D47" s="83">
        <f>IF(【自治体入力用】情報提供票!K34="","",【自治体入力用】情報提供票!K34)</f>
        <v>0</v>
      </c>
      <c r="E47" s="25" t="s">
        <v>220</v>
      </c>
      <c r="F47" s="66"/>
    </row>
    <row r="48" spans="1:6" x14ac:dyDescent="0.4">
      <c r="A48" s="23">
        <f t="shared" si="0"/>
        <v>47</v>
      </c>
      <c r="B48" s="24" t="s">
        <v>251</v>
      </c>
      <c r="C48" s="24" t="s">
        <v>11</v>
      </c>
      <c r="D48" s="83">
        <f>IF(【自治体入力用】情報提供票!M34="","",【自治体入力用】情報提供票!M34)</f>
        <v>0</v>
      </c>
      <c r="E48" s="25" t="s">
        <v>220</v>
      </c>
      <c r="F48" s="66"/>
    </row>
    <row r="49" spans="1:6" x14ac:dyDescent="0.4">
      <c r="A49" s="23">
        <f t="shared" si="0"/>
        <v>48</v>
      </c>
      <c r="B49" s="24" t="s">
        <v>251</v>
      </c>
      <c r="C49" s="24" t="s">
        <v>253</v>
      </c>
      <c r="D49" s="86" t="str">
        <f>IF(TEXT(IF(【自治体入力用】情報提供票!V34="","",【自治体入力用】情報提供票!V34),"@")="0","",【自治体入力用】情報提供票!V34)</f>
        <v/>
      </c>
      <c r="E49" s="32" t="s">
        <v>220</v>
      </c>
      <c r="F49" s="68"/>
    </row>
    <row r="50" spans="1:6" x14ac:dyDescent="0.4">
      <c r="A50" s="23">
        <f t="shared" si="0"/>
        <v>49</v>
      </c>
      <c r="B50" s="24" t="s">
        <v>251</v>
      </c>
      <c r="C50" s="24" t="s">
        <v>232</v>
      </c>
      <c r="D50" s="86" t="str">
        <f>IF(TEXT(IF(【自治体入力用】情報提供票!J35="","",【自治体入力用】情報提供票!J35),"@")="0","",【自治体入力用】情報提供票!J35)</f>
        <v/>
      </c>
      <c r="E50" s="32" t="s">
        <v>220</v>
      </c>
      <c r="F50" s="68"/>
    </row>
    <row r="51" spans="1:6" x14ac:dyDescent="0.4">
      <c r="A51" s="26">
        <f t="shared" si="0"/>
        <v>50</v>
      </c>
      <c r="B51" s="19" t="s">
        <v>251</v>
      </c>
      <c r="C51" s="19" t="s">
        <v>70</v>
      </c>
      <c r="D51" s="81" t="b">
        <f t="shared" ref="D51" si="3">$F51</f>
        <v>0</v>
      </c>
      <c r="E51" s="33" t="s">
        <v>228</v>
      </c>
      <c r="F51" s="64" t="b">
        <v>0</v>
      </c>
    </row>
    <row r="52" spans="1:6" x14ac:dyDescent="0.4">
      <c r="A52" s="12">
        <f t="shared" si="0"/>
        <v>51</v>
      </c>
      <c r="B52" s="2" t="s">
        <v>231</v>
      </c>
      <c r="C52" s="2"/>
      <c r="D52" s="2"/>
      <c r="E52" s="13"/>
      <c r="F52" s="74"/>
    </row>
    <row r="53" spans="1:6" x14ac:dyDescent="0.4">
      <c r="A53" s="12">
        <f t="shared" si="0"/>
        <v>52</v>
      </c>
      <c r="B53" s="2" t="s">
        <v>231</v>
      </c>
      <c r="C53" s="2"/>
      <c r="D53" s="2"/>
      <c r="E53" s="13"/>
      <c r="F53" s="74"/>
    </row>
    <row r="54" spans="1:6" x14ac:dyDescent="0.4">
      <c r="A54" s="12">
        <f t="shared" si="0"/>
        <v>53</v>
      </c>
      <c r="B54" s="2" t="s">
        <v>231</v>
      </c>
      <c r="C54" s="2"/>
      <c r="D54" s="2"/>
      <c r="E54" s="13"/>
      <c r="F54" s="74"/>
    </row>
    <row r="55" spans="1:6" x14ac:dyDescent="0.4">
      <c r="A55" s="12">
        <f t="shared" si="0"/>
        <v>54</v>
      </c>
      <c r="B55" s="2" t="s">
        <v>231</v>
      </c>
      <c r="C55" s="2"/>
      <c r="D55" s="2"/>
      <c r="E55" s="13"/>
      <c r="F55" s="74"/>
    </row>
    <row r="56" spans="1:6" ht="15" thickBot="1" x14ac:dyDescent="0.45">
      <c r="A56" s="15">
        <f t="shared" si="0"/>
        <v>55</v>
      </c>
      <c r="B56" s="16" t="s">
        <v>231</v>
      </c>
      <c r="C56" s="16"/>
      <c r="D56" s="16"/>
      <c r="E56" s="17"/>
      <c r="F56" s="75"/>
    </row>
    <row r="57" spans="1:6" ht="15" thickTop="1" x14ac:dyDescent="0.4">
      <c r="A57" s="34">
        <f t="shared" si="0"/>
        <v>56</v>
      </c>
      <c r="B57" s="18" t="s">
        <v>254</v>
      </c>
      <c r="C57" s="18" t="s">
        <v>254</v>
      </c>
      <c r="D57" s="89" t="str">
        <f>IF(TEXT(IF(【自治体入力用】情報提供票!F38="","",【自治体入力用】情報提供票!F38),"@")="0","",【自治体入力用】情報提供票!F38)</f>
        <v/>
      </c>
      <c r="E57" s="35" t="s">
        <v>220</v>
      </c>
      <c r="F57" s="76"/>
    </row>
    <row r="58" spans="1:6" x14ac:dyDescent="0.4">
      <c r="A58" s="26">
        <f t="shared" si="0"/>
        <v>57</v>
      </c>
      <c r="B58" s="19" t="s">
        <v>254</v>
      </c>
      <c r="C58" s="19" t="s">
        <v>70</v>
      </c>
      <c r="D58" s="81" t="b">
        <f t="shared" ref="D58:D62" si="4">$F58</f>
        <v>0</v>
      </c>
      <c r="E58" s="33" t="s">
        <v>228</v>
      </c>
      <c r="F58" s="64" t="b">
        <v>0</v>
      </c>
    </row>
    <row r="59" spans="1:6" x14ac:dyDescent="0.4">
      <c r="A59" s="20">
        <f t="shared" si="0"/>
        <v>58</v>
      </c>
      <c r="B59" s="21" t="s">
        <v>255</v>
      </c>
      <c r="C59" s="21" t="s">
        <v>60</v>
      </c>
      <c r="D59" s="80" t="b">
        <f t="shared" si="4"/>
        <v>0</v>
      </c>
      <c r="E59" s="28" t="s">
        <v>228</v>
      </c>
      <c r="F59" s="63" t="b">
        <v>0</v>
      </c>
    </row>
    <row r="60" spans="1:6" x14ac:dyDescent="0.4">
      <c r="A60" s="23">
        <f t="shared" si="0"/>
        <v>59</v>
      </c>
      <c r="B60" s="24" t="s">
        <v>255</v>
      </c>
      <c r="C60" s="24" t="s">
        <v>61</v>
      </c>
      <c r="D60" s="86" t="b">
        <f t="shared" si="4"/>
        <v>0</v>
      </c>
      <c r="E60" s="32" t="s">
        <v>228</v>
      </c>
      <c r="F60" s="68" t="b">
        <v>0</v>
      </c>
    </row>
    <row r="61" spans="1:6" x14ac:dyDescent="0.4">
      <c r="A61" s="23">
        <f t="shared" si="0"/>
        <v>60</v>
      </c>
      <c r="B61" s="24" t="s">
        <v>255</v>
      </c>
      <c r="C61" s="24" t="s">
        <v>62</v>
      </c>
      <c r="D61" s="86" t="b">
        <f t="shared" si="4"/>
        <v>0</v>
      </c>
      <c r="E61" s="32" t="s">
        <v>228</v>
      </c>
      <c r="F61" s="68" t="b">
        <v>0</v>
      </c>
    </row>
    <row r="62" spans="1:6" x14ac:dyDescent="0.4">
      <c r="A62" s="23">
        <f t="shared" ref="A62:A127" si="5">ROW()-1</f>
        <v>61</v>
      </c>
      <c r="B62" s="24" t="s">
        <v>255</v>
      </c>
      <c r="C62" s="24" t="s">
        <v>63</v>
      </c>
      <c r="D62" s="86" t="b">
        <f t="shared" si="4"/>
        <v>0</v>
      </c>
      <c r="E62" s="32" t="s">
        <v>228</v>
      </c>
      <c r="F62" s="68" t="b">
        <v>0</v>
      </c>
    </row>
    <row r="63" spans="1:6" x14ac:dyDescent="0.4">
      <c r="A63" s="29">
        <f t="shared" si="5"/>
        <v>62</v>
      </c>
      <c r="B63" s="30" t="s">
        <v>255</v>
      </c>
      <c r="C63" s="30" t="s">
        <v>231</v>
      </c>
      <c r="D63" s="30"/>
      <c r="E63" s="31"/>
      <c r="F63" s="69"/>
    </row>
    <row r="64" spans="1:6" x14ac:dyDescent="0.4">
      <c r="A64" s="29">
        <f t="shared" si="5"/>
        <v>63</v>
      </c>
      <c r="B64" s="30" t="s">
        <v>255</v>
      </c>
      <c r="C64" s="30" t="s">
        <v>231</v>
      </c>
      <c r="D64" s="30"/>
      <c r="E64" s="31"/>
      <c r="F64" s="69"/>
    </row>
    <row r="65" spans="1:6" x14ac:dyDescent="0.4">
      <c r="A65" s="29">
        <f t="shared" si="5"/>
        <v>64</v>
      </c>
      <c r="B65" s="30" t="s">
        <v>255</v>
      </c>
      <c r="C65" s="30" t="s">
        <v>231</v>
      </c>
      <c r="D65" s="30"/>
      <c r="E65" s="31"/>
      <c r="F65" s="69"/>
    </row>
    <row r="66" spans="1:6" x14ac:dyDescent="0.4">
      <c r="A66" s="23">
        <f t="shared" si="5"/>
        <v>65</v>
      </c>
      <c r="B66" s="24" t="s">
        <v>255</v>
      </c>
      <c r="C66" s="24" t="s">
        <v>232</v>
      </c>
      <c r="D66" s="86" t="b">
        <f t="shared" ref="D66" si="6">$F66</f>
        <v>0</v>
      </c>
      <c r="E66" s="32" t="s">
        <v>228</v>
      </c>
      <c r="F66" s="68" t="b">
        <v>0</v>
      </c>
    </row>
    <row r="67" spans="1:6" x14ac:dyDescent="0.4">
      <c r="A67" s="26">
        <f t="shared" si="5"/>
        <v>66</v>
      </c>
      <c r="B67" s="19" t="s">
        <v>255</v>
      </c>
      <c r="C67" s="19" t="s">
        <v>232</v>
      </c>
      <c r="D67" s="81" t="str">
        <f>IF(TEXT(IF(【自治体入力用】情報提供票!K40="","",【自治体入力用】情報提供票!K40),"@")="0","",【自治体入力用】情報提供票!K40)</f>
        <v/>
      </c>
      <c r="E67" s="33" t="s">
        <v>220</v>
      </c>
      <c r="F67" s="64"/>
    </row>
    <row r="68" spans="1:6" x14ac:dyDescent="0.4">
      <c r="A68" s="20">
        <f t="shared" si="5"/>
        <v>67</v>
      </c>
      <c r="B68" s="21" t="s">
        <v>256</v>
      </c>
      <c r="C68" s="21" t="s">
        <v>257</v>
      </c>
      <c r="D68" s="82" t="str">
        <f>IFERROR(DATEVALUE(D69&amp;"年"&amp;D70&amp;"月"&amp;D71&amp;"日"),"ERR")</f>
        <v>ERR</v>
      </c>
      <c r="E68" s="28" t="s">
        <v>225</v>
      </c>
      <c r="F68" s="63"/>
    </row>
    <row r="69" spans="1:6" x14ac:dyDescent="0.4">
      <c r="A69" s="23">
        <f t="shared" si="5"/>
        <v>68</v>
      </c>
      <c r="B69" s="24" t="s">
        <v>256</v>
      </c>
      <c r="C69" s="24" t="s">
        <v>258</v>
      </c>
      <c r="D69" s="83" t="str">
        <f>IF(【自治体入力用】情報提供票!G41="","",SUBSTITUTE(SUBSTITUTE(【自治体入力用】情報提供票!G41,"　","")," ",""))</f>
        <v>0</v>
      </c>
      <c r="E69" s="25" t="s">
        <v>220</v>
      </c>
      <c r="F69" s="66"/>
    </row>
    <row r="70" spans="1:6" x14ac:dyDescent="0.4">
      <c r="A70" s="23">
        <f t="shared" si="5"/>
        <v>69</v>
      </c>
      <c r="B70" s="24" t="s">
        <v>256</v>
      </c>
      <c r="C70" s="24" t="s">
        <v>259</v>
      </c>
      <c r="D70" s="83">
        <f>IF(【自治体入力用】情報提供票!K41="","",【自治体入力用】情報提供票!K41)</f>
        <v>0</v>
      </c>
      <c r="E70" s="25" t="s">
        <v>220</v>
      </c>
      <c r="F70" s="66"/>
    </row>
    <row r="71" spans="1:6" x14ac:dyDescent="0.4">
      <c r="A71" s="23">
        <f t="shared" si="5"/>
        <v>70</v>
      </c>
      <c r="B71" s="24" t="s">
        <v>256</v>
      </c>
      <c r="C71" s="24" t="s">
        <v>260</v>
      </c>
      <c r="D71" s="83">
        <f>IF(【自治体入力用】情報提供票!M41="","",【自治体入力用】情報提供票!M41)</f>
        <v>0</v>
      </c>
      <c r="E71" s="25" t="s">
        <v>220</v>
      </c>
      <c r="F71" s="66"/>
    </row>
    <row r="72" spans="1:6" x14ac:dyDescent="0.4">
      <c r="A72" s="23">
        <f t="shared" si="5"/>
        <v>71</v>
      </c>
      <c r="B72" s="24" t="s">
        <v>256</v>
      </c>
      <c r="C72" s="24" t="s">
        <v>232</v>
      </c>
      <c r="D72" s="86" t="str">
        <f>IF(TEXT(IF(【自治体入力用】情報提供票!I42="","",【自治体入力用】情報提供票!I42),"@")="0","",【自治体入力用】情報提供票!I42)</f>
        <v/>
      </c>
      <c r="E72" s="32" t="s">
        <v>220</v>
      </c>
      <c r="F72" s="68"/>
    </row>
    <row r="73" spans="1:6" x14ac:dyDescent="0.4">
      <c r="A73" s="23">
        <f t="shared" si="5"/>
        <v>72</v>
      </c>
      <c r="B73" s="24" t="s">
        <v>256</v>
      </c>
      <c r="C73" s="24" t="s">
        <v>70</v>
      </c>
      <c r="D73" s="86" t="b">
        <f t="shared" ref="D73" si="7">$F73</f>
        <v>0</v>
      </c>
      <c r="E73" s="32" t="s">
        <v>228</v>
      </c>
      <c r="F73" s="68" t="b">
        <v>0</v>
      </c>
    </row>
    <row r="74" spans="1:6" x14ac:dyDescent="0.4">
      <c r="A74" s="42">
        <f t="shared" si="5"/>
        <v>73</v>
      </c>
      <c r="B74" s="43" t="s">
        <v>256</v>
      </c>
      <c r="C74" s="43" t="s">
        <v>231</v>
      </c>
      <c r="D74" s="43"/>
      <c r="E74" s="44"/>
      <c r="F74" s="72"/>
    </row>
    <row r="75" spans="1:6" x14ac:dyDescent="0.4">
      <c r="A75" s="20">
        <f t="shared" si="5"/>
        <v>74</v>
      </c>
      <c r="B75" s="21" t="s">
        <v>261</v>
      </c>
      <c r="C75" s="21" t="s">
        <v>257</v>
      </c>
      <c r="D75" s="82" t="str">
        <f>IFERROR(DATEVALUE(D76&amp;"年"&amp;D77&amp;"月"&amp;D78&amp;"日"),"ERR")</f>
        <v>ERR</v>
      </c>
      <c r="E75" s="28" t="s">
        <v>225</v>
      </c>
      <c r="F75" s="63"/>
    </row>
    <row r="76" spans="1:6" x14ac:dyDescent="0.4">
      <c r="A76" s="23">
        <f t="shared" si="5"/>
        <v>75</v>
      </c>
      <c r="B76" s="24" t="s">
        <v>261</v>
      </c>
      <c r="C76" s="24" t="s">
        <v>258</v>
      </c>
      <c r="D76" s="83" t="str">
        <f>IF(【自治体入力用】情報提供票!W41="","",SUBSTITUTE(SUBSTITUTE(【自治体入力用】情報提供票!W41,"　","")," ",""))</f>
        <v>0</v>
      </c>
      <c r="E76" s="25" t="s">
        <v>220</v>
      </c>
      <c r="F76" s="66"/>
    </row>
    <row r="77" spans="1:6" x14ac:dyDescent="0.4">
      <c r="A77" s="23">
        <f t="shared" si="5"/>
        <v>76</v>
      </c>
      <c r="B77" s="24" t="s">
        <v>261</v>
      </c>
      <c r="C77" s="24" t="s">
        <v>259</v>
      </c>
      <c r="D77" s="83">
        <f>IF(【自治体入力用】情報提供票!AA41="","",【自治体入力用】情報提供票!AA41)</f>
        <v>0</v>
      </c>
      <c r="E77" s="25" t="s">
        <v>220</v>
      </c>
      <c r="F77" s="66"/>
    </row>
    <row r="78" spans="1:6" x14ac:dyDescent="0.4">
      <c r="A78" s="23">
        <f t="shared" si="5"/>
        <v>77</v>
      </c>
      <c r="B78" s="24" t="s">
        <v>261</v>
      </c>
      <c r="C78" s="24" t="s">
        <v>260</v>
      </c>
      <c r="D78" s="83">
        <f>IF(【自治体入力用】情報提供票!AC41="","",【自治体入力用】情報提供票!AC41)</f>
        <v>0</v>
      </c>
      <c r="E78" s="25" t="s">
        <v>220</v>
      </c>
      <c r="F78" s="66"/>
    </row>
    <row r="79" spans="1:6" x14ac:dyDescent="0.4">
      <c r="A79" s="23">
        <f t="shared" si="5"/>
        <v>78</v>
      </c>
      <c r="B79" s="24" t="s">
        <v>261</v>
      </c>
      <c r="C79" s="24" t="s">
        <v>232</v>
      </c>
      <c r="D79" s="86" t="str">
        <f>IF(TEXT(IF(【自治体入力用】情報提供票!Y42="","",【自治体入力用】情報提供票!Y42),"@")="0","",【自治体入力用】情報提供票!Y42)</f>
        <v/>
      </c>
      <c r="E79" s="32" t="s">
        <v>220</v>
      </c>
      <c r="F79" s="68"/>
    </row>
    <row r="80" spans="1:6" x14ac:dyDescent="0.4">
      <c r="A80" s="23">
        <f t="shared" si="5"/>
        <v>79</v>
      </c>
      <c r="B80" s="24" t="s">
        <v>261</v>
      </c>
      <c r="C80" s="24" t="s">
        <v>70</v>
      </c>
      <c r="D80" s="86" t="b">
        <f t="shared" ref="D80" si="8">$F80</f>
        <v>0</v>
      </c>
      <c r="E80" s="32" t="s">
        <v>228</v>
      </c>
      <c r="F80" s="68" t="b">
        <v>0</v>
      </c>
    </row>
    <row r="81" spans="1:6" x14ac:dyDescent="0.4">
      <c r="A81" s="42">
        <f t="shared" si="5"/>
        <v>80</v>
      </c>
      <c r="B81" s="43" t="s">
        <v>261</v>
      </c>
      <c r="C81" s="43" t="s">
        <v>231</v>
      </c>
      <c r="D81" s="43"/>
      <c r="E81" s="44"/>
      <c r="F81" s="72"/>
    </row>
    <row r="82" spans="1:6" x14ac:dyDescent="0.4">
      <c r="A82" s="20">
        <f t="shared" si="5"/>
        <v>81</v>
      </c>
      <c r="B82" s="21" t="s">
        <v>262</v>
      </c>
      <c r="C82" s="21" t="s">
        <v>262</v>
      </c>
      <c r="D82" s="80" t="str">
        <f>IF(TEXT(IF(【自治体入力用】情報提供票!F45="","",【自治体入力用】情報提供票!F45),"@")="0","",【自治体入力用】情報提供票!F45)</f>
        <v/>
      </c>
      <c r="E82" s="28" t="s">
        <v>220</v>
      </c>
      <c r="F82" s="63"/>
    </row>
    <row r="83" spans="1:6" x14ac:dyDescent="0.4">
      <c r="A83" s="23">
        <f t="shared" si="5"/>
        <v>82</v>
      </c>
      <c r="B83" s="24" t="s">
        <v>262</v>
      </c>
      <c r="C83" s="24" t="s">
        <v>70</v>
      </c>
      <c r="D83" s="86" t="b">
        <f t="shared" ref="D83" si="9">$F83</f>
        <v>0</v>
      </c>
      <c r="E83" s="32" t="s">
        <v>228</v>
      </c>
      <c r="F83" s="68" t="b">
        <v>0</v>
      </c>
    </row>
    <row r="84" spans="1:6" x14ac:dyDescent="0.4">
      <c r="A84" s="26">
        <f t="shared" si="5"/>
        <v>83</v>
      </c>
      <c r="B84" s="19" t="s">
        <v>262</v>
      </c>
      <c r="C84" s="19" t="s">
        <v>263</v>
      </c>
      <c r="D84" s="81" t="str">
        <f>IF(TEXT(IF(【自治体入力用】情報提供票!M46="","",【自治体入力用】情報提供票!M46),"@")="0","",【自治体入力用】情報提供票!M46)</f>
        <v/>
      </c>
      <c r="E84" s="33" t="s">
        <v>220</v>
      </c>
      <c r="F84" s="64"/>
    </row>
    <row r="85" spans="1:6" x14ac:dyDescent="0.4">
      <c r="A85" s="20">
        <f t="shared" si="5"/>
        <v>84</v>
      </c>
      <c r="B85" s="21" t="s">
        <v>264</v>
      </c>
      <c r="C85" s="21" t="s">
        <v>265</v>
      </c>
      <c r="D85" s="80" t="str">
        <f>IF(TEXT(IF(【自治体入力用】情報提供票!F47="","",【自治体入力用】情報提供票!F47),"@")="0","",【自治体入力用】情報提供票!F47)</f>
        <v/>
      </c>
      <c r="E85" s="28" t="s">
        <v>220</v>
      </c>
      <c r="F85" s="63"/>
    </row>
    <row r="86" spans="1:6" x14ac:dyDescent="0.4">
      <c r="A86" s="26">
        <f t="shared" si="5"/>
        <v>85</v>
      </c>
      <c r="B86" s="19" t="s">
        <v>264</v>
      </c>
      <c r="C86" s="19" t="s">
        <v>70</v>
      </c>
      <c r="D86" s="81" t="b">
        <f t="shared" ref="D86" si="10">$F86</f>
        <v>0</v>
      </c>
      <c r="E86" s="33" t="s">
        <v>228</v>
      </c>
      <c r="F86" s="64" t="b">
        <v>0</v>
      </c>
    </row>
    <row r="87" spans="1:6" x14ac:dyDescent="0.4">
      <c r="A87" s="20">
        <f t="shared" si="5"/>
        <v>86</v>
      </c>
      <c r="B87" s="21" t="s">
        <v>266</v>
      </c>
      <c r="C87" s="21" t="s">
        <v>265</v>
      </c>
      <c r="D87" s="80" t="str">
        <f>IF(TEXT(IF(【自治体入力用】情報提供票!F51="","",【自治体入力用】情報提供票!F51),"@")="0","",【自治体入力用】情報提供票!F51)</f>
        <v/>
      </c>
      <c r="E87" s="28" t="s">
        <v>220</v>
      </c>
      <c r="F87" s="63"/>
    </row>
    <row r="88" spans="1:6" x14ac:dyDescent="0.4">
      <c r="A88" s="26">
        <f t="shared" si="5"/>
        <v>87</v>
      </c>
      <c r="B88" s="19" t="s">
        <v>266</v>
      </c>
      <c r="C88" s="19" t="s">
        <v>70</v>
      </c>
      <c r="D88" s="81" t="b">
        <f t="shared" ref="D88:D93" si="11">$F88</f>
        <v>0</v>
      </c>
      <c r="E88" s="33" t="s">
        <v>228</v>
      </c>
      <c r="F88" s="64" t="b">
        <v>0</v>
      </c>
    </row>
    <row r="89" spans="1:6" x14ac:dyDescent="0.4">
      <c r="A89" s="20">
        <f t="shared" si="5"/>
        <v>88</v>
      </c>
      <c r="B89" s="21" t="s">
        <v>267</v>
      </c>
      <c r="C89" s="21" t="s">
        <v>268</v>
      </c>
      <c r="D89" s="80" t="b">
        <f>$F89</f>
        <v>0</v>
      </c>
      <c r="E89" s="28" t="s">
        <v>228</v>
      </c>
      <c r="F89" s="63" t="b">
        <v>0</v>
      </c>
    </row>
    <row r="90" spans="1:6" x14ac:dyDescent="0.4">
      <c r="A90" s="23">
        <f t="shared" si="5"/>
        <v>89</v>
      </c>
      <c r="B90" s="24" t="s">
        <v>267</v>
      </c>
      <c r="C90" s="24" t="s">
        <v>269</v>
      </c>
      <c r="D90" s="81" t="b">
        <f t="shared" si="11"/>
        <v>0</v>
      </c>
      <c r="E90" s="32" t="s">
        <v>228</v>
      </c>
      <c r="F90" s="68" t="b">
        <v>0</v>
      </c>
    </row>
    <row r="91" spans="1:6" x14ac:dyDescent="0.4">
      <c r="A91" s="23">
        <f t="shared" si="5"/>
        <v>90</v>
      </c>
      <c r="B91" s="24" t="s">
        <v>267</v>
      </c>
      <c r="C91" s="24" t="s">
        <v>270</v>
      </c>
      <c r="D91" s="80" t="b">
        <f>$F91</f>
        <v>0</v>
      </c>
      <c r="E91" s="32" t="s">
        <v>228</v>
      </c>
      <c r="F91" s="68" t="b">
        <v>0</v>
      </c>
    </row>
    <row r="92" spans="1:6" x14ac:dyDescent="0.4">
      <c r="A92" s="23">
        <f t="shared" si="5"/>
        <v>91</v>
      </c>
      <c r="B92" s="24" t="s">
        <v>267</v>
      </c>
      <c r="C92" s="24" t="s">
        <v>271</v>
      </c>
      <c r="D92" s="86" t="b">
        <f t="shared" si="11"/>
        <v>0</v>
      </c>
      <c r="E92" s="32" t="s">
        <v>228</v>
      </c>
      <c r="F92" s="68" t="b">
        <v>0</v>
      </c>
    </row>
    <row r="93" spans="1:6" x14ac:dyDescent="0.4">
      <c r="A93" s="23">
        <f t="shared" si="5"/>
        <v>92</v>
      </c>
      <c r="B93" s="24" t="s">
        <v>267</v>
      </c>
      <c r="C93" s="24" t="s">
        <v>232</v>
      </c>
      <c r="D93" s="86" t="b">
        <f t="shared" si="11"/>
        <v>0</v>
      </c>
      <c r="E93" s="32" t="s">
        <v>228</v>
      </c>
      <c r="F93" s="68" t="b">
        <v>0</v>
      </c>
    </row>
    <row r="94" spans="1:6" x14ac:dyDescent="0.4">
      <c r="A94" s="29">
        <f t="shared" si="5"/>
        <v>93</v>
      </c>
      <c r="B94" s="30" t="s">
        <v>267</v>
      </c>
      <c r="C94" s="30" t="s">
        <v>231</v>
      </c>
      <c r="D94" s="30"/>
      <c r="E94" s="31"/>
      <c r="F94" s="69"/>
    </row>
    <row r="95" spans="1:6" x14ac:dyDescent="0.4">
      <c r="A95" s="29">
        <f t="shared" si="5"/>
        <v>94</v>
      </c>
      <c r="B95" s="30" t="s">
        <v>267</v>
      </c>
      <c r="C95" s="30" t="s">
        <v>231</v>
      </c>
      <c r="D95" s="30"/>
      <c r="E95" s="31"/>
      <c r="F95" s="69"/>
    </row>
    <row r="96" spans="1:6" x14ac:dyDescent="0.4">
      <c r="A96" s="42">
        <f t="shared" si="5"/>
        <v>95</v>
      </c>
      <c r="B96" s="43" t="s">
        <v>267</v>
      </c>
      <c r="C96" s="43" t="s">
        <v>231</v>
      </c>
      <c r="D96" s="43"/>
      <c r="E96" s="44"/>
      <c r="F96" s="72"/>
    </row>
    <row r="97" spans="1:6" x14ac:dyDescent="0.4">
      <c r="A97" s="20">
        <f t="shared" si="5"/>
        <v>96</v>
      </c>
      <c r="B97" s="21" t="s">
        <v>272</v>
      </c>
      <c r="C97" s="21" t="s">
        <v>220</v>
      </c>
      <c r="D97" s="80" t="str">
        <f>IF(TEXT(IF(【自治体入力用】情報提供票!F58="","",【自治体入力用】情報提供票!F58),"@")="0","",【自治体入力用】情報提供票!F58)</f>
        <v/>
      </c>
      <c r="E97" s="28" t="s">
        <v>220</v>
      </c>
      <c r="F97" s="63"/>
    </row>
    <row r="98" spans="1:6" x14ac:dyDescent="0.4">
      <c r="A98" s="26">
        <f t="shared" si="5"/>
        <v>97</v>
      </c>
      <c r="B98" s="19" t="s">
        <v>272</v>
      </c>
      <c r="C98" s="19" t="s">
        <v>70</v>
      </c>
      <c r="D98" s="81" t="b">
        <f t="shared" ref="D98:D99" si="12">$F98</f>
        <v>0</v>
      </c>
      <c r="E98" s="33" t="s">
        <v>228</v>
      </c>
      <c r="F98" s="64" t="b">
        <v>0</v>
      </c>
    </row>
    <row r="99" spans="1:6" x14ac:dyDescent="0.4">
      <c r="A99" s="10">
        <f t="shared" si="5"/>
        <v>98</v>
      </c>
      <c r="B99" s="3" t="s">
        <v>273</v>
      </c>
      <c r="C99" s="3" t="s">
        <v>274</v>
      </c>
      <c r="D99" s="79">
        <f t="shared" si="12"/>
        <v>0</v>
      </c>
      <c r="E99" s="11" t="s">
        <v>275</v>
      </c>
      <c r="F99" s="62">
        <v>0</v>
      </c>
    </row>
    <row r="100" spans="1:6" x14ac:dyDescent="0.4">
      <c r="A100" s="12">
        <f t="shared" si="5"/>
        <v>99</v>
      </c>
      <c r="B100" s="2" t="s">
        <v>231</v>
      </c>
      <c r="C100" s="2"/>
      <c r="D100" s="2"/>
      <c r="E100" s="13"/>
      <c r="F100" s="74"/>
    </row>
    <row r="101" spans="1:6" x14ac:dyDescent="0.4">
      <c r="A101" s="12">
        <f t="shared" si="5"/>
        <v>100</v>
      </c>
      <c r="B101" s="2" t="s">
        <v>231</v>
      </c>
      <c r="C101" s="2"/>
      <c r="D101" s="2"/>
      <c r="E101" s="13"/>
      <c r="F101" s="74"/>
    </row>
    <row r="102" spans="1:6" x14ac:dyDescent="0.4">
      <c r="A102" s="12">
        <f t="shared" si="5"/>
        <v>101</v>
      </c>
      <c r="B102" s="2" t="s">
        <v>231</v>
      </c>
      <c r="C102" s="2"/>
      <c r="D102" s="2"/>
      <c r="E102" s="13"/>
      <c r="F102" s="74"/>
    </row>
    <row r="103" spans="1:6" x14ac:dyDescent="0.4">
      <c r="A103" s="12">
        <f t="shared" si="5"/>
        <v>102</v>
      </c>
      <c r="B103" s="2" t="s">
        <v>231</v>
      </c>
      <c r="C103" s="2"/>
      <c r="D103" s="2"/>
      <c r="E103" s="13"/>
      <c r="F103" s="74"/>
    </row>
    <row r="104" spans="1:6" ht="15" thickBot="1" x14ac:dyDescent="0.45">
      <c r="A104" s="15">
        <f t="shared" si="5"/>
        <v>103</v>
      </c>
      <c r="B104" s="16" t="s">
        <v>231</v>
      </c>
      <c r="C104" s="16"/>
      <c r="D104" s="16"/>
      <c r="E104" s="17"/>
      <c r="F104" s="75"/>
    </row>
    <row r="105" spans="1:6" ht="15" thickTop="1" x14ac:dyDescent="0.4">
      <c r="A105" s="7">
        <f t="shared" si="5"/>
        <v>104</v>
      </c>
      <c r="B105" s="8" t="s">
        <v>276</v>
      </c>
      <c r="C105" s="8" t="s">
        <v>274</v>
      </c>
      <c r="D105" s="78">
        <f t="shared" ref="D105" si="13">$F105</f>
        <v>0</v>
      </c>
      <c r="E105" s="9" t="s">
        <v>277</v>
      </c>
      <c r="F105" s="61">
        <v>0</v>
      </c>
    </row>
    <row r="106" spans="1:6" x14ac:dyDescent="0.4">
      <c r="A106" s="10">
        <f t="shared" si="5"/>
        <v>105</v>
      </c>
      <c r="B106" s="3" t="s">
        <v>85</v>
      </c>
      <c r="C106" s="3"/>
      <c r="D106" s="79" t="str">
        <f>IF(【自治体入力用】情報提供票!F66="","",【自治体入力用】情報提供票!F66)</f>
        <v/>
      </c>
      <c r="E106" s="11" t="s">
        <v>220</v>
      </c>
      <c r="F106" s="62"/>
    </row>
    <row r="107" spans="1:6" x14ac:dyDescent="0.4">
      <c r="A107" s="10">
        <f t="shared" si="5"/>
        <v>106</v>
      </c>
      <c r="B107" s="3" t="s">
        <v>86</v>
      </c>
      <c r="C107" s="3"/>
      <c r="D107" s="79" t="str">
        <f>IF(【自治体入力用】情報提供票!U66="","",【自治体入力用】情報提供票!U66)</f>
        <v/>
      </c>
      <c r="E107" s="11" t="s">
        <v>220</v>
      </c>
      <c r="F107" s="62"/>
    </row>
    <row r="108" spans="1:6" x14ac:dyDescent="0.4">
      <c r="A108" s="10">
        <f t="shared" si="5"/>
        <v>107</v>
      </c>
      <c r="B108" s="3" t="s">
        <v>87</v>
      </c>
      <c r="C108" s="3" t="s">
        <v>274</v>
      </c>
      <c r="D108" s="79">
        <f t="shared" ref="D108:D113" si="14">$F108</f>
        <v>0</v>
      </c>
      <c r="E108" s="11" t="s">
        <v>278</v>
      </c>
      <c r="F108" s="62">
        <v>0</v>
      </c>
    </row>
    <row r="109" spans="1:6" ht="42.75" x14ac:dyDescent="0.4">
      <c r="A109" s="10">
        <f t="shared" si="5"/>
        <v>108</v>
      </c>
      <c r="B109" s="3" t="s">
        <v>89</v>
      </c>
      <c r="C109" s="3" t="s">
        <v>274</v>
      </c>
      <c r="D109" s="79">
        <f>$F109</f>
        <v>0</v>
      </c>
      <c r="E109" s="11" t="s">
        <v>279</v>
      </c>
      <c r="F109" s="62">
        <v>0</v>
      </c>
    </row>
    <row r="110" spans="1:6" x14ac:dyDescent="0.4">
      <c r="A110" s="20">
        <f t="shared" si="5"/>
        <v>109</v>
      </c>
      <c r="B110" s="21" t="s">
        <v>280</v>
      </c>
      <c r="C110" s="21" t="s">
        <v>281</v>
      </c>
      <c r="D110" s="80" t="b">
        <f t="shared" si="14"/>
        <v>0</v>
      </c>
      <c r="E110" s="28" t="s">
        <v>228</v>
      </c>
      <c r="F110" s="63" t="b">
        <v>0</v>
      </c>
    </row>
    <row r="111" spans="1:6" x14ac:dyDescent="0.4">
      <c r="A111" s="23">
        <f t="shared" si="5"/>
        <v>110</v>
      </c>
      <c r="B111" s="24" t="s">
        <v>280</v>
      </c>
      <c r="C111" s="24" t="s">
        <v>282</v>
      </c>
      <c r="D111" s="86" t="b">
        <f t="shared" si="14"/>
        <v>0</v>
      </c>
      <c r="E111" s="32" t="s">
        <v>228</v>
      </c>
      <c r="F111" s="68" t="b">
        <v>0</v>
      </c>
    </row>
    <row r="112" spans="1:6" x14ac:dyDescent="0.4">
      <c r="A112" s="23">
        <f t="shared" si="5"/>
        <v>111</v>
      </c>
      <c r="B112" s="24" t="s">
        <v>280</v>
      </c>
      <c r="C112" s="24" t="s">
        <v>283</v>
      </c>
      <c r="D112" s="86" t="b">
        <f t="shared" si="14"/>
        <v>0</v>
      </c>
      <c r="E112" s="32" t="s">
        <v>228</v>
      </c>
      <c r="F112" s="68" t="b">
        <v>0</v>
      </c>
    </row>
    <row r="113" spans="1:6" x14ac:dyDescent="0.4">
      <c r="A113" s="23">
        <f t="shared" si="5"/>
        <v>112</v>
      </c>
      <c r="B113" s="24" t="s">
        <v>280</v>
      </c>
      <c r="C113" s="24" t="s">
        <v>284</v>
      </c>
      <c r="D113" s="86" t="b">
        <f t="shared" si="14"/>
        <v>0</v>
      </c>
      <c r="E113" s="32" t="s">
        <v>228</v>
      </c>
      <c r="F113" s="68" t="b">
        <v>0</v>
      </c>
    </row>
    <row r="114" spans="1:6" x14ac:dyDescent="0.4">
      <c r="A114" s="29">
        <f t="shared" si="5"/>
        <v>113</v>
      </c>
      <c r="B114" s="30" t="s">
        <v>280</v>
      </c>
      <c r="C114" s="30" t="s">
        <v>231</v>
      </c>
      <c r="D114" s="30"/>
      <c r="E114" s="31"/>
      <c r="F114" s="69"/>
    </row>
    <row r="115" spans="1:6" x14ac:dyDescent="0.4">
      <c r="A115" s="29">
        <f t="shared" si="5"/>
        <v>114</v>
      </c>
      <c r="B115" s="30" t="s">
        <v>280</v>
      </c>
      <c r="C115" s="30" t="s">
        <v>231</v>
      </c>
      <c r="D115" s="30"/>
      <c r="E115" s="31"/>
      <c r="F115" s="69"/>
    </row>
    <row r="116" spans="1:6" x14ac:dyDescent="0.4">
      <c r="A116" s="29">
        <f t="shared" si="5"/>
        <v>115</v>
      </c>
      <c r="B116" s="30" t="s">
        <v>280</v>
      </c>
      <c r="C116" s="30" t="s">
        <v>231</v>
      </c>
      <c r="D116" s="30"/>
      <c r="E116" s="31"/>
      <c r="F116" s="69"/>
    </row>
    <row r="117" spans="1:6" x14ac:dyDescent="0.4">
      <c r="A117" s="23">
        <f t="shared" si="5"/>
        <v>116</v>
      </c>
      <c r="B117" s="24" t="s">
        <v>280</v>
      </c>
      <c r="C117" s="24" t="s">
        <v>232</v>
      </c>
      <c r="D117" s="86" t="b">
        <f t="shared" ref="D117" si="15">$F117</f>
        <v>0</v>
      </c>
      <c r="E117" s="32" t="s">
        <v>228</v>
      </c>
      <c r="F117" s="68" t="b">
        <v>0</v>
      </c>
    </row>
    <row r="118" spans="1:6" x14ac:dyDescent="0.4">
      <c r="A118" s="23">
        <f t="shared" si="5"/>
        <v>117</v>
      </c>
      <c r="B118" s="24" t="s">
        <v>280</v>
      </c>
      <c r="C118" s="24" t="s">
        <v>285</v>
      </c>
      <c r="D118" s="86" t="str">
        <f>IF(TEXT(IF(【自治体入力用】情報提供票!K72="","",【自治体入力用】情報提供票!K72),"@")="0","",【自治体入力用】情報提供票!K72)</f>
        <v/>
      </c>
      <c r="E118" s="32" t="s">
        <v>220</v>
      </c>
      <c r="F118" s="68"/>
    </row>
    <row r="119" spans="1:6" x14ac:dyDescent="0.4">
      <c r="A119" s="26">
        <f t="shared" si="5"/>
        <v>118</v>
      </c>
      <c r="B119" s="19" t="s">
        <v>280</v>
      </c>
      <c r="C119" s="19" t="s">
        <v>70</v>
      </c>
      <c r="D119" s="81" t="b">
        <f t="shared" ref="D119" si="16">$F119</f>
        <v>0</v>
      </c>
      <c r="E119" s="33" t="s">
        <v>228</v>
      </c>
      <c r="F119" s="64" t="b">
        <v>0</v>
      </c>
    </row>
    <row r="120" spans="1:6" x14ac:dyDescent="0.4">
      <c r="A120" s="20">
        <f t="shared" si="5"/>
        <v>119</v>
      </c>
      <c r="B120" s="21" t="s">
        <v>286</v>
      </c>
      <c r="C120" s="21" t="s">
        <v>257</v>
      </c>
      <c r="D120" s="82" t="str">
        <f>IFERROR(DATEVALUE(D121&amp;"年"&amp;D122&amp;"月"&amp;D123&amp;"日"),"ERR")</f>
        <v>ERR</v>
      </c>
      <c r="E120" s="28" t="s">
        <v>225</v>
      </c>
      <c r="F120" s="63"/>
    </row>
    <row r="121" spans="1:6" x14ac:dyDescent="0.4">
      <c r="A121" s="23">
        <f t="shared" si="5"/>
        <v>120</v>
      </c>
      <c r="B121" s="24" t="s">
        <v>286</v>
      </c>
      <c r="C121" s="24" t="s">
        <v>258</v>
      </c>
      <c r="D121" s="83" t="str">
        <f>IF(【自治体入力用】情報提供票!G73="","",SUBSTITUTE(SUBSTITUTE(【自治体入力用】情報提供票!G73,"　","")," ",""))</f>
        <v>0</v>
      </c>
      <c r="E121" s="25" t="s">
        <v>220</v>
      </c>
      <c r="F121" s="66"/>
    </row>
    <row r="122" spans="1:6" x14ac:dyDescent="0.4">
      <c r="A122" s="23">
        <f t="shared" si="5"/>
        <v>121</v>
      </c>
      <c r="B122" s="24" t="s">
        <v>286</v>
      </c>
      <c r="C122" s="24" t="s">
        <v>259</v>
      </c>
      <c r="D122" s="83">
        <f>IF(【自治体入力用】情報提供票!K73="","",【自治体入力用】情報提供票!K73)</f>
        <v>0</v>
      </c>
      <c r="E122" s="25" t="s">
        <v>220</v>
      </c>
      <c r="F122" s="66"/>
    </row>
    <row r="123" spans="1:6" x14ac:dyDescent="0.4">
      <c r="A123" s="23">
        <f t="shared" si="5"/>
        <v>122</v>
      </c>
      <c r="B123" s="24" t="s">
        <v>286</v>
      </c>
      <c r="C123" s="24" t="s">
        <v>260</v>
      </c>
      <c r="D123" s="83">
        <f>IF(【自治体入力用】情報提供票!M73="","",【自治体入力用】情報提供票!M73)</f>
        <v>0</v>
      </c>
      <c r="E123" s="25" t="s">
        <v>220</v>
      </c>
      <c r="F123" s="66"/>
    </row>
    <row r="124" spans="1:6" x14ac:dyDescent="0.4">
      <c r="A124" s="23">
        <f t="shared" si="5"/>
        <v>123</v>
      </c>
      <c r="B124" s="24" t="s">
        <v>286</v>
      </c>
      <c r="C124" s="24" t="s">
        <v>232</v>
      </c>
      <c r="D124" s="86" t="str">
        <f>IF(TEXT(IF(【自治体入力用】情報提供票!I75="","",【自治体入力用】情報提供票!I75),"@")="0","",【自治体入力用】情報提供票!I75)</f>
        <v/>
      </c>
      <c r="E124" s="32" t="s">
        <v>220</v>
      </c>
      <c r="F124" s="68"/>
    </row>
    <row r="125" spans="1:6" x14ac:dyDescent="0.4">
      <c r="A125" s="23">
        <f t="shared" si="5"/>
        <v>124</v>
      </c>
      <c r="B125" s="24" t="s">
        <v>286</v>
      </c>
      <c r="C125" s="24" t="s">
        <v>70</v>
      </c>
      <c r="D125" s="86" t="b">
        <f t="shared" ref="D125" si="17">$F125</f>
        <v>0</v>
      </c>
      <c r="E125" s="32" t="s">
        <v>228</v>
      </c>
      <c r="F125" s="68" t="b">
        <v>0</v>
      </c>
    </row>
    <row r="126" spans="1:6" x14ac:dyDescent="0.4">
      <c r="A126" s="42">
        <f t="shared" ref="A126" si="18">ROW()-1</f>
        <v>125</v>
      </c>
      <c r="B126" s="43" t="s">
        <v>286</v>
      </c>
      <c r="C126" s="43" t="s">
        <v>231</v>
      </c>
      <c r="D126" s="43"/>
      <c r="E126" s="44"/>
      <c r="F126" s="72"/>
    </row>
    <row r="127" spans="1:6" x14ac:dyDescent="0.4">
      <c r="A127" s="20">
        <f t="shared" si="5"/>
        <v>126</v>
      </c>
      <c r="B127" s="21" t="s">
        <v>287</v>
      </c>
      <c r="C127" s="21" t="s">
        <v>257</v>
      </c>
      <c r="D127" s="82" t="str">
        <f>IFERROR(DATEVALUE(D128&amp;"年"&amp;D129&amp;"月"&amp;D130&amp;"日"),"ERR")</f>
        <v>ERR</v>
      </c>
      <c r="E127" s="28" t="s">
        <v>225</v>
      </c>
      <c r="F127" s="63"/>
    </row>
    <row r="128" spans="1:6" x14ac:dyDescent="0.4">
      <c r="A128" s="23">
        <f t="shared" ref="A128:A133" si="19">ROW()-1</f>
        <v>127</v>
      </c>
      <c r="B128" s="24" t="s">
        <v>287</v>
      </c>
      <c r="C128" s="24" t="s">
        <v>258</v>
      </c>
      <c r="D128" s="83" t="str">
        <f>IF(【自治体入力用】情報提供票!V73="","",SUBSTITUTE(SUBSTITUTE(【自治体入力用】情報提供票!V73,"　","")," ",""))</f>
        <v>0</v>
      </c>
      <c r="E128" s="25" t="s">
        <v>220</v>
      </c>
      <c r="F128" s="66"/>
    </row>
    <row r="129" spans="1:6" x14ac:dyDescent="0.4">
      <c r="A129" s="23">
        <f t="shared" si="19"/>
        <v>128</v>
      </c>
      <c r="B129" s="24" t="s">
        <v>287</v>
      </c>
      <c r="C129" s="24" t="s">
        <v>259</v>
      </c>
      <c r="D129" s="83">
        <f>IF(【自治体入力用】情報提供票!Z73="","",【自治体入力用】情報提供票!Z73)</f>
        <v>0</v>
      </c>
      <c r="E129" s="25" t="s">
        <v>220</v>
      </c>
      <c r="F129" s="66"/>
    </row>
    <row r="130" spans="1:6" x14ac:dyDescent="0.4">
      <c r="A130" s="23">
        <f t="shared" si="19"/>
        <v>129</v>
      </c>
      <c r="B130" s="24" t="s">
        <v>287</v>
      </c>
      <c r="C130" s="24" t="s">
        <v>260</v>
      </c>
      <c r="D130" s="83">
        <f>IF(【自治体入力用】情報提供票!AB73="","",【自治体入力用】情報提供票!AB73)</f>
        <v>0</v>
      </c>
      <c r="E130" s="25" t="s">
        <v>220</v>
      </c>
      <c r="F130" s="66"/>
    </row>
    <row r="131" spans="1:6" x14ac:dyDescent="0.4">
      <c r="A131" s="23">
        <f t="shared" si="19"/>
        <v>130</v>
      </c>
      <c r="B131" s="24" t="s">
        <v>287</v>
      </c>
      <c r="C131" s="24" t="s">
        <v>232</v>
      </c>
      <c r="D131" s="86" t="str">
        <f>IF(TEXT(IF(【自治体入力用】情報提供票!X75="","",【自治体入力用】情報提供票!X75),"@")="0","",【自治体入力用】情報提供票!X75)</f>
        <v/>
      </c>
      <c r="E131" s="32" t="s">
        <v>220</v>
      </c>
      <c r="F131" s="68"/>
    </row>
    <row r="132" spans="1:6" x14ac:dyDescent="0.4">
      <c r="A132" s="23">
        <f t="shared" si="19"/>
        <v>131</v>
      </c>
      <c r="B132" s="24" t="s">
        <v>287</v>
      </c>
      <c r="C132" s="24" t="s">
        <v>70</v>
      </c>
      <c r="D132" s="86" t="b">
        <f t="shared" ref="D132" si="20">$F132</f>
        <v>0</v>
      </c>
      <c r="E132" s="32" t="s">
        <v>228</v>
      </c>
      <c r="F132" s="68" t="b">
        <v>0</v>
      </c>
    </row>
    <row r="133" spans="1:6" x14ac:dyDescent="0.4">
      <c r="A133" s="42">
        <f t="shared" si="19"/>
        <v>132</v>
      </c>
      <c r="B133" s="43" t="s">
        <v>287</v>
      </c>
      <c r="C133" s="43" t="s">
        <v>231</v>
      </c>
      <c r="D133" s="43"/>
      <c r="E133" s="44"/>
      <c r="F133" s="72"/>
    </row>
    <row r="134" spans="1:6" x14ac:dyDescent="0.4">
      <c r="A134" s="20">
        <f t="shared" ref="A134:A189" si="21">ROW()-1</f>
        <v>133</v>
      </c>
      <c r="B134" s="21" t="s">
        <v>288</v>
      </c>
      <c r="C134" s="21" t="s">
        <v>289</v>
      </c>
      <c r="D134" s="80" t="b">
        <f>$F134</f>
        <v>0</v>
      </c>
      <c r="E134" s="28" t="s">
        <v>228</v>
      </c>
      <c r="F134" s="63" t="b">
        <v>0</v>
      </c>
    </row>
    <row r="135" spans="1:6" x14ac:dyDescent="0.4">
      <c r="A135" s="23">
        <f t="shared" si="21"/>
        <v>134</v>
      </c>
      <c r="B135" s="24" t="s">
        <v>288</v>
      </c>
      <c r="C135" s="24" t="s">
        <v>290</v>
      </c>
      <c r="D135" s="86" t="b">
        <f t="shared" ref="D135" si="22">$F135</f>
        <v>0</v>
      </c>
      <c r="E135" s="32" t="s">
        <v>228</v>
      </c>
      <c r="F135" s="68" t="b">
        <v>0</v>
      </c>
    </row>
    <row r="136" spans="1:6" x14ac:dyDescent="0.4">
      <c r="A136" s="23">
        <f t="shared" si="21"/>
        <v>135</v>
      </c>
      <c r="B136" s="24" t="s">
        <v>288</v>
      </c>
      <c r="C136" s="24" t="s">
        <v>291</v>
      </c>
      <c r="D136" s="86" t="str">
        <f>IF(TEXT(IF(【自治体入力用】情報提供票!N78="","",【自治体入力用】情報提供票!N78),"@")="0","",【自治体入力用】情報提供票!N78)</f>
        <v/>
      </c>
      <c r="E136" s="32" t="s">
        <v>220</v>
      </c>
      <c r="F136" s="68"/>
    </row>
    <row r="137" spans="1:6" x14ac:dyDescent="0.4">
      <c r="A137" s="23">
        <f t="shared" si="21"/>
        <v>136</v>
      </c>
      <c r="B137" s="24" t="s">
        <v>288</v>
      </c>
      <c r="C137" s="24" t="s">
        <v>292</v>
      </c>
      <c r="D137" s="86" t="b">
        <f t="shared" ref="D137" si="23">$F137</f>
        <v>0</v>
      </c>
      <c r="E137" s="32" t="s">
        <v>228</v>
      </c>
      <c r="F137" s="68" t="b">
        <v>0</v>
      </c>
    </row>
    <row r="138" spans="1:6" x14ac:dyDescent="0.4">
      <c r="A138" s="23">
        <f t="shared" si="21"/>
        <v>137</v>
      </c>
      <c r="B138" s="24" t="s">
        <v>288</v>
      </c>
      <c r="C138" s="24" t="s">
        <v>293</v>
      </c>
      <c r="D138" s="86" t="str">
        <f>IF(TEXT(IF(【自治体入力用】情報提供票!N79="","",【自治体入力用】情報提供票!N79),"@")="0","",【自治体入力用】情報提供票!N79)</f>
        <v/>
      </c>
      <c r="E138" s="32" t="s">
        <v>220</v>
      </c>
      <c r="F138" s="68"/>
    </row>
    <row r="139" spans="1:6" x14ac:dyDescent="0.4">
      <c r="A139" s="23">
        <f t="shared" si="21"/>
        <v>138</v>
      </c>
      <c r="B139" s="24" t="s">
        <v>288</v>
      </c>
      <c r="C139" s="24" t="s">
        <v>232</v>
      </c>
      <c r="D139" s="86" t="b">
        <f t="shared" ref="D139" si="24">$F139</f>
        <v>0</v>
      </c>
      <c r="E139" s="32" t="s">
        <v>228</v>
      </c>
      <c r="F139" s="68" t="b">
        <v>0</v>
      </c>
    </row>
    <row r="140" spans="1:6" x14ac:dyDescent="0.4">
      <c r="A140" s="23">
        <f t="shared" si="21"/>
        <v>139</v>
      </c>
      <c r="B140" s="24" t="s">
        <v>288</v>
      </c>
      <c r="C140" s="24" t="s">
        <v>285</v>
      </c>
      <c r="D140" s="86" t="str">
        <f>IF(TEXT(IF(【自治体入力用】情報提供票!N80="","",【自治体入力用】情報提供票!N80),"@")="0","",【自治体入力用】情報提供票!N80)</f>
        <v/>
      </c>
      <c r="E140" s="32" t="s">
        <v>220</v>
      </c>
      <c r="F140" s="68"/>
    </row>
    <row r="141" spans="1:6" x14ac:dyDescent="0.4">
      <c r="A141" s="23">
        <f t="shared" si="21"/>
        <v>140</v>
      </c>
      <c r="B141" s="24" t="s">
        <v>288</v>
      </c>
      <c r="C141" s="24" t="s">
        <v>70</v>
      </c>
      <c r="D141" s="86" t="b">
        <f t="shared" ref="D141" si="25">$F141</f>
        <v>0</v>
      </c>
      <c r="E141" s="32" t="s">
        <v>228</v>
      </c>
      <c r="F141" s="68" t="b">
        <v>0</v>
      </c>
    </row>
    <row r="142" spans="1:6" x14ac:dyDescent="0.4">
      <c r="A142" s="23">
        <f t="shared" si="21"/>
        <v>141</v>
      </c>
      <c r="B142" s="24" t="s">
        <v>288</v>
      </c>
      <c r="C142" s="24" t="s">
        <v>294</v>
      </c>
      <c r="D142" s="86" t="str">
        <f>IF(TEXT(IF(【自治体入力用】情報提供票!N81="","",【自治体入力用】情報提供票!N81),"@")="0","",【自治体入力用】情報提供票!N81)</f>
        <v/>
      </c>
      <c r="E142" s="32" t="s">
        <v>220</v>
      </c>
      <c r="F142" s="68"/>
    </row>
    <row r="143" spans="1:6" x14ac:dyDescent="0.4">
      <c r="A143" s="29">
        <f t="shared" si="21"/>
        <v>142</v>
      </c>
      <c r="B143" s="30" t="s">
        <v>288</v>
      </c>
      <c r="C143" s="30" t="s">
        <v>231</v>
      </c>
      <c r="D143" s="30"/>
      <c r="E143" s="31"/>
      <c r="F143" s="69"/>
    </row>
    <row r="144" spans="1:6" x14ac:dyDescent="0.4">
      <c r="A144" s="29">
        <f t="shared" si="21"/>
        <v>143</v>
      </c>
      <c r="B144" s="30" t="s">
        <v>288</v>
      </c>
      <c r="C144" s="30" t="s">
        <v>231</v>
      </c>
      <c r="D144" s="30"/>
      <c r="E144" s="31"/>
      <c r="F144" s="69"/>
    </row>
    <row r="145" spans="1:6" x14ac:dyDescent="0.4">
      <c r="A145" s="29">
        <f t="shared" si="21"/>
        <v>144</v>
      </c>
      <c r="B145" s="30" t="s">
        <v>288</v>
      </c>
      <c r="C145" s="30" t="s">
        <v>231</v>
      </c>
      <c r="D145" s="30"/>
      <c r="E145" s="31"/>
      <c r="F145" s="69"/>
    </row>
    <row r="146" spans="1:6" x14ac:dyDescent="0.4">
      <c r="A146" s="42">
        <f t="shared" si="21"/>
        <v>145</v>
      </c>
      <c r="B146" s="43" t="s">
        <v>288</v>
      </c>
      <c r="C146" s="43" t="s">
        <v>231</v>
      </c>
      <c r="D146" s="43"/>
      <c r="E146" s="44"/>
      <c r="F146" s="72"/>
    </row>
    <row r="147" spans="1:6" x14ac:dyDescent="0.4">
      <c r="A147" s="20">
        <f t="shared" si="21"/>
        <v>146</v>
      </c>
      <c r="B147" s="21" t="s">
        <v>295</v>
      </c>
      <c r="C147" s="21" t="s">
        <v>296</v>
      </c>
      <c r="D147" s="80" t="b">
        <f t="shared" ref="D147:D162" si="26">$F147</f>
        <v>0</v>
      </c>
      <c r="E147" s="28" t="s">
        <v>228</v>
      </c>
      <c r="F147" s="63" t="b">
        <v>0</v>
      </c>
    </row>
    <row r="148" spans="1:6" x14ac:dyDescent="0.4">
      <c r="A148" s="23">
        <f t="shared" si="21"/>
        <v>147</v>
      </c>
      <c r="B148" s="24" t="s">
        <v>295</v>
      </c>
      <c r="C148" s="24" t="s">
        <v>297</v>
      </c>
      <c r="D148" s="86" t="b">
        <f t="shared" si="26"/>
        <v>0</v>
      </c>
      <c r="E148" s="32" t="s">
        <v>228</v>
      </c>
      <c r="F148" s="68" t="b">
        <v>0</v>
      </c>
    </row>
    <row r="149" spans="1:6" x14ac:dyDescent="0.4">
      <c r="A149" s="23">
        <f t="shared" si="21"/>
        <v>148</v>
      </c>
      <c r="B149" s="24" t="s">
        <v>295</v>
      </c>
      <c r="C149" s="24" t="s">
        <v>298</v>
      </c>
      <c r="D149" s="86" t="b">
        <f t="shared" si="26"/>
        <v>0</v>
      </c>
      <c r="E149" s="32" t="s">
        <v>228</v>
      </c>
      <c r="F149" s="68" t="b">
        <v>0</v>
      </c>
    </row>
    <row r="150" spans="1:6" x14ac:dyDescent="0.4">
      <c r="A150" s="23">
        <f t="shared" si="21"/>
        <v>149</v>
      </c>
      <c r="B150" s="24" t="s">
        <v>295</v>
      </c>
      <c r="C150" s="24" t="s">
        <v>299</v>
      </c>
      <c r="D150" s="86" t="b">
        <f t="shared" si="26"/>
        <v>0</v>
      </c>
      <c r="E150" s="32" t="s">
        <v>228</v>
      </c>
      <c r="F150" s="68" t="b">
        <v>0</v>
      </c>
    </row>
    <row r="151" spans="1:6" x14ac:dyDescent="0.4">
      <c r="A151" s="23">
        <f t="shared" si="21"/>
        <v>150</v>
      </c>
      <c r="B151" s="24" t="s">
        <v>295</v>
      </c>
      <c r="C151" s="24" t="s">
        <v>300</v>
      </c>
      <c r="D151" s="86" t="b">
        <f t="shared" si="26"/>
        <v>0</v>
      </c>
      <c r="E151" s="32" t="s">
        <v>228</v>
      </c>
      <c r="F151" s="68" t="b">
        <v>0</v>
      </c>
    </row>
    <row r="152" spans="1:6" x14ac:dyDescent="0.4">
      <c r="A152" s="23">
        <f t="shared" si="21"/>
        <v>151</v>
      </c>
      <c r="B152" s="24" t="s">
        <v>295</v>
      </c>
      <c r="C152" s="24" t="s">
        <v>301</v>
      </c>
      <c r="D152" s="86" t="b">
        <f t="shared" si="26"/>
        <v>0</v>
      </c>
      <c r="E152" s="32" t="s">
        <v>228</v>
      </c>
      <c r="F152" s="68" t="b">
        <v>0</v>
      </c>
    </row>
    <row r="153" spans="1:6" x14ac:dyDescent="0.4">
      <c r="A153" s="23">
        <f t="shared" si="21"/>
        <v>152</v>
      </c>
      <c r="B153" s="24" t="s">
        <v>295</v>
      </c>
      <c r="C153" s="24" t="s">
        <v>302</v>
      </c>
      <c r="D153" s="86" t="b">
        <f t="shared" si="26"/>
        <v>0</v>
      </c>
      <c r="E153" s="32" t="s">
        <v>228</v>
      </c>
      <c r="F153" s="68" t="b">
        <v>0</v>
      </c>
    </row>
    <row r="154" spans="1:6" x14ac:dyDescent="0.4">
      <c r="A154" s="23">
        <f t="shared" si="21"/>
        <v>153</v>
      </c>
      <c r="B154" s="24" t="s">
        <v>295</v>
      </c>
      <c r="C154" s="24" t="s">
        <v>303</v>
      </c>
      <c r="D154" s="86" t="b">
        <f t="shared" si="26"/>
        <v>0</v>
      </c>
      <c r="E154" s="32" t="s">
        <v>228</v>
      </c>
      <c r="F154" s="68" t="b">
        <v>0</v>
      </c>
    </row>
    <row r="155" spans="1:6" x14ac:dyDescent="0.4">
      <c r="A155" s="23">
        <f t="shared" si="21"/>
        <v>154</v>
      </c>
      <c r="B155" s="24" t="s">
        <v>295</v>
      </c>
      <c r="C155" s="24" t="s">
        <v>304</v>
      </c>
      <c r="D155" s="86" t="b">
        <f t="shared" si="26"/>
        <v>0</v>
      </c>
      <c r="E155" s="32" t="s">
        <v>228</v>
      </c>
      <c r="F155" s="68" t="b">
        <v>0</v>
      </c>
    </row>
    <row r="156" spans="1:6" x14ac:dyDescent="0.4">
      <c r="A156" s="23">
        <f t="shared" si="21"/>
        <v>155</v>
      </c>
      <c r="B156" s="24" t="s">
        <v>295</v>
      </c>
      <c r="C156" s="24" t="s">
        <v>305</v>
      </c>
      <c r="D156" s="86" t="b">
        <f t="shared" si="26"/>
        <v>0</v>
      </c>
      <c r="E156" s="32" t="s">
        <v>228</v>
      </c>
      <c r="F156" s="68" t="b">
        <v>0</v>
      </c>
    </row>
    <row r="157" spans="1:6" x14ac:dyDescent="0.4">
      <c r="A157" s="23">
        <f t="shared" si="21"/>
        <v>156</v>
      </c>
      <c r="B157" s="24" t="s">
        <v>295</v>
      </c>
      <c r="C157" s="24" t="s">
        <v>306</v>
      </c>
      <c r="D157" s="86" t="b">
        <f t="shared" si="26"/>
        <v>0</v>
      </c>
      <c r="E157" s="32" t="s">
        <v>228</v>
      </c>
      <c r="F157" s="68" t="b">
        <v>0</v>
      </c>
    </row>
    <row r="158" spans="1:6" x14ac:dyDescent="0.4">
      <c r="A158" s="23">
        <f t="shared" si="21"/>
        <v>157</v>
      </c>
      <c r="B158" s="24" t="s">
        <v>295</v>
      </c>
      <c r="C158" s="24" t="s">
        <v>307</v>
      </c>
      <c r="D158" s="86" t="b">
        <f t="shared" si="26"/>
        <v>0</v>
      </c>
      <c r="E158" s="32" t="s">
        <v>228</v>
      </c>
      <c r="F158" s="68" t="b">
        <v>0</v>
      </c>
    </row>
    <row r="159" spans="1:6" x14ac:dyDescent="0.4">
      <c r="A159" s="23">
        <f t="shared" si="21"/>
        <v>158</v>
      </c>
      <c r="B159" s="24" t="s">
        <v>295</v>
      </c>
      <c r="C159" s="24" t="s">
        <v>308</v>
      </c>
      <c r="D159" s="86" t="b">
        <f t="shared" si="26"/>
        <v>0</v>
      </c>
      <c r="E159" s="32" t="s">
        <v>228</v>
      </c>
      <c r="F159" s="68" t="b">
        <v>0</v>
      </c>
    </row>
    <row r="160" spans="1:6" x14ac:dyDescent="0.4">
      <c r="A160" s="23">
        <f t="shared" si="21"/>
        <v>159</v>
      </c>
      <c r="B160" s="24" t="s">
        <v>295</v>
      </c>
      <c r="C160" s="24" t="s">
        <v>309</v>
      </c>
      <c r="D160" s="86" t="b">
        <f t="shared" si="26"/>
        <v>0</v>
      </c>
      <c r="E160" s="32" t="s">
        <v>228</v>
      </c>
      <c r="F160" s="68" t="b">
        <v>0</v>
      </c>
    </row>
    <row r="161" spans="1:6" x14ac:dyDescent="0.4">
      <c r="A161" s="23">
        <f t="shared" si="21"/>
        <v>160</v>
      </c>
      <c r="B161" s="24" t="s">
        <v>295</v>
      </c>
      <c r="C161" s="24" t="s">
        <v>310</v>
      </c>
      <c r="D161" s="86" t="b">
        <f t="shared" si="26"/>
        <v>0</v>
      </c>
      <c r="E161" s="32" t="s">
        <v>228</v>
      </c>
      <c r="F161" s="68" t="b">
        <v>0</v>
      </c>
    </row>
    <row r="162" spans="1:6" x14ac:dyDescent="0.4">
      <c r="A162" s="23">
        <f t="shared" si="21"/>
        <v>161</v>
      </c>
      <c r="B162" s="24" t="s">
        <v>295</v>
      </c>
      <c r="C162" s="24" t="s">
        <v>311</v>
      </c>
      <c r="D162" s="86" t="b">
        <f t="shared" si="26"/>
        <v>0</v>
      </c>
      <c r="E162" s="32" t="s">
        <v>228</v>
      </c>
      <c r="F162" s="68" t="b">
        <v>0</v>
      </c>
    </row>
    <row r="163" spans="1:6" x14ac:dyDescent="0.4">
      <c r="A163" s="29">
        <f t="shared" si="21"/>
        <v>162</v>
      </c>
      <c r="B163" s="30" t="s">
        <v>295</v>
      </c>
      <c r="C163" s="30" t="s">
        <v>231</v>
      </c>
      <c r="D163" s="30"/>
      <c r="E163" s="31"/>
      <c r="F163" s="69"/>
    </row>
    <row r="164" spans="1:6" x14ac:dyDescent="0.4">
      <c r="A164" s="29">
        <f t="shared" si="21"/>
        <v>163</v>
      </c>
      <c r="B164" s="30" t="s">
        <v>295</v>
      </c>
      <c r="C164" s="30" t="s">
        <v>231</v>
      </c>
      <c r="D164" s="30"/>
      <c r="E164" s="31"/>
      <c r="F164" s="69"/>
    </row>
    <row r="165" spans="1:6" x14ac:dyDescent="0.4">
      <c r="A165" s="29">
        <f t="shared" si="21"/>
        <v>164</v>
      </c>
      <c r="B165" s="30" t="s">
        <v>295</v>
      </c>
      <c r="C165" s="30" t="s">
        <v>231</v>
      </c>
      <c r="D165" s="30"/>
      <c r="E165" s="31"/>
      <c r="F165" s="69"/>
    </row>
    <row r="166" spans="1:6" x14ac:dyDescent="0.4">
      <c r="A166" s="29">
        <f t="shared" si="21"/>
        <v>165</v>
      </c>
      <c r="B166" s="30" t="s">
        <v>295</v>
      </c>
      <c r="C166" s="30" t="s">
        <v>231</v>
      </c>
      <c r="D166" s="30"/>
      <c r="E166" s="31"/>
      <c r="F166" s="69"/>
    </row>
    <row r="167" spans="1:6" x14ac:dyDescent="0.4">
      <c r="A167" s="23">
        <f t="shared" si="21"/>
        <v>166</v>
      </c>
      <c r="B167" s="24" t="s">
        <v>312</v>
      </c>
      <c r="C167" s="24" t="s">
        <v>313</v>
      </c>
      <c r="D167" s="86" t="b">
        <f t="shared" ref="D167:D169" si="27">$F167</f>
        <v>0</v>
      </c>
      <c r="E167" s="32" t="s">
        <v>228</v>
      </c>
      <c r="F167" s="68" t="b">
        <v>0</v>
      </c>
    </row>
    <row r="168" spans="1:6" x14ac:dyDescent="0.4">
      <c r="A168" s="26">
        <f t="shared" si="21"/>
        <v>167</v>
      </c>
      <c r="B168" s="19" t="s">
        <v>312</v>
      </c>
      <c r="C168" s="19" t="s">
        <v>70</v>
      </c>
      <c r="D168" s="86" t="b">
        <f t="shared" si="27"/>
        <v>0</v>
      </c>
      <c r="E168" s="33" t="s">
        <v>228</v>
      </c>
      <c r="F168" s="64" t="b">
        <v>0</v>
      </c>
    </row>
    <row r="169" spans="1:6" x14ac:dyDescent="0.4">
      <c r="A169" s="10">
        <f t="shared" si="21"/>
        <v>168</v>
      </c>
      <c r="B169" s="3" t="s">
        <v>314</v>
      </c>
      <c r="C169" s="3" t="s">
        <v>274</v>
      </c>
      <c r="D169" s="86">
        <f t="shared" si="27"/>
        <v>0</v>
      </c>
      <c r="E169" s="11" t="s">
        <v>315</v>
      </c>
      <c r="F169" s="62">
        <v>0</v>
      </c>
    </row>
    <row r="170" spans="1:6" x14ac:dyDescent="0.4">
      <c r="A170" s="20">
        <f t="shared" si="21"/>
        <v>169</v>
      </c>
      <c r="B170" s="21" t="s">
        <v>316</v>
      </c>
      <c r="C170" s="21" t="s">
        <v>254</v>
      </c>
      <c r="D170" s="80" t="str">
        <f>IF(TEXT(IF(【自治体入力用】情報提供票!D90="","",【自治体入力用】情報提供票!D90),"@")="0","",【自治体入力用】情報提供票!D90)</f>
        <v/>
      </c>
      <c r="E170" s="28" t="s">
        <v>220</v>
      </c>
      <c r="F170" s="63"/>
    </row>
    <row r="171" spans="1:6" x14ac:dyDescent="0.4">
      <c r="A171" s="23">
        <f t="shared" si="21"/>
        <v>170</v>
      </c>
      <c r="B171" s="24" t="s">
        <v>316</v>
      </c>
      <c r="C171" s="24" t="s">
        <v>317</v>
      </c>
      <c r="D171" s="86" t="str">
        <f>IF(TEXT(IF(【自治体入力用】情報提供票!R90="","",【自治体入力用】情報提供票!R90),"@")="0","",【自治体入力用】情報提供票!R90)</f>
        <v/>
      </c>
      <c r="E171" s="32" t="s">
        <v>220</v>
      </c>
      <c r="F171" s="68"/>
    </row>
    <row r="172" spans="1:6" x14ac:dyDescent="0.4">
      <c r="A172" s="42">
        <f t="shared" si="21"/>
        <v>171</v>
      </c>
      <c r="B172" s="43" t="s">
        <v>316</v>
      </c>
      <c r="C172" s="43" t="s">
        <v>168</v>
      </c>
      <c r="D172" s="43"/>
      <c r="E172" s="44" t="s">
        <v>220</v>
      </c>
      <c r="F172" s="72"/>
    </row>
    <row r="173" spans="1:6" x14ac:dyDescent="0.4">
      <c r="A173" s="20">
        <f t="shared" si="21"/>
        <v>172</v>
      </c>
      <c r="B173" s="21" t="s">
        <v>318</v>
      </c>
      <c r="C173" s="21" t="s">
        <v>254</v>
      </c>
      <c r="D173" s="80" t="str">
        <f>IF(TEXT(IF(【自治体入力用】情報提供票!D91="","",【自治体入力用】情報提供票!D91),"@")="0","",【自治体入力用】情報提供票!D91)</f>
        <v/>
      </c>
      <c r="E173" s="28" t="s">
        <v>220</v>
      </c>
      <c r="F173" s="63"/>
    </row>
    <row r="174" spans="1:6" x14ac:dyDescent="0.4">
      <c r="A174" s="23">
        <f t="shared" si="21"/>
        <v>173</v>
      </c>
      <c r="B174" s="24" t="s">
        <v>318</v>
      </c>
      <c r="C174" s="24" t="s">
        <v>317</v>
      </c>
      <c r="D174" s="86" t="str">
        <f>IF(TEXT(IF(【自治体入力用】情報提供票!R91="","",【自治体入力用】情報提供票!R91),"@")="0","",【自治体入力用】情報提供票!R91)</f>
        <v/>
      </c>
      <c r="E174" s="32" t="s">
        <v>220</v>
      </c>
      <c r="F174" s="68"/>
    </row>
    <row r="175" spans="1:6" x14ac:dyDescent="0.4">
      <c r="A175" s="42">
        <f t="shared" si="21"/>
        <v>174</v>
      </c>
      <c r="B175" s="43" t="s">
        <v>318</v>
      </c>
      <c r="C175" s="43" t="s">
        <v>168</v>
      </c>
      <c r="D175" s="43"/>
      <c r="E175" s="44" t="s">
        <v>220</v>
      </c>
      <c r="F175" s="72"/>
    </row>
    <row r="176" spans="1:6" x14ac:dyDescent="0.4">
      <c r="A176" s="20">
        <f t="shared" si="21"/>
        <v>175</v>
      </c>
      <c r="B176" s="21" t="s">
        <v>319</v>
      </c>
      <c r="C176" s="21" t="s">
        <v>254</v>
      </c>
      <c r="D176" s="80" t="str">
        <f>IF(TEXT(IF(【自治体入力用】情報提供票!D92="","",【自治体入力用】情報提供票!D92),"@")="0","",【自治体入力用】情報提供票!D92)</f>
        <v/>
      </c>
      <c r="E176" s="28" t="s">
        <v>220</v>
      </c>
      <c r="F176" s="63"/>
    </row>
    <row r="177" spans="1:6" x14ac:dyDescent="0.4">
      <c r="A177" s="23">
        <f t="shared" si="21"/>
        <v>176</v>
      </c>
      <c r="B177" s="24" t="s">
        <v>319</v>
      </c>
      <c r="C177" s="24" t="s">
        <v>317</v>
      </c>
      <c r="D177" s="86" t="str">
        <f>IF(TEXT(IF(【自治体入力用】情報提供票!R92="","",【自治体入力用】情報提供票!R92),"@")="0","",【自治体入力用】情報提供票!R92)</f>
        <v/>
      </c>
      <c r="E177" s="32" t="s">
        <v>220</v>
      </c>
      <c r="F177" s="68"/>
    </row>
    <row r="178" spans="1:6" x14ac:dyDescent="0.4">
      <c r="A178" s="42">
        <f t="shared" si="21"/>
        <v>177</v>
      </c>
      <c r="B178" s="43" t="s">
        <v>319</v>
      </c>
      <c r="C178" s="43" t="s">
        <v>168</v>
      </c>
      <c r="D178" s="43"/>
      <c r="E178" s="44" t="s">
        <v>220</v>
      </c>
      <c r="F178" s="72"/>
    </row>
    <row r="179" spans="1:6" x14ac:dyDescent="0.4">
      <c r="A179" s="20">
        <f t="shared" si="21"/>
        <v>178</v>
      </c>
      <c r="B179" s="21" t="s">
        <v>320</v>
      </c>
      <c r="C179" s="21" t="s">
        <v>254</v>
      </c>
      <c r="D179" s="80" t="str">
        <f>IF(TEXT(IF(【自治体入力用】情報提供票!D93="","",【自治体入力用】情報提供票!D93),"@")="0","",【自治体入力用】情報提供票!D93)</f>
        <v/>
      </c>
      <c r="E179" s="28" t="s">
        <v>220</v>
      </c>
      <c r="F179" s="63"/>
    </row>
    <row r="180" spans="1:6" x14ac:dyDescent="0.4">
      <c r="A180" s="23">
        <f t="shared" si="21"/>
        <v>179</v>
      </c>
      <c r="B180" s="24" t="s">
        <v>320</v>
      </c>
      <c r="C180" s="24" t="s">
        <v>317</v>
      </c>
      <c r="D180" s="86" t="str">
        <f>IF(TEXT(IF(【自治体入力用】情報提供票!R93="","",【自治体入力用】情報提供票!R93),"@")="0","",【自治体入力用】情報提供票!R93)</f>
        <v/>
      </c>
      <c r="E180" s="32" t="s">
        <v>220</v>
      </c>
      <c r="F180" s="68"/>
    </row>
    <row r="181" spans="1:6" x14ac:dyDescent="0.4">
      <c r="A181" s="42">
        <f t="shared" si="21"/>
        <v>180</v>
      </c>
      <c r="B181" s="43" t="s">
        <v>320</v>
      </c>
      <c r="C181" s="43" t="s">
        <v>168</v>
      </c>
      <c r="D181" s="43"/>
      <c r="E181" s="44" t="s">
        <v>220</v>
      </c>
      <c r="F181" s="72"/>
    </row>
    <row r="182" spans="1:6" x14ac:dyDescent="0.4">
      <c r="A182" s="20">
        <f t="shared" si="21"/>
        <v>181</v>
      </c>
      <c r="B182" s="21" t="s">
        <v>321</v>
      </c>
      <c r="C182" s="21" t="s">
        <v>254</v>
      </c>
      <c r="D182" s="80" t="str">
        <f>IF(TEXT(IF(【自治体入力用】情報提供票!D94="","",【自治体入力用】情報提供票!D94),"@")="0","",【自治体入力用】情報提供票!D94)</f>
        <v/>
      </c>
      <c r="E182" s="28" t="s">
        <v>220</v>
      </c>
      <c r="F182" s="63"/>
    </row>
    <row r="183" spans="1:6" x14ac:dyDescent="0.4">
      <c r="A183" s="23">
        <f t="shared" si="21"/>
        <v>182</v>
      </c>
      <c r="B183" s="24" t="s">
        <v>321</v>
      </c>
      <c r="C183" s="24" t="s">
        <v>317</v>
      </c>
      <c r="D183" s="86" t="str">
        <f>IF(TEXT(IF(【自治体入力用】情報提供票!R94="","",【自治体入力用】情報提供票!R94),"@")="0","",【自治体入力用】情報提供票!R94)</f>
        <v/>
      </c>
      <c r="E183" s="32" t="s">
        <v>220</v>
      </c>
      <c r="F183" s="68"/>
    </row>
    <row r="184" spans="1:6" x14ac:dyDescent="0.4">
      <c r="A184" s="42">
        <f t="shared" si="21"/>
        <v>183</v>
      </c>
      <c r="B184" s="43" t="s">
        <v>321</v>
      </c>
      <c r="C184" s="43" t="s">
        <v>168</v>
      </c>
      <c r="D184" s="43"/>
      <c r="E184" s="44" t="s">
        <v>220</v>
      </c>
      <c r="F184" s="72"/>
    </row>
    <row r="185" spans="1:6" x14ac:dyDescent="0.4">
      <c r="A185" s="20">
        <f t="shared" si="21"/>
        <v>184</v>
      </c>
      <c r="B185" s="21" t="s">
        <v>322</v>
      </c>
      <c r="C185" s="21" t="s">
        <v>254</v>
      </c>
      <c r="D185" s="80" t="str">
        <f>IF(TEXT(IF(【自治体入力用】情報提供票!D95="","",【自治体入力用】情報提供票!D95),"@")="0","",【自治体入力用】情報提供票!D95)</f>
        <v/>
      </c>
      <c r="E185" s="28" t="s">
        <v>220</v>
      </c>
      <c r="F185" s="63"/>
    </row>
    <row r="186" spans="1:6" x14ac:dyDescent="0.4">
      <c r="A186" s="23">
        <f t="shared" si="21"/>
        <v>185</v>
      </c>
      <c r="B186" s="24" t="s">
        <v>322</v>
      </c>
      <c r="C186" s="24" t="s">
        <v>317</v>
      </c>
      <c r="D186" s="86" t="str">
        <f>IF(TEXT(IF(【自治体入力用】情報提供票!R95="","",【自治体入力用】情報提供票!R95),"@")="0","",【自治体入力用】情報提供票!R95)</f>
        <v/>
      </c>
      <c r="E186" s="32" t="s">
        <v>220</v>
      </c>
      <c r="F186" s="68"/>
    </row>
    <row r="187" spans="1:6" x14ac:dyDescent="0.4">
      <c r="A187" s="42">
        <f t="shared" si="21"/>
        <v>186</v>
      </c>
      <c r="B187" s="43" t="s">
        <v>322</v>
      </c>
      <c r="C187" s="43" t="s">
        <v>168</v>
      </c>
      <c r="D187" s="43"/>
      <c r="E187" s="44" t="s">
        <v>220</v>
      </c>
      <c r="F187" s="72"/>
    </row>
    <row r="188" spans="1:6" x14ac:dyDescent="0.4">
      <c r="A188" s="20">
        <f t="shared" si="21"/>
        <v>187</v>
      </c>
      <c r="B188" s="21" t="s">
        <v>323</v>
      </c>
      <c r="C188" s="21" t="s">
        <v>254</v>
      </c>
      <c r="D188" s="80" t="str">
        <f>IF(TEXT(IF(【自治体入力用】情報提供票!D96="","",【自治体入力用】情報提供票!D96),"@")="0","",【自治体入力用】情報提供票!D96)</f>
        <v/>
      </c>
      <c r="E188" s="28" t="s">
        <v>220</v>
      </c>
      <c r="F188" s="63"/>
    </row>
    <row r="189" spans="1:6" x14ac:dyDescent="0.4">
      <c r="A189" s="23">
        <f t="shared" si="21"/>
        <v>188</v>
      </c>
      <c r="B189" s="24" t="s">
        <v>323</v>
      </c>
      <c r="C189" s="24" t="s">
        <v>317</v>
      </c>
      <c r="D189" s="86" t="str">
        <f>IF(TEXT(IF(【自治体入力用】情報提供票!R96="","",【自治体入力用】情報提供票!R96),"@")="0","",【自治体入力用】情報提供票!R96)</f>
        <v/>
      </c>
      <c r="E189" s="32" t="s">
        <v>220</v>
      </c>
      <c r="F189" s="68"/>
    </row>
    <row r="190" spans="1:6" x14ac:dyDescent="0.4">
      <c r="A190" s="42">
        <f t="shared" ref="A190:A253" si="28">ROW()-1</f>
        <v>189</v>
      </c>
      <c r="B190" s="43" t="s">
        <v>323</v>
      </c>
      <c r="C190" s="43" t="s">
        <v>168</v>
      </c>
      <c r="D190" s="43"/>
      <c r="E190" s="44" t="s">
        <v>220</v>
      </c>
      <c r="F190" s="72"/>
    </row>
    <row r="191" spans="1:6" x14ac:dyDescent="0.4">
      <c r="A191" s="20">
        <f t="shared" si="28"/>
        <v>190</v>
      </c>
      <c r="B191" s="21" t="s">
        <v>324</v>
      </c>
      <c r="C191" s="21" t="s">
        <v>254</v>
      </c>
      <c r="D191" s="80" t="str">
        <f>IF(TEXT(IF(【自治体入力用】情報提供票!D97="","",【自治体入力用】情報提供票!D97),"@")="0","",【自治体入力用】情報提供票!D97)</f>
        <v/>
      </c>
      <c r="E191" s="28" t="s">
        <v>220</v>
      </c>
      <c r="F191" s="63"/>
    </row>
    <row r="192" spans="1:6" x14ac:dyDescent="0.4">
      <c r="A192" s="23">
        <f t="shared" si="28"/>
        <v>191</v>
      </c>
      <c r="B192" s="24" t="s">
        <v>324</v>
      </c>
      <c r="C192" s="24" t="s">
        <v>317</v>
      </c>
      <c r="D192" s="86" t="str">
        <f>IF(TEXT(IF(【自治体入力用】情報提供票!R97="","",【自治体入力用】情報提供票!R97),"@")="0","",【自治体入力用】情報提供票!R97)</f>
        <v/>
      </c>
      <c r="E192" s="32" t="s">
        <v>220</v>
      </c>
      <c r="F192" s="68"/>
    </row>
    <row r="193" spans="1:6" x14ac:dyDescent="0.4">
      <c r="A193" s="42">
        <f t="shared" si="28"/>
        <v>192</v>
      </c>
      <c r="B193" s="43" t="s">
        <v>324</v>
      </c>
      <c r="C193" s="43" t="s">
        <v>168</v>
      </c>
      <c r="D193" s="43"/>
      <c r="E193" s="44" t="s">
        <v>220</v>
      </c>
      <c r="F193" s="72"/>
    </row>
    <row r="194" spans="1:6" x14ac:dyDescent="0.4">
      <c r="A194" s="20">
        <f t="shared" si="28"/>
        <v>193</v>
      </c>
      <c r="B194" s="21" t="s">
        <v>325</v>
      </c>
      <c r="C194" s="21" t="s">
        <v>254</v>
      </c>
      <c r="D194" s="80" t="str">
        <f>IF(TEXT(IF(【自治体入力用】情報提供票!D98="","",【自治体入力用】情報提供票!D98),"@")="0","",【自治体入力用】情報提供票!D98)</f>
        <v/>
      </c>
      <c r="E194" s="28" t="s">
        <v>220</v>
      </c>
      <c r="F194" s="63"/>
    </row>
    <row r="195" spans="1:6" x14ac:dyDescent="0.4">
      <c r="A195" s="23">
        <f t="shared" si="28"/>
        <v>194</v>
      </c>
      <c r="B195" s="24" t="s">
        <v>325</v>
      </c>
      <c r="C195" s="24" t="s">
        <v>317</v>
      </c>
      <c r="D195" s="86" t="str">
        <f>IF(TEXT(IF(【自治体入力用】情報提供票!R98="","",【自治体入力用】情報提供票!R98),"@")="0","",【自治体入力用】情報提供票!R98)</f>
        <v/>
      </c>
      <c r="E195" s="32" t="s">
        <v>220</v>
      </c>
      <c r="F195" s="68"/>
    </row>
    <row r="196" spans="1:6" x14ac:dyDescent="0.4">
      <c r="A196" s="42">
        <f t="shared" si="28"/>
        <v>195</v>
      </c>
      <c r="B196" s="43" t="s">
        <v>325</v>
      </c>
      <c r="C196" s="43" t="s">
        <v>168</v>
      </c>
      <c r="D196" s="43"/>
      <c r="E196" s="44" t="s">
        <v>220</v>
      </c>
      <c r="F196" s="72"/>
    </row>
    <row r="197" spans="1:6" x14ac:dyDescent="0.4">
      <c r="A197" s="20">
        <f t="shared" si="28"/>
        <v>196</v>
      </c>
      <c r="B197" s="21" t="s">
        <v>326</v>
      </c>
      <c r="C197" s="21" t="s">
        <v>254</v>
      </c>
      <c r="D197" s="80" t="str">
        <f>IF(TEXT(IF(【自治体入力用】情報提供票!D99="","",【自治体入力用】情報提供票!D99),"@")="0","",【自治体入力用】情報提供票!D99)</f>
        <v/>
      </c>
      <c r="E197" s="28" t="s">
        <v>220</v>
      </c>
      <c r="F197" s="63"/>
    </row>
    <row r="198" spans="1:6" x14ac:dyDescent="0.4">
      <c r="A198" s="23">
        <f t="shared" si="28"/>
        <v>197</v>
      </c>
      <c r="B198" s="24" t="s">
        <v>326</v>
      </c>
      <c r="C198" s="24" t="s">
        <v>317</v>
      </c>
      <c r="D198" s="86" t="str">
        <f>IF(TEXT(IF(【自治体入力用】情報提供票!R99="","",【自治体入力用】情報提供票!R99),"@")="0","",【自治体入力用】情報提供票!R99)</f>
        <v/>
      </c>
      <c r="E198" s="32" t="s">
        <v>220</v>
      </c>
      <c r="F198" s="68"/>
    </row>
    <row r="199" spans="1:6" x14ac:dyDescent="0.4">
      <c r="A199" s="42">
        <f t="shared" si="28"/>
        <v>198</v>
      </c>
      <c r="B199" s="43" t="s">
        <v>326</v>
      </c>
      <c r="C199" s="43" t="s">
        <v>168</v>
      </c>
      <c r="D199" s="43" t="str">
        <f>IF(【自治体入力用】情報提供票!U99="","",【自治体入力用】情報提供票!U99)</f>
        <v/>
      </c>
      <c r="E199" s="44" t="s">
        <v>220</v>
      </c>
      <c r="F199" s="72"/>
    </row>
    <row r="200" spans="1:6" x14ac:dyDescent="0.4">
      <c r="A200" s="49">
        <f t="shared" si="28"/>
        <v>199</v>
      </c>
      <c r="B200" s="48" t="s">
        <v>327</v>
      </c>
      <c r="C200" s="48" t="s">
        <v>254</v>
      </c>
      <c r="D200" s="48"/>
      <c r="E200" s="50"/>
      <c r="F200" s="77"/>
    </row>
    <row r="201" spans="1:6" x14ac:dyDescent="0.4">
      <c r="A201" s="29">
        <f t="shared" si="28"/>
        <v>200</v>
      </c>
      <c r="B201" s="30" t="s">
        <v>327</v>
      </c>
      <c r="C201" s="30" t="s">
        <v>317</v>
      </c>
      <c r="D201" s="30"/>
      <c r="E201" s="31"/>
      <c r="F201" s="69"/>
    </row>
    <row r="202" spans="1:6" x14ac:dyDescent="0.4">
      <c r="A202" s="42">
        <f t="shared" si="28"/>
        <v>201</v>
      </c>
      <c r="B202" s="43" t="s">
        <v>327</v>
      </c>
      <c r="C202" s="43" t="s">
        <v>168</v>
      </c>
      <c r="D202" s="43"/>
      <c r="E202" s="44"/>
      <c r="F202" s="72"/>
    </row>
    <row r="203" spans="1:6" x14ac:dyDescent="0.4">
      <c r="A203" s="49">
        <f t="shared" si="28"/>
        <v>202</v>
      </c>
      <c r="B203" s="48" t="s">
        <v>327</v>
      </c>
      <c r="C203" s="48" t="s">
        <v>254</v>
      </c>
      <c r="D203" s="48"/>
      <c r="E203" s="50"/>
      <c r="F203" s="77"/>
    </row>
    <row r="204" spans="1:6" x14ac:dyDescent="0.4">
      <c r="A204" s="29">
        <f t="shared" si="28"/>
        <v>203</v>
      </c>
      <c r="B204" s="30" t="s">
        <v>327</v>
      </c>
      <c r="C204" s="30" t="s">
        <v>317</v>
      </c>
      <c r="D204" s="30"/>
      <c r="E204" s="31"/>
      <c r="F204" s="69"/>
    </row>
    <row r="205" spans="1:6" x14ac:dyDescent="0.4">
      <c r="A205" s="42">
        <f t="shared" si="28"/>
        <v>204</v>
      </c>
      <c r="B205" s="43" t="s">
        <v>327</v>
      </c>
      <c r="C205" s="43" t="s">
        <v>168</v>
      </c>
      <c r="D205" s="43"/>
      <c r="E205" s="44"/>
      <c r="F205" s="72"/>
    </row>
    <row r="206" spans="1:6" x14ac:dyDescent="0.4">
      <c r="A206" s="49">
        <f t="shared" si="28"/>
        <v>205</v>
      </c>
      <c r="B206" s="48" t="s">
        <v>327</v>
      </c>
      <c r="C206" s="48" t="s">
        <v>254</v>
      </c>
      <c r="D206" s="48"/>
      <c r="E206" s="50"/>
      <c r="F206" s="77"/>
    </row>
    <row r="207" spans="1:6" x14ac:dyDescent="0.4">
      <c r="A207" s="29">
        <f t="shared" si="28"/>
        <v>206</v>
      </c>
      <c r="B207" s="30" t="s">
        <v>327</v>
      </c>
      <c r="C207" s="30" t="s">
        <v>317</v>
      </c>
      <c r="D207" s="30"/>
      <c r="E207" s="31"/>
      <c r="F207" s="69"/>
    </row>
    <row r="208" spans="1:6" x14ac:dyDescent="0.4">
      <c r="A208" s="42">
        <f t="shared" si="28"/>
        <v>207</v>
      </c>
      <c r="B208" s="43" t="s">
        <v>327</v>
      </c>
      <c r="C208" s="43" t="s">
        <v>168</v>
      </c>
      <c r="D208" s="43"/>
      <c r="E208" s="44"/>
      <c r="F208" s="72"/>
    </row>
    <row r="209" spans="1:6" x14ac:dyDescent="0.4">
      <c r="A209" s="12">
        <f t="shared" si="28"/>
        <v>208</v>
      </c>
      <c r="B209" s="2" t="s">
        <v>231</v>
      </c>
      <c r="C209" s="2"/>
      <c r="D209" s="2"/>
      <c r="E209" s="13"/>
      <c r="F209" s="74"/>
    </row>
    <row r="210" spans="1:6" x14ac:dyDescent="0.4">
      <c r="A210" s="12">
        <f t="shared" si="28"/>
        <v>209</v>
      </c>
      <c r="B210" s="2" t="s">
        <v>231</v>
      </c>
      <c r="C210" s="2"/>
      <c r="D210" s="2"/>
      <c r="E210" s="13"/>
      <c r="F210" s="74"/>
    </row>
    <row r="211" spans="1:6" x14ac:dyDescent="0.4">
      <c r="A211" s="12">
        <f t="shared" si="28"/>
        <v>210</v>
      </c>
      <c r="B211" s="2" t="s">
        <v>231</v>
      </c>
      <c r="C211" s="2"/>
      <c r="D211" s="2"/>
      <c r="E211" s="13"/>
      <c r="F211" s="74"/>
    </row>
    <row r="212" spans="1:6" x14ac:dyDescent="0.4">
      <c r="A212" s="12">
        <f t="shared" si="28"/>
        <v>211</v>
      </c>
      <c r="B212" s="2" t="s">
        <v>231</v>
      </c>
      <c r="C212" s="2"/>
      <c r="D212" s="2"/>
      <c r="E212" s="13"/>
      <c r="F212" s="74"/>
    </row>
    <row r="213" spans="1:6" ht="15" thickBot="1" x14ac:dyDescent="0.45">
      <c r="A213" s="15">
        <f t="shared" si="28"/>
        <v>212</v>
      </c>
      <c r="B213" s="16" t="s">
        <v>231</v>
      </c>
      <c r="C213" s="16"/>
      <c r="D213" s="16"/>
      <c r="E213" s="17"/>
      <c r="F213" s="75"/>
    </row>
    <row r="214" spans="1:6" ht="15" thickTop="1" x14ac:dyDescent="0.4">
      <c r="A214" s="7">
        <f t="shared" si="28"/>
        <v>213</v>
      </c>
      <c r="B214" s="8" t="s">
        <v>328</v>
      </c>
      <c r="C214" s="8" t="s">
        <v>274</v>
      </c>
      <c r="D214" s="78">
        <f>$F214</f>
        <v>0</v>
      </c>
      <c r="E214" s="9" t="s">
        <v>315</v>
      </c>
      <c r="F214" s="61">
        <v>0</v>
      </c>
    </row>
    <row r="215" spans="1:6" x14ac:dyDescent="0.4">
      <c r="A215" s="20">
        <f t="shared" si="28"/>
        <v>214</v>
      </c>
      <c r="B215" s="21" t="s">
        <v>329</v>
      </c>
      <c r="C215" s="21" t="s">
        <v>330</v>
      </c>
      <c r="D215" s="80" t="str">
        <f>IF(TEXT(IF(【自治体入力用】情報提供票!L102="","",【自治体入力用】情報提供票!L102),"@")="0","",【自治体入力用】情報提供票!L102)</f>
        <v/>
      </c>
      <c r="E215" s="28" t="s">
        <v>220</v>
      </c>
      <c r="F215" s="63"/>
    </row>
    <row r="216" spans="1:6" x14ac:dyDescent="0.4">
      <c r="A216" s="23">
        <f t="shared" si="28"/>
        <v>215</v>
      </c>
      <c r="B216" s="24" t="s">
        <v>329</v>
      </c>
      <c r="C216" s="24" t="s">
        <v>331</v>
      </c>
      <c r="D216" s="82" t="str">
        <f>IF(TEXT(IF(【自治体入力用】情報提供票!AA102="","",【自治体入力用】情報提供票!AA102),"@")="0","",【自治体入力用】情報提供票!AA102)</f>
        <v/>
      </c>
      <c r="E216" s="32" t="s">
        <v>220</v>
      </c>
      <c r="F216" s="68"/>
    </row>
    <row r="217" spans="1:6" x14ac:dyDescent="0.4">
      <c r="A217" s="26">
        <f t="shared" si="28"/>
        <v>216</v>
      </c>
      <c r="B217" s="19" t="s">
        <v>329</v>
      </c>
      <c r="C217" s="19" t="s">
        <v>5</v>
      </c>
      <c r="D217" s="81" t="str">
        <f>IF(TEXT(IF(【自治体入力用】情報提供票!L103="","",【自治体入力用】情報提供票!L103),"@")="0","",【自治体入力用】情報提供票!L103)</f>
        <v/>
      </c>
      <c r="E217" s="33" t="s">
        <v>220</v>
      </c>
      <c r="F217" s="64"/>
    </row>
    <row r="218" spans="1:6" x14ac:dyDescent="0.4">
      <c r="A218" s="20">
        <f t="shared" si="28"/>
        <v>217</v>
      </c>
      <c r="B218" s="21" t="s">
        <v>332</v>
      </c>
      <c r="C218" s="21" t="s">
        <v>330</v>
      </c>
      <c r="D218" s="80" t="str">
        <f>IF(TEXT(IF(【自治体入力用】情報提供票!L104="","",【自治体入力用】情報提供票!L104),"@")="0","",【自治体入力用】情報提供票!L104)</f>
        <v/>
      </c>
      <c r="E218" s="28" t="s">
        <v>220</v>
      </c>
      <c r="F218" s="63"/>
    </row>
    <row r="219" spans="1:6" x14ac:dyDescent="0.4">
      <c r="A219" s="23">
        <f t="shared" si="28"/>
        <v>218</v>
      </c>
      <c r="B219" s="24" t="s">
        <v>332</v>
      </c>
      <c r="C219" s="24" t="s">
        <v>331</v>
      </c>
      <c r="D219" s="82" t="str">
        <f>IF(TEXT(IF(【自治体入力用】情報提供票!AA104="","",【自治体入力用】情報提供票!AA104),"@")="0","",【自治体入力用】情報提供票!AA104)</f>
        <v/>
      </c>
      <c r="E219" s="32" t="s">
        <v>220</v>
      </c>
      <c r="F219" s="68"/>
    </row>
    <row r="220" spans="1:6" x14ac:dyDescent="0.4">
      <c r="A220" s="26">
        <f t="shared" si="28"/>
        <v>219</v>
      </c>
      <c r="B220" s="19" t="s">
        <v>332</v>
      </c>
      <c r="C220" s="19" t="s">
        <v>5</v>
      </c>
      <c r="D220" s="81" t="str">
        <f>IF(TEXT(IF(【自治体入力用】情報提供票!L105="","",【自治体入力用】情報提供票!L105),"@")="0","",【自治体入力用】情報提供票!L105)</f>
        <v/>
      </c>
      <c r="E220" s="33" t="s">
        <v>220</v>
      </c>
      <c r="F220" s="64"/>
    </row>
    <row r="221" spans="1:6" x14ac:dyDescent="0.4">
      <c r="A221" s="49">
        <f t="shared" si="28"/>
        <v>220</v>
      </c>
      <c r="B221" s="48" t="s">
        <v>333</v>
      </c>
      <c r="C221" s="48" t="s">
        <v>330</v>
      </c>
      <c r="D221" s="48"/>
      <c r="E221" s="50"/>
      <c r="F221" s="77"/>
    </row>
    <row r="222" spans="1:6" x14ac:dyDescent="0.4">
      <c r="A222" s="29">
        <f t="shared" si="28"/>
        <v>221</v>
      </c>
      <c r="B222" s="30" t="s">
        <v>333</v>
      </c>
      <c r="C222" s="30" t="s">
        <v>331</v>
      </c>
      <c r="D222" s="30"/>
      <c r="E222" s="31"/>
      <c r="F222" s="69"/>
    </row>
    <row r="223" spans="1:6" x14ac:dyDescent="0.4">
      <c r="A223" s="42">
        <f t="shared" si="28"/>
        <v>222</v>
      </c>
      <c r="B223" s="43" t="s">
        <v>333</v>
      </c>
      <c r="C223" s="43" t="s">
        <v>5</v>
      </c>
      <c r="D223" s="43"/>
      <c r="E223" s="44"/>
      <c r="F223" s="72"/>
    </row>
    <row r="224" spans="1:6" x14ac:dyDescent="0.4">
      <c r="A224" s="20">
        <f t="shared" si="28"/>
        <v>223</v>
      </c>
      <c r="B224" s="21" t="s">
        <v>334</v>
      </c>
      <c r="C224" s="21" t="s">
        <v>330</v>
      </c>
      <c r="D224" s="80" t="str">
        <f>IF(TEXT(IF(【自治体入力用】情報提供票!L106="","",【自治体入力用】情報提供票!L106),"@")="0","",【自治体入力用】情報提供票!L106)</f>
        <v/>
      </c>
      <c r="E224" s="28" t="s">
        <v>220</v>
      </c>
      <c r="F224" s="63"/>
    </row>
    <row r="225" spans="1:6" x14ac:dyDescent="0.4">
      <c r="A225" s="23">
        <f t="shared" si="28"/>
        <v>224</v>
      </c>
      <c r="B225" s="24" t="s">
        <v>334</v>
      </c>
      <c r="C225" s="24" t="s">
        <v>331</v>
      </c>
      <c r="D225" s="82" t="str">
        <f>IF(TEXT(IF(【自治体入力用】情報提供票!AA106="","",【自治体入力用】情報提供票!AA106),"@")="0","",【自治体入力用】情報提供票!AA106)</f>
        <v/>
      </c>
      <c r="E225" s="32" t="s">
        <v>220</v>
      </c>
      <c r="F225" s="68"/>
    </row>
    <row r="226" spans="1:6" x14ac:dyDescent="0.4">
      <c r="A226" s="26">
        <f t="shared" si="28"/>
        <v>225</v>
      </c>
      <c r="B226" s="19" t="s">
        <v>334</v>
      </c>
      <c r="C226" s="19" t="s">
        <v>5</v>
      </c>
      <c r="D226" s="81" t="str">
        <f>IF(TEXT(IF(【自治体入力用】情報提供票!L107="","",【自治体入力用】情報提供票!L107),"@")="0","",【自治体入力用】情報提供票!L107)</f>
        <v/>
      </c>
      <c r="E226" s="33" t="s">
        <v>220</v>
      </c>
      <c r="F226" s="64"/>
    </row>
    <row r="227" spans="1:6" x14ac:dyDescent="0.4">
      <c r="A227" s="10">
        <f t="shared" si="28"/>
        <v>226</v>
      </c>
      <c r="B227" s="3" t="s">
        <v>158</v>
      </c>
      <c r="C227" s="3" t="s">
        <v>274</v>
      </c>
      <c r="D227" s="79">
        <f>$F227</f>
        <v>0</v>
      </c>
      <c r="E227" s="11" t="s">
        <v>315</v>
      </c>
      <c r="F227" s="62">
        <v>0</v>
      </c>
    </row>
    <row r="228" spans="1:6" x14ac:dyDescent="0.4">
      <c r="A228" s="10">
        <f t="shared" si="28"/>
        <v>227</v>
      </c>
      <c r="B228" s="3" t="s">
        <v>335</v>
      </c>
      <c r="C228" s="3" t="s">
        <v>274</v>
      </c>
      <c r="D228" s="79">
        <f>$F228</f>
        <v>0</v>
      </c>
      <c r="E228" s="11" t="s">
        <v>315</v>
      </c>
      <c r="F228" s="62">
        <v>0</v>
      </c>
    </row>
    <row r="229" spans="1:6" x14ac:dyDescent="0.4">
      <c r="A229" s="20">
        <f t="shared" si="28"/>
        <v>228</v>
      </c>
      <c r="B229" s="21" t="s">
        <v>316</v>
      </c>
      <c r="C229" s="21" t="s">
        <v>336</v>
      </c>
      <c r="D229" s="80" t="str">
        <f>IF(TEXT(IF(【自治体入力用】情報提供票!D112="","",【自治体入力用】情報提供票!D112),"@")="0","",【自治体入力用】情報提供票!D112)</f>
        <v/>
      </c>
      <c r="E229" s="28" t="s">
        <v>220</v>
      </c>
      <c r="F229" s="63"/>
    </row>
    <row r="230" spans="1:6" x14ac:dyDescent="0.4">
      <c r="A230" s="23">
        <f t="shared" si="28"/>
        <v>229</v>
      </c>
      <c r="B230" s="24" t="s">
        <v>316</v>
      </c>
      <c r="C230" s="24" t="s">
        <v>162</v>
      </c>
      <c r="D230" s="86" t="str">
        <f>IF(TEXT(IF(【自治体入力用】情報提供票!R112="","",【自治体入力用】情報提供票!R112),"@")="0","",【自治体入力用】情報提供票!R112)</f>
        <v/>
      </c>
      <c r="E230" s="32" t="s">
        <v>220</v>
      </c>
      <c r="F230" s="68"/>
    </row>
    <row r="231" spans="1:6" x14ac:dyDescent="0.4">
      <c r="A231" s="42">
        <f t="shared" si="28"/>
        <v>230</v>
      </c>
      <c r="B231" s="43" t="s">
        <v>316</v>
      </c>
      <c r="C231" s="43" t="s">
        <v>168</v>
      </c>
      <c r="D231" s="43"/>
      <c r="E231" s="44" t="s">
        <v>220</v>
      </c>
      <c r="F231" s="72"/>
    </row>
    <row r="232" spans="1:6" x14ac:dyDescent="0.4">
      <c r="A232" s="20">
        <f t="shared" si="28"/>
        <v>231</v>
      </c>
      <c r="B232" s="21" t="s">
        <v>318</v>
      </c>
      <c r="C232" s="21" t="s">
        <v>336</v>
      </c>
      <c r="D232" s="80" t="str">
        <f>IF(TEXT(IF(【自治体入力用】情報提供票!D113="","",【自治体入力用】情報提供票!D113),"@")="0","",【自治体入力用】情報提供票!D113)</f>
        <v/>
      </c>
      <c r="E232" s="28" t="s">
        <v>220</v>
      </c>
      <c r="F232" s="63"/>
    </row>
    <row r="233" spans="1:6" x14ac:dyDescent="0.4">
      <c r="A233" s="23">
        <f t="shared" si="28"/>
        <v>232</v>
      </c>
      <c r="B233" s="24" t="s">
        <v>318</v>
      </c>
      <c r="C233" s="24" t="s">
        <v>162</v>
      </c>
      <c r="D233" s="86" t="str">
        <f>IF(TEXT(IF(【自治体入力用】情報提供票!R113="","",【自治体入力用】情報提供票!R113),"@")="0","",【自治体入力用】情報提供票!R113)</f>
        <v/>
      </c>
      <c r="E233" s="32" t="s">
        <v>220</v>
      </c>
      <c r="F233" s="68"/>
    </row>
    <row r="234" spans="1:6" x14ac:dyDescent="0.4">
      <c r="A234" s="42">
        <f t="shared" si="28"/>
        <v>233</v>
      </c>
      <c r="B234" s="43" t="s">
        <v>318</v>
      </c>
      <c r="C234" s="43" t="s">
        <v>168</v>
      </c>
      <c r="D234" s="43"/>
      <c r="E234" s="44" t="s">
        <v>220</v>
      </c>
      <c r="F234" s="72"/>
    </row>
    <row r="235" spans="1:6" x14ac:dyDescent="0.4">
      <c r="A235" s="20">
        <f t="shared" si="28"/>
        <v>234</v>
      </c>
      <c r="B235" s="21" t="s">
        <v>319</v>
      </c>
      <c r="C235" s="21" t="s">
        <v>336</v>
      </c>
      <c r="D235" s="80" t="str">
        <f>IF(TEXT(IF(【自治体入力用】情報提供票!D114="","",【自治体入力用】情報提供票!D114),"@")="0","",【自治体入力用】情報提供票!D114)</f>
        <v/>
      </c>
      <c r="E235" s="28" t="s">
        <v>220</v>
      </c>
      <c r="F235" s="63"/>
    </row>
    <row r="236" spans="1:6" x14ac:dyDescent="0.4">
      <c r="A236" s="23">
        <f t="shared" si="28"/>
        <v>235</v>
      </c>
      <c r="B236" s="24" t="s">
        <v>319</v>
      </c>
      <c r="C236" s="24" t="s">
        <v>162</v>
      </c>
      <c r="D236" s="86" t="str">
        <f>IF(TEXT(IF(【自治体入力用】情報提供票!R114="","",【自治体入力用】情報提供票!R114),"@")="0","",【自治体入力用】情報提供票!R114)</f>
        <v/>
      </c>
      <c r="E236" s="32" t="s">
        <v>220</v>
      </c>
      <c r="F236" s="68"/>
    </row>
    <row r="237" spans="1:6" x14ac:dyDescent="0.4">
      <c r="A237" s="42">
        <f t="shared" si="28"/>
        <v>236</v>
      </c>
      <c r="B237" s="43" t="s">
        <v>319</v>
      </c>
      <c r="C237" s="43" t="s">
        <v>168</v>
      </c>
      <c r="D237" s="43"/>
      <c r="E237" s="44" t="s">
        <v>220</v>
      </c>
      <c r="F237" s="72"/>
    </row>
    <row r="238" spans="1:6" x14ac:dyDescent="0.4">
      <c r="A238" s="20">
        <f t="shared" si="28"/>
        <v>237</v>
      </c>
      <c r="B238" s="21" t="s">
        <v>320</v>
      </c>
      <c r="C238" s="21" t="s">
        <v>336</v>
      </c>
      <c r="D238" s="80" t="str">
        <f>IF(TEXT(IF(【自治体入力用】情報提供票!D115="","",【自治体入力用】情報提供票!D115),"@")="0","",【自治体入力用】情報提供票!D115)</f>
        <v/>
      </c>
      <c r="E238" s="28" t="s">
        <v>220</v>
      </c>
      <c r="F238" s="63"/>
    </row>
    <row r="239" spans="1:6" x14ac:dyDescent="0.4">
      <c r="A239" s="23">
        <f t="shared" si="28"/>
        <v>238</v>
      </c>
      <c r="B239" s="24" t="s">
        <v>320</v>
      </c>
      <c r="C239" s="24" t="s">
        <v>162</v>
      </c>
      <c r="D239" s="86" t="str">
        <f>IF(TEXT(IF(【自治体入力用】情報提供票!R115="","",【自治体入力用】情報提供票!R115),"@")="0","",【自治体入力用】情報提供票!R115)</f>
        <v/>
      </c>
      <c r="E239" s="32" t="s">
        <v>220</v>
      </c>
      <c r="F239" s="68"/>
    </row>
    <row r="240" spans="1:6" x14ac:dyDescent="0.4">
      <c r="A240" s="42">
        <f t="shared" si="28"/>
        <v>239</v>
      </c>
      <c r="B240" s="43" t="s">
        <v>320</v>
      </c>
      <c r="C240" s="43" t="s">
        <v>168</v>
      </c>
      <c r="D240" s="43"/>
      <c r="E240" s="44" t="s">
        <v>220</v>
      </c>
      <c r="F240" s="72"/>
    </row>
    <row r="241" spans="1:6" x14ac:dyDescent="0.4">
      <c r="A241" s="20">
        <f t="shared" si="28"/>
        <v>240</v>
      </c>
      <c r="B241" s="21" t="s">
        <v>321</v>
      </c>
      <c r="C241" s="21" t="s">
        <v>336</v>
      </c>
      <c r="D241" s="80" t="str">
        <f>IF(TEXT(IF(【自治体入力用】情報提供票!D116="","",【自治体入力用】情報提供票!D116),"@")="0","",【自治体入力用】情報提供票!D116)</f>
        <v/>
      </c>
      <c r="E241" s="28" t="s">
        <v>220</v>
      </c>
      <c r="F241" s="63"/>
    </row>
    <row r="242" spans="1:6" x14ac:dyDescent="0.4">
      <c r="A242" s="23">
        <f t="shared" si="28"/>
        <v>241</v>
      </c>
      <c r="B242" s="24" t="s">
        <v>321</v>
      </c>
      <c r="C242" s="24" t="s">
        <v>162</v>
      </c>
      <c r="D242" s="86" t="str">
        <f>IF(TEXT(IF(【自治体入力用】情報提供票!R116="","",【自治体入力用】情報提供票!R116),"@")="0","",【自治体入力用】情報提供票!R116)</f>
        <v/>
      </c>
      <c r="E242" s="32" t="s">
        <v>220</v>
      </c>
      <c r="F242" s="68"/>
    </row>
    <row r="243" spans="1:6" x14ac:dyDescent="0.4">
      <c r="A243" s="42">
        <f t="shared" si="28"/>
        <v>242</v>
      </c>
      <c r="B243" s="43" t="s">
        <v>321</v>
      </c>
      <c r="C243" s="43" t="s">
        <v>168</v>
      </c>
      <c r="D243" s="43"/>
      <c r="E243" s="44" t="s">
        <v>220</v>
      </c>
      <c r="F243" s="72"/>
    </row>
    <row r="244" spans="1:6" x14ac:dyDescent="0.4">
      <c r="A244" s="20">
        <f t="shared" si="28"/>
        <v>243</v>
      </c>
      <c r="B244" s="21" t="s">
        <v>322</v>
      </c>
      <c r="C244" s="21" t="s">
        <v>336</v>
      </c>
      <c r="D244" s="80" t="str">
        <f>IF(TEXT(IF(【自治体入力用】情報提供票!D117="","",【自治体入力用】情報提供票!D117),"@")="0","",【自治体入力用】情報提供票!D117)</f>
        <v/>
      </c>
      <c r="E244" s="28" t="s">
        <v>220</v>
      </c>
      <c r="F244" s="63"/>
    </row>
    <row r="245" spans="1:6" x14ac:dyDescent="0.4">
      <c r="A245" s="23">
        <f t="shared" si="28"/>
        <v>244</v>
      </c>
      <c r="B245" s="24" t="s">
        <v>322</v>
      </c>
      <c r="C245" s="24" t="s">
        <v>162</v>
      </c>
      <c r="D245" s="86" t="str">
        <f>IF(TEXT(IF(【自治体入力用】情報提供票!R117="","",【自治体入力用】情報提供票!R117),"@")="0","",【自治体入力用】情報提供票!R117)</f>
        <v/>
      </c>
      <c r="E245" s="32" t="s">
        <v>220</v>
      </c>
      <c r="F245" s="68"/>
    </row>
    <row r="246" spans="1:6" x14ac:dyDescent="0.4">
      <c r="A246" s="42">
        <f t="shared" si="28"/>
        <v>245</v>
      </c>
      <c r="B246" s="43" t="s">
        <v>322</v>
      </c>
      <c r="C246" s="43" t="s">
        <v>168</v>
      </c>
      <c r="D246" s="43"/>
      <c r="E246" s="44" t="s">
        <v>220</v>
      </c>
      <c r="F246" s="72"/>
    </row>
    <row r="247" spans="1:6" x14ac:dyDescent="0.4">
      <c r="A247" s="20">
        <f t="shared" si="28"/>
        <v>246</v>
      </c>
      <c r="B247" s="21" t="s">
        <v>323</v>
      </c>
      <c r="C247" s="21" t="s">
        <v>336</v>
      </c>
      <c r="D247" s="80" t="str">
        <f>IF(TEXT(IF(【自治体入力用】情報提供票!D118="","",【自治体入力用】情報提供票!D118),"@")="0","",【自治体入力用】情報提供票!D118)</f>
        <v/>
      </c>
      <c r="E247" s="28" t="s">
        <v>220</v>
      </c>
      <c r="F247" s="63"/>
    </row>
    <row r="248" spans="1:6" x14ac:dyDescent="0.4">
      <c r="A248" s="23">
        <f t="shared" si="28"/>
        <v>247</v>
      </c>
      <c r="B248" s="24" t="s">
        <v>323</v>
      </c>
      <c r="C248" s="24" t="s">
        <v>162</v>
      </c>
      <c r="D248" s="86" t="str">
        <f>IF(TEXT(IF(【自治体入力用】情報提供票!R118="","",【自治体入力用】情報提供票!R118),"@")="0","",【自治体入力用】情報提供票!R118)</f>
        <v/>
      </c>
      <c r="E248" s="32" t="s">
        <v>220</v>
      </c>
      <c r="F248" s="68"/>
    </row>
    <row r="249" spans="1:6" x14ac:dyDescent="0.4">
      <c r="A249" s="42">
        <f t="shared" si="28"/>
        <v>248</v>
      </c>
      <c r="B249" s="43" t="s">
        <v>323</v>
      </c>
      <c r="C249" s="43" t="s">
        <v>168</v>
      </c>
      <c r="D249" s="43"/>
      <c r="E249" s="44" t="s">
        <v>220</v>
      </c>
      <c r="F249" s="72"/>
    </row>
    <row r="250" spans="1:6" x14ac:dyDescent="0.4">
      <c r="A250" s="20">
        <f t="shared" si="28"/>
        <v>249</v>
      </c>
      <c r="B250" s="21" t="s">
        <v>324</v>
      </c>
      <c r="C250" s="21" t="s">
        <v>336</v>
      </c>
      <c r="D250" s="80" t="str">
        <f>IF(TEXT(IF(【自治体入力用】情報提供票!D119="","",【自治体入力用】情報提供票!D119),"@")="0","",【自治体入力用】情報提供票!D119)</f>
        <v/>
      </c>
      <c r="E250" s="28" t="s">
        <v>220</v>
      </c>
      <c r="F250" s="63"/>
    </row>
    <row r="251" spans="1:6" x14ac:dyDescent="0.4">
      <c r="A251" s="23">
        <f t="shared" si="28"/>
        <v>250</v>
      </c>
      <c r="B251" s="24" t="s">
        <v>324</v>
      </c>
      <c r="C251" s="24" t="s">
        <v>162</v>
      </c>
      <c r="D251" s="86" t="str">
        <f>IF(TEXT(IF(【自治体入力用】情報提供票!R119="","",【自治体入力用】情報提供票!R119),"@")="0","",【自治体入力用】情報提供票!R119)</f>
        <v/>
      </c>
      <c r="E251" s="32" t="s">
        <v>220</v>
      </c>
      <c r="F251" s="68"/>
    </row>
    <row r="252" spans="1:6" x14ac:dyDescent="0.4">
      <c r="A252" s="42">
        <f t="shared" si="28"/>
        <v>251</v>
      </c>
      <c r="B252" s="43" t="s">
        <v>324</v>
      </c>
      <c r="C252" s="43" t="s">
        <v>168</v>
      </c>
      <c r="D252" s="43"/>
      <c r="E252" s="44" t="s">
        <v>220</v>
      </c>
      <c r="F252" s="72"/>
    </row>
    <row r="253" spans="1:6" x14ac:dyDescent="0.4">
      <c r="A253" s="20">
        <f t="shared" si="28"/>
        <v>252</v>
      </c>
      <c r="B253" s="21" t="s">
        <v>325</v>
      </c>
      <c r="C253" s="21" t="s">
        <v>336</v>
      </c>
      <c r="D253" s="80" t="str">
        <f>IF(TEXT(IF(【自治体入力用】情報提供票!D120="","",【自治体入力用】情報提供票!D120),"@")="0","",【自治体入力用】情報提供票!D120)</f>
        <v/>
      </c>
      <c r="E253" s="28" t="s">
        <v>220</v>
      </c>
      <c r="F253" s="63"/>
    </row>
    <row r="254" spans="1:6" x14ac:dyDescent="0.4">
      <c r="A254" s="23">
        <f t="shared" ref="A254:A267" si="29">ROW()-1</f>
        <v>253</v>
      </c>
      <c r="B254" s="24" t="s">
        <v>325</v>
      </c>
      <c r="C254" s="24" t="s">
        <v>162</v>
      </c>
      <c r="D254" s="86" t="str">
        <f>IF(TEXT(IF(【自治体入力用】情報提供票!R120="","",【自治体入力用】情報提供票!R120),"@")="0","",【自治体入力用】情報提供票!R120)</f>
        <v/>
      </c>
      <c r="E254" s="32" t="s">
        <v>220</v>
      </c>
      <c r="F254" s="68"/>
    </row>
    <row r="255" spans="1:6" x14ac:dyDescent="0.4">
      <c r="A255" s="42">
        <f t="shared" si="29"/>
        <v>254</v>
      </c>
      <c r="B255" s="43" t="s">
        <v>325</v>
      </c>
      <c r="C255" s="43" t="s">
        <v>168</v>
      </c>
      <c r="D255" s="43"/>
      <c r="E255" s="44" t="s">
        <v>220</v>
      </c>
      <c r="F255" s="72"/>
    </row>
    <row r="256" spans="1:6" x14ac:dyDescent="0.4">
      <c r="A256" s="20">
        <f t="shared" si="29"/>
        <v>255</v>
      </c>
      <c r="B256" s="21" t="s">
        <v>326</v>
      </c>
      <c r="C256" s="21" t="s">
        <v>336</v>
      </c>
      <c r="D256" s="80" t="str">
        <f>IF(TEXT(IF(【自治体入力用】情報提供票!D121="","",【自治体入力用】情報提供票!D121),"@")="0","",【自治体入力用】情報提供票!D121)</f>
        <v/>
      </c>
      <c r="E256" s="28" t="s">
        <v>220</v>
      </c>
      <c r="F256" s="63"/>
    </row>
    <row r="257" spans="1:6" x14ac:dyDescent="0.4">
      <c r="A257" s="23">
        <f t="shared" si="29"/>
        <v>256</v>
      </c>
      <c r="B257" s="24" t="s">
        <v>326</v>
      </c>
      <c r="C257" s="24" t="s">
        <v>162</v>
      </c>
      <c r="D257" s="86" t="str">
        <f>IF(TEXT(IF(【自治体入力用】情報提供票!R121="","",【自治体入力用】情報提供票!R121),"@")="0","",【自治体入力用】情報提供票!R121)</f>
        <v/>
      </c>
      <c r="E257" s="32" t="s">
        <v>220</v>
      </c>
      <c r="F257" s="68"/>
    </row>
    <row r="258" spans="1:6" x14ac:dyDescent="0.4">
      <c r="A258" s="42">
        <f t="shared" si="29"/>
        <v>257</v>
      </c>
      <c r="B258" s="43" t="s">
        <v>326</v>
      </c>
      <c r="C258" s="43" t="s">
        <v>168</v>
      </c>
      <c r="D258" s="43"/>
      <c r="E258" s="44" t="s">
        <v>220</v>
      </c>
      <c r="F258" s="72"/>
    </row>
    <row r="259" spans="1:6" x14ac:dyDescent="0.4">
      <c r="A259" s="20">
        <f t="shared" si="29"/>
        <v>258</v>
      </c>
      <c r="B259" s="21" t="s">
        <v>337</v>
      </c>
      <c r="C259" s="21" t="s">
        <v>336</v>
      </c>
      <c r="D259" s="80" t="str">
        <f>IF(TEXT(IF(【自治体入力用】情報提供票!D122="","",【自治体入力用】情報提供票!D122),"@")="0","",【自治体入力用】情報提供票!D122)</f>
        <v/>
      </c>
      <c r="E259" s="28" t="s">
        <v>220</v>
      </c>
      <c r="F259" s="63"/>
    </row>
    <row r="260" spans="1:6" x14ac:dyDescent="0.4">
      <c r="A260" s="23">
        <f t="shared" si="29"/>
        <v>259</v>
      </c>
      <c r="B260" s="24" t="s">
        <v>337</v>
      </c>
      <c r="C260" s="24" t="s">
        <v>162</v>
      </c>
      <c r="D260" s="86" t="str">
        <f>IF(TEXT(IF(【自治体入力用】情報提供票!R122="","",【自治体入力用】情報提供票!R122),"@")="0","",【自治体入力用】情報提供票!R122)</f>
        <v/>
      </c>
      <c r="E260" s="32" t="s">
        <v>220</v>
      </c>
      <c r="F260" s="68"/>
    </row>
    <row r="261" spans="1:6" x14ac:dyDescent="0.4">
      <c r="A261" s="42">
        <f t="shared" si="29"/>
        <v>260</v>
      </c>
      <c r="B261" s="43" t="s">
        <v>337</v>
      </c>
      <c r="C261" s="43" t="s">
        <v>168</v>
      </c>
      <c r="D261" s="43"/>
      <c r="E261" s="44" t="s">
        <v>220</v>
      </c>
      <c r="F261" s="72"/>
    </row>
    <row r="262" spans="1:6" x14ac:dyDescent="0.4">
      <c r="A262" s="20">
        <f t="shared" si="29"/>
        <v>261</v>
      </c>
      <c r="B262" s="21" t="s">
        <v>338</v>
      </c>
      <c r="C262" s="21" t="s">
        <v>336</v>
      </c>
      <c r="D262" s="80" t="str">
        <f>IF(TEXT(IF(【自治体入力用】情報提供票!D123="","",【自治体入力用】情報提供票!D123),"@")="0","",【自治体入力用】情報提供票!D123)</f>
        <v/>
      </c>
      <c r="E262" s="28" t="s">
        <v>220</v>
      </c>
      <c r="F262" s="63"/>
    </row>
    <row r="263" spans="1:6" x14ac:dyDescent="0.4">
      <c r="A263" s="23">
        <f t="shared" si="29"/>
        <v>262</v>
      </c>
      <c r="B263" s="24" t="s">
        <v>338</v>
      </c>
      <c r="C263" s="24" t="s">
        <v>162</v>
      </c>
      <c r="D263" s="86" t="str">
        <f>IF(TEXT(IF(【自治体入力用】情報提供票!R123="","",【自治体入力用】情報提供票!R123),"@")="0","",【自治体入力用】情報提供票!R123)</f>
        <v/>
      </c>
      <c r="E263" s="32" t="s">
        <v>220</v>
      </c>
      <c r="F263" s="68"/>
    </row>
    <row r="264" spans="1:6" x14ac:dyDescent="0.4">
      <c r="A264" s="42">
        <f t="shared" si="29"/>
        <v>263</v>
      </c>
      <c r="B264" s="43" t="s">
        <v>338</v>
      </c>
      <c r="C264" s="43" t="s">
        <v>168</v>
      </c>
      <c r="D264" s="43"/>
      <c r="E264" s="44" t="s">
        <v>220</v>
      </c>
      <c r="F264" s="72"/>
    </row>
    <row r="265" spans="1:6" x14ac:dyDescent="0.4">
      <c r="A265" s="20">
        <f t="shared" si="29"/>
        <v>264</v>
      </c>
      <c r="B265" s="21" t="s">
        <v>339</v>
      </c>
      <c r="C265" s="21" t="s">
        <v>336</v>
      </c>
      <c r="D265" s="80" t="str">
        <f>IF(TEXT(IF(【自治体入力用】情報提供票!D124="","",【自治体入力用】情報提供票!D124),"@")="0","",【自治体入力用】情報提供票!D124)</f>
        <v/>
      </c>
      <c r="E265" s="28" t="s">
        <v>220</v>
      </c>
      <c r="F265" s="63"/>
    </row>
    <row r="266" spans="1:6" x14ac:dyDescent="0.4">
      <c r="A266" s="23">
        <f t="shared" si="29"/>
        <v>265</v>
      </c>
      <c r="B266" s="24" t="s">
        <v>339</v>
      </c>
      <c r="C266" s="24" t="s">
        <v>162</v>
      </c>
      <c r="D266" s="86" t="str">
        <f>IF(TEXT(IF(【自治体入力用】情報提供票!R124="","",【自治体入力用】情報提供票!R124),"@")="0","",【自治体入力用】情報提供票!R124)</f>
        <v/>
      </c>
      <c r="E266" s="32" t="s">
        <v>220</v>
      </c>
      <c r="F266" s="68"/>
    </row>
    <row r="267" spans="1:6" x14ac:dyDescent="0.4">
      <c r="A267" s="42">
        <f t="shared" si="29"/>
        <v>266</v>
      </c>
      <c r="B267" s="43" t="s">
        <v>339</v>
      </c>
      <c r="C267" s="43" t="s">
        <v>168</v>
      </c>
      <c r="D267" s="43"/>
      <c r="E267" s="44" t="s">
        <v>220</v>
      </c>
      <c r="F267" s="72"/>
    </row>
    <row r="268" spans="1:6" x14ac:dyDescent="0.4">
      <c r="A268" s="20">
        <f t="shared" ref="A268:A313" si="30">ROW()-1</f>
        <v>267</v>
      </c>
      <c r="B268" s="21" t="s">
        <v>340</v>
      </c>
      <c r="C268" s="21" t="s">
        <v>336</v>
      </c>
      <c r="D268" s="80" t="str">
        <f>IF(TEXT(IF(【自治体入力用】情報提供票!D125="","",【自治体入力用】情報提供票!D125),"@")="0","",【自治体入力用】情報提供票!D125)</f>
        <v/>
      </c>
      <c r="E268" s="28" t="s">
        <v>220</v>
      </c>
      <c r="F268" s="63"/>
    </row>
    <row r="269" spans="1:6" x14ac:dyDescent="0.4">
      <c r="A269" s="23">
        <f t="shared" si="30"/>
        <v>268</v>
      </c>
      <c r="B269" s="24" t="s">
        <v>340</v>
      </c>
      <c r="C269" s="24" t="s">
        <v>162</v>
      </c>
      <c r="D269" s="86" t="str">
        <f>IF(TEXT(IF(【自治体入力用】情報提供票!R125="","",【自治体入力用】情報提供票!R125),"@")="0","",【自治体入力用】情報提供票!R125)</f>
        <v/>
      </c>
      <c r="E269" s="32" t="s">
        <v>220</v>
      </c>
      <c r="F269" s="68"/>
    </row>
    <row r="270" spans="1:6" x14ac:dyDescent="0.4">
      <c r="A270" s="42">
        <f t="shared" si="30"/>
        <v>269</v>
      </c>
      <c r="B270" s="43" t="s">
        <v>340</v>
      </c>
      <c r="C270" s="43" t="s">
        <v>168</v>
      </c>
      <c r="D270" s="43" t="str">
        <f>IF(【自治体入力用】情報提供票!W125="","",【自治体入力用】情報提供票!W125)</f>
        <v/>
      </c>
      <c r="E270" s="44" t="s">
        <v>220</v>
      </c>
      <c r="F270" s="72"/>
    </row>
    <row r="271" spans="1:6" x14ac:dyDescent="0.4">
      <c r="A271" s="20">
        <f t="shared" si="30"/>
        <v>270</v>
      </c>
      <c r="B271" s="21" t="s">
        <v>341</v>
      </c>
      <c r="C271" s="21" t="s">
        <v>336</v>
      </c>
      <c r="D271" s="80" t="str">
        <f>IF(TEXT(IF(【自治体入力用】情報提供票!D126="","",【自治体入力用】情報提供票!D126),"@")="0","",【自治体入力用】情報提供票!D126)</f>
        <v/>
      </c>
      <c r="E271" s="28" t="s">
        <v>220</v>
      </c>
      <c r="F271" s="63"/>
    </row>
    <row r="272" spans="1:6" x14ac:dyDescent="0.4">
      <c r="A272" s="23">
        <f t="shared" si="30"/>
        <v>271</v>
      </c>
      <c r="B272" s="24" t="s">
        <v>341</v>
      </c>
      <c r="C272" s="24" t="s">
        <v>162</v>
      </c>
      <c r="D272" s="86" t="str">
        <f>IF(TEXT(IF(【自治体入力用】情報提供票!R126="","",【自治体入力用】情報提供票!R126),"@")="0","",【自治体入力用】情報提供票!R126)</f>
        <v/>
      </c>
      <c r="E272" s="32" t="s">
        <v>220</v>
      </c>
      <c r="F272" s="68"/>
    </row>
    <row r="273" spans="1:6" x14ac:dyDescent="0.4">
      <c r="A273" s="42">
        <f t="shared" si="30"/>
        <v>272</v>
      </c>
      <c r="B273" s="43" t="s">
        <v>341</v>
      </c>
      <c r="C273" s="43" t="s">
        <v>168</v>
      </c>
      <c r="D273" s="43"/>
      <c r="E273" s="44" t="s">
        <v>220</v>
      </c>
      <c r="F273" s="72"/>
    </row>
    <row r="274" spans="1:6" x14ac:dyDescent="0.4">
      <c r="A274" s="49">
        <f t="shared" si="30"/>
        <v>273</v>
      </c>
      <c r="B274" s="48" t="s">
        <v>327</v>
      </c>
      <c r="C274" s="48" t="s">
        <v>336</v>
      </c>
      <c r="D274" s="48"/>
      <c r="E274" s="50"/>
      <c r="F274" s="77"/>
    </row>
    <row r="275" spans="1:6" x14ac:dyDescent="0.4">
      <c r="A275" s="29">
        <f t="shared" si="30"/>
        <v>274</v>
      </c>
      <c r="B275" s="30" t="s">
        <v>327</v>
      </c>
      <c r="C275" s="30" t="s">
        <v>162</v>
      </c>
      <c r="D275" s="30"/>
      <c r="E275" s="31"/>
      <c r="F275" s="69"/>
    </row>
    <row r="276" spans="1:6" x14ac:dyDescent="0.4">
      <c r="A276" s="42">
        <f t="shared" si="30"/>
        <v>275</v>
      </c>
      <c r="B276" s="43" t="s">
        <v>327</v>
      </c>
      <c r="C276" s="43" t="s">
        <v>168</v>
      </c>
      <c r="D276" s="43"/>
      <c r="E276" s="44"/>
      <c r="F276" s="72"/>
    </row>
    <row r="277" spans="1:6" x14ac:dyDescent="0.4">
      <c r="A277" s="49">
        <f t="shared" si="30"/>
        <v>276</v>
      </c>
      <c r="B277" s="48" t="s">
        <v>327</v>
      </c>
      <c r="C277" s="48" t="s">
        <v>336</v>
      </c>
      <c r="D277" s="48"/>
      <c r="E277" s="50"/>
      <c r="F277" s="77"/>
    </row>
    <row r="278" spans="1:6" x14ac:dyDescent="0.4">
      <c r="A278" s="29">
        <f t="shared" si="30"/>
        <v>277</v>
      </c>
      <c r="B278" s="30" t="s">
        <v>327</v>
      </c>
      <c r="C278" s="30" t="s">
        <v>162</v>
      </c>
      <c r="D278" s="30"/>
      <c r="E278" s="31"/>
      <c r="F278" s="69"/>
    </row>
    <row r="279" spans="1:6" x14ac:dyDescent="0.4">
      <c r="A279" s="42">
        <f t="shared" si="30"/>
        <v>278</v>
      </c>
      <c r="B279" s="43" t="s">
        <v>327</v>
      </c>
      <c r="C279" s="43" t="s">
        <v>168</v>
      </c>
      <c r="D279" s="43"/>
      <c r="E279" s="44"/>
      <c r="F279" s="72"/>
    </row>
    <row r="280" spans="1:6" x14ac:dyDescent="0.4">
      <c r="A280" s="49">
        <f t="shared" si="30"/>
        <v>279</v>
      </c>
      <c r="B280" s="48" t="s">
        <v>327</v>
      </c>
      <c r="C280" s="48" t="s">
        <v>336</v>
      </c>
      <c r="D280" s="48"/>
      <c r="E280" s="50"/>
      <c r="F280" s="77"/>
    </row>
    <row r="281" spans="1:6" x14ac:dyDescent="0.4">
      <c r="A281" s="29">
        <f t="shared" si="30"/>
        <v>280</v>
      </c>
      <c r="B281" s="30" t="s">
        <v>327</v>
      </c>
      <c r="C281" s="30" t="s">
        <v>162</v>
      </c>
      <c r="D281" s="30"/>
      <c r="E281" s="31"/>
      <c r="F281" s="69"/>
    </row>
    <row r="282" spans="1:6" x14ac:dyDescent="0.4">
      <c r="A282" s="42">
        <f t="shared" si="30"/>
        <v>281</v>
      </c>
      <c r="B282" s="43" t="s">
        <v>327</v>
      </c>
      <c r="C282" s="43" t="s">
        <v>168</v>
      </c>
      <c r="D282" s="43"/>
      <c r="E282" s="44"/>
      <c r="F282" s="72"/>
    </row>
    <row r="283" spans="1:6" x14ac:dyDescent="0.4">
      <c r="A283" s="12">
        <f t="shared" si="30"/>
        <v>282</v>
      </c>
      <c r="B283" s="2" t="s">
        <v>231</v>
      </c>
      <c r="C283" s="2"/>
      <c r="D283" s="2"/>
      <c r="E283" s="13"/>
      <c r="F283" s="74"/>
    </row>
    <row r="284" spans="1:6" x14ac:dyDescent="0.4">
      <c r="A284" s="12">
        <f t="shared" si="30"/>
        <v>283</v>
      </c>
      <c r="B284" s="2" t="s">
        <v>231</v>
      </c>
      <c r="C284" s="2"/>
      <c r="D284" s="2"/>
      <c r="E284" s="13"/>
      <c r="F284" s="74"/>
    </row>
    <row r="285" spans="1:6" x14ac:dyDescent="0.4">
      <c r="A285" s="12">
        <f t="shared" si="30"/>
        <v>284</v>
      </c>
      <c r="B285" s="2" t="s">
        <v>231</v>
      </c>
      <c r="C285" s="2"/>
      <c r="D285" s="2"/>
      <c r="E285" s="13"/>
      <c r="F285" s="74"/>
    </row>
    <row r="286" spans="1:6" x14ac:dyDescent="0.4">
      <c r="A286" s="12">
        <f t="shared" si="30"/>
        <v>285</v>
      </c>
      <c r="B286" s="2" t="s">
        <v>231</v>
      </c>
      <c r="C286" s="2"/>
      <c r="D286" s="2"/>
      <c r="E286" s="13"/>
      <c r="F286" s="74"/>
    </row>
    <row r="287" spans="1:6" ht="15" thickBot="1" x14ac:dyDescent="0.45">
      <c r="A287" s="15">
        <f t="shared" si="30"/>
        <v>286</v>
      </c>
      <c r="B287" s="16" t="s">
        <v>231</v>
      </c>
      <c r="C287" s="16"/>
      <c r="D287" s="16"/>
      <c r="E287" s="17"/>
      <c r="F287" s="75"/>
    </row>
    <row r="288" spans="1:6" ht="385.5" thickTop="1" x14ac:dyDescent="0.4">
      <c r="A288" s="7">
        <f t="shared" si="30"/>
        <v>287</v>
      </c>
      <c r="B288" s="8" t="s">
        <v>168</v>
      </c>
      <c r="C288" s="8" t="s">
        <v>220</v>
      </c>
      <c r="D288" s="78" t="str">
        <f>IF(【自治体入力用】情報提供票!F129="","",【自治体入力用】情報提供票!F129)</f>
        <v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v>
      </c>
      <c r="E288" s="9" t="s">
        <v>220</v>
      </c>
      <c r="F288" s="61"/>
    </row>
    <row r="289" spans="1:6" x14ac:dyDescent="0.4">
      <c r="A289" s="10">
        <f t="shared" si="30"/>
        <v>288</v>
      </c>
      <c r="B289" s="3" t="s">
        <v>342</v>
      </c>
      <c r="C289" s="3" t="s">
        <v>274</v>
      </c>
      <c r="D289" s="79">
        <f>$F289</f>
        <v>0</v>
      </c>
      <c r="E289" s="11" t="s">
        <v>343</v>
      </c>
      <c r="F289" s="62">
        <v>0</v>
      </c>
    </row>
    <row r="290" spans="1:6" x14ac:dyDescent="0.4">
      <c r="A290" s="10">
        <f t="shared" si="30"/>
        <v>289</v>
      </c>
      <c r="B290" s="3" t="s">
        <v>342</v>
      </c>
      <c r="C290" s="3" t="s">
        <v>344</v>
      </c>
      <c r="D290" s="79" t="str">
        <f>IF(TEXT(IF(【自治体入力用】情報提供票!M139="","",【自治体入力用】情報提供票!M139),"@")="0","",【自治体入力用】情報提供票!M139)</f>
        <v/>
      </c>
      <c r="E290" s="11" t="s">
        <v>220</v>
      </c>
      <c r="F290" s="62"/>
    </row>
    <row r="291" spans="1:6" x14ac:dyDescent="0.4">
      <c r="A291" s="12">
        <f t="shared" si="30"/>
        <v>290</v>
      </c>
      <c r="B291" s="2" t="s">
        <v>231</v>
      </c>
      <c r="C291" s="2"/>
      <c r="D291" s="2"/>
      <c r="E291" s="13"/>
      <c r="F291" s="74"/>
    </row>
    <row r="292" spans="1:6" x14ac:dyDescent="0.4">
      <c r="A292" s="12">
        <f t="shared" si="30"/>
        <v>291</v>
      </c>
      <c r="B292" s="2" t="s">
        <v>231</v>
      </c>
      <c r="C292" s="2"/>
      <c r="D292" s="2"/>
      <c r="E292" s="13"/>
      <c r="F292" s="74"/>
    </row>
    <row r="293" spans="1:6" x14ac:dyDescent="0.4">
      <c r="A293" s="12">
        <f t="shared" si="30"/>
        <v>292</v>
      </c>
      <c r="B293" s="2" t="s">
        <v>231</v>
      </c>
      <c r="C293" s="2"/>
      <c r="D293" s="2"/>
      <c r="E293" s="13"/>
      <c r="F293" s="74"/>
    </row>
    <row r="294" spans="1:6" x14ac:dyDescent="0.4">
      <c r="A294" s="12">
        <f t="shared" si="30"/>
        <v>293</v>
      </c>
      <c r="B294" s="2" t="s">
        <v>231</v>
      </c>
      <c r="C294" s="2"/>
      <c r="D294" s="2"/>
      <c r="E294" s="13"/>
      <c r="F294" s="74"/>
    </row>
    <row r="295" spans="1:6" ht="15" thickBot="1" x14ac:dyDescent="0.45">
      <c r="A295" s="15">
        <f t="shared" si="30"/>
        <v>294</v>
      </c>
      <c r="B295" s="16" t="s">
        <v>231</v>
      </c>
      <c r="C295" s="16"/>
      <c r="D295" s="16"/>
      <c r="E295" s="17"/>
      <c r="F295" s="75"/>
    </row>
    <row r="296" spans="1:6" ht="15" thickTop="1" x14ac:dyDescent="0.4">
      <c r="A296" s="51">
        <f t="shared" si="30"/>
        <v>295</v>
      </c>
      <c r="B296" s="52" t="s">
        <v>345</v>
      </c>
      <c r="C296" s="52" t="s">
        <v>346</v>
      </c>
      <c r="D296" s="86" t="b">
        <f t="shared" ref="D296:D303" si="31">$F296</f>
        <v>0</v>
      </c>
      <c r="E296" s="35" t="s">
        <v>228</v>
      </c>
      <c r="F296" s="76" t="b">
        <v>0</v>
      </c>
    </row>
    <row r="297" spans="1:6" x14ac:dyDescent="0.4">
      <c r="A297" s="53">
        <f t="shared" si="30"/>
        <v>296</v>
      </c>
      <c r="B297" s="54" t="s">
        <v>345</v>
      </c>
      <c r="C297" s="54" t="s">
        <v>347</v>
      </c>
      <c r="D297" s="86" t="b">
        <f t="shared" si="31"/>
        <v>0</v>
      </c>
      <c r="E297" s="32" t="s">
        <v>228</v>
      </c>
      <c r="F297" s="68" t="b">
        <v>0</v>
      </c>
    </row>
    <row r="298" spans="1:6" x14ac:dyDescent="0.4">
      <c r="A298" s="53">
        <f t="shared" si="30"/>
        <v>297</v>
      </c>
      <c r="B298" s="54" t="s">
        <v>345</v>
      </c>
      <c r="C298" s="54" t="s">
        <v>348</v>
      </c>
      <c r="D298" s="86" t="b">
        <f t="shared" si="31"/>
        <v>0</v>
      </c>
      <c r="E298" s="32" t="s">
        <v>228</v>
      </c>
      <c r="F298" s="68" t="b">
        <v>0</v>
      </c>
    </row>
    <row r="299" spans="1:6" x14ac:dyDescent="0.4">
      <c r="A299" s="53">
        <f t="shared" si="30"/>
        <v>298</v>
      </c>
      <c r="B299" s="54" t="s">
        <v>345</v>
      </c>
      <c r="C299" s="54" t="s">
        <v>349</v>
      </c>
      <c r="D299" s="86" t="b">
        <f t="shared" si="31"/>
        <v>0</v>
      </c>
      <c r="E299" s="32" t="s">
        <v>228</v>
      </c>
      <c r="F299" s="68" t="b">
        <v>0</v>
      </c>
    </row>
    <row r="300" spans="1:6" x14ac:dyDescent="0.4">
      <c r="A300" s="53">
        <f t="shared" si="30"/>
        <v>299</v>
      </c>
      <c r="B300" s="54" t="s">
        <v>345</v>
      </c>
      <c r="C300" s="54" t="s">
        <v>350</v>
      </c>
      <c r="D300" s="86" t="b">
        <f t="shared" si="31"/>
        <v>0</v>
      </c>
      <c r="E300" s="32" t="s">
        <v>228</v>
      </c>
      <c r="F300" s="68" t="b">
        <v>0</v>
      </c>
    </row>
    <row r="301" spans="1:6" x14ac:dyDescent="0.4">
      <c r="A301" s="53">
        <f t="shared" si="30"/>
        <v>300</v>
      </c>
      <c r="B301" s="54" t="s">
        <v>345</v>
      </c>
      <c r="C301" s="54" t="s">
        <v>351</v>
      </c>
      <c r="D301" s="86" t="b">
        <f t="shared" si="31"/>
        <v>0</v>
      </c>
      <c r="E301" s="32" t="s">
        <v>228</v>
      </c>
      <c r="F301" s="68" t="b">
        <v>0</v>
      </c>
    </row>
    <row r="302" spans="1:6" x14ac:dyDescent="0.4">
      <c r="A302" s="53">
        <f t="shared" si="30"/>
        <v>301</v>
      </c>
      <c r="B302" s="54" t="s">
        <v>345</v>
      </c>
      <c r="C302" s="54" t="s">
        <v>352</v>
      </c>
      <c r="D302" s="86" t="b">
        <f t="shared" si="31"/>
        <v>0</v>
      </c>
      <c r="E302" s="32" t="s">
        <v>228</v>
      </c>
      <c r="F302" s="68" t="b">
        <v>0</v>
      </c>
    </row>
    <row r="303" spans="1:6" x14ac:dyDescent="0.4">
      <c r="A303" s="53">
        <f t="shared" si="30"/>
        <v>302</v>
      </c>
      <c r="B303" s="54" t="s">
        <v>345</v>
      </c>
      <c r="C303" s="54" t="s">
        <v>353</v>
      </c>
      <c r="D303" s="86" t="b">
        <f t="shared" si="31"/>
        <v>0</v>
      </c>
      <c r="E303" s="32" t="s">
        <v>228</v>
      </c>
      <c r="F303" s="68" t="b">
        <v>0</v>
      </c>
    </row>
    <row r="304" spans="1:6" x14ac:dyDescent="0.4">
      <c r="A304" s="29">
        <f t="shared" si="30"/>
        <v>303</v>
      </c>
      <c r="B304" s="30" t="s">
        <v>345</v>
      </c>
      <c r="C304" s="30" t="s">
        <v>231</v>
      </c>
      <c r="D304" s="30"/>
      <c r="E304" s="31"/>
      <c r="F304" s="69"/>
    </row>
    <row r="305" spans="1:6" x14ac:dyDescent="0.4">
      <c r="A305" s="29">
        <f t="shared" si="30"/>
        <v>304</v>
      </c>
      <c r="B305" s="30" t="s">
        <v>345</v>
      </c>
      <c r="C305" s="30" t="s">
        <v>231</v>
      </c>
      <c r="D305" s="30"/>
      <c r="E305" s="31"/>
      <c r="F305" s="69"/>
    </row>
    <row r="306" spans="1:6" x14ac:dyDescent="0.4">
      <c r="A306" s="29">
        <f t="shared" si="30"/>
        <v>305</v>
      </c>
      <c r="B306" s="30" t="s">
        <v>345</v>
      </c>
      <c r="C306" s="30" t="s">
        <v>231</v>
      </c>
      <c r="D306" s="30"/>
      <c r="E306" s="31"/>
      <c r="F306" s="69"/>
    </row>
    <row r="307" spans="1:6" x14ac:dyDescent="0.4">
      <c r="A307" s="55">
        <f t="shared" si="30"/>
        <v>306</v>
      </c>
      <c r="B307" s="56" t="s">
        <v>345</v>
      </c>
      <c r="C307" s="56" t="s">
        <v>232</v>
      </c>
      <c r="D307" s="81" t="b">
        <f>$F307</f>
        <v>0</v>
      </c>
      <c r="E307" s="33" t="s">
        <v>228</v>
      </c>
      <c r="F307" s="64" t="b">
        <v>0</v>
      </c>
    </row>
    <row r="308" spans="1:6" x14ac:dyDescent="0.4">
      <c r="A308" s="57">
        <f t="shared" si="30"/>
        <v>307</v>
      </c>
      <c r="B308" s="58" t="s">
        <v>354</v>
      </c>
      <c r="C308" s="58" t="s">
        <v>355</v>
      </c>
      <c r="D308" s="80" t="str">
        <f>IF(【自治体入力用】情報提供票!$J$152="","",【自治体入力用】情報提供票!$J$152)</f>
        <v/>
      </c>
      <c r="E308" s="28" t="s">
        <v>220</v>
      </c>
      <c r="F308" s="63"/>
    </row>
    <row r="309" spans="1:6" x14ac:dyDescent="0.4">
      <c r="A309" s="53">
        <f t="shared" si="30"/>
        <v>308</v>
      </c>
      <c r="B309" s="54" t="s">
        <v>354</v>
      </c>
      <c r="C309" s="54" t="s">
        <v>70</v>
      </c>
      <c r="D309" s="86" t="b">
        <f>$F309</f>
        <v>0</v>
      </c>
      <c r="E309" s="32" t="s">
        <v>228</v>
      </c>
      <c r="F309" s="68" t="b">
        <v>0</v>
      </c>
    </row>
    <row r="310" spans="1:6" x14ac:dyDescent="0.4">
      <c r="A310" s="55">
        <f t="shared" si="30"/>
        <v>309</v>
      </c>
      <c r="B310" s="56" t="s">
        <v>354</v>
      </c>
      <c r="C310" s="56" t="s">
        <v>294</v>
      </c>
      <c r="D310" s="81" t="str">
        <f>IF(【自治体入力用】情報提供票!$K$159="","",【自治体入力用】情報提供票!$K$159)</f>
        <v/>
      </c>
      <c r="E310" s="33" t="s">
        <v>220</v>
      </c>
      <c r="F310" s="64"/>
    </row>
    <row r="311" spans="1:6" x14ac:dyDescent="0.4">
      <c r="A311" s="59">
        <f t="shared" si="30"/>
        <v>310</v>
      </c>
      <c r="B311" s="60" t="s">
        <v>356</v>
      </c>
      <c r="C311" s="60" t="s">
        <v>274</v>
      </c>
      <c r="D311" s="80">
        <f>$F311</f>
        <v>0</v>
      </c>
      <c r="E311" s="11" t="s">
        <v>357</v>
      </c>
      <c r="F311" s="62">
        <v>0</v>
      </c>
    </row>
    <row r="312" spans="1:6" ht="28.5" x14ac:dyDescent="0.4">
      <c r="A312" s="57">
        <f t="shared" si="30"/>
        <v>311</v>
      </c>
      <c r="B312" s="58" t="s">
        <v>177</v>
      </c>
      <c r="C312" s="58" t="s">
        <v>274</v>
      </c>
      <c r="D312" s="80">
        <f>$F312</f>
        <v>0</v>
      </c>
      <c r="E312" s="28" t="s">
        <v>358</v>
      </c>
      <c r="F312" s="63">
        <v>0</v>
      </c>
    </row>
    <row r="313" spans="1:6" x14ac:dyDescent="0.4">
      <c r="A313" s="55">
        <f t="shared" si="30"/>
        <v>312</v>
      </c>
      <c r="B313" s="56" t="s">
        <v>177</v>
      </c>
      <c r="C313" s="56" t="s">
        <v>294</v>
      </c>
      <c r="D313" s="81" t="str">
        <f>IF(【自治体入力用】情報提供票!$Y$157="","",【自治体入力用】情報提供票!$Y$157)</f>
        <v/>
      </c>
      <c r="E313" s="33" t="s">
        <v>220</v>
      </c>
      <c r="F313" s="64"/>
    </row>
    <row r="314" spans="1:6" x14ac:dyDescent="0.4">
      <c r="A314" s="57">
        <v>295</v>
      </c>
      <c r="B314" s="58" t="s">
        <v>345</v>
      </c>
      <c r="C314" s="58" t="s">
        <v>346</v>
      </c>
      <c r="D314" s="86" t="b">
        <f t="shared" ref="D314:D321" si="32">$F314</f>
        <v>0</v>
      </c>
      <c r="E314" s="28" t="s">
        <v>228</v>
      </c>
      <c r="F314" s="63" t="b">
        <v>0</v>
      </c>
    </row>
    <row r="315" spans="1:6" x14ac:dyDescent="0.4">
      <c r="A315" s="53">
        <v>296</v>
      </c>
      <c r="B315" s="54" t="s">
        <v>345</v>
      </c>
      <c r="C315" s="54" t="s">
        <v>359</v>
      </c>
      <c r="D315" s="86" t="b">
        <f t="shared" si="32"/>
        <v>0</v>
      </c>
      <c r="E315" s="32" t="s">
        <v>228</v>
      </c>
      <c r="F315" s="68" t="b">
        <v>0</v>
      </c>
    </row>
    <row r="316" spans="1:6" x14ac:dyDescent="0.4">
      <c r="A316" s="53">
        <v>297</v>
      </c>
      <c r="B316" s="54" t="s">
        <v>345</v>
      </c>
      <c r="C316" s="54" t="s">
        <v>360</v>
      </c>
      <c r="D316" s="86" t="b">
        <f t="shared" si="32"/>
        <v>0</v>
      </c>
      <c r="E316" s="32" t="s">
        <v>228</v>
      </c>
      <c r="F316" s="68" t="b">
        <v>0</v>
      </c>
    </row>
    <row r="317" spans="1:6" x14ac:dyDescent="0.4">
      <c r="A317" s="53">
        <v>298</v>
      </c>
      <c r="B317" s="54" t="s">
        <v>345</v>
      </c>
      <c r="C317" s="54" t="s">
        <v>361</v>
      </c>
      <c r="D317" s="86" t="b">
        <f t="shared" si="32"/>
        <v>0</v>
      </c>
      <c r="E317" s="32" t="s">
        <v>228</v>
      </c>
      <c r="F317" s="68" t="b">
        <v>0</v>
      </c>
    </row>
    <row r="318" spans="1:6" x14ac:dyDescent="0.4">
      <c r="A318" s="53">
        <v>299</v>
      </c>
      <c r="B318" s="54" t="s">
        <v>345</v>
      </c>
      <c r="C318" s="54" t="s">
        <v>362</v>
      </c>
      <c r="D318" s="86" t="b">
        <f t="shared" si="32"/>
        <v>0</v>
      </c>
      <c r="E318" s="32" t="s">
        <v>228</v>
      </c>
      <c r="F318" s="68" t="b">
        <v>0</v>
      </c>
    </row>
    <row r="319" spans="1:6" x14ac:dyDescent="0.4">
      <c r="A319" s="53">
        <v>300</v>
      </c>
      <c r="B319" s="54" t="s">
        <v>345</v>
      </c>
      <c r="C319" s="54" t="s">
        <v>363</v>
      </c>
      <c r="D319" s="86" t="b">
        <f t="shared" si="32"/>
        <v>0</v>
      </c>
      <c r="E319" s="32" t="s">
        <v>228</v>
      </c>
      <c r="F319" s="68" t="b">
        <v>0</v>
      </c>
    </row>
    <row r="320" spans="1:6" x14ac:dyDescent="0.4">
      <c r="A320" s="53">
        <v>301</v>
      </c>
      <c r="B320" s="54" t="s">
        <v>345</v>
      </c>
      <c r="C320" s="54" t="s">
        <v>364</v>
      </c>
      <c r="D320" s="86" t="b">
        <f t="shared" si="32"/>
        <v>0</v>
      </c>
      <c r="E320" s="32" t="s">
        <v>228</v>
      </c>
      <c r="F320" s="68" t="b">
        <v>0</v>
      </c>
    </row>
    <row r="321" spans="1:6" x14ac:dyDescent="0.4">
      <c r="A321" s="53">
        <v>302</v>
      </c>
      <c r="B321" s="54" t="s">
        <v>345</v>
      </c>
      <c r="C321" s="54" t="s">
        <v>365</v>
      </c>
      <c r="D321" s="86" t="b">
        <f t="shared" si="32"/>
        <v>0</v>
      </c>
      <c r="E321" s="32" t="s">
        <v>228</v>
      </c>
      <c r="F321" s="68" t="b">
        <v>0</v>
      </c>
    </row>
    <row r="322" spans="1:6" x14ac:dyDescent="0.4">
      <c r="A322" s="29">
        <v>303</v>
      </c>
      <c r="B322" s="30" t="s">
        <v>345</v>
      </c>
      <c r="C322" s="30" t="s">
        <v>231</v>
      </c>
      <c r="D322" s="30"/>
      <c r="E322" s="31"/>
      <c r="F322" s="69"/>
    </row>
    <row r="323" spans="1:6" x14ac:dyDescent="0.4">
      <c r="A323" s="29">
        <v>304</v>
      </c>
      <c r="B323" s="30" t="s">
        <v>345</v>
      </c>
      <c r="C323" s="30" t="s">
        <v>231</v>
      </c>
      <c r="D323" s="30"/>
      <c r="E323" s="31"/>
      <c r="F323" s="69"/>
    </row>
    <row r="324" spans="1:6" x14ac:dyDescent="0.4">
      <c r="A324" s="29">
        <v>305</v>
      </c>
      <c r="B324" s="30" t="s">
        <v>345</v>
      </c>
      <c r="C324" s="30" t="s">
        <v>231</v>
      </c>
      <c r="D324" s="30"/>
      <c r="E324" s="31"/>
      <c r="F324" s="69"/>
    </row>
    <row r="325" spans="1:6" x14ac:dyDescent="0.4">
      <c r="A325" s="55">
        <v>306</v>
      </c>
      <c r="B325" s="56" t="s">
        <v>345</v>
      </c>
      <c r="C325" s="56" t="s">
        <v>232</v>
      </c>
      <c r="D325" s="81" t="b">
        <f>$F325</f>
        <v>0</v>
      </c>
      <c r="E325" s="33" t="s">
        <v>228</v>
      </c>
      <c r="F325" s="64" t="b">
        <v>0</v>
      </c>
    </row>
    <row r="326" spans="1:6" x14ac:dyDescent="0.4">
      <c r="A326" s="57">
        <v>307</v>
      </c>
      <c r="B326" s="58" t="s">
        <v>366</v>
      </c>
      <c r="C326" s="58" t="s">
        <v>355</v>
      </c>
      <c r="D326" s="80" t="str">
        <f>IF(【自治体入力用】情報提供票!$J$161="","",【自治体入力用】情報提供票!$J$161)</f>
        <v/>
      </c>
      <c r="E326" s="28" t="s">
        <v>220</v>
      </c>
      <c r="F326" s="63"/>
    </row>
    <row r="327" spans="1:6" x14ac:dyDescent="0.4">
      <c r="A327" s="53">
        <v>308</v>
      </c>
      <c r="B327" s="54" t="s">
        <v>366</v>
      </c>
      <c r="C327" s="54" t="s">
        <v>70</v>
      </c>
      <c r="D327" s="86" t="b">
        <f>$F327</f>
        <v>0</v>
      </c>
      <c r="E327" s="32" t="s">
        <v>228</v>
      </c>
      <c r="F327" s="68" t="b">
        <v>0</v>
      </c>
    </row>
    <row r="328" spans="1:6" x14ac:dyDescent="0.4">
      <c r="A328" s="55">
        <v>309</v>
      </c>
      <c r="B328" s="56" t="s">
        <v>366</v>
      </c>
      <c r="C328" s="56" t="s">
        <v>294</v>
      </c>
      <c r="D328" s="81" t="str">
        <f>IF(【自治体入力用】情報提供票!$K$168="","",【自治体入力用】情報提供票!$K$168)</f>
        <v/>
      </c>
      <c r="E328" s="33" t="s">
        <v>220</v>
      </c>
      <c r="F328" s="64"/>
    </row>
    <row r="329" spans="1:6" x14ac:dyDescent="0.4">
      <c r="A329" s="59">
        <v>310</v>
      </c>
      <c r="B329" s="60" t="s">
        <v>356</v>
      </c>
      <c r="C329" s="60" t="s">
        <v>274</v>
      </c>
      <c r="D329" s="79">
        <f>$F329</f>
        <v>0</v>
      </c>
      <c r="E329" s="11" t="s">
        <v>357</v>
      </c>
      <c r="F329" s="62">
        <v>0</v>
      </c>
    </row>
    <row r="330" spans="1:6" ht="28.5" x14ac:dyDescent="0.4">
      <c r="A330" s="57">
        <v>311</v>
      </c>
      <c r="B330" s="58" t="s">
        <v>177</v>
      </c>
      <c r="C330" s="58" t="s">
        <v>274</v>
      </c>
      <c r="D330" s="80">
        <f>$F330</f>
        <v>0</v>
      </c>
      <c r="E330" s="28" t="s">
        <v>358</v>
      </c>
      <c r="F330" s="63">
        <v>0</v>
      </c>
    </row>
    <row r="331" spans="1:6" x14ac:dyDescent="0.4">
      <c r="A331" s="55">
        <v>312</v>
      </c>
      <c r="B331" s="56" t="s">
        <v>177</v>
      </c>
      <c r="C331" s="56" t="s">
        <v>294</v>
      </c>
      <c r="D331" s="81" t="str">
        <f>IF(【自治体入力用】情報提供票!$Y$166="","",【自治体入力用】情報提供票!$Y$166)</f>
        <v/>
      </c>
      <c r="E331" s="33" t="s">
        <v>220</v>
      </c>
      <c r="F331" s="64"/>
    </row>
    <row r="332" spans="1:6" x14ac:dyDescent="0.4">
      <c r="A332" s="59">
        <f t="shared" ref="A332:A337" si="33">ROW()-1</f>
        <v>331</v>
      </c>
      <c r="B332" s="60" t="s">
        <v>199</v>
      </c>
      <c r="C332" s="60" t="s">
        <v>220</v>
      </c>
      <c r="D332" s="79" t="str">
        <f>IF(【自治体入力用】情報提供票!$A$172="","",【自治体入力用】情報提供票!$A$172)</f>
        <v/>
      </c>
      <c r="E332" s="11" t="s">
        <v>220</v>
      </c>
      <c r="F332" s="62"/>
    </row>
    <row r="333" spans="1:6" x14ac:dyDescent="0.4">
      <c r="A333" s="12">
        <f t="shared" si="33"/>
        <v>332</v>
      </c>
      <c r="B333" s="2" t="s">
        <v>231</v>
      </c>
      <c r="C333" s="2"/>
      <c r="D333" s="2"/>
      <c r="E333" s="13"/>
      <c r="F333" s="74"/>
    </row>
    <row r="334" spans="1:6" x14ac:dyDescent="0.4">
      <c r="A334" s="12">
        <f t="shared" si="33"/>
        <v>333</v>
      </c>
      <c r="B334" s="2" t="s">
        <v>231</v>
      </c>
      <c r="C334" s="2"/>
      <c r="D334" s="2"/>
      <c r="E334" s="13"/>
      <c r="F334" s="74"/>
    </row>
    <row r="335" spans="1:6" x14ac:dyDescent="0.4">
      <c r="A335" s="12">
        <f t="shared" si="33"/>
        <v>334</v>
      </c>
      <c r="B335" s="2" t="s">
        <v>231</v>
      </c>
      <c r="C335" s="2"/>
      <c r="D335" s="2"/>
      <c r="E335" s="13"/>
      <c r="F335" s="74"/>
    </row>
    <row r="336" spans="1:6" x14ac:dyDescent="0.4">
      <c r="A336" s="12">
        <f t="shared" si="33"/>
        <v>335</v>
      </c>
      <c r="B336" s="2" t="s">
        <v>231</v>
      </c>
      <c r="C336" s="2"/>
      <c r="D336" s="2"/>
      <c r="E336" s="13"/>
      <c r="F336" s="74"/>
    </row>
    <row r="337" spans="1:6" ht="15" thickBot="1" x14ac:dyDescent="0.45">
      <c r="A337" s="15">
        <f t="shared" si="33"/>
        <v>336</v>
      </c>
      <c r="B337" s="16" t="s">
        <v>231</v>
      </c>
      <c r="C337" s="16"/>
      <c r="D337" s="16"/>
      <c r="E337" s="17"/>
      <c r="F337" s="75"/>
    </row>
    <row r="338" spans="1:6" ht="15" thickTop="1" x14ac:dyDescent="0.4"/>
  </sheetData>
  <autoFilter ref="A1:F338" xr:uid="{C1A0FBF5-F213-47B1-9AAC-264B69A06EC7}"/>
  <phoneticPr fontId="1"/>
  <pageMargins left="0.7" right="0.7" top="0.75" bottom="0.75" header="0.3" footer="0.3"/>
  <pageSetup paperSize="9" orientation="portrait" r:id="rId1"/>
  <cellWatches>
    <cellWatch r="D8"/>
  </cellWatch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587F29C1CF32C419769DF4F941F1C13" ma:contentTypeVersion="4" ma:contentTypeDescription="新しいドキュメントを作成します。" ma:contentTypeScope="" ma:versionID="aea080878878fbfdfa7a743c41bfbfd0">
  <xsd:schema xmlns:xsd="http://www.w3.org/2001/XMLSchema" xmlns:xs="http://www.w3.org/2001/XMLSchema" xmlns:p="http://schemas.microsoft.com/office/2006/metadata/properties" xmlns:ns2="990fda97-5c57-48aa-8c46-e260180db0b4" targetNamespace="http://schemas.microsoft.com/office/2006/metadata/properties" ma:root="true" ma:fieldsID="3696628b2539848c9c266c7bcda2ed77" ns2:_="">
    <xsd:import namespace="990fda97-5c57-48aa-8c46-e260180db0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0fda97-5c57-48aa-8c46-e260180db0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502C67-4310-49AA-BBE0-0B535D1186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0fda97-5c57-48aa-8c46-e260180db0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C32451-C036-4D86-8949-E94F5A86B5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【事業者用】情報提供票</vt:lpstr>
      <vt:lpstr>【自治体入力用】情報提供票</vt:lpstr>
      <vt:lpstr>【厚生労働省提出用】 情報提供票</vt:lpstr>
      <vt:lpstr>情報取得シート</vt:lpstr>
      <vt:lpstr>'【厚生労働省提出用】 情報提供票'!Print_Area</vt:lpstr>
      <vt:lpstr>【事業者用】情報提供票!Print_Area</vt:lpstr>
      <vt:lpstr>【自治体入力用】情報提供票!Print_Area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2023-08-24T01:45:31Z</dcterms:created>
  <dcterms:modified xsi:type="dcterms:W3CDTF">2025-01-07T01:19:13Z</dcterms:modified>
  <cp:category/>
  <cp:contentStatus/>
</cp:coreProperties>
</file>