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15" windowWidth="4320" windowHeight="3630" activeTab="0"/>
  </bookViews>
  <sheets>
    <sheet name="第４表" sheetId="1" r:id="rId1"/>
  </sheets>
  <definedNames>
    <definedName name="_xlnm.Print_Area" localSheetId="0">'第４表'!$A$1:$F$93</definedName>
    <definedName name="_xlnm.Print_Titles" localSheetId="0">'第４表'!$4:$4</definedName>
  </definedNames>
  <calcPr fullCalcOnLoad="1"/>
</workbook>
</file>

<file path=xl/sharedStrings.xml><?xml version="1.0" encoding="utf-8"?>
<sst xmlns="http://schemas.openxmlformats.org/spreadsheetml/2006/main" count="101" uniqueCount="97">
  <si>
    <t>電離放射線</t>
  </si>
  <si>
    <t>騒音</t>
  </si>
  <si>
    <t>対象作業</t>
  </si>
  <si>
    <t>健診実施事業場数</t>
  </si>
  <si>
    <t>有 所 見者　　数</t>
  </si>
  <si>
    <t>有所見率（％）</t>
  </si>
  <si>
    <t>有機溶剤</t>
  </si>
  <si>
    <t>鉛</t>
  </si>
  <si>
    <t>四アルキル鉛</t>
  </si>
  <si>
    <t>高気圧</t>
  </si>
  <si>
    <t>高圧室</t>
  </si>
  <si>
    <t>潜水</t>
  </si>
  <si>
    <t>（小計）</t>
  </si>
  <si>
    <t>製造禁止物質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</si>
  <si>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</si>
  <si>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</si>
  <si>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</si>
  <si>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</si>
  <si>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</si>
  <si>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特定化学物質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</si>
  <si>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</si>
  <si>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</si>
  <si>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</si>
  <si>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</si>
  <si>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</si>
  <si>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</si>
  <si>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</si>
  <si>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</si>
  <si>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アルキル水銀化合物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</si>
  <si>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</si>
  <si>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</si>
  <si>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</si>
  <si>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</si>
  <si>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</si>
  <si>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</si>
  <si>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</si>
  <si>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</si>
  <si>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</si>
  <si>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</si>
  <si>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</si>
  <si>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</si>
  <si>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</si>
  <si>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</si>
  <si>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</si>
  <si>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</si>
  <si>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</si>
  <si>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</si>
  <si>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</si>
  <si>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</si>
  <si>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</si>
  <si>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</si>
  <si>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</si>
  <si>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</si>
  <si>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</si>
  <si>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</si>
  <si>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マンガン</t>
  </si>
  <si>
    <t>沃化メチル</t>
  </si>
  <si>
    <t>硫化水素</t>
  </si>
  <si>
    <t>硫酸ジメチル</t>
  </si>
  <si>
    <t>石綿</t>
  </si>
  <si>
    <t>石綿（アモサイト及びクロシドライトを除く）</t>
  </si>
  <si>
    <t>法定特殊健診計</t>
  </si>
  <si>
    <t>指導勧奨によるもの</t>
  </si>
  <si>
    <t>紫外線、赤外線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</si>
  <si>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</si>
  <si>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</si>
  <si>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</si>
  <si>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</si>
  <si>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</si>
  <si>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</si>
  <si>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</si>
  <si>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フェニル水銀化合物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</si>
  <si>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</si>
  <si>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</si>
  <si>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</si>
  <si>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</si>
  <si>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</si>
  <si>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</si>
  <si>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重量物</t>
  </si>
  <si>
    <t>金銭登録</t>
  </si>
  <si>
    <t>引金付工具</t>
  </si>
  <si>
    <t>レーザー機器</t>
  </si>
  <si>
    <t>その他</t>
  </si>
  <si>
    <t>指導勧奨計</t>
  </si>
  <si>
    <t>総計</t>
  </si>
  <si>
    <t>資料：特殊健康診断結果調</t>
  </si>
  <si>
    <t>ﾆｯｹﾙ化合物(ﾆｯｹﾙｶﾙﾎﾞﾆﾙを除き、粉状の物に限る)</t>
  </si>
  <si>
    <t>受診労働者数</t>
  </si>
  <si>
    <t>ｱｸﾘﾛﾆﾄﾘﾙ</t>
  </si>
  <si>
    <t>マゼンタ</t>
  </si>
  <si>
    <t>砒素及びその化合物(ｱﾙｼﾝ及び砒化ｶﾞﾘｳﾑを除く)</t>
  </si>
  <si>
    <t>アモサイト</t>
  </si>
  <si>
    <t>クロシドライト</t>
  </si>
  <si>
    <t>石綿の製造・取扱い業務の周辺業務</t>
  </si>
  <si>
    <t>砒素またはその化合物（特化則適用以外のものに限る）</t>
  </si>
  <si>
    <t>ｱﾙｷﾙ水銀化合物（特化則適用以外のものに限る）</t>
  </si>
  <si>
    <t>平成２３年特殊健康診断実施状況（対象作業別）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</si>
</sst>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4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0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Border="1" applyAlignment="1">
      <alignment horizontal="right"/>
      <protection/>
    </xf>
    <xf numFmtId="3" fontId="4" fillId="0" borderId="0" xfId="62" applyNumberFormat="1" applyFont="1" applyBorder="1" applyAlignment="1">
      <alignment/>
      <protection/>
    </xf>
    <xf numFmtId="3" fontId="4" fillId="0" borderId="0" xfId="62" applyNumberFormat="1" applyFont="1" applyBorder="1">
      <alignment/>
      <protection/>
    </xf>
    <xf numFmtId="204" fontId="4" fillId="0" borderId="0" xfId="62" applyNumberFormat="1" applyFont="1" applyBorder="1">
      <alignment/>
      <protection/>
    </xf>
    <xf numFmtId="0" fontId="4" fillId="0" borderId="0" xfId="62" applyFont="1" applyAlignment="1">
      <alignment vertical="center" wrapText="1"/>
      <protection/>
    </xf>
    <xf numFmtId="0" fontId="4" fillId="0" borderId="0" xfId="62" applyFont="1" applyBorder="1" applyAlignment="1">
      <alignment vertical="center" wrapText="1"/>
      <protection/>
    </xf>
    <xf numFmtId="3" fontId="4" fillId="0" borderId="0" xfId="62" applyNumberFormat="1" applyFont="1" applyBorder="1" applyAlignment="1">
      <alignment horizontal="center" vertical="center" wrapText="1"/>
      <protection/>
    </xf>
    <xf numFmtId="3" fontId="4" fillId="0" borderId="0" xfId="62" applyNumberFormat="1" applyFont="1" applyBorder="1" applyAlignment="1">
      <alignment horizontal="left" vertical="center" wrapText="1"/>
      <protection/>
    </xf>
    <xf numFmtId="204" fontId="4" fillId="0" borderId="0" xfId="62" applyNumberFormat="1" applyFont="1" applyBorder="1" applyAlignment="1">
      <alignment horizontal="center" vertical="center" wrapText="1"/>
      <protection/>
    </xf>
    <xf numFmtId="0" fontId="4" fillId="0" borderId="0" xfId="62" applyFont="1" applyBorder="1">
      <alignment/>
      <protection/>
    </xf>
    <xf numFmtId="194" fontId="4" fillId="0" borderId="0" xfId="62" applyNumberFormat="1" applyFont="1" applyBorder="1" applyAlignment="1">
      <alignment horizontal="right" vertical="center"/>
      <protection/>
    </xf>
    <xf numFmtId="3" fontId="4" fillId="0" borderId="0" xfId="62" applyNumberFormat="1" applyFont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3" fontId="4" fillId="0" borderId="0" xfId="62" applyNumberFormat="1" applyFont="1" applyBorder="1" applyAlignment="1">
      <alignment horizontal="right"/>
      <protection/>
    </xf>
    <xf numFmtId="194" fontId="4" fillId="0" borderId="0" xfId="62" applyNumberFormat="1" applyFont="1" applyBorder="1" applyAlignment="1">
      <alignment horizontal="center" vertical="center"/>
      <protection/>
    </xf>
    <xf numFmtId="194" fontId="4" fillId="0" borderId="0" xfId="62" applyNumberFormat="1" applyFont="1" applyBorder="1" applyAlignment="1">
      <alignment vertical="center"/>
      <protection/>
    </xf>
    <xf numFmtId="204" fontId="4" fillId="0" borderId="0" xfId="62" applyNumberFormat="1" applyFont="1" applyBorder="1" applyAlignment="1">
      <alignment horizontal="center"/>
      <protection/>
    </xf>
    <xf numFmtId="204" fontId="4" fillId="0" borderId="0" xfId="62" applyNumberFormat="1" applyFont="1" applyBorder="1" applyAlignment="1">
      <alignment vertical="center"/>
      <protection/>
    </xf>
    <xf numFmtId="3" fontId="4" fillId="0" borderId="0" xfId="62" applyNumberFormat="1" applyFont="1">
      <alignment/>
      <protection/>
    </xf>
    <xf numFmtId="204" fontId="4" fillId="0" borderId="0" xfId="62" applyNumberFormat="1" applyFont="1">
      <alignment/>
      <protection/>
    </xf>
    <xf numFmtId="0" fontId="4" fillId="0" borderId="0" xfId="62" applyFont="1" applyFill="1" applyBorder="1">
      <alignment/>
      <protection/>
    </xf>
    <xf numFmtId="194" fontId="4" fillId="0" borderId="0" xfId="62" applyNumberFormat="1" applyFont="1" applyFill="1" applyBorder="1" applyAlignment="1">
      <alignment horizontal="right" vertical="center"/>
      <protection/>
    </xf>
    <xf numFmtId="204" fontId="4" fillId="0" borderId="0" xfId="62" applyNumberFormat="1" applyFont="1" applyFill="1" applyBorder="1">
      <alignment/>
      <protection/>
    </xf>
    <xf numFmtId="0" fontId="4" fillId="0" borderId="0" xfId="62" applyFont="1" applyFill="1" applyBorder="1" applyAlignment="1">
      <alignment horizontal="center"/>
      <protection/>
    </xf>
    <xf numFmtId="3" fontId="4" fillId="0" borderId="0" xfId="62" applyNumberFormat="1" applyFont="1" applyFill="1" applyBorder="1">
      <alignment/>
      <protection/>
    </xf>
    <xf numFmtId="0" fontId="46" fillId="0" borderId="0" xfId="62" applyFont="1" applyFill="1">
      <alignment/>
      <protection/>
    </xf>
    <xf numFmtId="0" fontId="46" fillId="0" borderId="0" xfId="62" applyFont="1" applyFill="1" applyAlignment="1">
      <alignment horizontal="right"/>
      <protection/>
    </xf>
    <xf numFmtId="3" fontId="46" fillId="0" borderId="0" xfId="62" applyNumberFormat="1" applyFont="1" applyFill="1" applyAlignment="1">
      <alignment/>
      <protection/>
    </xf>
    <xf numFmtId="3" fontId="46" fillId="0" borderId="0" xfId="62" applyNumberFormat="1" applyFont="1" applyFill="1">
      <alignment/>
      <protection/>
    </xf>
    <xf numFmtId="204" fontId="46" fillId="0" borderId="0" xfId="62" applyNumberFormat="1" applyFont="1" applyFill="1">
      <alignment/>
      <protection/>
    </xf>
    <xf numFmtId="3" fontId="46" fillId="0" borderId="10" xfId="62" applyNumberFormat="1" applyFont="1" applyFill="1" applyBorder="1" applyAlignment="1">
      <alignment horizontal="center" vertical="center" wrapText="1"/>
      <protection/>
    </xf>
    <xf numFmtId="3" fontId="46" fillId="0" borderId="10" xfId="62" applyNumberFormat="1" applyFont="1" applyFill="1" applyBorder="1" applyAlignment="1">
      <alignment horizontal="left" vertical="center" wrapText="1"/>
      <protection/>
    </xf>
    <xf numFmtId="204" fontId="46" fillId="0" borderId="11" xfId="62" applyNumberFormat="1" applyFont="1" applyFill="1" applyBorder="1" applyAlignment="1">
      <alignment horizontal="center" vertical="center" wrapText="1"/>
      <protection/>
    </xf>
    <xf numFmtId="0" fontId="46" fillId="0" borderId="12" xfId="62" applyFont="1" applyFill="1" applyBorder="1">
      <alignment/>
      <protection/>
    </xf>
    <xf numFmtId="0" fontId="46" fillId="0" borderId="13" xfId="62" applyFont="1" applyFill="1" applyBorder="1">
      <alignment/>
      <protection/>
    </xf>
    <xf numFmtId="194" fontId="46" fillId="0" borderId="14" xfId="60" applyNumberFormat="1" applyFont="1" applyFill="1" applyBorder="1" applyAlignment="1">
      <alignment horizontal="right" vertical="center"/>
      <protection/>
    </xf>
    <xf numFmtId="205" fontId="46" fillId="0" borderId="15" xfId="62" applyNumberFormat="1" applyFont="1" applyFill="1" applyBorder="1">
      <alignment/>
      <protection/>
    </xf>
    <xf numFmtId="0" fontId="46" fillId="0" borderId="16" xfId="62" applyFont="1" applyFill="1" applyBorder="1">
      <alignment/>
      <protection/>
    </xf>
    <xf numFmtId="0" fontId="46" fillId="0" borderId="17" xfId="62" applyFont="1" applyFill="1" applyBorder="1">
      <alignment/>
      <protection/>
    </xf>
    <xf numFmtId="194" fontId="46" fillId="0" borderId="18" xfId="60" applyNumberFormat="1" applyFont="1" applyBorder="1" applyAlignment="1">
      <alignment horizontal="right" vertical="center"/>
      <protection/>
    </xf>
    <xf numFmtId="194" fontId="46" fillId="0" borderId="14" xfId="60" applyNumberFormat="1" applyFont="1" applyBorder="1" applyAlignment="1">
      <alignment horizontal="right" vertical="center"/>
      <protection/>
    </xf>
    <xf numFmtId="194" fontId="46" fillId="0" borderId="13" xfId="60" applyNumberFormat="1" applyFont="1" applyBorder="1" applyAlignment="1">
      <alignment horizontal="right" vertical="center"/>
      <protection/>
    </xf>
    <xf numFmtId="205" fontId="46" fillId="0" borderId="19" xfId="62" applyNumberFormat="1" applyFont="1" applyFill="1" applyBorder="1">
      <alignment/>
      <protection/>
    </xf>
    <xf numFmtId="0" fontId="46" fillId="0" borderId="20" xfId="62" applyFont="1" applyFill="1" applyBorder="1">
      <alignment/>
      <protection/>
    </xf>
    <xf numFmtId="3" fontId="46" fillId="0" borderId="20" xfId="62" applyNumberFormat="1" applyFont="1" applyFill="1" applyBorder="1">
      <alignment/>
      <protection/>
    </xf>
    <xf numFmtId="0" fontId="46" fillId="0" borderId="21" xfId="62" applyFont="1" applyFill="1" applyBorder="1">
      <alignment/>
      <protection/>
    </xf>
    <xf numFmtId="194" fontId="46" fillId="0" borderId="20" xfId="62" applyNumberFormat="1" applyFont="1" applyFill="1" applyBorder="1" applyAlignment="1">
      <alignment horizontal="right" vertical="center"/>
      <protection/>
    </xf>
    <xf numFmtId="0" fontId="46" fillId="0" borderId="22" xfId="62" applyFont="1" applyFill="1" applyBorder="1" applyAlignment="1">
      <alignment/>
      <protection/>
    </xf>
    <xf numFmtId="3" fontId="46" fillId="0" borderId="23" xfId="62" applyNumberFormat="1" applyFont="1" applyFill="1" applyBorder="1">
      <alignment/>
      <protection/>
    </xf>
    <xf numFmtId="0" fontId="46" fillId="0" borderId="14" xfId="62" applyFont="1" applyFill="1" applyBorder="1">
      <alignment/>
      <protection/>
    </xf>
    <xf numFmtId="194" fontId="46" fillId="0" borderId="14" xfId="63" applyNumberFormat="1" applyFont="1" applyFill="1" applyBorder="1" applyAlignment="1">
      <alignment horizontal="right" vertical="center"/>
      <protection/>
    </xf>
    <xf numFmtId="205" fontId="46" fillId="0" borderId="15" xfId="63" applyNumberFormat="1" applyFont="1" applyFill="1" applyBorder="1" applyAlignment="1">
      <alignment horizontal="right" vertical="center"/>
      <protection/>
    </xf>
    <xf numFmtId="194" fontId="46" fillId="0" borderId="20" xfId="63" applyNumberFormat="1" applyFont="1" applyFill="1" applyBorder="1" applyAlignment="1">
      <alignment horizontal="right" vertical="center"/>
      <protection/>
    </xf>
    <xf numFmtId="205" fontId="46" fillId="0" borderId="19" xfId="63" applyNumberFormat="1" applyFont="1" applyFill="1" applyBorder="1" applyAlignment="1">
      <alignment horizontal="right" vertical="center"/>
      <protection/>
    </xf>
    <xf numFmtId="0" fontId="46" fillId="0" borderId="20" xfId="62" applyFont="1" applyFill="1" applyBorder="1" applyAlignment="1">
      <alignment shrinkToFit="1"/>
      <protection/>
    </xf>
    <xf numFmtId="0" fontId="46" fillId="0" borderId="20" xfId="62" applyFont="1" applyFill="1" applyBorder="1" applyAlignment="1">
      <alignment vertical="center" wrapText="1"/>
      <protection/>
    </xf>
    <xf numFmtId="0" fontId="46" fillId="0" borderId="23" xfId="62" applyFont="1" applyFill="1" applyBorder="1">
      <alignment/>
      <protection/>
    </xf>
    <xf numFmtId="205" fontId="46" fillId="0" borderId="24" xfId="63" applyNumberFormat="1" applyFont="1" applyFill="1" applyBorder="1" applyAlignment="1">
      <alignment horizontal="right" vertical="center"/>
      <protection/>
    </xf>
    <xf numFmtId="0" fontId="46" fillId="0" borderId="0" xfId="62" applyFont="1">
      <alignment/>
      <protection/>
    </xf>
    <xf numFmtId="3" fontId="46" fillId="0" borderId="0" xfId="62" applyNumberFormat="1" applyFont="1">
      <alignment/>
      <protection/>
    </xf>
    <xf numFmtId="205" fontId="46" fillId="0" borderId="0" xfId="62" applyNumberFormat="1" applyFont="1">
      <alignment/>
      <protection/>
    </xf>
    <xf numFmtId="0" fontId="46" fillId="19" borderId="17" xfId="62" applyFont="1" applyFill="1" applyBorder="1" applyAlignment="1">
      <alignment horizontal="center"/>
      <protection/>
    </xf>
    <xf numFmtId="194" fontId="46" fillId="19" borderId="20" xfId="60" applyNumberFormat="1" applyFont="1" applyFill="1" applyBorder="1" applyAlignment="1">
      <alignment horizontal="right" vertical="center"/>
      <protection/>
    </xf>
    <xf numFmtId="205" fontId="46" fillId="19" borderId="19" xfId="62" applyNumberFormat="1" applyFont="1" applyFill="1" applyBorder="1">
      <alignment/>
      <protection/>
    </xf>
    <xf numFmtId="3" fontId="46" fillId="19" borderId="20" xfId="62" applyNumberFormat="1" applyFont="1" applyFill="1" applyBorder="1">
      <alignment/>
      <protection/>
    </xf>
    <xf numFmtId="0" fontId="46" fillId="19" borderId="22" xfId="62" applyFont="1" applyFill="1" applyBorder="1" applyAlignment="1">
      <alignment horizontal="center"/>
      <protection/>
    </xf>
    <xf numFmtId="0" fontId="46" fillId="19" borderId="25" xfId="62" applyFont="1" applyFill="1" applyBorder="1" applyAlignment="1">
      <alignment horizontal="center"/>
      <protection/>
    </xf>
    <xf numFmtId="3" fontId="46" fillId="19" borderId="23" xfId="62" applyNumberFormat="1" applyFont="1" applyFill="1" applyBorder="1">
      <alignment/>
      <protection/>
    </xf>
    <xf numFmtId="205" fontId="46" fillId="19" borderId="24" xfId="62" applyNumberFormat="1" applyFont="1" applyFill="1" applyBorder="1">
      <alignment/>
      <protection/>
    </xf>
    <xf numFmtId="3" fontId="46" fillId="19" borderId="10" xfId="62" applyNumberFormat="1" applyFont="1" applyFill="1" applyBorder="1">
      <alignment/>
      <protection/>
    </xf>
    <xf numFmtId="205" fontId="46" fillId="19" borderId="11" xfId="62" applyNumberFormat="1" applyFont="1" applyFill="1" applyBorder="1">
      <alignment/>
      <protection/>
    </xf>
    <xf numFmtId="3" fontId="46" fillId="19" borderId="26" xfId="62" applyNumberFormat="1" applyFont="1" applyFill="1" applyBorder="1">
      <alignment/>
      <protection/>
    </xf>
    <xf numFmtId="205" fontId="46" fillId="19" borderId="27" xfId="62" applyNumberFormat="1" applyFont="1" applyFill="1" applyBorder="1">
      <alignment/>
      <protection/>
    </xf>
    <xf numFmtId="0" fontId="47" fillId="0" borderId="0" xfId="62" applyFont="1" applyAlignment="1">
      <alignment horizontal="center"/>
      <protection/>
    </xf>
    <xf numFmtId="0" fontId="47" fillId="0" borderId="0" xfId="62" applyFont="1" applyAlignment="1">
      <alignment horizontal="center"/>
      <protection/>
    </xf>
    <xf numFmtId="0" fontId="46" fillId="0" borderId="28" xfId="62" applyFont="1" applyFill="1" applyBorder="1" applyAlignment="1">
      <alignment horizontal="left" wrapText="1"/>
      <protection/>
    </xf>
    <xf numFmtId="0" fontId="46" fillId="0" borderId="29" xfId="62" applyFont="1" applyFill="1" applyBorder="1" applyAlignment="1">
      <alignment horizontal="left" wrapText="1"/>
      <protection/>
    </xf>
    <xf numFmtId="0" fontId="46" fillId="0" borderId="30" xfId="62" applyFont="1" applyFill="1" applyBorder="1" applyAlignment="1">
      <alignment horizontal="center" vertical="center" textRotation="255"/>
      <protection/>
    </xf>
    <xf numFmtId="0" fontId="46" fillId="0" borderId="31" xfId="62" applyFont="1" applyFill="1" applyBorder="1" applyAlignment="1">
      <alignment horizontal="center" vertical="center" textRotation="255"/>
      <protection/>
    </xf>
    <xf numFmtId="0" fontId="46" fillId="0" borderId="32" xfId="62" applyFont="1" applyFill="1" applyBorder="1" applyAlignment="1">
      <alignment horizontal="center" vertical="center" textRotation="255"/>
      <protection/>
    </xf>
    <xf numFmtId="0" fontId="46" fillId="0" borderId="33" xfId="62" applyFont="1" applyFill="1" applyBorder="1" applyAlignment="1">
      <alignment horizontal="center" vertical="center" textRotation="255"/>
      <protection/>
    </xf>
    <xf numFmtId="0" fontId="46" fillId="19" borderId="34" xfId="62" applyFont="1" applyFill="1" applyBorder="1" applyAlignment="1">
      <alignment horizontal="center"/>
      <protection/>
    </xf>
    <xf numFmtId="0" fontId="46" fillId="19" borderId="35" xfId="62" applyFont="1" applyFill="1" applyBorder="1" applyAlignment="1">
      <alignment horizontal="center"/>
      <protection/>
    </xf>
    <xf numFmtId="0" fontId="46" fillId="19" borderId="36" xfId="62" applyFont="1" applyFill="1" applyBorder="1" applyAlignment="1">
      <alignment horizontal="center"/>
      <protection/>
    </xf>
    <xf numFmtId="0" fontId="46" fillId="19" borderId="37" xfId="62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④特殊健康診断実施状況（対象作業別） (2)" xfId="62"/>
    <cellStyle name="標準_業種別指導勧奨による特殊健康診断実施状況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zoomScalePageLayoutView="0" workbookViewId="0" topLeftCell="A1">
      <selection activeCell="D94" sqref="D94:D95"/>
    </sheetView>
  </sheetViews>
  <sheetFormatPr defaultColWidth="9.00390625" defaultRowHeight="12"/>
  <cols>
    <col min="1" max="1" width="4.125" style="2" customWidth="1"/>
    <col min="2" max="2" width="60.625" style="2" customWidth="1"/>
    <col min="3" max="3" width="11.875" style="22" customWidth="1"/>
    <col min="4" max="4" width="16.875" style="22" customWidth="1"/>
    <col min="5" max="5" width="11.875" style="22" customWidth="1"/>
    <col min="6" max="6" width="11.875" style="23" customWidth="1"/>
    <col min="7" max="7" width="2.50390625" style="2" customWidth="1"/>
    <col min="8" max="8" width="75.125" style="2" customWidth="1"/>
    <col min="9" max="9" width="9.375" style="2" customWidth="1"/>
    <col min="10" max="10" width="16.875" style="2" customWidth="1"/>
    <col min="11" max="16384" width="9.375" style="2" customWidth="1"/>
  </cols>
  <sheetData>
    <row r="1" spans="1:7" ht="17.25">
      <c r="A1" s="78" t="s">
        <v>96</v>
      </c>
      <c r="B1" s="78"/>
      <c r="C1" s="78"/>
      <c r="D1" s="78"/>
      <c r="E1" s="78"/>
      <c r="F1" s="78"/>
      <c r="G1" s="1"/>
    </row>
    <row r="2" spans="1:7" ht="17.25">
      <c r="A2" s="77"/>
      <c r="B2" s="77"/>
      <c r="C2" s="77"/>
      <c r="D2" s="77"/>
      <c r="E2" s="77"/>
      <c r="F2" s="77"/>
      <c r="G2" s="1"/>
    </row>
    <row r="3" spans="1:12" ht="14.25" thickBot="1">
      <c r="A3" s="29"/>
      <c r="B3" s="30"/>
      <c r="C3" s="31"/>
      <c r="D3" s="32"/>
      <c r="E3" s="32"/>
      <c r="F3" s="33"/>
      <c r="H3" s="4"/>
      <c r="I3" s="5"/>
      <c r="J3" s="6"/>
      <c r="K3" s="6"/>
      <c r="L3" s="7"/>
    </row>
    <row r="4" spans="1:12" s="8" customFormat="1" ht="27.75" thickBot="1">
      <c r="A4" s="79" t="s">
        <v>2</v>
      </c>
      <c r="B4" s="80"/>
      <c r="C4" s="34" t="s">
        <v>3</v>
      </c>
      <c r="D4" s="35" t="s">
        <v>87</v>
      </c>
      <c r="E4" s="34" t="s">
        <v>4</v>
      </c>
      <c r="F4" s="36" t="s">
        <v>5</v>
      </c>
      <c r="H4" s="9"/>
      <c r="I4" s="10"/>
      <c r="J4" s="11"/>
      <c r="K4" s="10"/>
      <c r="L4" s="12"/>
    </row>
    <row r="5" spans="1:12" ht="13.5">
      <c r="A5" s="37"/>
      <c r="B5" s="38" t="s">
        <v>6</v>
      </c>
      <c r="C5" s="39">
        <v>34273</v>
      </c>
      <c r="D5" s="39">
        <v>599532</v>
      </c>
      <c r="E5" s="39">
        <v>36119</v>
      </c>
      <c r="F5" s="40">
        <f>IF(D5="","",E5/D5*100)</f>
        <v>6.0245324686588875</v>
      </c>
      <c r="H5" s="13"/>
      <c r="I5" s="14"/>
      <c r="J5" s="14"/>
      <c r="K5" s="14"/>
      <c r="L5" s="7"/>
    </row>
    <row r="6" spans="1:12" ht="13.5">
      <c r="A6" s="41"/>
      <c r="B6" s="42" t="s">
        <v>7</v>
      </c>
      <c r="C6" s="43">
        <v>3721</v>
      </c>
      <c r="D6" s="44">
        <v>65921</v>
      </c>
      <c r="E6" s="45">
        <v>846</v>
      </c>
      <c r="F6" s="46">
        <f aca="true" t="shared" si="0" ref="F6:F65">IF(D6="","",E6/D6*100)</f>
        <v>1.2833543180473597</v>
      </c>
      <c r="H6" s="13"/>
      <c r="I6" s="6"/>
      <c r="J6" s="6"/>
      <c r="K6" s="6"/>
      <c r="L6" s="7"/>
    </row>
    <row r="7" spans="1:12" ht="13.5">
      <c r="A7" s="41"/>
      <c r="B7" s="42" t="s">
        <v>8</v>
      </c>
      <c r="C7" s="43">
        <v>5</v>
      </c>
      <c r="D7" s="43">
        <v>29</v>
      </c>
      <c r="E7" s="44">
        <v>0</v>
      </c>
      <c r="F7" s="46">
        <f t="shared" si="0"/>
        <v>0</v>
      </c>
      <c r="H7" s="13"/>
      <c r="I7" s="15"/>
      <c r="J7" s="15"/>
      <c r="K7" s="15"/>
      <c r="L7" s="15"/>
    </row>
    <row r="8" spans="1:12" ht="13.5">
      <c r="A8" s="41"/>
      <c r="B8" s="42" t="s">
        <v>0</v>
      </c>
      <c r="C8" s="43">
        <v>13715</v>
      </c>
      <c r="D8" s="44">
        <v>276113</v>
      </c>
      <c r="E8" s="44">
        <v>18584</v>
      </c>
      <c r="F8" s="46">
        <f t="shared" si="0"/>
        <v>6.73057769826122</v>
      </c>
      <c r="H8" s="13"/>
      <c r="I8" s="6"/>
      <c r="J8" s="6"/>
      <c r="K8" s="6"/>
      <c r="L8" s="7"/>
    </row>
    <row r="9" spans="1:12" ht="13.5">
      <c r="A9" s="81" t="s">
        <v>9</v>
      </c>
      <c r="B9" s="42" t="s">
        <v>10</v>
      </c>
      <c r="C9" s="43">
        <v>31</v>
      </c>
      <c r="D9" s="44">
        <v>412</v>
      </c>
      <c r="E9" s="44">
        <v>4</v>
      </c>
      <c r="F9" s="46">
        <f t="shared" si="0"/>
        <v>0.9708737864077669</v>
      </c>
      <c r="H9" s="13"/>
      <c r="I9" s="6"/>
      <c r="J9" s="6"/>
      <c r="K9" s="6"/>
      <c r="L9" s="7"/>
    </row>
    <row r="10" spans="1:12" ht="13.5">
      <c r="A10" s="81"/>
      <c r="B10" s="47" t="s">
        <v>11</v>
      </c>
      <c r="C10" s="43">
        <v>238</v>
      </c>
      <c r="D10" s="44">
        <v>1638</v>
      </c>
      <c r="E10" s="44">
        <v>121</v>
      </c>
      <c r="F10" s="46">
        <f t="shared" si="0"/>
        <v>7.3870573870573875</v>
      </c>
      <c r="H10" s="13"/>
      <c r="I10" s="6"/>
      <c r="J10" s="6"/>
      <c r="K10" s="6"/>
      <c r="L10" s="7"/>
    </row>
    <row r="11" spans="1:12" ht="13.5">
      <c r="A11" s="81"/>
      <c r="B11" s="65" t="s">
        <v>12</v>
      </c>
      <c r="C11" s="66">
        <f>SUM(C9:C10)</f>
        <v>269</v>
      </c>
      <c r="D11" s="66">
        <f>SUM(D9:D10)</f>
        <v>2050</v>
      </c>
      <c r="E11" s="66">
        <f>SUM(E9:E10)</f>
        <v>125</v>
      </c>
      <c r="F11" s="67">
        <f t="shared" si="0"/>
        <v>6.097560975609756</v>
      </c>
      <c r="H11" s="16"/>
      <c r="I11" s="6"/>
      <c r="J11" s="6"/>
      <c r="K11" s="6"/>
      <c r="L11" s="7"/>
    </row>
    <row r="12" spans="1:12" ht="13.5">
      <c r="A12" s="81" t="s">
        <v>13</v>
      </c>
      <c r="B12" s="42" t="s">
        <v>14</v>
      </c>
      <c r="C12" s="43">
        <v>35</v>
      </c>
      <c r="D12" s="48">
        <v>188</v>
      </c>
      <c r="E12" s="48">
        <v>5</v>
      </c>
      <c r="F12" s="46">
        <f t="shared" si="0"/>
        <v>2.6595744680851063</v>
      </c>
      <c r="H12" s="13"/>
      <c r="I12" s="15"/>
      <c r="J12" s="15"/>
      <c r="K12" s="15"/>
      <c r="L12" s="15"/>
    </row>
    <row r="13" spans="1:12" ht="13.5">
      <c r="A13" s="81"/>
      <c r="B13" s="47" t="s">
        <v>15</v>
      </c>
      <c r="C13" s="48">
        <v>10</v>
      </c>
      <c r="D13" s="48">
        <v>37</v>
      </c>
      <c r="E13" s="48">
        <v>0</v>
      </c>
      <c r="F13" s="46">
        <f t="shared" si="0"/>
        <v>0</v>
      </c>
      <c r="H13" s="13"/>
      <c r="I13" s="15"/>
      <c r="J13" s="15"/>
      <c r="K13" s="15"/>
      <c r="L13" s="15"/>
    </row>
    <row r="14" spans="1:12" ht="13.5">
      <c r="A14" s="81"/>
      <c r="B14" s="47" t="s">
        <v>16</v>
      </c>
      <c r="C14" s="48">
        <v>4</v>
      </c>
      <c r="D14" s="48">
        <v>7</v>
      </c>
      <c r="E14" s="48">
        <v>0</v>
      </c>
      <c r="F14" s="46">
        <f t="shared" si="0"/>
        <v>0</v>
      </c>
      <c r="H14" s="13"/>
      <c r="I14" s="15"/>
      <c r="J14" s="15"/>
      <c r="K14" s="15"/>
      <c r="L14" s="15"/>
    </row>
    <row r="15" spans="1:12" ht="13.5">
      <c r="A15" s="81"/>
      <c r="B15" s="47" t="s">
        <v>17</v>
      </c>
      <c r="C15" s="48">
        <v>18</v>
      </c>
      <c r="D15" s="48">
        <v>69</v>
      </c>
      <c r="E15" s="48">
        <v>11</v>
      </c>
      <c r="F15" s="46">
        <f t="shared" si="0"/>
        <v>15.942028985507244</v>
      </c>
      <c r="H15" s="13"/>
      <c r="I15" s="15"/>
      <c r="J15" s="15"/>
      <c r="K15" s="15"/>
      <c r="L15" s="15"/>
    </row>
    <row r="16" spans="1:12" ht="13.5">
      <c r="A16" s="81"/>
      <c r="B16" s="47" t="s">
        <v>18</v>
      </c>
      <c r="C16" s="48">
        <v>13</v>
      </c>
      <c r="D16" s="48">
        <v>46</v>
      </c>
      <c r="E16" s="48">
        <v>0</v>
      </c>
      <c r="F16" s="46">
        <f t="shared" si="0"/>
        <v>0</v>
      </c>
      <c r="H16" s="13"/>
      <c r="I16" s="15"/>
      <c r="J16" s="15"/>
      <c r="K16" s="15"/>
      <c r="L16" s="15"/>
    </row>
    <row r="17" spans="1:12" ht="13.5">
      <c r="A17" s="81"/>
      <c r="B17" s="65" t="s">
        <v>12</v>
      </c>
      <c r="C17" s="68">
        <f>SUM(C12:C16)</f>
        <v>80</v>
      </c>
      <c r="D17" s="68">
        <f>SUM(D12:D16)</f>
        <v>347</v>
      </c>
      <c r="E17" s="68">
        <f>SUM(E12:E16)</f>
        <v>16</v>
      </c>
      <c r="F17" s="67">
        <f t="shared" si="0"/>
        <v>4.610951008645533</v>
      </c>
      <c r="H17" s="16"/>
      <c r="I17" s="6"/>
      <c r="J17" s="6"/>
      <c r="K17" s="6"/>
      <c r="L17" s="7"/>
    </row>
    <row r="18" spans="1:12" ht="13.5" customHeight="1">
      <c r="A18" s="82" t="s">
        <v>19</v>
      </c>
      <c r="B18" s="42" t="s">
        <v>20</v>
      </c>
      <c r="C18" s="48">
        <v>38</v>
      </c>
      <c r="D18" s="48">
        <v>278</v>
      </c>
      <c r="E18" s="48">
        <v>8</v>
      </c>
      <c r="F18" s="46">
        <f t="shared" si="0"/>
        <v>2.877697841726619</v>
      </c>
      <c r="H18" s="13"/>
      <c r="I18" s="15"/>
      <c r="J18" s="15"/>
      <c r="K18" s="15"/>
      <c r="L18" s="15"/>
    </row>
    <row r="19" spans="1:12" ht="13.5">
      <c r="A19" s="83"/>
      <c r="B19" s="47" t="s">
        <v>21</v>
      </c>
      <c r="C19" s="48">
        <v>60</v>
      </c>
      <c r="D19" s="48">
        <v>242</v>
      </c>
      <c r="E19" s="48">
        <v>4</v>
      </c>
      <c r="F19" s="46">
        <f t="shared" si="0"/>
        <v>1.6528925619834711</v>
      </c>
      <c r="H19" s="13"/>
      <c r="I19" s="17"/>
      <c r="J19" s="17"/>
      <c r="K19" s="17"/>
      <c r="L19" s="7"/>
    </row>
    <row r="20" spans="1:12" ht="13.5">
      <c r="A20" s="83"/>
      <c r="B20" s="47" t="s">
        <v>22</v>
      </c>
      <c r="C20" s="48">
        <v>190</v>
      </c>
      <c r="D20" s="48">
        <v>2152</v>
      </c>
      <c r="E20" s="48">
        <v>50</v>
      </c>
      <c r="F20" s="46">
        <f t="shared" si="0"/>
        <v>2.323420074349442</v>
      </c>
      <c r="H20" s="13"/>
      <c r="I20" s="5"/>
      <c r="J20" s="5"/>
      <c r="K20" s="5"/>
      <c r="L20" s="7"/>
    </row>
    <row r="21" spans="1:12" ht="13.5">
      <c r="A21" s="83"/>
      <c r="B21" s="47" t="s">
        <v>23</v>
      </c>
      <c r="C21" s="48">
        <v>88</v>
      </c>
      <c r="D21" s="48">
        <v>568</v>
      </c>
      <c r="E21" s="48">
        <v>36</v>
      </c>
      <c r="F21" s="46">
        <f t="shared" si="0"/>
        <v>6.338028169014084</v>
      </c>
      <c r="H21" s="13"/>
      <c r="I21" s="5"/>
      <c r="J21" s="5"/>
      <c r="K21" s="5"/>
      <c r="L21" s="7"/>
    </row>
    <row r="22" spans="1:12" ht="13.5">
      <c r="A22" s="83"/>
      <c r="B22" s="47" t="s">
        <v>24</v>
      </c>
      <c r="C22" s="48">
        <v>27</v>
      </c>
      <c r="D22" s="48">
        <v>255</v>
      </c>
      <c r="E22" s="48">
        <v>4</v>
      </c>
      <c r="F22" s="46">
        <f t="shared" si="0"/>
        <v>1.5686274509803921</v>
      </c>
      <c r="H22" s="13"/>
      <c r="I22" s="15"/>
      <c r="J22" s="15"/>
      <c r="K22" s="15"/>
      <c r="L22" s="15"/>
    </row>
    <row r="23" spans="1:12" ht="13.5">
      <c r="A23" s="83"/>
      <c r="B23" s="47" t="s">
        <v>25</v>
      </c>
      <c r="C23" s="48">
        <v>117</v>
      </c>
      <c r="D23" s="48">
        <v>729</v>
      </c>
      <c r="E23" s="48">
        <v>5</v>
      </c>
      <c r="F23" s="46">
        <f t="shared" si="0"/>
        <v>0.6858710562414266</v>
      </c>
      <c r="H23" s="13"/>
      <c r="I23" s="15"/>
      <c r="J23" s="15"/>
      <c r="K23" s="15"/>
      <c r="L23" s="15"/>
    </row>
    <row r="24" spans="1:12" ht="13.5">
      <c r="A24" s="83"/>
      <c r="B24" s="47" t="s">
        <v>26</v>
      </c>
      <c r="C24" s="48">
        <v>19</v>
      </c>
      <c r="D24" s="48">
        <v>235</v>
      </c>
      <c r="E24" s="48">
        <v>2</v>
      </c>
      <c r="F24" s="46">
        <f t="shared" si="0"/>
        <v>0.851063829787234</v>
      </c>
      <c r="H24" s="13"/>
      <c r="I24" s="15"/>
      <c r="J24" s="15"/>
      <c r="K24" s="15"/>
      <c r="L24" s="15"/>
    </row>
    <row r="25" spans="1:12" ht="13.5">
      <c r="A25" s="83"/>
      <c r="B25" s="47" t="s">
        <v>27</v>
      </c>
      <c r="C25" s="48">
        <v>468</v>
      </c>
      <c r="D25" s="48">
        <v>6563</v>
      </c>
      <c r="E25" s="48">
        <v>68</v>
      </c>
      <c r="F25" s="46">
        <f t="shared" si="0"/>
        <v>1.0361115343592868</v>
      </c>
      <c r="H25" s="13"/>
      <c r="I25" s="6"/>
      <c r="J25" s="6"/>
      <c r="K25" s="6"/>
      <c r="L25" s="7"/>
    </row>
    <row r="26" spans="1:12" ht="13.5">
      <c r="A26" s="83"/>
      <c r="B26" s="47" t="s">
        <v>88</v>
      </c>
      <c r="C26" s="48">
        <v>314</v>
      </c>
      <c r="D26" s="48">
        <v>6001</v>
      </c>
      <c r="E26" s="48">
        <v>31</v>
      </c>
      <c r="F26" s="46">
        <f t="shared" si="0"/>
        <v>0.5165805699050158</v>
      </c>
      <c r="H26" s="13"/>
      <c r="I26" s="6"/>
      <c r="J26" s="6"/>
      <c r="K26" s="6"/>
      <c r="L26" s="7"/>
    </row>
    <row r="27" spans="1:12" ht="13.5">
      <c r="A27" s="83"/>
      <c r="B27" s="47" t="s">
        <v>28</v>
      </c>
      <c r="C27" s="48">
        <v>54</v>
      </c>
      <c r="D27" s="48">
        <v>158</v>
      </c>
      <c r="E27" s="48">
        <v>2</v>
      </c>
      <c r="F27" s="46">
        <f t="shared" si="0"/>
        <v>1.2658227848101267</v>
      </c>
      <c r="H27" s="13"/>
      <c r="I27" s="15"/>
      <c r="J27" s="15"/>
      <c r="K27" s="15"/>
      <c r="L27" s="15"/>
    </row>
    <row r="28" spans="1:12" ht="13.5">
      <c r="A28" s="83"/>
      <c r="B28" s="49" t="s">
        <v>29</v>
      </c>
      <c r="C28" s="50">
        <v>61</v>
      </c>
      <c r="D28" s="50">
        <v>446</v>
      </c>
      <c r="E28" s="50">
        <v>13</v>
      </c>
      <c r="F28" s="46">
        <f t="shared" si="0"/>
        <v>2.914798206278027</v>
      </c>
      <c r="H28" s="13"/>
      <c r="I28" s="18"/>
      <c r="J28" s="18"/>
      <c r="K28" s="18"/>
      <c r="L28" s="18"/>
    </row>
    <row r="29" spans="1:12" ht="13.5">
      <c r="A29" s="83"/>
      <c r="B29" s="49" t="s">
        <v>30</v>
      </c>
      <c r="C29" s="50">
        <v>169</v>
      </c>
      <c r="D29" s="50">
        <v>2950</v>
      </c>
      <c r="E29" s="50">
        <v>71</v>
      </c>
      <c r="F29" s="46">
        <f t="shared" si="0"/>
        <v>2.406779661016949</v>
      </c>
      <c r="H29" s="13"/>
      <c r="I29" s="14"/>
      <c r="J29" s="14"/>
      <c r="K29" s="14"/>
      <c r="L29" s="7"/>
    </row>
    <row r="30" spans="1:12" ht="13.5">
      <c r="A30" s="83"/>
      <c r="B30" s="49" t="s">
        <v>31</v>
      </c>
      <c r="C30" s="50">
        <v>1086</v>
      </c>
      <c r="D30" s="50">
        <v>20551</v>
      </c>
      <c r="E30" s="50">
        <v>174</v>
      </c>
      <c r="F30" s="46">
        <f t="shared" si="0"/>
        <v>0.84667412777967</v>
      </c>
      <c r="H30" s="13"/>
      <c r="I30" s="14"/>
      <c r="J30" s="14"/>
      <c r="K30" s="14"/>
      <c r="L30" s="7"/>
    </row>
    <row r="31" spans="1:12" ht="13.5">
      <c r="A31" s="83"/>
      <c r="B31" s="49" t="s">
        <v>32</v>
      </c>
      <c r="C31" s="50">
        <v>27</v>
      </c>
      <c r="D31" s="50">
        <v>137</v>
      </c>
      <c r="E31" s="50">
        <v>10</v>
      </c>
      <c r="F31" s="46">
        <f t="shared" si="0"/>
        <v>7.2992700729927</v>
      </c>
      <c r="H31" s="13"/>
      <c r="I31" s="18"/>
      <c r="J31" s="18"/>
      <c r="K31" s="18"/>
      <c r="L31" s="18"/>
    </row>
    <row r="32" spans="1:12" ht="13.5">
      <c r="A32" s="83"/>
      <c r="B32" s="49" t="s">
        <v>33</v>
      </c>
      <c r="C32" s="50">
        <v>18</v>
      </c>
      <c r="D32" s="50">
        <v>116</v>
      </c>
      <c r="E32" s="50">
        <v>3</v>
      </c>
      <c r="F32" s="46">
        <f t="shared" si="0"/>
        <v>2.586206896551724</v>
      </c>
      <c r="H32" s="13"/>
      <c r="I32" s="18"/>
      <c r="J32" s="18"/>
      <c r="K32" s="18"/>
      <c r="L32" s="18"/>
    </row>
    <row r="33" spans="1:12" ht="13.5">
      <c r="A33" s="83"/>
      <c r="B33" s="49" t="s">
        <v>34</v>
      </c>
      <c r="C33" s="50">
        <v>410</v>
      </c>
      <c r="D33" s="50">
        <v>3393</v>
      </c>
      <c r="E33" s="50">
        <v>44</v>
      </c>
      <c r="F33" s="46">
        <f t="shared" si="0"/>
        <v>1.2967875036840553</v>
      </c>
      <c r="H33" s="13"/>
      <c r="I33" s="14"/>
      <c r="J33" s="14"/>
      <c r="K33" s="14"/>
      <c r="L33" s="7"/>
    </row>
    <row r="34" spans="1:12" ht="13.5">
      <c r="A34" s="83"/>
      <c r="B34" s="49" t="s">
        <v>35</v>
      </c>
      <c r="C34" s="50">
        <v>2382</v>
      </c>
      <c r="D34" s="50">
        <v>23328</v>
      </c>
      <c r="E34" s="50">
        <v>367</v>
      </c>
      <c r="F34" s="46">
        <f t="shared" si="0"/>
        <v>1.5732167352537723</v>
      </c>
      <c r="H34" s="13"/>
      <c r="I34" s="14"/>
      <c r="J34" s="14"/>
      <c r="K34" s="14"/>
      <c r="L34" s="7"/>
    </row>
    <row r="35" spans="1:12" ht="13.5">
      <c r="A35" s="83"/>
      <c r="B35" s="49" t="s">
        <v>36</v>
      </c>
      <c r="C35" s="50">
        <v>85</v>
      </c>
      <c r="D35" s="50">
        <v>514</v>
      </c>
      <c r="E35" s="50">
        <v>2</v>
      </c>
      <c r="F35" s="46">
        <f t="shared" si="0"/>
        <v>0.38910505836575876</v>
      </c>
      <c r="H35" s="13"/>
      <c r="I35" s="18"/>
      <c r="J35" s="18"/>
      <c r="K35" s="18"/>
      <c r="L35" s="18"/>
    </row>
    <row r="36" spans="1:12" ht="13.5">
      <c r="A36" s="83"/>
      <c r="B36" s="49" t="s">
        <v>37</v>
      </c>
      <c r="C36" s="50">
        <v>246</v>
      </c>
      <c r="D36" s="50">
        <v>3113</v>
      </c>
      <c r="E36" s="50">
        <v>25</v>
      </c>
      <c r="F36" s="46">
        <f t="shared" si="0"/>
        <v>0.8030838419530999</v>
      </c>
      <c r="H36" s="13"/>
      <c r="I36" s="14"/>
      <c r="J36" s="14"/>
      <c r="K36" s="14"/>
      <c r="L36" s="7"/>
    </row>
    <row r="37" spans="1:12" ht="13.5">
      <c r="A37" s="83"/>
      <c r="B37" s="49" t="s">
        <v>38</v>
      </c>
      <c r="C37" s="50">
        <v>593</v>
      </c>
      <c r="D37" s="50">
        <v>14209</v>
      </c>
      <c r="E37" s="50">
        <v>35</v>
      </c>
      <c r="F37" s="46">
        <f t="shared" si="0"/>
        <v>0.2463227531846013</v>
      </c>
      <c r="H37" s="13"/>
      <c r="I37" s="14"/>
      <c r="J37" s="14"/>
      <c r="K37" s="14"/>
      <c r="L37" s="7"/>
    </row>
    <row r="38" spans="1:12" ht="13.5">
      <c r="A38" s="83"/>
      <c r="B38" s="49" t="s">
        <v>39</v>
      </c>
      <c r="C38" s="50">
        <v>733</v>
      </c>
      <c r="D38" s="50">
        <v>8045</v>
      </c>
      <c r="E38" s="50">
        <v>117</v>
      </c>
      <c r="F38" s="46">
        <f t="shared" si="0"/>
        <v>1.454319453076445</v>
      </c>
      <c r="H38" s="13"/>
      <c r="I38" s="14"/>
      <c r="J38" s="14"/>
      <c r="K38" s="14"/>
      <c r="L38" s="7"/>
    </row>
    <row r="39" spans="1:12" ht="13.5">
      <c r="A39" s="83"/>
      <c r="B39" s="49" t="s">
        <v>40</v>
      </c>
      <c r="C39" s="50">
        <v>223</v>
      </c>
      <c r="D39" s="50">
        <v>3067</v>
      </c>
      <c r="E39" s="50">
        <v>24</v>
      </c>
      <c r="F39" s="46">
        <f t="shared" si="0"/>
        <v>0.78252363873492</v>
      </c>
      <c r="H39" s="13"/>
      <c r="I39" s="14"/>
      <c r="J39" s="14"/>
      <c r="K39" s="14"/>
      <c r="L39" s="7"/>
    </row>
    <row r="40" spans="1:12" ht="13.5">
      <c r="A40" s="83"/>
      <c r="B40" s="49" t="s">
        <v>41</v>
      </c>
      <c r="C40" s="50">
        <v>711</v>
      </c>
      <c r="D40" s="50">
        <v>6711</v>
      </c>
      <c r="E40" s="50">
        <v>103</v>
      </c>
      <c r="F40" s="46">
        <f t="shared" si="0"/>
        <v>1.534793622410967</v>
      </c>
      <c r="H40" s="13"/>
      <c r="I40" s="14"/>
      <c r="J40" s="14"/>
      <c r="K40" s="14"/>
      <c r="L40" s="7"/>
    </row>
    <row r="41" spans="1:12" ht="13.5">
      <c r="A41" s="83"/>
      <c r="B41" s="49" t="s">
        <v>42</v>
      </c>
      <c r="C41" s="50">
        <v>136</v>
      </c>
      <c r="D41" s="50">
        <v>1408</v>
      </c>
      <c r="E41" s="50">
        <v>47</v>
      </c>
      <c r="F41" s="46">
        <f t="shared" si="0"/>
        <v>3.3380681818181817</v>
      </c>
      <c r="H41" s="13"/>
      <c r="I41" s="18"/>
      <c r="J41" s="18"/>
      <c r="K41" s="18"/>
      <c r="L41" s="18"/>
    </row>
    <row r="42" spans="1:12" ht="13.5">
      <c r="A42" s="83"/>
      <c r="B42" s="49" t="s">
        <v>43</v>
      </c>
      <c r="C42" s="50">
        <v>159</v>
      </c>
      <c r="D42" s="50">
        <v>1221</v>
      </c>
      <c r="E42" s="50">
        <v>19</v>
      </c>
      <c r="F42" s="46">
        <f t="shared" si="0"/>
        <v>1.556101556101556</v>
      </c>
      <c r="H42" s="13"/>
      <c r="I42" s="19"/>
      <c r="J42" s="19"/>
      <c r="K42" s="19"/>
      <c r="L42" s="7"/>
    </row>
    <row r="43" spans="1:12" ht="13.5">
      <c r="A43" s="83"/>
      <c r="B43" s="49" t="s">
        <v>44</v>
      </c>
      <c r="C43" s="50">
        <v>445</v>
      </c>
      <c r="D43" s="50">
        <v>3681</v>
      </c>
      <c r="E43" s="50">
        <v>31</v>
      </c>
      <c r="F43" s="46">
        <f t="shared" si="0"/>
        <v>0.8421624558543873</v>
      </c>
      <c r="H43" s="13"/>
      <c r="I43" s="14"/>
      <c r="J43" s="14"/>
      <c r="K43" s="14"/>
      <c r="L43" s="7"/>
    </row>
    <row r="44" spans="1:12" ht="13.5">
      <c r="A44" s="83"/>
      <c r="B44" s="49" t="s">
        <v>45</v>
      </c>
      <c r="C44" s="50">
        <v>575</v>
      </c>
      <c r="D44" s="50">
        <v>4269</v>
      </c>
      <c r="E44" s="50">
        <v>88</v>
      </c>
      <c r="F44" s="46">
        <f t="shared" si="0"/>
        <v>2.0613726868119</v>
      </c>
      <c r="H44" s="13"/>
      <c r="I44" s="14"/>
      <c r="J44" s="14"/>
      <c r="K44" s="14"/>
      <c r="L44" s="7"/>
    </row>
    <row r="45" spans="1:12" ht="13.5">
      <c r="A45" s="83"/>
      <c r="B45" s="49" t="s">
        <v>46</v>
      </c>
      <c r="C45" s="50">
        <v>420</v>
      </c>
      <c r="D45" s="50">
        <v>7028</v>
      </c>
      <c r="E45" s="50">
        <v>29</v>
      </c>
      <c r="F45" s="46">
        <f t="shared" si="0"/>
        <v>0.41263517359134894</v>
      </c>
      <c r="H45" s="13"/>
      <c r="I45" s="14"/>
      <c r="J45" s="14"/>
      <c r="K45" s="14"/>
      <c r="L45" s="7"/>
    </row>
    <row r="46" spans="1:12" ht="13.5">
      <c r="A46" s="83"/>
      <c r="B46" s="49" t="s">
        <v>47</v>
      </c>
      <c r="C46" s="50">
        <v>151</v>
      </c>
      <c r="D46" s="50">
        <v>3230</v>
      </c>
      <c r="E46" s="50">
        <v>19</v>
      </c>
      <c r="F46" s="46">
        <f t="shared" si="0"/>
        <v>0.5882352941176471</v>
      </c>
      <c r="H46" s="13"/>
      <c r="I46" s="18"/>
      <c r="J46" s="18"/>
      <c r="K46" s="18"/>
      <c r="L46" s="18"/>
    </row>
    <row r="47" spans="1:12" ht="13.5">
      <c r="A47" s="83"/>
      <c r="B47" s="49" t="s">
        <v>48</v>
      </c>
      <c r="C47" s="50">
        <v>9</v>
      </c>
      <c r="D47" s="50">
        <v>74</v>
      </c>
      <c r="E47" s="50">
        <v>0</v>
      </c>
      <c r="F47" s="46">
        <f t="shared" si="0"/>
        <v>0</v>
      </c>
      <c r="H47" s="13"/>
      <c r="I47" s="18"/>
      <c r="J47" s="18"/>
      <c r="K47" s="18"/>
      <c r="L47" s="18"/>
    </row>
    <row r="48" spans="1:12" ht="13.5">
      <c r="A48" s="83"/>
      <c r="B48" s="49" t="s">
        <v>49</v>
      </c>
      <c r="C48" s="50">
        <v>12</v>
      </c>
      <c r="D48" s="50">
        <v>54</v>
      </c>
      <c r="E48" s="50">
        <v>0</v>
      </c>
      <c r="F48" s="46">
        <f t="shared" si="0"/>
        <v>0</v>
      </c>
      <c r="H48" s="13"/>
      <c r="I48" s="18"/>
      <c r="J48" s="18"/>
      <c r="K48" s="18"/>
      <c r="L48" s="18"/>
    </row>
    <row r="49" spans="1:12" ht="13.5">
      <c r="A49" s="83"/>
      <c r="B49" s="49" t="s">
        <v>50</v>
      </c>
      <c r="C49" s="50">
        <v>18</v>
      </c>
      <c r="D49" s="50">
        <v>533</v>
      </c>
      <c r="E49" s="50">
        <v>23</v>
      </c>
      <c r="F49" s="46">
        <f t="shared" si="0"/>
        <v>4.315196998123827</v>
      </c>
      <c r="H49" s="13"/>
      <c r="I49" s="18"/>
      <c r="J49" s="18"/>
      <c r="K49" s="18"/>
      <c r="L49" s="18"/>
    </row>
    <row r="50" spans="1:12" ht="13.5">
      <c r="A50" s="83"/>
      <c r="B50" s="49" t="s">
        <v>51</v>
      </c>
      <c r="C50" s="50">
        <v>1904</v>
      </c>
      <c r="D50" s="50">
        <v>43176</v>
      </c>
      <c r="E50" s="50">
        <v>317</v>
      </c>
      <c r="F50" s="46">
        <f t="shared" si="0"/>
        <v>0.7342041875115805</v>
      </c>
      <c r="H50" s="13"/>
      <c r="I50" s="14"/>
      <c r="J50" s="14"/>
      <c r="K50" s="14"/>
      <c r="L50" s="7"/>
    </row>
    <row r="51" spans="1:12" ht="13.5">
      <c r="A51" s="83"/>
      <c r="B51" s="49" t="s">
        <v>52</v>
      </c>
      <c r="C51" s="50">
        <v>16</v>
      </c>
      <c r="D51" s="50">
        <v>34</v>
      </c>
      <c r="E51" s="50">
        <v>0</v>
      </c>
      <c r="F51" s="46">
        <f t="shared" si="0"/>
        <v>0</v>
      </c>
      <c r="H51" s="13"/>
      <c r="I51" s="18"/>
      <c r="J51" s="18"/>
      <c r="K51" s="18"/>
      <c r="L51" s="18"/>
    </row>
    <row r="52" spans="1:12" ht="13.5" customHeight="1">
      <c r="A52" s="84"/>
      <c r="B52" s="49" t="s">
        <v>53</v>
      </c>
      <c r="C52" s="50">
        <v>950</v>
      </c>
      <c r="D52" s="50">
        <v>17164</v>
      </c>
      <c r="E52" s="50">
        <v>365</v>
      </c>
      <c r="F52" s="46">
        <f t="shared" si="0"/>
        <v>2.1265439291540433</v>
      </c>
      <c r="H52" s="13"/>
      <c r="I52" s="14"/>
      <c r="J52" s="14"/>
      <c r="K52" s="14"/>
      <c r="L52" s="7"/>
    </row>
    <row r="53" spans="1:12" ht="13.5" customHeight="1">
      <c r="A53" s="82" t="s">
        <v>19</v>
      </c>
      <c r="B53" s="49" t="s">
        <v>54</v>
      </c>
      <c r="C53" s="50">
        <v>26</v>
      </c>
      <c r="D53" s="50">
        <v>215</v>
      </c>
      <c r="E53" s="50">
        <v>2</v>
      </c>
      <c r="F53" s="46">
        <f t="shared" si="0"/>
        <v>0.9302325581395349</v>
      </c>
      <c r="H53" s="13"/>
      <c r="I53" s="18"/>
      <c r="J53" s="18"/>
      <c r="K53" s="18"/>
      <c r="L53" s="18"/>
    </row>
    <row r="54" spans="1:12" ht="13.5">
      <c r="A54" s="83"/>
      <c r="B54" s="49" t="s">
        <v>89</v>
      </c>
      <c r="C54" s="50">
        <v>26</v>
      </c>
      <c r="D54" s="50">
        <v>61</v>
      </c>
      <c r="E54" s="50">
        <v>5</v>
      </c>
      <c r="F54" s="46">
        <f t="shared" si="0"/>
        <v>8.19672131147541</v>
      </c>
      <c r="H54" s="13"/>
      <c r="I54" s="18"/>
      <c r="J54" s="18"/>
      <c r="K54" s="18"/>
      <c r="L54" s="18"/>
    </row>
    <row r="55" spans="1:12" ht="13.5">
      <c r="A55" s="83"/>
      <c r="B55" s="49" t="s">
        <v>55</v>
      </c>
      <c r="C55" s="50">
        <v>1657</v>
      </c>
      <c r="D55" s="50">
        <v>26191</v>
      </c>
      <c r="E55" s="50">
        <v>197</v>
      </c>
      <c r="F55" s="46">
        <f t="shared" si="0"/>
        <v>0.7521667748463212</v>
      </c>
      <c r="H55" s="13"/>
      <c r="I55" s="14"/>
      <c r="J55" s="14"/>
      <c r="K55" s="14"/>
      <c r="L55" s="7"/>
    </row>
    <row r="56" spans="1:12" ht="13.5">
      <c r="A56" s="83"/>
      <c r="B56" s="49" t="s">
        <v>56</v>
      </c>
      <c r="C56" s="50">
        <v>178</v>
      </c>
      <c r="D56" s="50">
        <v>1271</v>
      </c>
      <c r="E56" s="50">
        <v>7</v>
      </c>
      <c r="F56" s="46">
        <f t="shared" si="0"/>
        <v>0.5507474429583006</v>
      </c>
      <c r="H56" s="13"/>
      <c r="I56" s="18"/>
      <c r="J56" s="18"/>
      <c r="K56" s="18"/>
      <c r="L56" s="18"/>
    </row>
    <row r="57" spans="1:12" ht="13.5">
      <c r="A57" s="83"/>
      <c r="B57" s="49" t="s">
        <v>57</v>
      </c>
      <c r="C57" s="50">
        <v>499</v>
      </c>
      <c r="D57" s="50">
        <v>9815</v>
      </c>
      <c r="E57" s="50">
        <v>117</v>
      </c>
      <c r="F57" s="46">
        <f t="shared" si="0"/>
        <v>1.1920529801324504</v>
      </c>
      <c r="H57" s="13"/>
      <c r="I57" s="14"/>
      <c r="J57" s="14"/>
      <c r="K57" s="14"/>
      <c r="L57" s="7"/>
    </row>
    <row r="58" spans="1:12" ht="13.5">
      <c r="A58" s="83"/>
      <c r="B58" s="49" t="s">
        <v>58</v>
      </c>
      <c r="C58" s="50">
        <v>157</v>
      </c>
      <c r="D58" s="50">
        <v>1294</v>
      </c>
      <c r="E58" s="50">
        <v>18</v>
      </c>
      <c r="F58" s="46">
        <f t="shared" si="0"/>
        <v>1.3910355486862442</v>
      </c>
      <c r="H58" s="13"/>
      <c r="I58" s="14"/>
      <c r="J58" s="14"/>
      <c r="K58" s="14"/>
      <c r="L58" s="7"/>
    </row>
    <row r="59" spans="1:12" s="3" customFormat="1" ht="13.5">
      <c r="A59" s="83"/>
      <c r="B59" s="49" t="s">
        <v>86</v>
      </c>
      <c r="C59" s="50">
        <v>691</v>
      </c>
      <c r="D59" s="50">
        <v>20297</v>
      </c>
      <c r="E59" s="50">
        <v>166</v>
      </c>
      <c r="F59" s="46">
        <f t="shared" si="0"/>
        <v>0.8178548553973493</v>
      </c>
      <c r="H59" s="24"/>
      <c r="I59" s="25"/>
      <c r="J59" s="25"/>
      <c r="K59" s="25"/>
      <c r="L59" s="26"/>
    </row>
    <row r="60" spans="1:12" s="3" customFormat="1" ht="13.5">
      <c r="A60" s="83"/>
      <c r="B60" s="49" t="s">
        <v>90</v>
      </c>
      <c r="C60" s="50">
        <v>495</v>
      </c>
      <c r="D60" s="50">
        <v>10521</v>
      </c>
      <c r="E60" s="50">
        <v>85</v>
      </c>
      <c r="F60" s="46">
        <f t="shared" si="0"/>
        <v>0.8079079935367361</v>
      </c>
      <c r="H60" s="24"/>
      <c r="I60" s="25"/>
      <c r="J60" s="25"/>
      <c r="K60" s="25"/>
      <c r="L60" s="26"/>
    </row>
    <row r="61" spans="1:12" ht="13.5">
      <c r="A61" s="84"/>
      <c r="B61" s="69" t="s">
        <v>12</v>
      </c>
      <c r="C61" s="68">
        <f>SUM(C18:C60)</f>
        <v>16643</v>
      </c>
      <c r="D61" s="68">
        <f>SUM(D18:D60)</f>
        <v>255298</v>
      </c>
      <c r="E61" s="68">
        <f>SUM(E18:E60)</f>
        <v>2733</v>
      </c>
      <c r="F61" s="67">
        <f>IF(D61="","",E61/D61*100)</f>
        <v>1.0705136742160142</v>
      </c>
      <c r="H61" s="16"/>
      <c r="I61" s="6"/>
      <c r="J61" s="6"/>
      <c r="K61" s="6"/>
      <c r="L61" s="7"/>
    </row>
    <row r="62" spans="1:12" ht="13.5">
      <c r="A62" s="81" t="s">
        <v>59</v>
      </c>
      <c r="B62" s="51" t="s">
        <v>91</v>
      </c>
      <c r="C62" s="48">
        <v>430</v>
      </c>
      <c r="D62" s="48">
        <v>4751</v>
      </c>
      <c r="E62" s="48">
        <v>120</v>
      </c>
      <c r="F62" s="46">
        <f t="shared" si="0"/>
        <v>2.5257840454641127</v>
      </c>
      <c r="H62" s="16"/>
      <c r="I62" s="6"/>
      <c r="J62" s="6"/>
      <c r="K62" s="6"/>
      <c r="L62" s="7"/>
    </row>
    <row r="63" spans="1:12" ht="13.5">
      <c r="A63" s="81"/>
      <c r="B63" s="51" t="s">
        <v>92</v>
      </c>
      <c r="C63" s="48">
        <v>259</v>
      </c>
      <c r="D63" s="48">
        <v>3042</v>
      </c>
      <c r="E63" s="48">
        <v>21</v>
      </c>
      <c r="F63" s="46">
        <f t="shared" si="0"/>
        <v>0.6903353057199211</v>
      </c>
      <c r="H63" s="16"/>
      <c r="I63" s="6"/>
      <c r="J63" s="6"/>
      <c r="K63" s="6"/>
      <c r="L63" s="7"/>
    </row>
    <row r="64" spans="1:12" ht="13.5">
      <c r="A64" s="81"/>
      <c r="B64" s="51" t="s">
        <v>60</v>
      </c>
      <c r="C64" s="48">
        <v>2957</v>
      </c>
      <c r="D64" s="48">
        <v>30875</v>
      </c>
      <c r="E64" s="48">
        <v>396</v>
      </c>
      <c r="F64" s="46">
        <f t="shared" si="0"/>
        <v>1.282591093117409</v>
      </c>
      <c r="H64" s="16"/>
      <c r="I64" s="6"/>
      <c r="J64" s="6"/>
      <c r="K64" s="6"/>
      <c r="L64" s="7"/>
    </row>
    <row r="65" spans="1:12" s="3" customFormat="1" ht="13.5">
      <c r="A65" s="81"/>
      <c r="B65" s="51" t="s">
        <v>93</v>
      </c>
      <c r="C65" s="48">
        <v>309</v>
      </c>
      <c r="D65" s="48">
        <v>6210</v>
      </c>
      <c r="E65" s="48">
        <v>215</v>
      </c>
      <c r="F65" s="46">
        <f t="shared" si="0"/>
        <v>3.462157809983897</v>
      </c>
      <c r="H65" s="27"/>
      <c r="I65" s="28"/>
      <c r="J65" s="28"/>
      <c r="K65" s="28"/>
      <c r="L65" s="26"/>
    </row>
    <row r="66" spans="1:12" ht="14.25" thickBot="1">
      <c r="A66" s="82"/>
      <c r="B66" s="70" t="s">
        <v>12</v>
      </c>
      <c r="C66" s="71">
        <f>SUM(C62:C65)</f>
        <v>3955</v>
      </c>
      <c r="D66" s="71">
        <f>SUM(D62:D65)</f>
        <v>44878</v>
      </c>
      <c r="E66" s="71">
        <f>SUM(E62:E65)</f>
        <v>752</v>
      </c>
      <c r="F66" s="72">
        <f aca="true" t="shared" si="1" ref="F66:F92">IF(D66="","",E66/D66*100)</f>
        <v>1.6756539952760818</v>
      </c>
      <c r="H66" s="16"/>
      <c r="I66" s="6"/>
      <c r="J66" s="6"/>
      <c r="K66" s="6"/>
      <c r="L66" s="7"/>
    </row>
    <row r="67" spans="1:12" ht="14.25" thickBot="1">
      <c r="A67" s="85" t="s">
        <v>61</v>
      </c>
      <c r="B67" s="86"/>
      <c r="C67" s="73">
        <f>C5+C6+C7+C8+C11+C17+C61+C66</f>
        <v>72661</v>
      </c>
      <c r="D67" s="73">
        <f>D5+D6+D7+D8+D11+D17+D61+D66</f>
        <v>1244168</v>
      </c>
      <c r="E67" s="73">
        <f>E5+E6+E7+E8+E11+E17+E61+E66</f>
        <v>59175</v>
      </c>
      <c r="F67" s="74">
        <f t="shared" si="1"/>
        <v>4.7561904823142855</v>
      </c>
      <c r="H67" s="16"/>
      <c r="I67" s="6"/>
      <c r="J67" s="6"/>
      <c r="K67" s="6"/>
      <c r="L67" s="7"/>
    </row>
    <row r="68" spans="1:12" ht="13.5">
      <c r="A68" s="84" t="s">
        <v>62</v>
      </c>
      <c r="B68" s="53" t="s">
        <v>63</v>
      </c>
      <c r="C68" s="54">
        <v>2939</v>
      </c>
      <c r="D68" s="54">
        <v>69649</v>
      </c>
      <c r="E68" s="54">
        <v>1409</v>
      </c>
      <c r="F68" s="55">
        <f t="shared" si="1"/>
        <v>2.0230010481126794</v>
      </c>
      <c r="H68" s="13"/>
      <c r="I68" s="14"/>
      <c r="J68" s="14"/>
      <c r="K68" s="14"/>
      <c r="L68" s="7"/>
    </row>
    <row r="69" spans="1:12" ht="13.5">
      <c r="A69" s="81"/>
      <c r="B69" s="47" t="s">
        <v>1</v>
      </c>
      <c r="C69" s="56">
        <v>5045</v>
      </c>
      <c r="D69" s="56">
        <v>275392</v>
      </c>
      <c r="E69" s="56">
        <v>40261</v>
      </c>
      <c r="F69" s="57">
        <f t="shared" si="1"/>
        <v>14.61952416918429</v>
      </c>
      <c r="H69" s="13"/>
      <c r="I69" s="14"/>
      <c r="J69" s="14"/>
      <c r="K69" s="14"/>
      <c r="L69" s="7"/>
    </row>
    <row r="70" spans="1:12" ht="13.5">
      <c r="A70" s="81"/>
      <c r="B70" s="47" t="s">
        <v>64</v>
      </c>
      <c r="C70" s="56">
        <v>53</v>
      </c>
      <c r="D70" s="56">
        <v>610</v>
      </c>
      <c r="E70" s="56">
        <v>9</v>
      </c>
      <c r="F70" s="57">
        <f t="shared" si="1"/>
        <v>1.4754098360655739</v>
      </c>
      <c r="H70" s="13"/>
      <c r="I70" s="18"/>
      <c r="J70" s="18"/>
      <c r="K70" s="18"/>
      <c r="L70" s="18"/>
    </row>
    <row r="71" spans="1:12" ht="13.5">
      <c r="A71" s="81"/>
      <c r="B71" s="47" t="s">
        <v>65</v>
      </c>
      <c r="C71" s="56">
        <v>20</v>
      </c>
      <c r="D71" s="56">
        <v>433</v>
      </c>
      <c r="E71" s="56">
        <v>7</v>
      </c>
      <c r="F71" s="57">
        <f t="shared" si="1"/>
        <v>1.6166281755196306</v>
      </c>
      <c r="H71" s="13"/>
      <c r="I71" s="19"/>
      <c r="J71" s="19"/>
      <c r="K71" s="19"/>
      <c r="L71" s="7"/>
    </row>
    <row r="72" spans="1:12" ht="13.5">
      <c r="A72" s="81"/>
      <c r="B72" s="47" t="s">
        <v>66</v>
      </c>
      <c r="C72" s="56">
        <v>53</v>
      </c>
      <c r="D72" s="56">
        <v>1140</v>
      </c>
      <c r="E72" s="56">
        <v>63</v>
      </c>
      <c r="F72" s="57">
        <f t="shared" si="1"/>
        <v>5.526315789473684</v>
      </c>
      <c r="H72" s="13"/>
      <c r="I72" s="18"/>
      <c r="J72" s="18"/>
      <c r="K72" s="18"/>
      <c r="L72" s="18"/>
    </row>
    <row r="73" spans="1:12" ht="13.5">
      <c r="A73" s="81"/>
      <c r="B73" s="47" t="s">
        <v>67</v>
      </c>
      <c r="C73" s="56">
        <v>39</v>
      </c>
      <c r="D73" s="56">
        <v>1159</v>
      </c>
      <c r="E73" s="56">
        <v>19</v>
      </c>
      <c r="F73" s="57">
        <f t="shared" si="1"/>
        <v>1.639344262295082</v>
      </c>
      <c r="H73" s="13"/>
      <c r="I73" s="18"/>
      <c r="J73" s="18"/>
      <c r="K73" s="18"/>
      <c r="L73" s="18"/>
    </row>
    <row r="74" spans="1:12" ht="13.5">
      <c r="A74" s="81"/>
      <c r="B74" s="47" t="s">
        <v>68</v>
      </c>
      <c r="C74" s="56">
        <v>2</v>
      </c>
      <c r="D74" s="56">
        <v>11</v>
      </c>
      <c r="E74" s="56">
        <v>7</v>
      </c>
      <c r="F74" s="57">
        <f t="shared" si="1"/>
        <v>63.63636363636363</v>
      </c>
      <c r="H74" s="13"/>
      <c r="I74" s="18"/>
      <c r="J74" s="18"/>
      <c r="K74" s="18"/>
      <c r="L74" s="18"/>
    </row>
    <row r="75" spans="1:12" ht="13.5">
      <c r="A75" s="81"/>
      <c r="B75" s="47" t="s">
        <v>69</v>
      </c>
      <c r="C75" s="56">
        <v>15</v>
      </c>
      <c r="D75" s="56">
        <v>316</v>
      </c>
      <c r="E75" s="56">
        <v>105</v>
      </c>
      <c r="F75" s="57">
        <f t="shared" si="1"/>
        <v>33.22784810126582</v>
      </c>
      <c r="H75" s="13"/>
      <c r="I75" s="18"/>
      <c r="J75" s="18"/>
      <c r="K75" s="18"/>
      <c r="L75" s="18"/>
    </row>
    <row r="76" spans="1:12" ht="13.5">
      <c r="A76" s="81"/>
      <c r="B76" s="47" t="s">
        <v>70</v>
      </c>
      <c r="C76" s="56">
        <v>24</v>
      </c>
      <c r="D76" s="56">
        <v>584</v>
      </c>
      <c r="E76" s="56">
        <v>11</v>
      </c>
      <c r="F76" s="57">
        <f t="shared" si="1"/>
        <v>1.8835616438356164</v>
      </c>
      <c r="H76" s="13"/>
      <c r="I76" s="18"/>
      <c r="J76" s="18"/>
      <c r="K76" s="18"/>
      <c r="L76" s="18"/>
    </row>
    <row r="77" spans="1:12" ht="13.5">
      <c r="A77" s="81"/>
      <c r="B77" s="58" t="s">
        <v>94</v>
      </c>
      <c r="C77" s="56">
        <v>49</v>
      </c>
      <c r="D77" s="56">
        <v>932</v>
      </c>
      <c r="E77" s="56">
        <v>13</v>
      </c>
      <c r="F77" s="57">
        <f t="shared" si="1"/>
        <v>1.3948497854077253</v>
      </c>
      <c r="H77" s="13"/>
      <c r="I77" s="18"/>
      <c r="J77" s="18"/>
      <c r="K77" s="18"/>
      <c r="L77" s="18"/>
    </row>
    <row r="78" spans="1:12" ht="13.5">
      <c r="A78" s="81"/>
      <c r="B78" s="47" t="s">
        <v>71</v>
      </c>
      <c r="C78" s="56">
        <v>5</v>
      </c>
      <c r="D78" s="56">
        <v>95</v>
      </c>
      <c r="E78" s="56">
        <v>11</v>
      </c>
      <c r="F78" s="57">
        <f t="shared" si="1"/>
        <v>11.578947368421053</v>
      </c>
      <c r="H78" s="13"/>
      <c r="I78" s="18"/>
      <c r="J78" s="18"/>
      <c r="K78" s="18"/>
      <c r="L78" s="20"/>
    </row>
    <row r="79" spans="1:12" ht="13.5">
      <c r="A79" s="81"/>
      <c r="B79" s="47" t="s">
        <v>95</v>
      </c>
      <c r="C79" s="56">
        <v>6</v>
      </c>
      <c r="D79" s="56">
        <v>34</v>
      </c>
      <c r="E79" s="56">
        <v>4</v>
      </c>
      <c r="F79" s="57">
        <f t="shared" si="1"/>
        <v>11.76470588235294</v>
      </c>
      <c r="H79" s="13"/>
      <c r="I79" s="18"/>
      <c r="J79" s="18"/>
      <c r="K79" s="18"/>
      <c r="L79" s="20"/>
    </row>
    <row r="80" spans="1:12" ht="13.5">
      <c r="A80" s="81"/>
      <c r="B80" s="47" t="s">
        <v>72</v>
      </c>
      <c r="C80" s="56">
        <v>2</v>
      </c>
      <c r="D80" s="56">
        <v>14</v>
      </c>
      <c r="E80" s="56">
        <v>0</v>
      </c>
      <c r="F80" s="57">
        <f t="shared" si="1"/>
        <v>0</v>
      </c>
      <c r="H80" s="13"/>
      <c r="I80" s="18"/>
      <c r="J80" s="18"/>
      <c r="K80" s="18"/>
      <c r="L80" s="20"/>
    </row>
    <row r="81" spans="1:12" ht="13.5">
      <c r="A81" s="81"/>
      <c r="B81" s="47" t="s">
        <v>73</v>
      </c>
      <c r="C81" s="56">
        <v>36</v>
      </c>
      <c r="D81" s="56">
        <v>1024</v>
      </c>
      <c r="E81" s="56">
        <v>3</v>
      </c>
      <c r="F81" s="57">
        <f t="shared" si="1"/>
        <v>0.29296875</v>
      </c>
      <c r="H81" s="13"/>
      <c r="I81" s="18"/>
      <c r="J81" s="18"/>
      <c r="K81" s="18"/>
      <c r="L81" s="20"/>
    </row>
    <row r="82" spans="1:12" ht="13.5">
      <c r="A82" s="81"/>
      <c r="B82" s="47" t="s">
        <v>74</v>
      </c>
      <c r="C82" s="56">
        <v>6</v>
      </c>
      <c r="D82" s="56">
        <v>119</v>
      </c>
      <c r="E82" s="56">
        <v>53</v>
      </c>
      <c r="F82" s="57">
        <f t="shared" si="1"/>
        <v>44.537815126050425</v>
      </c>
      <c r="H82" s="13"/>
      <c r="I82" s="19"/>
      <c r="J82" s="19"/>
      <c r="K82" s="19"/>
      <c r="L82" s="7"/>
    </row>
    <row r="83" spans="1:12" ht="13.5">
      <c r="A83" s="81"/>
      <c r="B83" s="47" t="s">
        <v>75</v>
      </c>
      <c r="C83" s="56">
        <v>54</v>
      </c>
      <c r="D83" s="56">
        <v>715</v>
      </c>
      <c r="E83" s="56">
        <v>49</v>
      </c>
      <c r="F83" s="57">
        <f t="shared" si="1"/>
        <v>6.853146853146853</v>
      </c>
      <c r="G83" s="20"/>
      <c r="H83" s="13"/>
      <c r="I83" s="18"/>
      <c r="J83" s="18"/>
      <c r="K83" s="18"/>
      <c r="L83" s="20"/>
    </row>
    <row r="84" spans="1:12" ht="13.5">
      <c r="A84" s="81"/>
      <c r="B84" s="47" t="s">
        <v>76</v>
      </c>
      <c r="C84" s="48">
        <v>4481</v>
      </c>
      <c r="D84" s="48">
        <v>329639</v>
      </c>
      <c r="E84" s="48">
        <v>18743</v>
      </c>
      <c r="F84" s="57">
        <f t="shared" si="1"/>
        <v>5.685917018313974</v>
      </c>
      <c r="H84" s="13"/>
      <c r="I84" s="6"/>
      <c r="J84" s="6"/>
      <c r="K84" s="6"/>
      <c r="L84" s="7"/>
    </row>
    <row r="85" spans="1:12" ht="13.5">
      <c r="A85" s="81"/>
      <c r="B85" s="47" t="s">
        <v>77</v>
      </c>
      <c r="C85" s="48">
        <v>2571</v>
      </c>
      <c r="D85" s="48">
        <v>57399</v>
      </c>
      <c r="E85" s="48">
        <v>3197</v>
      </c>
      <c r="F85" s="57">
        <f t="shared" si="1"/>
        <v>5.569783445704629</v>
      </c>
      <c r="H85" s="13"/>
      <c r="I85" s="6"/>
      <c r="J85" s="6"/>
      <c r="K85" s="6"/>
      <c r="L85" s="7"/>
    </row>
    <row r="86" spans="1:12" s="8" customFormat="1" ht="13.5" customHeight="1">
      <c r="A86" s="81"/>
      <c r="B86" s="59" t="s">
        <v>78</v>
      </c>
      <c r="C86" s="56">
        <v>420</v>
      </c>
      <c r="D86" s="56">
        <v>21705</v>
      </c>
      <c r="E86" s="56">
        <v>3894</v>
      </c>
      <c r="F86" s="57">
        <f t="shared" si="1"/>
        <v>17.940566689702834</v>
      </c>
      <c r="H86" s="9"/>
      <c r="I86" s="14"/>
      <c r="J86" s="14"/>
      <c r="K86" s="14"/>
      <c r="L86" s="21"/>
    </row>
    <row r="87" spans="1:12" ht="13.5">
      <c r="A87" s="81"/>
      <c r="B87" s="47" t="s">
        <v>79</v>
      </c>
      <c r="C87" s="56">
        <v>64</v>
      </c>
      <c r="D87" s="56">
        <v>680</v>
      </c>
      <c r="E87" s="56">
        <v>293</v>
      </c>
      <c r="F87" s="57">
        <f t="shared" si="1"/>
        <v>43.08823529411765</v>
      </c>
      <c r="H87" s="13"/>
      <c r="I87" s="18"/>
      <c r="J87" s="18"/>
      <c r="K87" s="18"/>
      <c r="L87" s="20"/>
    </row>
    <row r="88" spans="1:12" ht="13.5">
      <c r="A88" s="81"/>
      <c r="B88" s="47" t="s">
        <v>80</v>
      </c>
      <c r="C88" s="56">
        <v>650</v>
      </c>
      <c r="D88" s="56">
        <v>64538</v>
      </c>
      <c r="E88" s="56">
        <v>1552</v>
      </c>
      <c r="F88" s="57">
        <f t="shared" si="1"/>
        <v>2.4047847779602716</v>
      </c>
      <c r="H88" s="13"/>
      <c r="I88" s="14"/>
      <c r="J88" s="14"/>
      <c r="K88" s="14"/>
      <c r="L88" s="7"/>
    </row>
    <row r="89" spans="1:12" ht="13.5">
      <c r="A89" s="81"/>
      <c r="B89" s="47" t="s">
        <v>81</v>
      </c>
      <c r="C89" s="56">
        <v>864</v>
      </c>
      <c r="D89" s="56">
        <v>19280</v>
      </c>
      <c r="E89" s="56">
        <v>351</v>
      </c>
      <c r="F89" s="57">
        <f t="shared" si="1"/>
        <v>1.8205394190871371</v>
      </c>
      <c r="H89" s="13"/>
      <c r="I89" s="18"/>
      <c r="J89" s="18"/>
      <c r="K89" s="18"/>
      <c r="L89" s="20"/>
    </row>
    <row r="90" spans="1:12" ht="14.25" thickBot="1">
      <c r="A90" s="82"/>
      <c r="B90" s="60" t="s">
        <v>82</v>
      </c>
      <c r="C90" s="52">
        <v>158</v>
      </c>
      <c r="D90" s="52">
        <v>3908</v>
      </c>
      <c r="E90" s="52">
        <v>270</v>
      </c>
      <c r="F90" s="61">
        <f t="shared" si="1"/>
        <v>6.908904810644831</v>
      </c>
      <c r="H90" s="13"/>
      <c r="I90" s="6"/>
      <c r="J90" s="6"/>
      <c r="K90" s="6"/>
      <c r="L90" s="7"/>
    </row>
    <row r="91" spans="1:12" ht="14.25" thickBot="1">
      <c r="A91" s="85" t="s">
        <v>83</v>
      </c>
      <c r="B91" s="86"/>
      <c r="C91" s="73">
        <f>SUM(C68:C90)</f>
        <v>17556</v>
      </c>
      <c r="D91" s="73">
        <f>SUM(D68:D90)</f>
        <v>849376</v>
      </c>
      <c r="E91" s="73">
        <f>SUM(E68:E90)</f>
        <v>70324</v>
      </c>
      <c r="F91" s="74">
        <f t="shared" si="1"/>
        <v>8.27948988433862</v>
      </c>
      <c r="H91" s="16"/>
      <c r="I91" s="6"/>
      <c r="J91" s="6"/>
      <c r="K91" s="6"/>
      <c r="L91" s="7"/>
    </row>
    <row r="92" spans="1:12" ht="14.25" thickBot="1">
      <c r="A92" s="87" t="s">
        <v>84</v>
      </c>
      <c r="B92" s="88"/>
      <c r="C92" s="75">
        <f>C67+C91</f>
        <v>90217</v>
      </c>
      <c r="D92" s="75">
        <f>D67+D91</f>
        <v>2093544</v>
      </c>
      <c r="E92" s="75">
        <f>E67+E91</f>
        <v>129499</v>
      </c>
      <c r="F92" s="76">
        <f t="shared" si="1"/>
        <v>6.185635458342409</v>
      </c>
      <c r="H92" s="16"/>
      <c r="I92" s="6"/>
      <c r="J92" s="6"/>
      <c r="K92" s="6"/>
      <c r="L92" s="7"/>
    </row>
    <row r="93" spans="1:12" ht="13.5">
      <c r="A93" s="62" t="s">
        <v>85</v>
      </c>
      <c r="B93" s="62"/>
      <c r="C93" s="63"/>
      <c r="D93" s="63"/>
      <c r="E93" s="63"/>
      <c r="F93" s="64"/>
      <c r="H93" s="13"/>
      <c r="I93" s="13"/>
      <c r="J93" s="13"/>
      <c r="K93" s="13"/>
      <c r="L93" s="13"/>
    </row>
    <row r="94" spans="8:12" ht="13.5">
      <c r="H94" s="13"/>
      <c r="I94" s="13"/>
      <c r="J94" s="13"/>
      <c r="K94" s="13"/>
      <c r="L94" s="13"/>
    </row>
    <row r="95" spans="8:12" ht="13.5">
      <c r="H95" s="13"/>
      <c r="I95" s="13"/>
      <c r="J95" s="13"/>
      <c r="K95" s="13"/>
      <c r="L95" s="13"/>
    </row>
  </sheetData>
  <sheetProtection/>
  <mergeCells count="11">
    <mergeCell ref="A62:A66"/>
    <mergeCell ref="A67:B67"/>
    <mergeCell ref="A68:A90"/>
    <mergeCell ref="A91:B91"/>
    <mergeCell ref="A92:B92"/>
    <mergeCell ref="A1:F1"/>
    <mergeCell ref="A4:B4"/>
    <mergeCell ref="A9:A11"/>
    <mergeCell ref="A12:A17"/>
    <mergeCell ref="A18:A52"/>
    <mergeCell ref="A53:A61"/>
  </mergeCells>
  <printOptions/>
  <pageMargins left="0.7874015748031497" right="0.6299212598425197" top="0.984251968503937" bottom="1.5748031496062993" header="0.5118110236220472" footer="0.5118110236220472"/>
  <pageSetup horizontalDpi="600" verticalDpi="600" orientation="portrait" paperSize="9" scale="92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2012-06-29T06:05:19Z</dcterms:modified>
  <cp:category/>
  <cp:version/>
  <cp:contentType/>
  <cp:contentStatus/>
</cp:coreProperties>
</file>