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525" windowHeight="948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<sst xmlns="http://schemas.openxmlformats.org/spreadsheetml/2006/main" count="103" uniqueCount="99">
  <si>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対象作業</t>
  </si>
  <si>
    <t>健診実施事業場数</t>
  </si>
  <si>
    <t>受診労働者数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</si>
  <si>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</si>
  <si>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</si>
  <si>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</si>
  <si>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</si>
  <si>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</si>
  <si>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</si>
  <si>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</si>
  <si>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</si>
  <si>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</si>
  <si>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</si>
  <si>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</si>
  <si>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</si>
  <si>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</si>
  <si>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</si>
  <si>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</si>
  <si>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</si>
  <si>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</si>
  <si>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</si>
  <si>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</si>
  <si>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</si>
  <si>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</si>
  <si>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</si>
  <si>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</si>
  <si>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</si>
  <si>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</si>
  <si>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ｱｸﾘﾛﾆﾄﾘﾙ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</si>
  <si>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</si>
  <si>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</si>
  <si>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</si>
  <si>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</si>
  <si>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</si>
  <si>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</si>
  <si>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</si>
  <si>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</si>
  <si>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</si>
  <si>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</si>
  <si>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</si>
  <si>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</si>
  <si>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</si>
  <si>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</si>
  <si>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</si>
  <si>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</si>
  <si>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</si>
  <si>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</si>
  <si>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</si>
  <si>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</si>
  <si>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</si>
  <si>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</si>
  <si>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</si>
  <si>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</si>
  <si>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</si>
  <si>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</si>
  <si>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</si>
  <si>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</si>
  <si>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マゼンタ</t>
  </si>
  <si>
    <t>マンガン</t>
  </si>
  <si>
    <t>沃化メチル</t>
  </si>
  <si>
    <t>硫化水素</t>
  </si>
  <si>
    <t>硫酸ジメチル</t>
  </si>
  <si>
    <t>石綿</t>
  </si>
  <si>
    <t>アモサイト</t>
  </si>
  <si>
    <t>クロシドライト</t>
  </si>
  <si>
    <t>石綿（アモサイト及びクロシドライトを除く）</t>
  </si>
  <si>
    <t>法定特殊健診計</t>
  </si>
  <si>
    <t>指導勧奨によるもの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</si>
  <si>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</si>
  <si>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</si>
  <si>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</si>
  <si>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</si>
  <si>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</si>
  <si>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</si>
  <si>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</si>
  <si>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</si>
  <si>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</si>
  <si>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フェニル水銀化合物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</si>
  <si>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</si>
  <si>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</si>
  <si>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</si>
  <si>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</si>
  <si>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</si>
  <si>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</si>
  <si>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</si>
  <si>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</si>
  <si>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</si>
  <si>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</si>
  <si>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</si>
  <si>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総計</t>
  </si>
  <si>
    <t>平成２１年特殊健康診断実施状況（対象作業別）</t>
  </si>
  <si>
    <t>指導勧奨計</t>
  </si>
  <si>
    <t>ｱﾙｷﾙ水銀化合物（特化則適用以外のものに限る）</t>
  </si>
  <si>
    <t>砒素またはその化合物（特化則適用以外のものに限る）</t>
  </si>
  <si>
    <t>（注）</t>
  </si>
  <si>
    <t>平成21年4月1日より特定化学物質に追加されたﾆｯｹﾙ化合物(ﾆｯｹﾙｶﾙﾎﾞﾆﾙを除き、粉状の物に限る)、砒素及びその化合物(ｱﾙｼﾝ及び砒化ｶﾞﾘｳﾑを除く)は、平成22年分より年間の数値を集計予定。</t>
  </si>
  <si>
    <t>平成21年4月1日より石綿障害予防規則による健診の対象に追加された「石綿の製造・取扱い業務の周辺業務」は、平成22年分より年間の数値を集計予定。</t>
  </si>
  <si>
    <t>「特定化学物質」欄の三酸化砒素は、平成21年3月31日までに実施したものに限る。（平成21年4月1日より砒素及びその化合物に統合。）</t>
  </si>
  <si>
    <t>資料：特殊健康診断結果調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</si>
</sst>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;[Red]#,##0"/>
    <numFmt numFmtId="178" formatCode="0.0_);[Red]\(0.0\)"/>
  </numFmts>
  <fonts count="41">
    <font>
      <sz val="11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3" fontId="5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3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0" fontId="5" fillId="0" borderId="0" xfId="60" applyFont="1" applyBorder="1" applyAlignment="1">
      <alignment horizontal="right"/>
      <protection/>
    </xf>
    <xf numFmtId="3" fontId="5" fillId="0" borderId="0" xfId="60" applyNumberFormat="1" applyFont="1" applyBorder="1" applyAlignment="1">
      <alignment/>
      <protection/>
    </xf>
    <xf numFmtId="3" fontId="5" fillId="0" borderId="0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60" applyNumberFormat="1" applyFont="1" applyBorder="1" applyAlignment="1">
      <alignment horizontal="left" vertical="center" wrapText="1"/>
      <protection/>
    </xf>
    <xf numFmtId="176" fontId="5" fillId="0" borderId="0" xfId="60" applyNumberFormat="1" applyFont="1" applyBorder="1" applyAlignment="1">
      <alignment horizontal="center" vertical="center" wrapText="1"/>
      <protection/>
    </xf>
    <xf numFmtId="0" fontId="5" fillId="0" borderId="10" xfId="60" applyFont="1" applyFill="1" applyBorder="1">
      <alignment/>
      <protection/>
    </xf>
    <xf numFmtId="0" fontId="5" fillId="0" borderId="11" xfId="60" applyFont="1" applyFill="1" applyBorder="1">
      <alignment/>
      <protection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0" xfId="60" applyFont="1" applyBorder="1">
      <alignment/>
      <protection/>
    </xf>
    <xf numFmtId="177" fontId="5" fillId="0" borderId="0" xfId="60" applyNumberFormat="1" applyFont="1" applyBorder="1" applyAlignment="1">
      <alignment horizontal="right" vertic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0" borderId="12" xfId="60" applyNumberFormat="1" applyFont="1" applyFill="1" applyBorder="1">
      <alignment/>
      <protection/>
    </xf>
    <xf numFmtId="0" fontId="5" fillId="0" borderId="12" xfId="60" applyFont="1" applyFill="1" applyBorder="1">
      <alignment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right"/>
      <protection/>
    </xf>
    <xf numFmtId="177" fontId="5" fillId="0" borderId="12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Border="1" applyAlignment="1">
      <alignment vertic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/>
      <protection/>
    </xf>
    <xf numFmtId="177" fontId="5" fillId="0" borderId="12" xfId="61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center"/>
      <protection/>
    </xf>
    <xf numFmtId="0" fontId="5" fillId="0" borderId="12" xfId="60" applyFont="1" applyFill="1" applyBorder="1" applyAlignment="1">
      <alignment vertical="center" wrapText="1"/>
      <protection/>
    </xf>
    <xf numFmtId="176" fontId="5" fillId="0" borderId="0" xfId="60" applyNumberFormat="1" applyFont="1" applyBorder="1" applyAlignment="1">
      <alignment vertical="center"/>
      <protection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12" xfId="60" applyFont="1" applyFill="1" applyBorder="1" applyAlignment="1">
      <alignment shrinkToFit="1"/>
      <protection/>
    </xf>
    <xf numFmtId="0" fontId="5" fillId="0" borderId="0" xfId="60" applyFont="1" applyAlignment="1">
      <alignment vertical="top" wrapText="1"/>
      <protection/>
    </xf>
    <xf numFmtId="0" fontId="5" fillId="0" borderId="17" xfId="60" applyFont="1" applyFill="1" applyBorder="1">
      <alignment/>
      <protection/>
    </xf>
    <xf numFmtId="178" fontId="5" fillId="0" borderId="18" xfId="60" applyNumberFormat="1" applyFont="1" applyFill="1" applyBorder="1">
      <alignment/>
      <protection/>
    </xf>
    <xf numFmtId="178" fontId="5" fillId="0" borderId="18" xfId="61" applyNumberFormat="1" applyFont="1" applyFill="1" applyBorder="1" applyAlignment="1">
      <alignment horizontal="right" vertical="center"/>
      <protection/>
    </xf>
    <xf numFmtId="0" fontId="5" fillId="0" borderId="19" xfId="60" applyFont="1" applyFill="1" applyBorder="1">
      <alignment/>
      <protection/>
    </xf>
    <xf numFmtId="0" fontId="5" fillId="0" borderId="16" xfId="60" applyFont="1" applyFill="1" applyBorder="1">
      <alignment/>
      <protection/>
    </xf>
    <xf numFmtId="177" fontId="5" fillId="0" borderId="15" xfId="0" applyNumberFormat="1" applyFont="1" applyFill="1" applyBorder="1" applyAlignment="1">
      <alignment horizontal="right" vertical="center"/>
    </xf>
    <xf numFmtId="178" fontId="5" fillId="0" borderId="20" xfId="60" applyNumberFormat="1" applyFont="1" applyFill="1" applyBorder="1">
      <alignment/>
      <protection/>
    </xf>
    <xf numFmtId="3" fontId="5" fillId="0" borderId="21" xfId="60" applyNumberFormat="1" applyFont="1" applyFill="1" applyBorder="1" applyAlignment="1">
      <alignment horizontal="center" vertical="center" wrapText="1"/>
      <protection/>
    </xf>
    <xf numFmtId="3" fontId="5" fillId="0" borderId="21" xfId="60" applyNumberFormat="1" applyFont="1" applyFill="1" applyBorder="1" applyAlignment="1">
      <alignment horizontal="left" vertical="center" wrapText="1"/>
      <protection/>
    </xf>
    <xf numFmtId="176" fontId="5" fillId="0" borderId="22" xfId="60" applyNumberFormat="1" applyFont="1" applyFill="1" applyBorder="1" applyAlignment="1">
      <alignment horizontal="center" vertical="center" wrapText="1"/>
      <protection/>
    </xf>
    <xf numFmtId="0" fontId="5" fillId="0" borderId="23" xfId="60" applyFont="1" applyFill="1" applyBorder="1" applyAlignment="1">
      <alignment horizontal="center"/>
      <protection/>
    </xf>
    <xf numFmtId="3" fontId="5" fillId="0" borderId="24" xfId="60" applyNumberFormat="1" applyFont="1" applyFill="1" applyBorder="1">
      <alignment/>
      <protection/>
    </xf>
    <xf numFmtId="178" fontId="5" fillId="0" borderId="25" xfId="60" applyNumberFormat="1" applyFont="1" applyFill="1" applyBorder="1">
      <alignment/>
      <protection/>
    </xf>
    <xf numFmtId="0" fontId="5" fillId="0" borderId="15" xfId="60" applyFont="1" applyFill="1" applyBorder="1">
      <alignment/>
      <protection/>
    </xf>
    <xf numFmtId="177" fontId="5" fillId="0" borderId="15" xfId="61" applyNumberFormat="1" applyFont="1" applyFill="1" applyBorder="1" applyAlignment="1">
      <alignment horizontal="right" vertical="center"/>
      <protection/>
    </xf>
    <xf numFmtId="178" fontId="5" fillId="0" borderId="20" xfId="61" applyNumberFormat="1" applyFont="1" applyFill="1" applyBorder="1" applyAlignment="1">
      <alignment horizontal="right" vertical="center"/>
      <protection/>
    </xf>
    <xf numFmtId="3" fontId="5" fillId="0" borderId="21" xfId="60" applyNumberFormat="1" applyFont="1" applyFill="1" applyBorder="1">
      <alignment/>
      <protection/>
    </xf>
    <xf numFmtId="178" fontId="5" fillId="0" borderId="22" xfId="60" applyNumberFormat="1" applyFont="1" applyFill="1" applyBorder="1">
      <alignment/>
      <protection/>
    </xf>
    <xf numFmtId="0" fontId="5" fillId="0" borderId="24" xfId="60" applyFont="1" applyFill="1" applyBorder="1">
      <alignment/>
      <protection/>
    </xf>
    <xf numFmtId="178" fontId="5" fillId="0" borderId="25" xfId="61" applyNumberFormat="1" applyFont="1" applyFill="1" applyBorder="1" applyAlignment="1">
      <alignment horizontal="right" vertical="center"/>
      <protection/>
    </xf>
    <xf numFmtId="3" fontId="5" fillId="0" borderId="26" xfId="60" applyNumberFormat="1" applyFont="1" applyFill="1" applyBorder="1">
      <alignment/>
      <protection/>
    </xf>
    <xf numFmtId="178" fontId="5" fillId="0" borderId="27" xfId="60" applyNumberFormat="1" applyFont="1" applyFill="1" applyBorder="1">
      <alignment/>
      <protection/>
    </xf>
    <xf numFmtId="0" fontId="1" fillId="0" borderId="0" xfId="60" applyFont="1" applyAlignment="1">
      <alignment horizontal="center"/>
      <protection/>
    </xf>
    <xf numFmtId="0" fontId="5" fillId="0" borderId="28" xfId="60" applyFont="1" applyFill="1" applyBorder="1" applyAlignment="1">
      <alignment horizontal="left" wrapText="1"/>
      <protection/>
    </xf>
    <xf numFmtId="0" fontId="5" fillId="0" borderId="29" xfId="60" applyFont="1" applyFill="1" applyBorder="1" applyAlignment="1">
      <alignment horizontal="left" wrapText="1"/>
      <protection/>
    </xf>
    <xf numFmtId="0" fontId="5" fillId="0" borderId="30" xfId="60" applyFont="1" applyFill="1" applyBorder="1" applyAlignment="1">
      <alignment horizontal="center" vertical="center" textRotation="255"/>
      <protection/>
    </xf>
    <xf numFmtId="0" fontId="5" fillId="0" borderId="0" xfId="60" applyFont="1" applyAlignment="1">
      <alignment horizontal="left" vertical="top" wrapText="1"/>
      <protection/>
    </xf>
    <xf numFmtId="0" fontId="5" fillId="0" borderId="31" xfId="60" applyFont="1" applyFill="1" applyBorder="1" applyAlignment="1">
      <alignment horizontal="center" vertical="center" textRotation="255"/>
      <protection/>
    </xf>
    <xf numFmtId="0" fontId="5" fillId="0" borderId="32" xfId="60" applyFont="1" applyFill="1" applyBorder="1" applyAlignment="1">
      <alignment horizontal="center"/>
      <protection/>
    </xf>
    <xf numFmtId="0" fontId="5" fillId="0" borderId="33" xfId="60" applyFont="1" applyFill="1" applyBorder="1" applyAlignment="1">
      <alignment horizontal="center"/>
      <protection/>
    </xf>
    <xf numFmtId="0" fontId="5" fillId="0" borderId="34" xfId="60" applyFont="1" applyFill="1" applyBorder="1" applyAlignment="1">
      <alignment horizontal="center" vertical="center" textRotation="255"/>
      <protection/>
    </xf>
    <xf numFmtId="0" fontId="5" fillId="0" borderId="35" xfId="60" applyFont="1" applyFill="1" applyBorder="1" applyAlignment="1">
      <alignment horizontal="center"/>
      <protection/>
    </xf>
    <xf numFmtId="0" fontId="5" fillId="0" borderId="36" xfId="60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④特殊健康診断実施状況（対象作業別） (2)" xfId="60"/>
    <cellStyle name="標準_業種別指導勧奨による特殊健康診断実施状況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70">
      <selection activeCell="A92" sqref="A92"/>
    </sheetView>
  </sheetViews>
  <sheetFormatPr defaultColWidth="9.00390625" defaultRowHeight="13.5"/>
  <cols>
    <col min="1" max="1" width="3.125" style="2" customWidth="1"/>
    <col min="2" max="2" width="45.50390625" style="2" customWidth="1"/>
    <col min="3" max="3" width="8.875" style="3" customWidth="1"/>
    <col min="4" max="4" width="12.625" style="3" customWidth="1"/>
    <col min="5" max="5" width="8.875" style="3" customWidth="1"/>
    <col min="6" max="6" width="8.875" style="4" customWidth="1"/>
    <col min="7" max="7" width="1.875" style="2" customWidth="1"/>
    <col min="8" max="8" width="45.00390625" style="2" customWidth="1"/>
    <col min="9" max="9" width="9.00390625" style="2" customWidth="1"/>
    <col min="10" max="10" width="12.625" style="2" customWidth="1"/>
    <col min="11" max="16384" width="9.00390625" style="2" customWidth="1"/>
  </cols>
  <sheetData>
    <row r="1" spans="1:7" ht="17.25">
      <c r="A1" s="66" t="s">
        <v>90</v>
      </c>
      <c r="B1" s="66"/>
      <c r="C1" s="66"/>
      <c r="D1" s="66"/>
      <c r="E1" s="66"/>
      <c r="F1" s="66"/>
      <c r="G1" s="1"/>
    </row>
    <row r="2" spans="1:7" ht="17.25">
      <c r="A2" s="1"/>
      <c r="B2" s="1"/>
      <c r="C2" s="1"/>
      <c r="D2" s="1"/>
      <c r="E2" s="1"/>
      <c r="F2" s="1"/>
      <c r="G2" s="1"/>
    </row>
    <row r="3" spans="1:12" ht="14.25" thickBot="1">
      <c r="A3" s="5"/>
      <c r="B3" s="6"/>
      <c r="C3" s="7"/>
      <c r="D3" s="8"/>
      <c r="E3" s="8"/>
      <c r="F3" s="9"/>
      <c r="H3" s="10"/>
      <c r="I3" s="11"/>
      <c r="J3" s="12"/>
      <c r="K3" s="12"/>
      <c r="L3" s="13"/>
    </row>
    <row r="4" spans="1:12" s="14" customFormat="1" ht="27.75" thickBot="1">
      <c r="A4" s="67" t="s">
        <v>0</v>
      </c>
      <c r="B4" s="68"/>
      <c r="C4" s="51" t="s">
        <v>1</v>
      </c>
      <c r="D4" s="52" t="s">
        <v>2</v>
      </c>
      <c r="E4" s="51" t="s">
        <v>3</v>
      </c>
      <c r="F4" s="53" t="s">
        <v>4</v>
      </c>
      <c r="H4" s="15"/>
      <c r="I4" s="16"/>
      <c r="J4" s="17"/>
      <c r="K4" s="16"/>
      <c r="L4" s="18"/>
    </row>
    <row r="5" spans="1:12" ht="13.5">
      <c r="A5" s="47"/>
      <c r="B5" s="48" t="s">
        <v>5</v>
      </c>
      <c r="C5" s="49">
        <v>33635</v>
      </c>
      <c r="D5" s="49">
        <v>578044</v>
      </c>
      <c r="E5" s="49">
        <v>34497</v>
      </c>
      <c r="F5" s="50">
        <f aca="true" t="shared" si="0" ref="F5:F65">E5/D5*100</f>
        <v>5.967884797697061</v>
      </c>
      <c r="H5" s="22"/>
      <c r="I5" s="23"/>
      <c r="J5" s="23"/>
      <c r="K5" s="23"/>
      <c r="L5" s="13"/>
    </row>
    <row r="6" spans="1:12" ht="13.5">
      <c r="A6" s="44"/>
      <c r="B6" s="20" t="s">
        <v>6</v>
      </c>
      <c r="C6" s="39">
        <v>4044</v>
      </c>
      <c r="D6" s="40">
        <v>70840</v>
      </c>
      <c r="E6" s="41">
        <v>1086</v>
      </c>
      <c r="F6" s="45">
        <f t="shared" si="0"/>
        <v>1.5330321852060982</v>
      </c>
      <c r="H6" s="22"/>
      <c r="I6" s="12"/>
      <c r="J6" s="12"/>
      <c r="K6" s="12"/>
      <c r="L6" s="13"/>
    </row>
    <row r="7" spans="1:12" ht="13.5">
      <c r="A7" s="44"/>
      <c r="B7" s="20" t="s">
        <v>7</v>
      </c>
      <c r="C7" s="39">
        <v>6</v>
      </c>
      <c r="D7" s="39">
        <v>34</v>
      </c>
      <c r="E7" s="40">
        <v>3</v>
      </c>
      <c r="F7" s="45">
        <f t="shared" si="0"/>
        <v>8.823529411764707</v>
      </c>
      <c r="H7" s="22"/>
      <c r="I7" s="24"/>
      <c r="J7" s="24"/>
      <c r="K7" s="24"/>
      <c r="L7" s="24"/>
    </row>
    <row r="8" spans="1:12" ht="13.5">
      <c r="A8" s="44"/>
      <c r="B8" s="20" t="s">
        <v>8</v>
      </c>
      <c r="C8" s="39">
        <v>13241</v>
      </c>
      <c r="D8" s="40">
        <v>254759</v>
      </c>
      <c r="E8" s="40">
        <v>14466</v>
      </c>
      <c r="F8" s="45">
        <f t="shared" si="0"/>
        <v>5.678307733976032</v>
      </c>
      <c r="H8" s="22"/>
      <c r="I8" s="12"/>
      <c r="J8" s="12"/>
      <c r="K8" s="12"/>
      <c r="L8" s="13"/>
    </row>
    <row r="9" spans="1:12" ht="13.5">
      <c r="A9" s="69" t="s">
        <v>9</v>
      </c>
      <c r="B9" s="20" t="s">
        <v>10</v>
      </c>
      <c r="C9" s="39">
        <v>28</v>
      </c>
      <c r="D9" s="40">
        <v>438</v>
      </c>
      <c r="E9" s="40">
        <v>60</v>
      </c>
      <c r="F9" s="45">
        <f t="shared" si="0"/>
        <v>13.698630136986301</v>
      </c>
      <c r="H9" s="22"/>
      <c r="I9" s="12"/>
      <c r="J9" s="12"/>
      <c r="K9" s="12"/>
      <c r="L9" s="13"/>
    </row>
    <row r="10" spans="1:12" ht="13.5">
      <c r="A10" s="69"/>
      <c r="B10" s="26" t="s">
        <v>11</v>
      </c>
      <c r="C10" s="39">
        <v>202</v>
      </c>
      <c r="D10" s="40">
        <v>1376</v>
      </c>
      <c r="E10" s="40">
        <v>93</v>
      </c>
      <c r="F10" s="45">
        <f t="shared" si="0"/>
        <v>6.758720930232558</v>
      </c>
      <c r="H10" s="22"/>
      <c r="I10" s="12"/>
      <c r="J10" s="12"/>
      <c r="K10" s="12"/>
      <c r="L10" s="13"/>
    </row>
    <row r="11" spans="1:12" ht="13.5">
      <c r="A11" s="69"/>
      <c r="B11" s="27" t="s">
        <v>12</v>
      </c>
      <c r="C11" s="21">
        <f>SUM(C9:C10)</f>
        <v>230</v>
      </c>
      <c r="D11" s="21">
        <f>SUM(D9:D10)</f>
        <v>1814</v>
      </c>
      <c r="E11" s="21">
        <f>SUM(E9:E10)</f>
        <v>153</v>
      </c>
      <c r="F11" s="45">
        <f>E11/D11*100</f>
        <v>8.434399117971333</v>
      </c>
      <c r="H11" s="28"/>
      <c r="I11" s="12"/>
      <c r="J11" s="12"/>
      <c r="K11" s="12"/>
      <c r="L11" s="13"/>
    </row>
    <row r="12" spans="1:12" ht="13.5">
      <c r="A12" s="69" t="s">
        <v>13</v>
      </c>
      <c r="B12" s="20" t="s">
        <v>14</v>
      </c>
      <c r="C12" s="39">
        <v>40</v>
      </c>
      <c r="D12" s="25">
        <v>294</v>
      </c>
      <c r="E12" s="25">
        <v>7</v>
      </c>
      <c r="F12" s="45">
        <f t="shared" si="0"/>
        <v>2.380952380952381</v>
      </c>
      <c r="H12" s="22"/>
      <c r="I12" s="24"/>
      <c r="J12" s="24"/>
      <c r="K12" s="24"/>
      <c r="L12" s="24"/>
    </row>
    <row r="13" spans="1:12" ht="13.5">
      <c r="A13" s="69"/>
      <c r="B13" s="26" t="s">
        <v>15</v>
      </c>
      <c r="C13" s="25">
        <v>13</v>
      </c>
      <c r="D13" s="25">
        <v>49</v>
      </c>
      <c r="E13" s="25">
        <v>1</v>
      </c>
      <c r="F13" s="45">
        <f t="shared" si="0"/>
        <v>2.0408163265306123</v>
      </c>
      <c r="H13" s="22"/>
      <c r="I13" s="24"/>
      <c r="J13" s="24"/>
      <c r="K13" s="24"/>
      <c r="L13" s="24"/>
    </row>
    <row r="14" spans="1:12" ht="13.5">
      <c r="A14" s="69"/>
      <c r="B14" s="26" t="s">
        <v>16</v>
      </c>
      <c r="C14" s="25">
        <v>6</v>
      </c>
      <c r="D14" s="25">
        <v>10</v>
      </c>
      <c r="E14" s="25">
        <v>0</v>
      </c>
      <c r="F14" s="45">
        <f t="shared" si="0"/>
        <v>0</v>
      </c>
      <c r="H14" s="22"/>
      <c r="I14" s="24"/>
      <c r="J14" s="24"/>
      <c r="K14" s="24"/>
      <c r="L14" s="24"/>
    </row>
    <row r="15" spans="1:12" ht="13.5">
      <c r="A15" s="69"/>
      <c r="B15" s="26" t="s">
        <v>17</v>
      </c>
      <c r="C15" s="25">
        <v>15</v>
      </c>
      <c r="D15" s="25">
        <v>119</v>
      </c>
      <c r="E15" s="25">
        <v>2</v>
      </c>
      <c r="F15" s="45">
        <f t="shared" si="0"/>
        <v>1.680672268907563</v>
      </c>
      <c r="H15" s="22"/>
      <c r="I15" s="24"/>
      <c r="J15" s="24"/>
      <c r="K15" s="24"/>
      <c r="L15" s="24"/>
    </row>
    <row r="16" spans="1:12" ht="13.5">
      <c r="A16" s="69"/>
      <c r="B16" s="26" t="s">
        <v>18</v>
      </c>
      <c r="C16" s="25">
        <v>18</v>
      </c>
      <c r="D16" s="25">
        <v>67</v>
      </c>
      <c r="E16" s="25">
        <v>0</v>
      </c>
      <c r="F16" s="45">
        <f t="shared" si="0"/>
        <v>0</v>
      </c>
      <c r="H16" s="22"/>
      <c r="I16" s="24"/>
      <c r="J16" s="24"/>
      <c r="K16" s="24"/>
      <c r="L16" s="24"/>
    </row>
    <row r="17" spans="1:12" ht="13.5">
      <c r="A17" s="69"/>
      <c r="B17" s="27" t="s">
        <v>12</v>
      </c>
      <c r="C17" s="25">
        <f>SUM(C12:C16)</f>
        <v>92</v>
      </c>
      <c r="D17" s="25">
        <f>SUM(D12:D16)</f>
        <v>539</v>
      </c>
      <c r="E17" s="25">
        <f>SUM(E12:E16)</f>
        <v>10</v>
      </c>
      <c r="F17" s="45">
        <f t="shared" si="0"/>
        <v>1.855287569573284</v>
      </c>
      <c r="H17" s="28"/>
      <c r="I17" s="12"/>
      <c r="J17" s="12"/>
      <c r="K17" s="12"/>
      <c r="L17" s="13"/>
    </row>
    <row r="18" spans="1:12" ht="13.5">
      <c r="A18" s="69" t="s">
        <v>19</v>
      </c>
      <c r="B18" s="20" t="s">
        <v>20</v>
      </c>
      <c r="C18" s="25">
        <v>38</v>
      </c>
      <c r="D18" s="25">
        <v>335</v>
      </c>
      <c r="E18" s="25">
        <v>38</v>
      </c>
      <c r="F18" s="45">
        <f t="shared" si="0"/>
        <v>11.343283582089553</v>
      </c>
      <c r="H18" s="22"/>
      <c r="I18" s="24"/>
      <c r="J18" s="24"/>
      <c r="K18" s="24"/>
      <c r="L18" s="24"/>
    </row>
    <row r="19" spans="1:12" ht="13.5">
      <c r="A19" s="69"/>
      <c r="B19" s="26" t="s">
        <v>21</v>
      </c>
      <c r="C19" s="25">
        <v>65</v>
      </c>
      <c r="D19" s="25">
        <v>351</v>
      </c>
      <c r="E19" s="25">
        <v>7</v>
      </c>
      <c r="F19" s="45">
        <f t="shared" si="0"/>
        <v>1.9943019943019942</v>
      </c>
      <c r="H19" s="22"/>
      <c r="I19" s="29"/>
      <c r="J19" s="29"/>
      <c r="K19" s="29"/>
      <c r="L19" s="13"/>
    </row>
    <row r="20" spans="1:12" ht="13.5">
      <c r="A20" s="69"/>
      <c r="B20" s="26" t="s">
        <v>22</v>
      </c>
      <c r="C20" s="25">
        <v>125</v>
      </c>
      <c r="D20" s="25">
        <v>1239</v>
      </c>
      <c r="E20" s="25">
        <v>23</v>
      </c>
      <c r="F20" s="45">
        <f t="shared" si="0"/>
        <v>1.8563357546408392</v>
      </c>
      <c r="H20" s="22"/>
      <c r="I20" s="11"/>
      <c r="J20" s="11"/>
      <c r="K20" s="11"/>
      <c r="L20" s="13"/>
    </row>
    <row r="21" spans="1:12" ht="13.5">
      <c r="A21" s="69"/>
      <c r="B21" s="26" t="s">
        <v>23</v>
      </c>
      <c r="C21" s="25">
        <v>87</v>
      </c>
      <c r="D21" s="25">
        <v>664</v>
      </c>
      <c r="E21" s="25">
        <v>32</v>
      </c>
      <c r="F21" s="45">
        <f t="shared" si="0"/>
        <v>4.819277108433735</v>
      </c>
      <c r="H21" s="22"/>
      <c r="I21" s="11"/>
      <c r="J21" s="11"/>
      <c r="K21" s="11"/>
      <c r="L21" s="13"/>
    </row>
    <row r="22" spans="1:12" ht="13.5">
      <c r="A22" s="69"/>
      <c r="B22" s="26" t="s">
        <v>24</v>
      </c>
      <c r="C22" s="25">
        <v>27</v>
      </c>
      <c r="D22" s="25">
        <v>250</v>
      </c>
      <c r="E22" s="25">
        <v>8</v>
      </c>
      <c r="F22" s="45">
        <f t="shared" si="0"/>
        <v>3.2</v>
      </c>
      <c r="H22" s="22"/>
      <c r="I22" s="24"/>
      <c r="J22" s="24"/>
      <c r="K22" s="24"/>
      <c r="L22" s="24"/>
    </row>
    <row r="23" spans="1:12" ht="13.5">
      <c r="A23" s="69"/>
      <c r="B23" s="26" t="s">
        <v>25</v>
      </c>
      <c r="C23" s="25">
        <v>105</v>
      </c>
      <c r="D23" s="25">
        <v>704</v>
      </c>
      <c r="E23" s="25">
        <v>5</v>
      </c>
      <c r="F23" s="45">
        <f t="shared" si="0"/>
        <v>0.7102272727272727</v>
      </c>
      <c r="H23" s="22"/>
      <c r="I23" s="24"/>
      <c r="J23" s="24"/>
      <c r="K23" s="24"/>
      <c r="L23" s="24"/>
    </row>
    <row r="24" spans="1:12" ht="13.5">
      <c r="A24" s="69"/>
      <c r="B24" s="26" t="s">
        <v>26</v>
      </c>
      <c r="C24" s="25">
        <v>15</v>
      </c>
      <c r="D24" s="25">
        <v>220</v>
      </c>
      <c r="E24" s="25">
        <v>0</v>
      </c>
      <c r="F24" s="45">
        <f t="shared" si="0"/>
        <v>0</v>
      </c>
      <c r="H24" s="22"/>
      <c r="I24" s="24"/>
      <c r="J24" s="24"/>
      <c r="K24" s="24"/>
      <c r="L24" s="24"/>
    </row>
    <row r="25" spans="1:12" ht="13.5">
      <c r="A25" s="69"/>
      <c r="B25" s="26" t="s">
        <v>27</v>
      </c>
      <c r="C25" s="25">
        <v>457</v>
      </c>
      <c r="D25" s="25">
        <v>6200</v>
      </c>
      <c r="E25" s="25">
        <v>47</v>
      </c>
      <c r="F25" s="45">
        <f t="shared" si="0"/>
        <v>0.7580645161290323</v>
      </c>
      <c r="H25" s="22"/>
      <c r="I25" s="12"/>
      <c r="J25" s="12"/>
      <c r="K25" s="12"/>
      <c r="L25" s="13"/>
    </row>
    <row r="26" spans="1:12" ht="13.5">
      <c r="A26" s="69"/>
      <c r="B26" s="26" t="s">
        <v>28</v>
      </c>
      <c r="C26" s="25">
        <v>301</v>
      </c>
      <c r="D26" s="25">
        <v>6248</v>
      </c>
      <c r="E26" s="25">
        <v>34</v>
      </c>
      <c r="F26" s="45">
        <f t="shared" si="0"/>
        <v>0.5441741357234315</v>
      </c>
      <c r="H26" s="22"/>
      <c r="I26" s="12"/>
      <c r="J26" s="12"/>
      <c r="K26" s="12"/>
      <c r="L26" s="13"/>
    </row>
    <row r="27" spans="1:12" ht="13.5">
      <c r="A27" s="69"/>
      <c r="B27" s="26" t="s">
        <v>29</v>
      </c>
      <c r="C27" s="25">
        <v>33</v>
      </c>
      <c r="D27" s="25">
        <v>86</v>
      </c>
      <c r="E27" s="25">
        <v>1</v>
      </c>
      <c r="F27" s="45">
        <f t="shared" si="0"/>
        <v>1.1627906976744187</v>
      </c>
      <c r="H27" s="22"/>
      <c r="I27" s="24"/>
      <c r="J27" s="24"/>
      <c r="K27" s="24"/>
      <c r="L27" s="24"/>
    </row>
    <row r="28" spans="1:12" ht="13.5">
      <c r="A28" s="69"/>
      <c r="B28" s="19" t="s">
        <v>30</v>
      </c>
      <c r="C28" s="30">
        <v>58</v>
      </c>
      <c r="D28" s="30">
        <v>416</v>
      </c>
      <c r="E28" s="30">
        <v>23</v>
      </c>
      <c r="F28" s="45">
        <f t="shared" si="0"/>
        <v>5.528846153846153</v>
      </c>
      <c r="H28" s="22"/>
      <c r="I28" s="31"/>
      <c r="J28" s="31"/>
      <c r="K28" s="31"/>
      <c r="L28" s="31"/>
    </row>
    <row r="29" spans="1:12" ht="13.5">
      <c r="A29" s="69"/>
      <c r="B29" s="19" t="s">
        <v>31</v>
      </c>
      <c r="C29" s="30">
        <v>168</v>
      </c>
      <c r="D29" s="30">
        <v>3020</v>
      </c>
      <c r="E29" s="30">
        <v>39</v>
      </c>
      <c r="F29" s="45">
        <f t="shared" si="0"/>
        <v>1.2913907284768211</v>
      </c>
      <c r="H29" s="22"/>
      <c r="I29" s="23"/>
      <c r="J29" s="23"/>
      <c r="K29" s="23"/>
      <c r="L29" s="13"/>
    </row>
    <row r="30" spans="1:12" ht="13.5">
      <c r="A30" s="69"/>
      <c r="B30" s="19" t="s">
        <v>32</v>
      </c>
      <c r="C30" s="30">
        <v>1088</v>
      </c>
      <c r="D30" s="30">
        <v>19655</v>
      </c>
      <c r="E30" s="30">
        <v>172</v>
      </c>
      <c r="F30" s="45">
        <f t="shared" si="0"/>
        <v>0.8750953955736454</v>
      </c>
      <c r="H30" s="22"/>
      <c r="I30" s="23"/>
      <c r="J30" s="23"/>
      <c r="K30" s="23"/>
      <c r="L30" s="13"/>
    </row>
    <row r="31" spans="1:12" ht="13.5">
      <c r="A31" s="69"/>
      <c r="B31" s="19" t="s">
        <v>33</v>
      </c>
      <c r="C31" s="30">
        <v>27</v>
      </c>
      <c r="D31" s="30">
        <v>188</v>
      </c>
      <c r="E31" s="30">
        <v>12</v>
      </c>
      <c r="F31" s="45">
        <f t="shared" si="0"/>
        <v>6.382978723404255</v>
      </c>
      <c r="H31" s="22"/>
      <c r="I31" s="31"/>
      <c r="J31" s="31"/>
      <c r="K31" s="31"/>
      <c r="L31" s="31"/>
    </row>
    <row r="32" spans="1:12" ht="13.5">
      <c r="A32" s="69"/>
      <c r="B32" s="19" t="s">
        <v>34</v>
      </c>
      <c r="C32" s="30">
        <v>14</v>
      </c>
      <c r="D32" s="30">
        <v>74</v>
      </c>
      <c r="E32" s="30">
        <v>1</v>
      </c>
      <c r="F32" s="45">
        <f t="shared" si="0"/>
        <v>1.3513513513513513</v>
      </c>
      <c r="H32" s="22"/>
      <c r="I32" s="31"/>
      <c r="J32" s="31"/>
      <c r="K32" s="31"/>
      <c r="L32" s="31"/>
    </row>
    <row r="33" spans="1:12" ht="13.5">
      <c r="A33" s="69"/>
      <c r="B33" s="19" t="s">
        <v>35</v>
      </c>
      <c r="C33" s="30">
        <v>411</v>
      </c>
      <c r="D33" s="30">
        <v>3307</v>
      </c>
      <c r="E33" s="30">
        <v>75</v>
      </c>
      <c r="F33" s="45">
        <f t="shared" si="0"/>
        <v>2.2679165406713033</v>
      </c>
      <c r="H33" s="22"/>
      <c r="I33" s="23"/>
      <c r="J33" s="23"/>
      <c r="K33" s="23"/>
      <c r="L33" s="13"/>
    </row>
    <row r="34" spans="1:12" ht="13.5">
      <c r="A34" s="69"/>
      <c r="B34" s="19" t="s">
        <v>36</v>
      </c>
      <c r="C34" s="30">
        <v>2376</v>
      </c>
      <c r="D34" s="30">
        <v>23984</v>
      </c>
      <c r="E34" s="30">
        <v>319</v>
      </c>
      <c r="F34" s="45">
        <f t="shared" si="0"/>
        <v>1.3300533689126084</v>
      </c>
      <c r="H34" s="22"/>
      <c r="I34" s="23"/>
      <c r="J34" s="23"/>
      <c r="K34" s="23"/>
      <c r="L34" s="13"/>
    </row>
    <row r="35" spans="1:12" ht="13.5">
      <c r="A35" s="69"/>
      <c r="B35" s="19" t="s">
        <v>37</v>
      </c>
      <c r="C35" s="30">
        <v>72</v>
      </c>
      <c r="D35" s="30">
        <v>582</v>
      </c>
      <c r="E35" s="30">
        <v>4</v>
      </c>
      <c r="F35" s="45">
        <f t="shared" si="0"/>
        <v>0.6872852233676976</v>
      </c>
      <c r="H35" s="22"/>
      <c r="I35" s="31"/>
      <c r="J35" s="31"/>
      <c r="K35" s="31"/>
      <c r="L35" s="31"/>
    </row>
    <row r="36" spans="1:12" ht="13.5">
      <c r="A36" s="69"/>
      <c r="B36" s="19" t="s">
        <v>38</v>
      </c>
      <c r="C36" s="30">
        <v>227</v>
      </c>
      <c r="D36" s="30">
        <v>2863</v>
      </c>
      <c r="E36" s="30">
        <v>29</v>
      </c>
      <c r="F36" s="45">
        <f t="shared" si="0"/>
        <v>1.0129235068110374</v>
      </c>
      <c r="H36" s="22"/>
      <c r="I36" s="23"/>
      <c r="J36" s="23"/>
      <c r="K36" s="23"/>
      <c r="L36" s="13"/>
    </row>
    <row r="37" spans="1:12" ht="13.5">
      <c r="A37" s="69"/>
      <c r="B37" s="19" t="s">
        <v>39</v>
      </c>
      <c r="C37" s="30">
        <v>613</v>
      </c>
      <c r="D37" s="30">
        <v>13358</v>
      </c>
      <c r="E37" s="30">
        <v>53</v>
      </c>
      <c r="F37" s="45">
        <f t="shared" si="0"/>
        <v>0.39676598293157656</v>
      </c>
      <c r="H37" s="22"/>
      <c r="I37" s="23"/>
      <c r="J37" s="23"/>
      <c r="K37" s="23"/>
      <c r="L37" s="13"/>
    </row>
    <row r="38" spans="1:12" ht="13.5">
      <c r="A38" s="69"/>
      <c r="B38" s="19" t="s">
        <v>40</v>
      </c>
      <c r="C38" s="30">
        <v>239</v>
      </c>
      <c r="D38" s="30">
        <v>3440</v>
      </c>
      <c r="E38" s="30">
        <v>26</v>
      </c>
      <c r="F38" s="45">
        <f t="shared" si="0"/>
        <v>0.7558139534883721</v>
      </c>
      <c r="H38" s="22"/>
      <c r="I38" s="23"/>
      <c r="J38" s="23"/>
      <c r="K38" s="23"/>
      <c r="L38" s="13"/>
    </row>
    <row r="39" spans="1:12" ht="13.5">
      <c r="A39" s="69"/>
      <c r="B39" s="19" t="s">
        <v>41</v>
      </c>
      <c r="C39" s="30">
        <v>704</v>
      </c>
      <c r="D39" s="30">
        <v>7821</v>
      </c>
      <c r="E39" s="30">
        <v>77</v>
      </c>
      <c r="F39" s="45">
        <f t="shared" si="0"/>
        <v>0.9845288326300985</v>
      </c>
      <c r="H39" s="22"/>
      <c r="I39" s="23"/>
      <c r="J39" s="23"/>
      <c r="K39" s="23"/>
      <c r="L39" s="13"/>
    </row>
    <row r="40" spans="1:12" ht="13.5">
      <c r="A40" s="69"/>
      <c r="B40" s="19" t="s">
        <v>42</v>
      </c>
      <c r="C40" s="30">
        <v>213</v>
      </c>
      <c r="D40" s="30">
        <v>2955</v>
      </c>
      <c r="E40" s="30">
        <v>8</v>
      </c>
      <c r="F40" s="45">
        <f t="shared" si="0"/>
        <v>0.2707275803722504</v>
      </c>
      <c r="H40" s="22"/>
      <c r="I40" s="23"/>
      <c r="J40" s="23"/>
      <c r="K40" s="23"/>
      <c r="L40" s="13"/>
    </row>
    <row r="41" spans="1:12" ht="13.5">
      <c r="A41" s="69"/>
      <c r="B41" s="19" t="s">
        <v>43</v>
      </c>
      <c r="C41" s="30">
        <v>713</v>
      </c>
      <c r="D41" s="30">
        <v>6484</v>
      </c>
      <c r="E41" s="30">
        <v>95</v>
      </c>
      <c r="F41" s="45">
        <f t="shared" si="0"/>
        <v>1.4651449722393584</v>
      </c>
      <c r="H41" s="22"/>
      <c r="I41" s="23"/>
      <c r="J41" s="23"/>
      <c r="K41" s="23"/>
      <c r="L41" s="13"/>
    </row>
    <row r="42" spans="1:12" ht="13.5">
      <c r="A42" s="69"/>
      <c r="B42" s="19" t="s">
        <v>44</v>
      </c>
      <c r="C42" s="30">
        <v>126</v>
      </c>
      <c r="D42" s="30">
        <v>1322</v>
      </c>
      <c r="E42" s="30">
        <v>57</v>
      </c>
      <c r="F42" s="45">
        <f t="shared" si="0"/>
        <v>4.311649016641452</v>
      </c>
      <c r="H42" s="22"/>
      <c r="I42" s="31"/>
      <c r="J42" s="31"/>
      <c r="K42" s="31"/>
      <c r="L42" s="31"/>
    </row>
    <row r="43" spans="1:12" ht="13.5">
      <c r="A43" s="69"/>
      <c r="B43" s="19" t="s">
        <v>45</v>
      </c>
      <c r="C43" s="30">
        <v>160</v>
      </c>
      <c r="D43" s="30">
        <v>1215</v>
      </c>
      <c r="E43" s="30">
        <v>41</v>
      </c>
      <c r="F43" s="45">
        <f t="shared" si="0"/>
        <v>3.374485596707819</v>
      </c>
      <c r="H43" s="22"/>
      <c r="I43" s="32"/>
      <c r="J43" s="32"/>
      <c r="K43" s="32"/>
      <c r="L43" s="13"/>
    </row>
    <row r="44" spans="1:12" ht="13.5">
      <c r="A44" s="69"/>
      <c r="B44" s="19" t="s">
        <v>46</v>
      </c>
      <c r="C44" s="30">
        <v>422</v>
      </c>
      <c r="D44" s="30">
        <v>3471</v>
      </c>
      <c r="E44" s="30">
        <v>34</v>
      </c>
      <c r="F44" s="45">
        <f t="shared" si="0"/>
        <v>0.9795447997695189</v>
      </c>
      <c r="H44" s="22"/>
      <c r="I44" s="23"/>
      <c r="J44" s="23"/>
      <c r="K44" s="23"/>
      <c r="L44" s="13"/>
    </row>
    <row r="45" spans="1:12" ht="13.5">
      <c r="A45" s="69"/>
      <c r="B45" s="19" t="s">
        <v>47</v>
      </c>
      <c r="C45" s="30">
        <v>545</v>
      </c>
      <c r="D45" s="30">
        <v>4950</v>
      </c>
      <c r="E45" s="30">
        <v>101</v>
      </c>
      <c r="F45" s="45">
        <f t="shared" si="0"/>
        <v>2.04040404040404</v>
      </c>
      <c r="H45" s="22"/>
      <c r="I45" s="23"/>
      <c r="J45" s="23"/>
      <c r="K45" s="23"/>
      <c r="L45" s="13"/>
    </row>
    <row r="46" spans="1:12" ht="13.5">
      <c r="A46" s="69"/>
      <c r="B46" s="19" t="s">
        <v>48</v>
      </c>
      <c r="C46" s="30">
        <v>396</v>
      </c>
      <c r="D46" s="30">
        <v>6707</v>
      </c>
      <c r="E46" s="30">
        <v>36</v>
      </c>
      <c r="F46" s="45">
        <f t="shared" si="0"/>
        <v>0.5367526464887431</v>
      </c>
      <c r="H46" s="22"/>
      <c r="I46" s="23"/>
      <c r="J46" s="23"/>
      <c r="K46" s="23"/>
      <c r="L46" s="13"/>
    </row>
    <row r="47" spans="1:12" ht="13.5">
      <c r="A47" s="69"/>
      <c r="B47" s="19" t="s">
        <v>49</v>
      </c>
      <c r="C47" s="30">
        <v>157</v>
      </c>
      <c r="D47" s="30">
        <v>3112</v>
      </c>
      <c r="E47" s="30">
        <v>44</v>
      </c>
      <c r="F47" s="45">
        <f t="shared" si="0"/>
        <v>1.4138817480719794</v>
      </c>
      <c r="H47" s="22"/>
      <c r="I47" s="31"/>
      <c r="J47" s="31"/>
      <c r="K47" s="31"/>
      <c r="L47" s="31"/>
    </row>
    <row r="48" spans="1:12" ht="13.5">
      <c r="A48" s="69"/>
      <c r="B48" s="19" t="s">
        <v>50</v>
      </c>
      <c r="C48" s="30">
        <v>13</v>
      </c>
      <c r="D48" s="30">
        <v>86</v>
      </c>
      <c r="E48" s="30">
        <v>0</v>
      </c>
      <c r="F48" s="45">
        <f t="shared" si="0"/>
        <v>0</v>
      </c>
      <c r="H48" s="22"/>
      <c r="I48" s="31"/>
      <c r="J48" s="31"/>
      <c r="K48" s="31"/>
      <c r="L48" s="31"/>
    </row>
    <row r="49" spans="1:12" ht="13.5">
      <c r="A49" s="69"/>
      <c r="B49" s="19" t="s">
        <v>51</v>
      </c>
      <c r="C49" s="30">
        <v>9</v>
      </c>
      <c r="D49" s="30">
        <v>32</v>
      </c>
      <c r="E49" s="30">
        <v>0</v>
      </c>
      <c r="F49" s="45">
        <f t="shared" si="0"/>
        <v>0</v>
      </c>
      <c r="H49" s="22"/>
      <c r="I49" s="31"/>
      <c r="J49" s="31"/>
      <c r="K49" s="31"/>
      <c r="L49" s="31"/>
    </row>
    <row r="50" spans="1:12" ht="13.5">
      <c r="A50" s="69"/>
      <c r="B50" s="19" t="s">
        <v>52</v>
      </c>
      <c r="C50" s="30">
        <v>26</v>
      </c>
      <c r="D50" s="30">
        <v>285</v>
      </c>
      <c r="E50" s="30">
        <v>10</v>
      </c>
      <c r="F50" s="45">
        <f t="shared" si="0"/>
        <v>3.508771929824561</v>
      </c>
      <c r="H50" s="22"/>
      <c r="I50" s="31"/>
      <c r="J50" s="31"/>
      <c r="K50" s="31"/>
      <c r="L50" s="31"/>
    </row>
    <row r="51" spans="1:12" ht="13.5">
      <c r="A51" s="69"/>
      <c r="B51" s="19" t="s">
        <v>53</v>
      </c>
      <c r="C51" s="30">
        <v>1828</v>
      </c>
      <c r="D51" s="30">
        <v>41320</v>
      </c>
      <c r="E51" s="30">
        <v>423</v>
      </c>
      <c r="F51" s="45">
        <f t="shared" si="0"/>
        <v>1.0237173281703775</v>
      </c>
      <c r="H51" s="22"/>
      <c r="I51" s="23"/>
      <c r="J51" s="23"/>
      <c r="K51" s="23"/>
      <c r="L51" s="13"/>
    </row>
    <row r="52" spans="1:12" ht="13.5">
      <c r="A52" s="69"/>
      <c r="B52" s="19" t="s">
        <v>54</v>
      </c>
      <c r="C52" s="30">
        <v>18</v>
      </c>
      <c r="D52" s="30">
        <v>49</v>
      </c>
      <c r="E52" s="30">
        <v>0</v>
      </c>
      <c r="F52" s="45">
        <f t="shared" si="0"/>
        <v>0</v>
      </c>
      <c r="H52" s="22"/>
      <c r="I52" s="31"/>
      <c r="J52" s="31"/>
      <c r="K52" s="31"/>
      <c r="L52" s="31"/>
    </row>
    <row r="53" spans="1:12" ht="13.5">
      <c r="A53" s="69" t="s">
        <v>19</v>
      </c>
      <c r="B53" s="19" t="s">
        <v>55</v>
      </c>
      <c r="C53" s="30">
        <v>912</v>
      </c>
      <c r="D53" s="30">
        <v>17152</v>
      </c>
      <c r="E53" s="30">
        <v>283</v>
      </c>
      <c r="F53" s="45">
        <f t="shared" si="0"/>
        <v>1.6499533582089554</v>
      </c>
      <c r="H53" s="22"/>
      <c r="I53" s="23"/>
      <c r="J53" s="23"/>
      <c r="K53" s="23"/>
      <c r="L53" s="13"/>
    </row>
    <row r="54" spans="1:12" ht="13.5">
      <c r="A54" s="69"/>
      <c r="B54" s="19" t="s">
        <v>56</v>
      </c>
      <c r="C54" s="30">
        <v>24</v>
      </c>
      <c r="D54" s="30">
        <v>114</v>
      </c>
      <c r="E54" s="30">
        <v>1</v>
      </c>
      <c r="F54" s="45">
        <f t="shared" si="0"/>
        <v>0.8771929824561403</v>
      </c>
      <c r="H54" s="22"/>
      <c r="I54" s="31"/>
      <c r="J54" s="31"/>
      <c r="K54" s="31"/>
      <c r="L54" s="31"/>
    </row>
    <row r="55" spans="1:12" ht="13.5">
      <c r="A55" s="69"/>
      <c r="B55" s="19" t="s">
        <v>57</v>
      </c>
      <c r="C55" s="30">
        <v>35</v>
      </c>
      <c r="D55" s="30">
        <v>143</v>
      </c>
      <c r="E55" s="30">
        <v>2</v>
      </c>
      <c r="F55" s="45">
        <f t="shared" si="0"/>
        <v>1.3986013986013985</v>
      </c>
      <c r="H55" s="22"/>
      <c r="I55" s="31"/>
      <c r="J55" s="31"/>
      <c r="K55" s="31"/>
      <c r="L55" s="31"/>
    </row>
    <row r="56" spans="1:12" ht="13.5">
      <c r="A56" s="69"/>
      <c r="B56" s="19" t="s">
        <v>58</v>
      </c>
      <c r="C56" s="30">
        <v>1496</v>
      </c>
      <c r="D56" s="30">
        <v>22455</v>
      </c>
      <c r="E56" s="30">
        <v>224</v>
      </c>
      <c r="F56" s="45">
        <f t="shared" si="0"/>
        <v>0.9975506568692942</v>
      </c>
      <c r="H56" s="22"/>
      <c r="I56" s="23"/>
      <c r="J56" s="23"/>
      <c r="K56" s="23"/>
      <c r="L56" s="13"/>
    </row>
    <row r="57" spans="1:12" ht="13.5">
      <c r="A57" s="69"/>
      <c r="B57" s="19" t="s">
        <v>59</v>
      </c>
      <c r="C57" s="30">
        <v>169</v>
      </c>
      <c r="D57" s="30">
        <v>1295</v>
      </c>
      <c r="E57" s="30">
        <v>21</v>
      </c>
      <c r="F57" s="45">
        <f t="shared" si="0"/>
        <v>1.6216216216216217</v>
      </c>
      <c r="H57" s="22"/>
      <c r="I57" s="31"/>
      <c r="J57" s="31"/>
      <c r="K57" s="31"/>
      <c r="L57" s="31"/>
    </row>
    <row r="58" spans="1:12" ht="13.5">
      <c r="A58" s="69"/>
      <c r="B58" s="19" t="s">
        <v>60</v>
      </c>
      <c r="C58" s="30">
        <v>462</v>
      </c>
      <c r="D58" s="30">
        <v>8826</v>
      </c>
      <c r="E58" s="30">
        <v>36</v>
      </c>
      <c r="F58" s="45">
        <f t="shared" si="0"/>
        <v>0.4078857919782461</v>
      </c>
      <c r="H58" s="22"/>
      <c r="I58" s="23"/>
      <c r="J58" s="23"/>
      <c r="K58" s="23"/>
      <c r="L58" s="13"/>
    </row>
    <row r="59" spans="1:12" ht="13.5">
      <c r="A59" s="69"/>
      <c r="B59" s="19" t="s">
        <v>61</v>
      </c>
      <c r="C59" s="30">
        <v>172</v>
      </c>
      <c r="D59" s="30">
        <v>1392</v>
      </c>
      <c r="E59" s="30">
        <v>11</v>
      </c>
      <c r="F59" s="45">
        <f t="shared" si="0"/>
        <v>0.7902298850574714</v>
      </c>
      <c r="H59" s="22"/>
      <c r="I59" s="23"/>
      <c r="J59" s="23"/>
      <c r="K59" s="23"/>
      <c r="L59" s="13"/>
    </row>
    <row r="60" spans="1:12" ht="13.5">
      <c r="A60" s="69"/>
      <c r="B60" s="33" t="s">
        <v>12</v>
      </c>
      <c r="C60" s="25">
        <f>SUM(C18:C59)</f>
        <v>15146</v>
      </c>
      <c r="D60" s="25">
        <f>SUM(D18:D59)</f>
        <v>218370</v>
      </c>
      <c r="E60" s="25">
        <f>SUM(E18:E59)</f>
        <v>2452</v>
      </c>
      <c r="F60" s="45">
        <f t="shared" si="0"/>
        <v>1.1228648623895225</v>
      </c>
      <c r="H60" s="28"/>
      <c r="I60" s="12"/>
      <c r="J60" s="12"/>
      <c r="K60" s="12"/>
      <c r="L60" s="13"/>
    </row>
    <row r="61" spans="1:12" ht="13.5">
      <c r="A61" s="69" t="s">
        <v>62</v>
      </c>
      <c r="B61" s="34" t="s">
        <v>63</v>
      </c>
      <c r="C61" s="25">
        <v>454</v>
      </c>
      <c r="D61" s="25">
        <v>4165</v>
      </c>
      <c r="E61" s="25">
        <v>124</v>
      </c>
      <c r="F61" s="45">
        <f t="shared" si="0"/>
        <v>2.97719087635054</v>
      </c>
      <c r="H61" s="28"/>
      <c r="I61" s="12"/>
      <c r="J61" s="12"/>
      <c r="K61" s="12"/>
      <c r="L61" s="13"/>
    </row>
    <row r="62" spans="1:12" ht="13.5">
      <c r="A62" s="69"/>
      <c r="B62" s="34" t="s">
        <v>64</v>
      </c>
      <c r="C62" s="25">
        <v>297</v>
      </c>
      <c r="D62" s="25">
        <v>2865</v>
      </c>
      <c r="E62" s="25">
        <v>22</v>
      </c>
      <c r="F62" s="45">
        <f t="shared" si="0"/>
        <v>0.7678883071553229</v>
      </c>
      <c r="H62" s="28"/>
      <c r="I62" s="12"/>
      <c r="J62" s="12"/>
      <c r="K62" s="12"/>
      <c r="L62" s="13"/>
    </row>
    <row r="63" spans="1:12" ht="13.5">
      <c r="A63" s="69"/>
      <c r="B63" s="34" t="s">
        <v>65</v>
      </c>
      <c r="C63" s="25">
        <v>3037</v>
      </c>
      <c r="D63" s="25">
        <v>33402</v>
      </c>
      <c r="E63" s="25">
        <v>474</v>
      </c>
      <c r="F63" s="45">
        <f t="shared" si="0"/>
        <v>1.4190767019938926</v>
      </c>
      <c r="H63" s="28"/>
      <c r="I63" s="12"/>
      <c r="J63" s="12"/>
      <c r="K63" s="12"/>
      <c r="L63" s="13"/>
    </row>
    <row r="64" spans="1:12" ht="14.25" thickBot="1">
      <c r="A64" s="71"/>
      <c r="B64" s="54" t="s">
        <v>12</v>
      </c>
      <c r="C64" s="55">
        <f>SUM(C61:C63)</f>
        <v>3788</v>
      </c>
      <c r="D64" s="55">
        <f>SUM(D61:D63)</f>
        <v>40432</v>
      </c>
      <c r="E64" s="55">
        <f>SUM(E61:E63)</f>
        <v>620</v>
      </c>
      <c r="F64" s="56">
        <f t="shared" si="0"/>
        <v>1.5334388603086664</v>
      </c>
      <c r="H64" s="28"/>
      <c r="I64" s="12"/>
      <c r="J64" s="12"/>
      <c r="K64" s="12"/>
      <c r="L64" s="13"/>
    </row>
    <row r="65" spans="1:12" ht="14.25" thickBot="1">
      <c r="A65" s="72" t="s">
        <v>66</v>
      </c>
      <c r="B65" s="73"/>
      <c r="C65" s="60">
        <f>C5+C6+C7+C8+C11+C17+C60+C64</f>
        <v>70182</v>
      </c>
      <c r="D65" s="60">
        <f>D5+D6+D7+D8+D11+D17+D60+D64</f>
        <v>1164832</v>
      </c>
      <c r="E65" s="60">
        <f>E5+E6+E7+E8+E11+E17+E60+E64</f>
        <v>53287</v>
      </c>
      <c r="F65" s="61">
        <f t="shared" si="0"/>
        <v>4.57465110848603</v>
      </c>
      <c r="H65" s="28"/>
      <c r="I65" s="12"/>
      <c r="J65" s="12"/>
      <c r="K65" s="12"/>
      <c r="L65" s="13"/>
    </row>
    <row r="66" spans="1:12" ht="13.5">
      <c r="A66" s="74" t="s">
        <v>67</v>
      </c>
      <c r="B66" s="57" t="s">
        <v>68</v>
      </c>
      <c r="C66" s="58">
        <v>2990</v>
      </c>
      <c r="D66" s="58">
        <v>65057</v>
      </c>
      <c r="E66" s="58">
        <v>1327</v>
      </c>
      <c r="F66" s="59">
        <f aca="true" t="shared" si="1" ref="F66:F84">IF(D66=0,0,(E66/D66)*100)</f>
        <v>2.0397497579046067</v>
      </c>
      <c r="H66" s="22"/>
      <c r="I66" s="23"/>
      <c r="J66" s="23"/>
      <c r="K66" s="23"/>
      <c r="L66" s="13"/>
    </row>
    <row r="67" spans="1:12" ht="13.5">
      <c r="A67" s="69"/>
      <c r="B67" s="26" t="s">
        <v>69</v>
      </c>
      <c r="C67" s="35">
        <v>4858</v>
      </c>
      <c r="D67" s="35">
        <v>255893</v>
      </c>
      <c r="E67" s="35">
        <v>40358</v>
      </c>
      <c r="F67" s="46">
        <f t="shared" si="1"/>
        <v>15.771435717272453</v>
      </c>
      <c r="H67" s="22"/>
      <c r="I67" s="23"/>
      <c r="J67" s="23"/>
      <c r="K67" s="23"/>
      <c r="L67" s="13"/>
    </row>
    <row r="68" spans="1:12" ht="13.5">
      <c r="A68" s="69"/>
      <c r="B68" s="26" t="s">
        <v>70</v>
      </c>
      <c r="C68" s="35">
        <v>39</v>
      </c>
      <c r="D68" s="35">
        <v>481</v>
      </c>
      <c r="E68" s="35">
        <v>6</v>
      </c>
      <c r="F68" s="46">
        <f t="shared" si="1"/>
        <v>1.2474012474012475</v>
      </c>
      <c r="H68" s="22"/>
      <c r="I68" s="31"/>
      <c r="J68" s="31"/>
      <c r="K68" s="31"/>
      <c r="L68" s="31"/>
    </row>
    <row r="69" spans="1:12" ht="13.5">
      <c r="A69" s="69"/>
      <c r="B69" s="26" t="s">
        <v>71</v>
      </c>
      <c r="C69" s="35">
        <v>25</v>
      </c>
      <c r="D69" s="35">
        <v>407</v>
      </c>
      <c r="E69" s="35">
        <v>7</v>
      </c>
      <c r="F69" s="46">
        <f t="shared" si="1"/>
        <v>1.71990171990172</v>
      </c>
      <c r="H69" s="22"/>
      <c r="I69" s="32"/>
      <c r="J69" s="32"/>
      <c r="K69" s="32"/>
      <c r="L69" s="13"/>
    </row>
    <row r="70" spans="1:12" ht="13.5">
      <c r="A70" s="69"/>
      <c r="B70" s="26" t="s">
        <v>72</v>
      </c>
      <c r="C70" s="35">
        <v>68</v>
      </c>
      <c r="D70" s="35">
        <v>1307</v>
      </c>
      <c r="E70" s="35">
        <v>89</v>
      </c>
      <c r="F70" s="46">
        <f t="shared" si="1"/>
        <v>6.809487375669472</v>
      </c>
      <c r="H70" s="22"/>
      <c r="I70" s="31"/>
      <c r="J70" s="31"/>
      <c r="K70" s="31"/>
      <c r="L70" s="31"/>
    </row>
    <row r="71" spans="1:12" ht="13.5">
      <c r="A71" s="69"/>
      <c r="B71" s="26" t="s">
        <v>73</v>
      </c>
      <c r="C71" s="35">
        <v>37</v>
      </c>
      <c r="D71" s="35">
        <v>889</v>
      </c>
      <c r="E71" s="35">
        <v>12</v>
      </c>
      <c r="F71" s="46">
        <f t="shared" si="1"/>
        <v>1.3498312710911136</v>
      </c>
      <c r="H71" s="22"/>
      <c r="I71" s="31"/>
      <c r="J71" s="31"/>
      <c r="K71" s="31"/>
      <c r="L71" s="31"/>
    </row>
    <row r="72" spans="1:12" ht="13.5">
      <c r="A72" s="69"/>
      <c r="B72" s="26" t="s">
        <v>74</v>
      </c>
      <c r="C72" s="35">
        <v>6</v>
      </c>
      <c r="D72" s="35">
        <v>63</v>
      </c>
      <c r="E72" s="35">
        <v>0</v>
      </c>
      <c r="F72" s="46">
        <f t="shared" si="1"/>
        <v>0</v>
      </c>
      <c r="H72" s="22"/>
      <c r="I72" s="31"/>
      <c r="J72" s="31"/>
      <c r="K72" s="31"/>
      <c r="L72" s="31"/>
    </row>
    <row r="73" spans="1:12" ht="13.5">
      <c r="A73" s="69"/>
      <c r="B73" s="26" t="s">
        <v>75</v>
      </c>
      <c r="C73" s="35">
        <v>14</v>
      </c>
      <c r="D73" s="35">
        <v>147</v>
      </c>
      <c r="E73" s="35">
        <v>4</v>
      </c>
      <c r="F73" s="46">
        <f t="shared" si="1"/>
        <v>2.7210884353741496</v>
      </c>
      <c r="H73" s="22"/>
      <c r="I73" s="31"/>
      <c r="J73" s="31"/>
      <c r="K73" s="31"/>
      <c r="L73" s="31"/>
    </row>
    <row r="74" spans="1:12" ht="13.5">
      <c r="A74" s="69"/>
      <c r="B74" s="26" t="s">
        <v>76</v>
      </c>
      <c r="C74" s="35">
        <v>24</v>
      </c>
      <c r="D74" s="35">
        <v>602</v>
      </c>
      <c r="E74" s="35">
        <v>35</v>
      </c>
      <c r="F74" s="46">
        <f t="shared" si="1"/>
        <v>5.813953488372093</v>
      </c>
      <c r="H74" s="22"/>
      <c r="I74" s="31"/>
      <c r="J74" s="31"/>
      <c r="K74" s="31"/>
      <c r="L74" s="31"/>
    </row>
    <row r="75" spans="1:12" ht="13.5">
      <c r="A75" s="69"/>
      <c r="B75" s="42" t="s">
        <v>93</v>
      </c>
      <c r="C75" s="35">
        <v>77</v>
      </c>
      <c r="D75" s="35">
        <v>1600</v>
      </c>
      <c r="E75" s="35">
        <v>32</v>
      </c>
      <c r="F75" s="46">
        <f t="shared" si="1"/>
        <v>2</v>
      </c>
      <c r="H75" s="22"/>
      <c r="I75" s="31"/>
      <c r="J75" s="31"/>
      <c r="K75" s="31"/>
      <c r="L75" s="31"/>
    </row>
    <row r="76" spans="1:12" ht="13.5">
      <c r="A76" s="69"/>
      <c r="B76" s="26" t="s">
        <v>77</v>
      </c>
      <c r="C76" s="35">
        <v>2</v>
      </c>
      <c r="D76" s="35">
        <v>76</v>
      </c>
      <c r="E76" s="35">
        <v>0</v>
      </c>
      <c r="F76" s="46">
        <f t="shared" si="1"/>
        <v>0</v>
      </c>
      <c r="H76" s="22"/>
      <c r="I76" s="31"/>
      <c r="J76" s="31"/>
      <c r="K76" s="31"/>
      <c r="L76" s="36"/>
    </row>
    <row r="77" spans="1:12" ht="13.5">
      <c r="A77" s="69"/>
      <c r="B77" s="26" t="s">
        <v>92</v>
      </c>
      <c r="C77" s="35">
        <v>1</v>
      </c>
      <c r="D77" s="35">
        <v>2</v>
      </c>
      <c r="E77" s="35">
        <v>0</v>
      </c>
      <c r="F77" s="46">
        <f t="shared" si="1"/>
        <v>0</v>
      </c>
      <c r="H77" s="22"/>
      <c r="I77" s="31"/>
      <c r="J77" s="31"/>
      <c r="K77" s="31"/>
      <c r="L77" s="36"/>
    </row>
    <row r="78" spans="1:12" ht="13.5">
      <c r="A78" s="69"/>
      <c r="B78" s="26" t="s">
        <v>78</v>
      </c>
      <c r="C78" s="35">
        <v>1</v>
      </c>
      <c r="D78" s="35">
        <v>1</v>
      </c>
      <c r="E78" s="35">
        <v>0</v>
      </c>
      <c r="F78" s="46">
        <f t="shared" si="1"/>
        <v>0</v>
      </c>
      <c r="H78" s="22"/>
      <c r="I78" s="31"/>
      <c r="J78" s="31"/>
      <c r="K78" s="31"/>
      <c r="L78" s="36"/>
    </row>
    <row r="79" spans="1:12" ht="13.5">
      <c r="A79" s="69"/>
      <c r="B79" s="26" t="s">
        <v>79</v>
      </c>
      <c r="C79" s="35">
        <v>33</v>
      </c>
      <c r="D79" s="35">
        <v>723</v>
      </c>
      <c r="E79" s="35">
        <v>4</v>
      </c>
      <c r="F79" s="46">
        <f t="shared" si="1"/>
        <v>0.5532503457814661</v>
      </c>
      <c r="H79" s="22"/>
      <c r="I79" s="31"/>
      <c r="J79" s="31"/>
      <c r="K79" s="31"/>
      <c r="L79" s="36"/>
    </row>
    <row r="80" spans="1:12" ht="13.5">
      <c r="A80" s="69"/>
      <c r="B80" s="26" t="s">
        <v>80</v>
      </c>
      <c r="C80" s="35">
        <v>5</v>
      </c>
      <c r="D80" s="35">
        <v>79</v>
      </c>
      <c r="E80" s="35">
        <v>14</v>
      </c>
      <c r="F80" s="46">
        <f t="shared" si="1"/>
        <v>17.72151898734177</v>
      </c>
      <c r="H80" s="22"/>
      <c r="I80" s="32"/>
      <c r="J80" s="32"/>
      <c r="K80" s="32"/>
      <c r="L80" s="13"/>
    </row>
    <row r="81" spans="1:12" ht="13.5">
      <c r="A81" s="69"/>
      <c r="B81" s="26" t="s">
        <v>81</v>
      </c>
      <c r="C81" s="35">
        <v>61</v>
      </c>
      <c r="D81" s="35">
        <v>706</v>
      </c>
      <c r="E81" s="35">
        <v>57</v>
      </c>
      <c r="F81" s="46">
        <f t="shared" si="1"/>
        <v>8.073654390934843</v>
      </c>
      <c r="G81" s="36"/>
      <c r="H81" s="22"/>
      <c r="I81" s="31"/>
      <c r="J81" s="31"/>
      <c r="K81" s="31"/>
      <c r="L81" s="36"/>
    </row>
    <row r="82" spans="1:12" ht="13.5">
      <c r="A82" s="69"/>
      <c r="B82" s="26" t="s">
        <v>82</v>
      </c>
      <c r="C82" s="25">
        <v>3894</v>
      </c>
      <c r="D82" s="25">
        <v>341816</v>
      </c>
      <c r="E82" s="25">
        <v>19694</v>
      </c>
      <c r="F82" s="46">
        <f t="shared" si="1"/>
        <v>5.761579329229761</v>
      </c>
      <c r="H82" s="22"/>
      <c r="I82" s="12"/>
      <c r="J82" s="12"/>
      <c r="K82" s="12"/>
      <c r="L82" s="13"/>
    </row>
    <row r="83" spans="1:12" ht="13.5">
      <c r="A83" s="69"/>
      <c r="B83" s="26" t="s">
        <v>83</v>
      </c>
      <c r="C83" s="25">
        <v>2498</v>
      </c>
      <c r="D83" s="25">
        <v>51738</v>
      </c>
      <c r="E83" s="25">
        <v>2945</v>
      </c>
      <c r="F83" s="46">
        <f t="shared" si="1"/>
        <v>5.692141172832348</v>
      </c>
      <c r="H83" s="22"/>
      <c r="I83" s="12"/>
      <c r="J83" s="12"/>
      <c r="K83" s="12"/>
      <c r="L83" s="13"/>
    </row>
    <row r="84" spans="1:12" s="14" customFormat="1" ht="13.5" customHeight="1">
      <c r="A84" s="69"/>
      <c r="B84" s="37" t="s">
        <v>84</v>
      </c>
      <c r="C84" s="35">
        <v>344</v>
      </c>
      <c r="D84" s="35">
        <v>15553</v>
      </c>
      <c r="E84" s="35">
        <v>2787</v>
      </c>
      <c r="F84" s="46">
        <f t="shared" si="1"/>
        <v>17.919372468334082</v>
      </c>
      <c r="H84" s="15"/>
      <c r="I84" s="23"/>
      <c r="J84" s="23"/>
      <c r="K84" s="23"/>
      <c r="L84" s="38"/>
    </row>
    <row r="85" spans="1:12" ht="13.5">
      <c r="A85" s="69"/>
      <c r="B85" s="26" t="s">
        <v>85</v>
      </c>
      <c r="C85" s="35">
        <v>66</v>
      </c>
      <c r="D85" s="35">
        <v>1106</v>
      </c>
      <c r="E85" s="35">
        <v>530</v>
      </c>
      <c r="F85" s="46">
        <f>IF(D85=0,0,(E85/D85)*100)</f>
        <v>47.920433996383366</v>
      </c>
      <c r="H85" s="22"/>
      <c r="I85" s="31"/>
      <c r="J85" s="31"/>
      <c r="K85" s="31"/>
      <c r="L85" s="36"/>
    </row>
    <row r="86" spans="1:12" ht="13.5">
      <c r="A86" s="69"/>
      <c r="B86" s="26" t="s">
        <v>86</v>
      </c>
      <c r="C86" s="35">
        <v>655</v>
      </c>
      <c r="D86" s="35">
        <v>60452</v>
      </c>
      <c r="E86" s="35">
        <v>1335</v>
      </c>
      <c r="F86" s="46">
        <f>IF(D86=0,0,(E86/D86)*100)</f>
        <v>2.2083636604248</v>
      </c>
      <c r="H86" s="22"/>
      <c r="I86" s="23"/>
      <c r="J86" s="23"/>
      <c r="K86" s="23"/>
      <c r="L86" s="13"/>
    </row>
    <row r="87" spans="1:12" ht="13.5">
      <c r="A87" s="69"/>
      <c r="B87" s="26" t="s">
        <v>87</v>
      </c>
      <c r="C87" s="35">
        <v>840</v>
      </c>
      <c r="D87" s="35">
        <v>18994</v>
      </c>
      <c r="E87" s="35">
        <v>282</v>
      </c>
      <c r="F87" s="46">
        <f>IF(D87=0,0,(E87/D87)*100)</f>
        <v>1.4846793724334</v>
      </c>
      <c r="H87" s="22"/>
      <c r="I87" s="31"/>
      <c r="J87" s="31"/>
      <c r="K87" s="31"/>
      <c r="L87" s="36"/>
    </row>
    <row r="88" spans="1:12" ht="14.25" thickBot="1">
      <c r="A88" s="71"/>
      <c r="B88" s="62" t="s">
        <v>88</v>
      </c>
      <c r="C88" s="55">
        <v>159</v>
      </c>
      <c r="D88" s="55">
        <v>3028</v>
      </c>
      <c r="E88" s="55">
        <v>36</v>
      </c>
      <c r="F88" s="63">
        <f>IF(D88=0,0,(E88/D88)*100)</f>
        <v>1.1889035667107</v>
      </c>
      <c r="H88" s="22"/>
      <c r="I88" s="12"/>
      <c r="J88" s="12"/>
      <c r="K88" s="12"/>
      <c r="L88" s="13"/>
    </row>
    <row r="89" spans="1:12" ht="14.25" thickBot="1">
      <c r="A89" s="72" t="s">
        <v>91</v>
      </c>
      <c r="B89" s="73"/>
      <c r="C89" s="60">
        <f>SUM(C66:C88)</f>
        <v>16697</v>
      </c>
      <c r="D89" s="60">
        <f>SUM(D66:D88)</f>
        <v>820720</v>
      </c>
      <c r="E89" s="60">
        <f>SUM(E66:E88)</f>
        <v>69554</v>
      </c>
      <c r="F89" s="61">
        <f>E89/D89*100</f>
        <v>8.474753874646652</v>
      </c>
      <c r="H89" s="28"/>
      <c r="I89" s="12"/>
      <c r="J89" s="12"/>
      <c r="K89" s="12"/>
      <c r="L89" s="13"/>
    </row>
    <row r="90" spans="1:12" ht="14.25" thickBot="1">
      <c r="A90" s="75" t="s">
        <v>89</v>
      </c>
      <c r="B90" s="76"/>
      <c r="C90" s="64">
        <f>C65+C89</f>
        <v>86879</v>
      </c>
      <c r="D90" s="64">
        <f>D65+D89</f>
        <v>1985552</v>
      </c>
      <c r="E90" s="64">
        <f>E65+E89</f>
        <v>122841</v>
      </c>
      <c r="F90" s="65">
        <f>E90/D90*100</f>
        <v>6.1867430316607175</v>
      </c>
      <c r="H90" s="28"/>
      <c r="I90" s="12"/>
      <c r="J90" s="12"/>
      <c r="K90" s="12"/>
      <c r="L90" s="13"/>
    </row>
    <row r="91" spans="1:12" ht="13.5">
      <c r="A91" s="2" t="s">
        <v>98</v>
      </c>
      <c r="H91" s="22"/>
      <c r="I91" s="22"/>
      <c r="J91" s="22"/>
      <c r="K91" s="22"/>
      <c r="L91" s="22"/>
    </row>
    <row r="92" spans="1:12" ht="13.5" customHeight="1">
      <c r="A92" s="2" t="s">
        <v>94</v>
      </c>
      <c r="H92" s="22"/>
      <c r="I92" s="22"/>
      <c r="J92" s="22"/>
      <c r="K92" s="22"/>
      <c r="L92" s="22"/>
    </row>
    <row r="93" spans="1:12" ht="13.5">
      <c r="A93" s="43">
        <v>1</v>
      </c>
      <c r="B93" s="70" t="s">
        <v>97</v>
      </c>
      <c r="C93" s="70"/>
      <c r="D93" s="70"/>
      <c r="E93" s="70"/>
      <c r="F93" s="70"/>
      <c r="H93" s="22"/>
      <c r="I93" s="22"/>
      <c r="J93" s="22"/>
      <c r="K93" s="22"/>
      <c r="L93" s="22"/>
    </row>
    <row r="94" spans="1:12" ht="13.5">
      <c r="A94" s="43"/>
      <c r="B94" s="70"/>
      <c r="C94" s="70"/>
      <c r="D94" s="70"/>
      <c r="E94" s="70"/>
      <c r="F94" s="70"/>
      <c r="H94" s="22"/>
      <c r="I94" s="22"/>
      <c r="J94" s="22"/>
      <c r="K94" s="22"/>
      <c r="L94" s="22"/>
    </row>
    <row r="95" spans="1:12" ht="13.5" customHeight="1">
      <c r="A95" s="2">
        <v>2</v>
      </c>
      <c r="B95" s="70" t="s">
        <v>95</v>
      </c>
      <c r="C95" s="70"/>
      <c r="D95" s="70"/>
      <c r="E95" s="70"/>
      <c r="F95" s="70"/>
      <c r="H95" s="22"/>
      <c r="I95" s="22"/>
      <c r="J95" s="22"/>
      <c r="K95" s="22"/>
      <c r="L95" s="22"/>
    </row>
    <row r="96" spans="2:12" ht="13.5">
      <c r="B96" s="70"/>
      <c r="C96" s="70"/>
      <c r="D96" s="70"/>
      <c r="E96" s="70"/>
      <c r="F96" s="70"/>
      <c r="H96" s="22"/>
      <c r="I96" s="22"/>
      <c r="J96" s="22"/>
      <c r="K96" s="22"/>
      <c r="L96" s="22"/>
    </row>
    <row r="97" spans="2:12" ht="13.5">
      <c r="B97" s="70"/>
      <c r="C97" s="70"/>
      <c r="D97" s="70"/>
      <c r="E97" s="70"/>
      <c r="F97" s="70"/>
      <c r="H97" s="22"/>
      <c r="I97" s="22"/>
      <c r="J97" s="22"/>
      <c r="K97" s="22"/>
      <c r="L97" s="22"/>
    </row>
    <row r="98" spans="1:12" ht="13.5">
      <c r="A98" s="2">
        <v>3</v>
      </c>
      <c r="B98" s="70" t="s">
        <v>96</v>
      </c>
      <c r="C98" s="70"/>
      <c r="D98" s="70"/>
      <c r="E98" s="70"/>
      <c r="F98" s="70"/>
      <c r="H98" s="22"/>
      <c r="I98" s="22"/>
      <c r="J98" s="22"/>
      <c r="K98" s="22"/>
      <c r="L98" s="22"/>
    </row>
    <row r="99" spans="2:12" ht="13.5">
      <c r="B99" s="70"/>
      <c r="C99" s="70"/>
      <c r="D99" s="70"/>
      <c r="E99" s="70"/>
      <c r="F99" s="70"/>
      <c r="H99" s="22"/>
      <c r="I99" s="22"/>
      <c r="J99" s="22"/>
      <c r="K99" s="22"/>
      <c r="L99" s="22"/>
    </row>
    <row r="100" spans="2:12" ht="13.5">
      <c r="B100" s="70"/>
      <c r="C100" s="70"/>
      <c r="D100" s="70"/>
      <c r="E100" s="70"/>
      <c r="F100" s="70"/>
      <c r="H100" s="22"/>
      <c r="I100" s="22"/>
      <c r="J100" s="22"/>
      <c r="K100" s="22"/>
      <c r="L100" s="22"/>
    </row>
    <row r="101" spans="8:12" ht="13.5">
      <c r="H101" s="22"/>
      <c r="I101" s="22"/>
      <c r="J101" s="22"/>
      <c r="K101" s="22"/>
      <c r="L101" s="22"/>
    </row>
    <row r="102" spans="8:12" ht="13.5">
      <c r="H102" s="22"/>
      <c r="I102" s="22"/>
      <c r="J102" s="22"/>
      <c r="K102" s="22"/>
      <c r="L102" s="22"/>
    </row>
  </sheetData>
  <sheetProtection/>
  <mergeCells count="14">
    <mergeCell ref="B95:F97"/>
    <mergeCell ref="A66:A88"/>
    <mergeCell ref="A89:B89"/>
    <mergeCell ref="A90:B90"/>
    <mergeCell ref="A1:F1"/>
    <mergeCell ref="A4:B4"/>
    <mergeCell ref="A9:A11"/>
    <mergeCell ref="A12:A17"/>
    <mergeCell ref="A18:A52"/>
    <mergeCell ref="B98:F100"/>
    <mergeCell ref="A53:A60"/>
    <mergeCell ref="A61:A64"/>
    <mergeCell ref="A65:B65"/>
    <mergeCell ref="B93:F94"/>
  </mergeCells>
  <printOptions/>
  <pageMargins left="0.787" right="0.63" top="0.984" bottom="1.58" header="0.512" footer="0.512"/>
  <pageSetup horizontalDpi="600" verticalDpi="600" orientation="portrait" paperSize="9" r:id="rId1"/>
  <ignoredErrors>
    <ignoredError sqref="C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2010-06-02T06:42:40Z</cp:lastPrinted>
  <dcterms:created xsi:type="dcterms:W3CDTF">2008-06-10T11:29:47Z</dcterms:created>
  <dcterms:modified xsi:type="dcterms:W3CDTF">2010-06-09T00:58:21Z</dcterms:modified>
  <cp:category/>
  <cp:version/>
  <cp:contentType/>
  <cp:contentStatus/>
</cp:coreProperties>
</file>