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0" windowWidth="14940" windowHeight="9000" activeTab="0"/>
  </bookViews>
  <sheets>
    <sheet name="全体～血圧 規模合計" sheetId="1" r:id="rId1"/>
  </sheets>
  <externalReferences>
    <externalReference r:id="rId4"/>
  </externalReferences>
  <definedNames>
    <definedName name="_xlnm.Print_Area">'\\Venus\users\Nttdata\ＲＤＢ系ＤＤ書\定型統計帳票フォーマット\預金管理状況\[(監４０４)第１表.xls]Sheet1'!$A$1:$G$55</definedName>
    <definedName name="_xlnm.Print_Titles" localSheetId="0">'全体～血圧 規模合計'!$A:$B,'全体～血圧 規模合計'!$1:$5</definedName>
    <definedName name="_xlnm.Print_Titles">'\\Venus\users\Nttdata\ＲＤＢ系ＤＤ書\定型統計帳票フォーマット\預金管理状況\[(監４０４)第１表.xls]Sheet1'!$A:$A,'\\Venus\users\Nttdata\ＲＤＢ系ＤＤ書\定型統計帳票フォーマット\預金管理状況\[(監４０４)第１表.xls]Sheet1'!$1:$4</definedName>
  </definedNames>
  <calcPr fullCalcOnLoad="1"/>
</workbook>
</file>

<file path=xl/sharedStrings.xml><?xml version="1.0" encoding="utf-8"?>
<sst xmlns="http://schemas.openxmlformats.org/spreadsheetml/2006/main" count="61" uniqueCount="57">
  <si>
    <t>所見のあった者</t>
  </si>
  <si>
    <t>人  数</t>
  </si>
  <si>
    <t>有所見率</t>
  </si>
  <si>
    <t>製造業</t>
  </si>
  <si>
    <t>食品製造</t>
  </si>
  <si>
    <t>繊維工業</t>
  </si>
  <si>
    <t>衣服繊維</t>
  </si>
  <si>
    <t>木材木製</t>
  </si>
  <si>
    <t>家具装備</t>
  </si>
  <si>
    <t>パルプ等</t>
  </si>
  <si>
    <t>印刷製本</t>
  </si>
  <si>
    <t>化学工業</t>
  </si>
  <si>
    <t>窯業土石</t>
  </si>
  <si>
    <t>鉄鋼業</t>
  </si>
  <si>
    <t>非鉄金属</t>
  </si>
  <si>
    <t>金属製品</t>
  </si>
  <si>
    <t>一般機器</t>
  </si>
  <si>
    <t>電気機器</t>
  </si>
  <si>
    <t>輸送機械</t>
  </si>
  <si>
    <t>電気ガス</t>
  </si>
  <si>
    <t>他の製造</t>
  </si>
  <si>
    <t>小       計</t>
  </si>
  <si>
    <t>鉱業</t>
  </si>
  <si>
    <t>石炭鉱業</t>
  </si>
  <si>
    <t>土石採取</t>
  </si>
  <si>
    <t>他の鉱業</t>
  </si>
  <si>
    <t>建設業</t>
  </si>
  <si>
    <t>土木工事</t>
  </si>
  <si>
    <t>建築工事</t>
  </si>
  <si>
    <t>他の建設</t>
  </si>
  <si>
    <t>運輸交通</t>
  </si>
  <si>
    <t>鉄道等</t>
  </si>
  <si>
    <t>道路旅客</t>
  </si>
  <si>
    <t>道路貨物</t>
  </si>
  <si>
    <t>他の運輸</t>
  </si>
  <si>
    <t>貨物取扱</t>
  </si>
  <si>
    <t>陸上貨物</t>
  </si>
  <si>
    <t>港湾運送</t>
  </si>
  <si>
    <t>１号～５号 中計</t>
  </si>
  <si>
    <t>農林業</t>
  </si>
  <si>
    <t>畜産水産</t>
  </si>
  <si>
    <t>商業</t>
  </si>
  <si>
    <t>金融広告</t>
  </si>
  <si>
    <t>映画演劇</t>
  </si>
  <si>
    <t>通信業</t>
  </si>
  <si>
    <t>教育研究</t>
  </si>
  <si>
    <t>保健衛生</t>
  </si>
  <si>
    <t>接客娯楽</t>
  </si>
  <si>
    <t>清掃と畜</t>
  </si>
  <si>
    <t>官公署</t>
  </si>
  <si>
    <t>他の事業</t>
  </si>
  <si>
    <t>６号～１７号 中計</t>
  </si>
  <si>
    <t>合       計</t>
  </si>
  <si>
    <t>平成１６年定期健康診断実施結果（業種別）</t>
  </si>
  <si>
    <t>資料：定期健康診断結果調</t>
  </si>
  <si>
    <t>（注）１　「健康診断実施事業場数」欄は健診実施延事業場数である。</t>
  </si>
  <si>
    <t>　　　２　（　　）内は年２回以上健診を実施した事業場数で内数である。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</si>
</sst>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"/>
    <numFmt numFmtId="178" formatCode="00"/>
    <numFmt numFmtId="179" formatCode="#,##0;[Red]#,##0"/>
    <numFmt numFmtId="180" formatCode="#,##0_);\(#,##0\)"/>
    <numFmt numFmtId="181" formatCode="0.0_);[Red]\(0.0\)"/>
    <numFmt numFmtId="182" formatCode="\(#,##0\)"/>
    <numFmt numFmtId="183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4" formatCode="&quot;平&quot;&quot;成&quot;\ \ @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5" formatCode="0.00;[Red]0.00"/>
    <numFmt numFmtId="186" formatCode="&quot;平&quot;&quot;成&quot;\ @\ &quot;年&quot;\ \ &quot;規&quot;&quot;模&quot;&quot;別&quot;&quot;業&quot;&quot;種&quot;&quot;別&quot;&quot;定&quot;&quot;期&quot;&quot;健&quot;&quot;康&quot;&quot;診&quot;&quot;断&quot;&quot;結&quot;&quot;果&quot;&quot;実&quot;&quot;施&quot;&quot;状&quot;&quot;況&quot;&quot;報&quot;&quot;告&quot;\ \(&quot;そ&quot;&quot;の&quot;&quot;一&quot;\)"/>
    <numFmt numFmtId="187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一&quot;\)"/>
    <numFmt numFmtId="188" formatCode="[$-411]ggg\ e&quot;年&quot;\ \ &quot;規&quot;\ &quot;模&quot;\ &quot;別&quot;\ &quot;業&quot;\ &quot;種&quot;\ &quot;別&quot;\ &quot;定&quot;\ &quot;期&quot;\ &quot;健&quot;\ &quot;康&quot;\ &quot;診&quot;\ &quot;断&quot;\ &quot;結&quot;\ &quot;果&quot;\ &quot;実&quot;\ &quot;施&quot;\ &quot;状&quot;\ &quot;況&quot;\ &quot;報&quot;\ &quot;告&quot;\ \ \(&quot;そ&quot;&quot;の&quot;&quot;二&quot;\)"/>
    <numFmt numFmtId="189" formatCode="0.00_ "/>
    <numFmt numFmtId="190" formatCode="0.0_ "/>
    <numFmt numFmtId="191" formatCode="0.0_ ;[Red]\-0.0\ "/>
    <numFmt numFmtId="192" formatCode="0.0%"/>
    <numFmt numFmtId="193" formatCode="0.000%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4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0" fontId="7" fillId="0" borderId="11" xfId="0" applyFont="1" applyBorder="1" applyAlignment="1">
      <alignment horizontal="centerContinuous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78" fontId="7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179" fontId="7" fillId="0" borderId="20" xfId="0" applyNumberFormat="1" applyFont="1" applyBorder="1" applyAlignment="1">
      <alignment horizontal="right" vertical="center" wrapText="1"/>
    </xf>
    <xf numFmtId="180" fontId="7" fillId="0" borderId="19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right" vertical="center" wrapText="1"/>
    </xf>
    <xf numFmtId="38" fontId="7" fillId="0" borderId="21" xfId="49" applyFont="1" applyBorder="1" applyAlignment="1">
      <alignment horizontal="center" vertical="center" wrapText="1"/>
    </xf>
    <xf numFmtId="192" fontId="7" fillId="0" borderId="21" xfId="42" applyNumberFormat="1" applyFont="1" applyBorder="1" applyAlignment="1">
      <alignment horizontal="center" vertical="center" wrapText="1"/>
    </xf>
    <xf numFmtId="178" fontId="7" fillId="0" borderId="18" xfId="0" applyNumberFormat="1" applyFont="1" applyBorder="1" applyAlignment="1">
      <alignment horizontal="right" vertical="center"/>
    </xf>
    <xf numFmtId="179" fontId="7" fillId="0" borderId="18" xfId="0" applyNumberFormat="1" applyFont="1" applyBorder="1" applyAlignment="1">
      <alignment horizontal="right" vertical="center"/>
    </xf>
    <xf numFmtId="182" fontId="7" fillId="0" borderId="19" xfId="0" applyNumberFormat="1" applyFont="1" applyBorder="1" applyAlignment="1">
      <alignment vertical="center"/>
    </xf>
    <xf numFmtId="179" fontId="7" fillId="0" borderId="22" xfId="0" applyNumberFormat="1" applyFont="1" applyBorder="1" applyAlignment="1">
      <alignment horizontal="right" vertical="center"/>
    </xf>
    <xf numFmtId="38" fontId="7" fillId="0" borderId="23" xfId="49" applyFont="1" applyBorder="1" applyAlignment="1">
      <alignment vertical="center"/>
    </xf>
    <xf numFmtId="192" fontId="7" fillId="0" borderId="23" xfId="42" applyNumberFormat="1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179" fontId="7" fillId="0" borderId="24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179" fontId="7" fillId="0" borderId="15" xfId="0" applyNumberFormat="1" applyFont="1" applyBorder="1" applyAlignment="1">
      <alignment horizontal="right" vertical="center"/>
    </xf>
    <xf numFmtId="38" fontId="7" fillId="0" borderId="25" xfId="49" applyFont="1" applyBorder="1" applyAlignment="1">
      <alignment vertical="center"/>
    </xf>
    <xf numFmtId="180" fontId="7" fillId="0" borderId="19" xfId="0" applyNumberFormat="1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192" fontId="7" fillId="0" borderId="21" xfId="42" applyNumberFormat="1" applyFont="1" applyBorder="1" applyAlignment="1">
      <alignment vertical="center"/>
    </xf>
    <xf numFmtId="182" fontId="7" fillId="0" borderId="26" xfId="0" applyNumberFormat="1" applyFont="1" applyBorder="1" applyAlignment="1">
      <alignment horizontal="right" vertical="center"/>
    </xf>
    <xf numFmtId="179" fontId="7" fillId="0" borderId="14" xfId="0" applyNumberFormat="1" applyFont="1" applyBorder="1" applyAlignment="1">
      <alignment horizontal="right" vertical="center"/>
    </xf>
    <xf numFmtId="179" fontId="7" fillId="0" borderId="27" xfId="0" applyNumberFormat="1" applyFont="1" applyBorder="1" applyAlignment="1">
      <alignment horizontal="right" vertical="center"/>
    </xf>
    <xf numFmtId="192" fontId="7" fillId="0" borderId="28" xfId="42" applyNumberFormat="1" applyFont="1" applyBorder="1" applyAlignment="1">
      <alignment vertical="center"/>
    </xf>
    <xf numFmtId="178" fontId="6" fillId="0" borderId="29" xfId="0" applyNumberFormat="1" applyFont="1" applyBorder="1" applyAlignment="1">
      <alignment horizontal="centerContinuous" vertical="center"/>
    </xf>
    <xf numFmtId="0" fontId="6" fillId="0" borderId="26" xfId="0" applyFont="1" applyBorder="1" applyAlignment="1">
      <alignment horizontal="centerContinuous" vertical="center"/>
    </xf>
    <xf numFmtId="179" fontId="7" fillId="0" borderId="30" xfId="0" applyNumberFormat="1" applyFont="1" applyBorder="1" applyAlignment="1">
      <alignment horizontal="right" vertical="center"/>
    </xf>
    <xf numFmtId="182" fontId="7" fillId="0" borderId="31" xfId="0" applyNumberFormat="1" applyFont="1" applyBorder="1" applyAlignment="1">
      <alignment horizontal="right" vertical="center"/>
    </xf>
    <xf numFmtId="179" fontId="7" fillId="0" borderId="26" xfId="0" applyNumberFormat="1" applyFont="1" applyBorder="1" applyAlignment="1">
      <alignment horizontal="right" vertical="center"/>
    </xf>
    <xf numFmtId="38" fontId="7" fillId="0" borderId="32" xfId="49" applyFont="1" applyBorder="1" applyAlignment="1">
      <alignment vertical="center"/>
    </xf>
    <xf numFmtId="192" fontId="7" fillId="0" borderId="32" xfId="42" applyNumberFormat="1" applyFont="1" applyBorder="1" applyAlignment="1">
      <alignment vertical="center"/>
    </xf>
    <xf numFmtId="192" fontId="7" fillId="0" borderId="22" xfId="42" applyNumberFormat="1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Continuous" vertical="center"/>
    </xf>
    <xf numFmtId="179" fontId="7" fillId="0" borderId="33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7" fillId="0" borderId="0" xfId="0" applyFont="1" applyAlignment="1">
      <alignment horizontal="distributed" vertical="center"/>
    </xf>
    <xf numFmtId="182" fontId="7" fillId="0" borderId="34" xfId="0" applyNumberFormat="1" applyFont="1" applyBorder="1" applyAlignment="1">
      <alignment vertical="center"/>
    </xf>
    <xf numFmtId="187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981200" y="571500"/>
          <a:ext cx="12573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健診実施事業場数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5</xdr:col>
      <xdr:colOff>0</xdr:colOff>
      <xdr:row>5</xdr:row>
      <xdr:rowOff>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238500" y="571500"/>
          <a:ext cx="733425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受診者数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3" name="テキスト 26"/>
        <xdr:cNvSpPr txBox="1">
          <a:spLocks noChangeArrowheads="1"/>
        </xdr:cNvSpPr>
      </xdr:nvSpPr>
      <xdr:spPr>
        <a:xfrm>
          <a:off x="0" y="571500"/>
          <a:ext cx="1981200" cy="3810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業　　　　種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users\Nttdata\&#65330;&#65316;&#65314;&#31995;&#65316;&#65316;&#26360;\&#23450;&#22411;&#32113;&#35336;&#24115;&#31080;&#12501;&#12457;&#12540;&#12510;&#12483;&#12488;\&#38928;&#37329;&#31649;&#29702;&#29366;&#27841;\(&#30435;&#65300;&#65296;&#65300;)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showGridLines="0" tabSelected="1" zoomScalePageLayoutView="0" workbookViewId="0" topLeftCell="A37">
      <selection activeCell="A65" sqref="A65"/>
    </sheetView>
  </sheetViews>
  <sheetFormatPr defaultColWidth="9.00390625" defaultRowHeight="13.5"/>
  <cols>
    <col min="1" max="1" width="6.50390625" style="14" customWidth="1"/>
    <col min="2" max="2" width="19.50390625" style="62" customWidth="1"/>
    <col min="3" max="4" width="8.25390625" style="5" customWidth="1"/>
    <col min="5" max="5" width="9.625" style="5" customWidth="1"/>
    <col min="6" max="6" width="9.50390625" style="5" bestFit="1" customWidth="1"/>
    <col min="7" max="7" width="9.125" style="5" bestFit="1" customWidth="1"/>
    <col min="8" max="16384" width="9.00390625" style="5" customWidth="1"/>
  </cols>
  <sheetData>
    <row r="1" spans="1:7" s="1" customFormat="1" ht="19.5" customHeight="1">
      <c r="A1" s="64" t="s">
        <v>53</v>
      </c>
      <c r="B1" s="64"/>
      <c r="C1" s="64"/>
      <c r="D1" s="64"/>
      <c r="E1" s="64"/>
      <c r="F1" s="64"/>
      <c r="G1" s="64"/>
    </row>
    <row r="2" spans="1:5" ht="12.75" customHeight="1">
      <c r="A2" s="2"/>
      <c r="B2" s="3"/>
      <c r="C2" s="4"/>
      <c r="D2" s="4"/>
      <c r="E2" s="4"/>
    </row>
    <row r="3" s="7" customFormat="1" ht="12.75" customHeight="1">
      <c r="A3" s="6"/>
    </row>
    <row r="4" spans="1:7" s="14" customFormat="1" ht="15" customHeight="1">
      <c r="A4" s="8"/>
      <c r="B4" s="9"/>
      <c r="C4" s="10"/>
      <c r="D4" s="11"/>
      <c r="E4" s="11"/>
      <c r="F4" s="12" t="s">
        <v>0</v>
      </c>
      <c r="G4" s="13"/>
    </row>
    <row r="5" spans="1:7" s="21" customFormat="1" ht="15" customHeight="1">
      <c r="A5" s="15"/>
      <c r="B5" s="16"/>
      <c r="C5" s="17"/>
      <c r="D5" s="18"/>
      <c r="E5" s="19"/>
      <c r="F5" s="20" t="s">
        <v>1</v>
      </c>
      <c r="G5" s="20" t="s">
        <v>2</v>
      </c>
    </row>
    <row r="6" spans="1:7" s="21" customFormat="1" ht="16.5" customHeight="1">
      <c r="A6" s="22">
        <v>1</v>
      </c>
      <c r="B6" s="23" t="s">
        <v>3</v>
      </c>
      <c r="C6" s="24"/>
      <c r="D6" s="25"/>
      <c r="E6" s="26"/>
      <c r="F6" s="27"/>
      <c r="G6" s="28"/>
    </row>
    <row r="7" spans="1:7" ht="16.5" customHeight="1">
      <c r="A7" s="29">
        <v>1</v>
      </c>
      <c r="B7" s="23" t="s">
        <v>4</v>
      </c>
      <c r="C7" s="30">
        <v>4899</v>
      </c>
      <c r="D7" s="31">
        <v>1075</v>
      </c>
      <c r="E7" s="32">
        <v>570724</v>
      </c>
      <c r="F7" s="33">
        <v>291614</v>
      </c>
      <c r="G7" s="34">
        <f aca="true" t="shared" si="0" ref="G7:G24">F7/E7</f>
        <v>0.5109545069070164</v>
      </c>
    </row>
    <row r="8" spans="1:7" ht="16.5" customHeight="1">
      <c r="A8" s="29">
        <v>2</v>
      </c>
      <c r="B8" s="23" t="s">
        <v>5</v>
      </c>
      <c r="C8" s="30">
        <v>658</v>
      </c>
      <c r="D8" s="31">
        <v>205</v>
      </c>
      <c r="E8" s="32">
        <v>60085</v>
      </c>
      <c r="F8" s="33">
        <v>31130</v>
      </c>
      <c r="G8" s="34">
        <f t="shared" si="0"/>
        <v>0.5180993592410752</v>
      </c>
    </row>
    <row r="9" spans="1:7" ht="16.5" customHeight="1">
      <c r="A9" s="29">
        <v>3</v>
      </c>
      <c r="B9" s="23" t="s">
        <v>6</v>
      </c>
      <c r="C9" s="30">
        <v>761</v>
      </c>
      <c r="D9" s="31">
        <v>43</v>
      </c>
      <c r="E9" s="32">
        <v>64201</v>
      </c>
      <c r="F9" s="33">
        <v>33277</v>
      </c>
      <c r="G9" s="34">
        <f t="shared" si="0"/>
        <v>0.5183252597311568</v>
      </c>
    </row>
    <row r="10" spans="1:7" ht="16.5" customHeight="1">
      <c r="A10" s="29">
        <v>4</v>
      </c>
      <c r="B10" s="23" t="s">
        <v>7</v>
      </c>
      <c r="C10" s="30">
        <v>373</v>
      </c>
      <c r="D10" s="31">
        <v>75</v>
      </c>
      <c r="E10" s="32">
        <v>29775</v>
      </c>
      <c r="F10" s="33">
        <v>15308</v>
      </c>
      <c r="G10" s="34">
        <f t="shared" si="0"/>
        <v>0.5141225860621327</v>
      </c>
    </row>
    <row r="11" spans="1:7" ht="16.5" customHeight="1">
      <c r="A11" s="29">
        <v>5</v>
      </c>
      <c r="B11" s="23" t="s">
        <v>8</v>
      </c>
      <c r="C11" s="30">
        <v>326</v>
      </c>
      <c r="D11" s="31">
        <v>48</v>
      </c>
      <c r="E11" s="32">
        <v>27825</v>
      </c>
      <c r="F11" s="33">
        <v>14022</v>
      </c>
      <c r="G11" s="34">
        <f t="shared" si="0"/>
        <v>0.5039353099730458</v>
      </c>
    </row>
    <row r="12" spans="1:7" ht="16.5" customHeight="1">
      <c r="A12" s="29">
        <v>6</v>
      </c>
      <c r="B12" s="23" t="s">
        <v>9</v>
      </c>
      <c r="C12" s="30">
        <v>931</v>
      </c>
      <c r="D12" s="31">
        <v>426</v>
      </c>
      <c r="E12" s="32">
        <v>93878</v>
      </c>
      <c r="F12" s="33">
        <v>46204</v>
      </c>
      <c r="G12" s="34">
        <f t="shared" si="0"/>
        <v>0.49217068961844096</v>
      </c>
    </row>
    <row r="13" spans="1:7" ht="16.5" customHeight="1">
      <c r="A13" s="29">
        <v>7</v>
      </c>
      <c r="B13" s="23" t="s">
        <v>10</v>
      </c>
      <c r="C13" s="30">
        <v>1350</v>
      </c>
      <c r="D13" s="31">
        <v>336</v>
      </c>
      <c r="E13" s="32">
        <v>137917</v>
      </c>
      <c r="F13" s="33">
        <v>64400</v>
      </c>
      <c r="G13" s="34">
        <f t="shared" si="0"/>
        <v>0.46694751190933675</v>
      </c>
    </row>
    <row r="14" spans="1:7" ht="16.5" customHeight="1">
      <c r="A14" s="29">
        <v>8</v>
      </c>
      <c r="B14" s="23" t="s">
        <v>11</v>
      </c>
      <c r="C14" s="30">
        <v>3664</v>
      </c>
      <c r="D14" s="31">
        <v>1637</v>
      </c>
      <c r="E14" s="32">
        <v>465533</v>
      </c>
      <c r="F14" s="33">
        <v>222655</v>
      </c>
      <c r="G14" s="34">
        <f t="shared" si="0"/>
        <v>0.4782797352711838</v>
      </c>
    </row>
    <row r="15" spans="1:7" ht="16.5" customHeight="1">
      <c r="A15" s="29">
        <v>9</v>
      </c>
      <c r="B15" s="23" t="s">
        <v>12</v>
      </c>
      <c r="C15" s="30">
        <v>1037</v>
      </c>
      <c r="D15" s="31">
        <v>389</v>
      </c>
      <c r="E15" s="32">
        <v>94786</v>
      </c>
      <c r="F15" s="33">
        <v>48290</v>
      </c>
      <c r="G15" s="34">
        <f t="shared" si="0"/>
        <v>0.5094634228683561</v>
      </c>
    </row>
    <row r="16" spans="1:7" ht="16.5" customHeight="1">
      <c r="A16" s="29">
        <v>10</v>
      </c>
      <c r="B16" s="23" t="s">
        <v>13</v>
      </c>
      <c r="C16" s="30">
        <v>703</v>
      </c>
      <c r="D16" s="31">
        <v>397</v>
      </c>
      <c r="E16" s="32">
        <v>122020</v>
      </c>
      <c r="F16" s="33">
        <v>63855</v>
      </c>
      <c r="G16" s="34">
        <f t="shared" si="0"/>
        <v>0.5233158498606786</v>
      </c>
    </row>
    <row r="17" spans="1:7" ht="16.5" customHeight="1">
      <c r="A17" s="29">
        <v>11</v>
      </c>
      <c r="B17" s="23" t="s">
        <v>14</v>
      </c>
      <c r="C17" s="30">
        <v>543</v>
      </c>
      <c r="D17" s="31">
        <v>268</v>
      </c>
      <c r="E17" s="32">
        <v>79008</v>
      </c>
      <c r="F17" s="33">
        <v>37760</v>
      </c>
      <c r="G17" s="34">
        <f t="shared" si="0"/>
        <v>0.477926285945727</v>
      </c>
    </row>
    <row r="18" spans="1:7" ht="16.5" customHeight="1">
      <c r="A18" s="29">
        <v>12</v>
      </c>
      <c r="B18" s="23" t="s">
        <v>15</v>
      </c>
      <c r="C18" s="30">
        <v>3015</v>
      </c>
      <c r="D18" s="31">
        <v>678</v>
      </c>
      <c r="E18" s="32">
        <v>260885</v>
      </c>
      <c r="F18" s="33">
        <v>130577</v>
      </c>
      <c r="G18" s="34">
        <f t="shared" si="0"/>
        <v>0.5005155528297909</v>
      </c>
    </row>
    <row r="19" spans="1:7" ht="16.5" customHeight="1">
      <c r="A19" s="29">
        <v>13</v>
      </c>
      <c r="B19" s="23" t="s">
        <v>16</v>
      </c>
      <c r="C19" s="30">
        <v>3530</v>
      </c>
      <c r="D19" s="31">
        <v>811</v>
      </c>
      <c r="E19" s="32">
        <v>506735</v>
      </c>
      <c r="F19" s="33">
        <v>241633</v>
      </c>
      <c r="G19" s="34">
        <f t="shared" si="0"/>
        <v>0.4768429257896139</v>
      </c>
    </row>
    <row r="20" spans="1:7" ht="16.5" customHeight="1">
      <c r="A20" s="29">
        <v>14</v>
      </c>
      <c r="B20" s="23" t="s">
        <v>17</v>
      </c>
      <c r="C20" s="30">
        <v>5051</v>
      </c>
      <c r="D20" s="31">
        <v>1561</v>
      </c>
      <c r="E20" s="32">
        <v>920871</v>
      </c>
      <c r="F20" s="33">
        <v>390701</v>
      </c>
      <c r="G20" s="34">
        <f t="shared" si="0"/>
        <v>0.42427332384231886</v>
      </c>
    </row>
    <row r="21" spans="1:7" ht="16.5" customHeight="1">
      <c r="A21" s="29">
        <v>15</v>
      </c>
      <c r="B21" s="23" t="s">
        <v>18</v>
      </c>
      <c r="C21" s="30">
        <v>2624</v>
      </c>
      <c r="D21" s="31">
        <v>1030</v>
      </c>
      <c r="E21" s="32">
        <v>592872</v>
      </c>
      <c r="F21" s="33">
        <v>253949</v>
      </c>
      <c r="G21" s="34">
        <f t="shared" si="0"/>
        <v>0.4283369766155258</v>
      </c>
    </row>
    <row r="22" spans="1:7" ht="16.5" customHeight="1">
      <c r="A22" s="29">
        <v>16</v>
      </c>
      <c r="B22" s="23" t="s">
        <v>19</v>
      </c>
      <c r="C22" s="30">
        <v>1093</v>
      </c>
      <c r="D22" s="31">
        <v>380</v>
      </c>
      <c r="E22" s="32">
        <v>151675</v>
      </c>
      <c r="F22" s="33">
        <v>82573</v>
      </c>
      <c r="G22" s="34">
        <f t="shared" si="0"/>
        <v>0.5444074501401022</v>
      </c>
    </row>
    <row r="23" spans="1:7" ht="16.5" customHeight="1">
      <c r="A23" s="29">
        <v>17</v>
      </c>
      <c r="B23" s="23" t="s">
        <v>20</v>
      </c>
      <c r="C23" s="30">
        <v>1815</v>
      </c>
      <c r="D23" s="31">
        <v>366</v>
      </c>
      <c r="E23" s="32">
        <v>171440</v>
      </c>
      <c r="F23" s="33">
        <v>85281</v>
      </c>
      <c r="G23" s="34">
        <f t="shared" si="0"/>
        <v>0.4974393373775082</v>
      </c>
    </row>
    <row r="24" spans="1:7" ht="16.5" customHeight="1">
      <c r="A24" s="35"/>
      <c r="B24" s="36" t="s">
        <v>21</v>
      </c>
      <c r="C24" s="37">
        <f>SUM(C7:C23)</f>
        <v>32373</v>
      </c>
      <c r="D24" s="38">
        <f>SUM(D7:D23)</f>
        <v>9725</v>
      </c>
      <c r="E24" s="39">
        <f>SUM(E7:E23)</f>
        <v>4350230</v>
      </c>
      <c r="F24" s="40">
        <f>SUM(F7:F23)</f>
        <v>2053229</v>
      </c>
      <c r="G24" s="34">
        <f t="shared" si="0"/>
        <v>0.4719817113118157</v>
      </c>
    </row>
    <row r="25" spans="1:7" ht="16.5" customHeight="1">
      <c r="A25" s="22">
        <v>2</v>
      </c>
      <c r="B25" s="23" t="s">
        <v>22</v>
      </c>
      <c r="C25" s="30"/>
      <c r="D25" s="41"/>
      <c r="E25" s="32"/>
      <c r="F25" s="42"/>
      <c r="G25" s="43"/>
    </row>
    <row r="26" spans="1:7" ht="16.5" customHeight="1">
      <c r="A26" s="29">
        <v>1</v>
      </c>
      <c r="B26" s="23" t="s">
        <v>23</v>
      </c>
      <c r="C26" s="30">
        <v>2</v>
      </c>
      <c r="D26" s="31">
        <v>0</v>
      </c>
      <c r="E26" s="32">
        <v>122</v>
      </c>
      <c r="F26" s="33">
        <v>98</v>
      </c>
      <c r="G26" s="34">
        <f>F26/E26</f>
        <v>0.8032786885245902</v>
      </c>
    </row>
    <row r="27" spans="1:7" ht="16.5" customHeight="1">
      <c r="A27" s="29">
        <v>2</v>
      </c>
      <c r="B27" s="23" t="s">
        <v>24</v>
      </c>
      <c r="C27" s="30">
        <v>53</v>
      </c>
      <c r="D27" s="31">
        <v>6</v>
      </c>
      <c r="E27" s="32">
        <v>2205</v>
      </c>
      <c r="F27" s="33">
        <v>1573</v>
      </c>
      <c r="G27" s="34">
        <f>F27/E27</f>
        <v>0.7133786848072562</v>
      </c>
    </row>
    <row r="28" spans="1:7" ht="16.5" customHeight="1">
      <c r="A28" s="29">
        <v>3</v>
      </c>
      <c r="B28" s="23" t="s">
        <v>25</v>
      </c>
      <c r="C28" s="30">
        <v>39</v>
      </c>
      <c r="D28" s="31">
        <v>19</v>
      </c>
      <c r="E28" s="32">
        <v>3158</v>
      </c>
      <c r="F28" s="33">
        <v>2087</v>
      </c>
      <c r="G28" s="34">
        <f>F28/E28</f>
        <v>0.6608613046231793</v>
      </c>
    </row>
    <row r="29" spans="1:7" ht="16.5" customHeight="1">
      <c r="A29" s="35"/>
      <c r="B29" s="36" t="s">
        <v>21</v>
      </c>
      <c r="C29" s="37">
        <f>SUM(C26:C28)</f>
        <v>94</v>
      </c>
      <c r="D29" s="38">
        <f>SUM(D26:D28)</f>
        <v>25</v>
      </c>
      <c r="E29" s="39">
        <f>SUM(E26:E28)</f>
        <v>5485</v>
      </c>
      <c r="F29" s="40">
        <f>SUM(F26:F28)</f>
        <v>3758</v>
      </c>
      <c r="G29" s="34">
        <f>F29/E29</f>
        <v>0.6851412944393801</v>
      </c>
    </row>
    <row r="30" spans="1:7" ht="16.5" customHeight="1">
      <c r="A30" s="22">
        <v>3</v>
      </c>
      <c r="B30" s="23" t="s">
        <v>26</v>
      </c>
      <c r="C30" s="30"/>
      <c r="D30" s="41"/>
      <c r="E30" s="32"/>
      <c r="F30" s="42"/>
      <c r="G30" s="43"/>
    </row>
    <row r="31" spans="1:7" ht="16.5" customHeight="1">
      <c r="A31" s="29">
        <v>1</v>
      </c>
      <c r="B31" s="23" t="s">
        <v>27</v>
      </c>
      <c r="C31" s="30">
        <v>1304</v>
      </c>
      <c r="D31" s="31">
        <v>119</v>
      </c>
      <c r="E31" s="32">
        <v>93434</v>
      </c>
      <c r="F31" s="33">
        <v>57893</v>
      </c>
      <c r="G31" s="34">
        <f>F31/E31</f>
        <v>0.6196138450671062</v>
      </c>
    </row>
    <row r="32" spans="1:7" ht="16.5" customHeight="1">
      <c r="A32" s="29">
        <v>2</v>
      </c>
      <c r="B32" s="23" t="s">
        <v>28</v>
      </c>
      <c r="C32" s="30">
        <v>1427</v>
      </c>
      <c r="D32" s="31">
        <v>116</v>
      </c>
      <c r="E32" s="32">
        <v>142218</v>
      </c>
      <c r="F32" s="33">
        <v>78014</v>
      </c>
      <c r="G32" s="34">
        <f>F32/E32</f>
        <v>0.5485522226441097</v>
      </c>
    </row>
    <row r="33" spans="1:7" ht="16.5" customHeight="1">
      <c r="A33" s="29">
        <v>3</v>
      </c>
      <c r="B33" s="23" t="s">
        <v>29</v>
      </c>
      <c r="C33" s="30">
        <v>1149</v>
      </c>
      <c r="D33" s="31">
        <v>146</v>
      </c>
      <c r="E33" s="32">
        <v>111698</v>
      </c>
      <c r="F33" s="33">
        <v>58936</v>
      </c>
      <c r="G33" s="34">
        <f>F33/E33</f>
        <v>0.5276370212537378</v>
      </c>
    </row>
    <row r="34" spans="1:7" ht="16.5" customHeight="1">
      <c r="A34" s="35"/>
      <c r="B34" s="36" t="s">
        <v>21</v>
      </c>
      <c r="C34" s="37">
        <f>SUM(C31:C33)</f>
        <v>3880</v>
      </c>
      <c r="D34" s="38">
        <f>SUM(D31:D33)</f>
        <v>381</v>
      </c>
      <c r="E34" s="39">
        <f>SUM(E31:E33)</f>
        <v>347350</v>
      </c>
      <c r="F34" s="40">
        <f>SUM(F31:F33)</f>
        <v>194843</v>
      </c>
      <c r="G34" s="34">
        <f>F34/E34</f>
        <v>0.56094141355981</v>
      </c>
    </row>
    <row r="35" spans="1:7" ht="16.5" customHeight="1">
      <c r="A35" s="22">
        <v>4</v>
      </c>
      <c r="B35" s="23" t="s">
        <v>30</v>
      </c>
      <c r="C35" s="30"/>
      <c r="D35" s="41"/>
      <c r="E35" s="32"/>
      <c r="F35" s="42"/>
      <c r="G35" s="43"/>
    </row>
    <row r="36" spans="1:7" ht="16.5" customHeight="1">
      <c r="A36" s="29">
        <v>1</v>
      </c>
      <c r="B36" s="23" t="s">
        <v>31</v>
      </c>
      <c r="C36" s="30">
        <v>1112</v>
      </c>
      <c r="D36" s="31">
        <v>462</v>
      </c>
      <c r="E36" s="32">
        <v>143915</v>
      </c>
      <c r="F36" s="33">
        <v>59688</v>
      </c>
      <c r="G36" s="34">
        <f>F36/E36</f>
        <v>0.414744814647535</v>
      </c>
    </row>
    <row r="37" spans="1:7" ht="16.5" customHeight="1">
      <c r="A37" s="29">
        <v>2</v>
      </c>
      <c r="B37" s="23" t="s">
        <v>32</v>
      </c>
      <c r="C37" s="30">
        <v>3024</v>
      </c>
      <c r="D37" s="31">
        <v>1761</v>
      </c>
      <c r="E37" s="32">
        <v>325997</v>
      </c>
      <c r="F37" s="33">
        <v>215491</v>
      </c>
      <c r="G37" s="34">
        <f>F37/E37</f>
        <v>0.6610214204425194</v>
      </c>
    </row>
    <row r="38" spans="1:7" ht="16.5" customHeight="1">
      <c r="A38" s="29">
        <v>3</v>
      </c>
      <c r="B38" s="23" t="s">
        <v>33</v>
      </c>
      <c r="C38" s="30">
        <v>3907</v>
      </c>
      <c r="D38" s="31">
        <v>1237</v>
      </c>
      <c r="E38" s="32">
        <v>307086</v>
      </c>
      <c r="F38" s="33">
        <v>154303</v>
      </c>
      <c r="G38" s="34">
        <f>F38/E38</f>
        <v>0.5024748767446253</v>
      </c>
    </row>
    <row r="39" spans="1:7" ht="16.5" customHeight="1">
      <c r="A39" s="29">
        <v>4</v>
      </c>
      <c r="B39" s="23" t="s">
        <v>34</v>
      </c>
      <c r="C39" s="30">
        <v>62</v>
      </c>
      <c r="D39" s="31">
        <v>22</v>
      </c>
      <c r="E39" s="32">
        <v>6176</v>
      </c>
      <c r="F39" s="33">
        <v>3116</v>
      </c>
      <c r="G39" s="34">
        <f>F39/E39</f>
        <v>0.5045336787564767</v>
      </c>
    </row>
    <row r="40" spans="1:7" ht="16.5" customHeight="1">
      <c r="A40" s="35"/>
      <c r="B40" s="36" t="s">
        <v>21</v>
      </c>
      <c r="C40" s="37">
        <f>SUM(C36:C39)</f>
        <v>8105</v>
      </c>
      <c r="D40" s="44">
        <f>SUM(D36:D39)</f>
        <v>3482</v>
      </c>
      <c r="E40" s="39">
        <f>SUM(E36:E39)</f>
        <v>783174</v>
      </c>
      <c r="F40" s="40">
        <f>SUM(F36:F39)</f>
        <v>432598</v>
      </c>
      <c r="G40" s="34">
        <f>F40/E40</f>
        <v>0.5523651193732172</v>
      </c>
    </row>
    <row r="41" spans="1:7" ht="16.5" customHeight="1">
      <c r="A41" s="22">
        <v>5</v>
      </c>
      <c r="B41" s="23" t="s">
        <v>35</v>
      </c>
      <c r="C41" s="30"/>
      <c r="D41" s="41"/>
      <c r="E41" s="32"/>
      <c r="F41" s="42"/>
      <c r="G41" s="43"/>
    </row>
    <row r="42" spans="1:7" ht="16.5" customHeight="1">
      <c r="A42" s="29">
        <v>1</v>
      </c>
      <c r="B42" s="23" t="s">
        <v>36</v>
      </c>
      <c r="C42" s="30">
        <v>675</v>
      </c>
      <c r="D42" s="31">
        <v>170</v>
      </c>
      <c r="E42" s="32">
        <v>64067</v>
      </c>
      <c r="F42" s="33">
        <v>32404</v>
      </c>
      <c r="G42" s="34">
        <f aca="true" t="shared" si="1" ref="G42:G59">F42/E42</f>
        <v>0.5057830084130676</v>
      </c>
    </row>
    <row r="43" spans="1:7" ht="16.5" customHeight="1">
      <c r="A43" s="29">
        <v>2</v>
      </c>
      <c r="B43" s="23" t="s">
        <v>37</v>
      </c>
      <c r="C43" s="30">
        <v>334</v>
      </c>
      <c r="D43" s="31">
        <v>107</v>
      </c>
      <c r="E43" s="32">
        <v>35047</v>
      </c>
      <c r="F43" s="33">
        <v>17978</v>
      </c>
      <c r="G43" s="34">
        <f t="shared" si="1"/>
        <v>0.5129682997118156</v>
      </c>
    </row>
    <row r="44" spans="1:7" ht="16.5" customHeight="1">
      <c r="A44" s="35"/>
      <c r="B44" s="36" t="s">
        <v>21</v>
      </c>
      <c r="C44" s="45">
        <f>SUM(C42:C43)</f>
        <v>1009</v>
      </c>
      <c r="D44" s="63">
        <f>SUM(D42:D43)</f>
        <v>277</v>
      </c>
      <c r="E44" s="46">
        <f>SUM(E42:E43)</f>
        <v>99114</v>
      </c>
      <c r="F44" s="40">
        <v>50382</v>
      </c>
      <c r="G44" s="47">
        <f t="shared" si="1"/>
        <v>0.5083237484109208</v>
      </c>
    </row>
    <row r="45" spans="1:7" ht="16.5" customHeight="1">
      <c r="A45" s="48" t="s">
        <v>38</v>
      </c>
      <c r="B45" s="49"/>
      <c r="C45" s="50">
        <f>SUM(C24,C29,C34,C40,C44)</f>
        <v>45461</v>
      </c>
      <c r="D45" s="51">
        <f>SUM(D24,D29,D34,D40,D44)</f>
        <v>13890</v>
      </c>
      <c r="E45" s="52">
        <f>SUM(E24,E29,E34,E40,E44)</f>
        <v>5585353</v>
      </c>
      <c r="F45" s="53">
        <f>SUM(F24,F29,F34,F40,F44)</f>
        <v>2734810</v>
      </c>
      <c r="G45" s="54">
        <f t="shared" si="1"/>
        <v>0.48963959842824617</v>
      </c>
    </row>
    <row r="46" spans="1:7" ht="16.5" customHeight="1">
      <c r="A46" s="22">
        <v>6</v>
      </c>
      <c r="B46" s="23" t="s">
        <v>39</v>
      </c>
      <c r="C46" s="30">
        <v>168</v>
      </c>
      <c r="D46" s="31">
        <v>22</v>
      </c>
      <c r="E46" s="32">
        <v>11155</v>
      </c>
      <c r="F46" s="42">
        <v>7296</v>
      </c>
      <c r="G46" s="55">
        <f t="shared" si="1"/>
        <v>0.6540564769161811</v>
      </c>
    </row>
    <row r="47" spans="1:7" ht="16.5" customHeight="1">
      <c r="A47" s="22">
        <v>7</v>
      </c>
      <c r="B47" s="23" t="s">
        <v>40</v>
      </c>
      <c r="C47" s="30">
        <v>90</v>
      </c>
      <c r="D47" s="31">
        <v>8</v>
      </c>
      <c r="E47" s="32">
        <v>7198</v>
      </c>
      <c r="F47" s="33">
        <v>4344</v>
      </c>
      <c r="G47" s="34">
        <f t="shared" si="1"/>
        <v>0.603500972492359</v>
      </c>
    </row>
    <row r="48" spans="1:7" ht="16.5" customHeight="1">
      <c r="A48" s="22">
        <v>8</v>
      </c>
      <c r="B48" s="23" t="s">
        <v>41</v>
      </c>
      <c r="C48" s="30">
        <v>15880</v>
      </c>
      <c r="D48" s="31">
        <v>1286</v>
      </c>
      <c r="E48" s="32">
        <v>1538435</v>
      </c>
      <c r="F48" s="33">
        <v>686590</v>
      </c>
      <c r="G48" s="34">
        <f t="shared" si="1"/>
        <v>0.4462911985231745</v>
      </c>
    </row>
    <row r="49" spans="1:7" ht="16.5" customHeight="1">
      <c r="A49" s="22">
        <v>9</v>
      </c>
      <c r="B49" s="23" t="s">
        <v>42</v>
      </c>
      <c r="C49" s="30">
        <v>3557</v>
      </c>
      <c r="D49" s="31">
        <v>157</v>
      </c>
      <c r="E49" s="32">
        <v>571878</v>
      </c>
      <c r="F49" s="33">
        <v>262954</v>
      </c>
      <c r="G49" s="34">
        <f t="shared" si="1"/>
        <v>0.4598078611172313</v>
      </c>
    </row>
    <row r="50" spans="1:7" ht="16.5" customHeight="1">
      <c r="A50" s="22">
        <v>10</v>
      </c>
      <c r="B50" s="23" t="s">
        <v>43</v>
      </c>
      <c r="C50" s="30">
        <v>124</v>
      </c>
      <c r="D50" s="31">
        <v>12</v>
      </c>
      <c r="E50" s="32">
        <v>13784</v>
      </c>
      <c r="F50" s="33">
        <v>6315</v>
      </c>
      <c r="G50" s="34">
        <f t="shared" si="1"/>
        <v>0.4581398723157284</v>
      </c>
    </row>
    <row r="51" spans="1:7" ht="16.5" customHeight="1">
      <c r="A51" s="22">
        <v>11</v>
      </c>
      <c r="B51" s="23" t="s">
        <v>44</v>
      </c>
      <c r="C51" s="30">
        <v>1530</v>
      </c>
      <c r="D51" s="31">
        <v>107</v>
      </c>
      <c r="E51" s="32">
        <v>267983</v>
      </c>
      <c r="F51" s="33">
        <v>158814</v>
      </c>
      <c r="G51" s="34">
        <f t="shared" si="1"/>
        <v>0.5926271442591508</v>
      </c>
    </row>
    <row r="52" spans="1:7" ht="16.5" customHeight="1">
      <c r="A52" s="22">
        <v>12</v>
      </c>
      <c r="B52" s="23" t="s">
        <v>45</v>
      </c>
      <c r="C52" s="30">
        <v>3284</v>
      </c>
      <c r="D52" s="31">
        <v>360</v>
      </c>
      <c r="E52" s="32">
        <v>527500</v>
      </c>
      <c r="F52" s="33">
        <v>256190</v>
      </c>
      <c r="G52" s="34">
        <f t="shared" si="1"/>
        <v>0.4856682464454976</v>
      </c>
    </row>
    <row r="53" spans="1:7" ht="16.5" customHeight="1">
      <c r="A53" s="22">
        <v>13</v>
      </c>
      <c r="B53" s="23" t="s">
        <v>46</v>
      </c>
      <c r="C53" s="30">
        <v>10186</v>
      </c>
      <c r="D53" s="31">
        <v>3729</v>
      </c>
      <c r="E53" s="32">
        <v>1308082</v>
      </c>
      <c r="F53" s="33">
        <v>537718</v>
      </c>
      <c r="G53" s="34">
        <f t="shared" si="1"/>
        <v>0.41107361770898154</v>
      </c>
    </row>
    <row r="54" spans="1:7" ht="16.5" customHeight="1">
      <c r="A54" s="22">
        <v>14</v>
      </c>
      <c r="B54" s="23" t="s">
        <v>47</v>
      </c>
      <c r="C54" s="30">
        <v>3053</v>
      </c>
      <c r="D54" s="31">
        <v>394</v>
      </c>
      <c r="E54" s="32">
        <v>282958</v>
      </c>
      <c r="F54" s="33">
        <v>132579</v>
      </c>
      <c r="G54" s="34">
        <f t="shared" si="1"/>
        <v>0.4685465687487189</v>
      </c>
    </row>
    <row r="55" spans="1:7" ht="16.5" customHeight="1">
      <c r="A55" s="22">
        <v>15</v>
      </c>
      <c r="B55" s="23" t="s">
        <v>48</v>
      </c>
      <c r="C55" s="30">
        <v>2394</v>
      </c>
      <c r="D55" s="31">
        <v>519</v>
      </c>
      <c r="E55" s="32">
        <v>275611</v>
      </c>
      <c r="F55" s="33">
        <v>173707</v>
      </c>
      <c r="G55" s="34">
        <f t="shared" si="1"/>
        <v>0.63026149174017</v>
      </c>
    </row>
    <row r="56" spans="1:7" ht="16.5" customHeight="1">
      <c r="A56" s="22">
        <v>16</v>
      </c>
      <c r="B56" s="23" t="s">
        <v>49</v>
      </c>
      <c r="C56" s="30">
        <v>227</v>
      </c>
      <c r="D56" s="31">
        <v>16</v>
      </c>
      <c r="E56" s="32">
        <v>37668</v>
      </c>
      <c r="F56" s="33">
        <v>20756</v>
      </c>
      <c r="G56" s="34">
        <f t="shared" si="1"/>
        <v>0.5510247424869916</v>
      </c>
    </row>
    <row r="57" spans="1:7" ht="16.5" customHeight="1">
      <c r="A57" s="56">
        <v>17</v>
      </c>
      <c r="B57" s="23" t="s">
        <v>50</v>
      </c>
      <c r="C57" s="30">
        <v>9841</v>
      </c>
      <c r="D57" s="31">
        <v>1278</v>
      </c>
      <c r="E57" s="32">
        <v>1506098</v>
      </c>
      <c r="F57" s="40">
        <v>701471</v>
      </c>
      <c r="G57" s="47">
        <f t="shared" si="1"/>
        <v>0.4657538885251823</v>
      </c>
    </row>
    <row r="58" spans="1:7" ht="16.5" customHeight="1">
      <c r="A58" s="48" t="s">
        <v>51</v>
      </c>
      <c r="B58" s="57"/>
      <c r="C58" s="58">
        <f>SUM(C46:C57)</f>
        <v>50334</v>
      </c>
      <c r="D58" s="51">
        <f>SUM(D46:D57)</f>
        <v>7888</v>
      </c>
      <c r="E58" s="59">
        <f>SUM(E46:E57)</f>
        <v>6348350</v>
      </c>
      <c r="F58" s="59">
        <f>SUM(F46:F57)</f>
        <v>2948734</v>
      </c>
      <c r="G58" s="54">
        <f t="shared" si="1"/>
        <v>0.4644882528531036</v>
      </c>
    </row>
    <row r="59" spans="1:7" ht="16.5" customHeight="1">
      <c r="A59" s="60" t="s">
        <v>52</v>
      </c>
      <c r="B59" s="61"/>
      <c r="C59" s="37">
        <f>SUM(C45+C58)</f>
        <v>95795</v>
      </c>
      <c r="D59" s="51">
        <f>SUM(D45+D58)</f>
        <v>21778</v>
      </c>
      <c r="E59" s="39">
        <f>SUM(E45+E58)</f>
        <v>11933703</v>
      </c>
      <c r="F59" s="39">
        <f>SUM(F45+F58)</f>
        <v>5683544</v>
      </c>
      <c r="G59" s="54">
        <f t="shared" si="1"/>
        <v>0.4762598834578001</v>
      </c>
    </row>
    <row r="61" spans="1:7" ht="11.25">
      <c r="A61" s="65" t="s">
        <v>54</v>
      </c>
      <c r="B61" s="65"/>
      <c r="C61" s="65"/>
      <c r="D61" s="65"/>
      <c r="E61" s="65"/>
      <c r="F61" s="65"/>
      <c r="G61" s="65"/>
    </row>
    <row r="62" spans="1:7" ht="11.25">
      <c r="A62" s="65" t="s">
        <v>55</v>
      </c>
      <c r="B62" s="65"/>
      <c r="C62" s="65"/>
      <c r="D62" s="65"/>
      <c r="E62" s="65"/>
      <c r="F62" s="65"/>
      <c r="G62" s="65"/>
    </row>
    <row r="63" spans="1:7" ht="11.25">
      <c r="A63" s="65" t="s">
        <v>56</v>
      </c>
      <c r="B63" s="65"/>
      <c r="C63" s="65"/>
      <c r="D63" s="65"/>
      <c r="E63" s="65"/>
      <c r="F63" s="65"/>
      <c r="G63" s="65"/>
    </row>
  </sheetData>
  <sheetProtection/>
  <mergeCells count="4">
    <mergeCell ref="A1:G1"/>
    <mergeCell ref="A61:G61"/>
    <mergeCell ref="A62:G62"/>
    <mergeCell ref="A63:G63"/>
  </mergeCells>
  <printOptions horizontalCentered="1"/>
  <pageMargins left="0.984251968503937" right="0.984251968503937" top="0.984251968503937" bottom="0.5905511811023623" header="0.5118110236220472" footer="0.5118110236220472"/>
  <pageSetup horizontalDpi="400" verticalDpi="400" orientation="portrait" paperSize="9" r:id="rId2"/>
  <rowBreaks count="1" manualBreakCount="1">
    <brk id="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2005-06-22T06:28:00Z</cp:lastPrinted>
  <dcterms:created xsi:type="dcterms:W3CDTF">2001-07-10T16:31:10Z</dcterms:created>
  <dcterms:modified xsi:type="dcterms:W3CDTF">2009-06-03T05:38:18Z</dcterms:modified>
  <cp:category/>
  <cp:version/>
  <cp:contentType/>
  <cp:contentStatus/>
</cp:coreProperties>
</file>