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14475" windowHeight="7710" activeTab="0"/>
  </bookViews>
  <sheets>
    <sheet name="概要" sheetId="1" r:id="rId1"/>
    <sheet name="内容・スケジュール" sheetId="2" r:id="rId2"/>
    <sheet name="オリエンテーション" sheetId="3" r:id="rId3"/>
    <sheet name="ビジネスマナーⅠ" sheetId="4" r:id="rId4"/>
    <sheet name="プレゼンテーション" sheetId="5" r:id="rId5"/>
    <sheet name="コンピュータ基礎" sheetId="6" r:id="rId6"/>
    <sheet name="レポート報告作成" sheetId="7" r:id="rId7"/>
    <sheet name="ネットワーク" sheetId="8" r:id="rId8"/>
    <sheet name="データベース" sheetId="9" r:id="rId9"/>
    <sheet name="プログラミング" sheetId="10" r:id="rId10"/>
    <sheet name="システム開発" sheetId="11" r:id="rId11"/>
    <sheet name="サーバ構築" sheetId="12" r:id="rId12"/>
    <sheet name="ビジネスマナーⅡ" sheetId="13" r:id="rId13"/>
    <sheet name="タイムスケジュール" sheetId="14" r:id="rId14"/>
    <sheet name="cal" sheetId="15" r:id="rId15"/>
  </sheets>
  <definedNames>
    <definedName name="_xlnm.Print_Area" localSheetId="13">'タイムスケジュール'!$A$1:$C$14</definedName>
    <definedName name="_xlnm.Print_Area" localSheetId="0">'概要'!$A$1:$B$39</definedName>
    <definedName name="_xlnm.Print_Area" localSheetId="1">'内容・スケジュール'!$A$1:$F$130</definedName>
    <definedName name="_xlnm.Print_Titles" localSheetId="1">'内容・スケジュール'!$1:$2</definedName>
  </definedNames>
  <calcPr fullCalcOnLoad="1"/>
</workbook>
</file>

<file path=xl/sharedStrings.xml><?xml version="1.0" encoding="utf-8"?>
<sst xmlns="http://schemas.openxmlformats.org/spreadsheetml/2006/main" count="376" uniqueCount="216">
  <si>
    <t>研修の目的・特徴</t>
  </si>
  <si>
    <t>修得できるスキル</t>
  </si>
  <si>
    <t>研修日程</t>
  </si>
  <si>
    <t>平成２１年４月２日～５月２９日</t>
  </si>
  <si>
    <t>本研修では、社会人としての知識の修得。及びＩＴシステム構築において既に実用に供されているソフトウェア技術を、演習を通じて学習した技術を体得することで、実際のシステム構築およびソフトウェア開発に必要な技術を修得する。</t>
  </si>
  <si>
    <t>＜研修内容・スケジュール＞</t>
  </si>
  <si>
    <t>回</t>
  </si>
  <si>
    <t>日</t>
  </si>
  <si>
    <t>プレゼンテーション</t>
  </si>
  <si>
    <t>髙木</t>
  </si>
  <si>
    <t>・職場のマナー</t>
  </si>
  <si>
    <t>・お客様へのマナー</t>
  </si>
  <si>
    <t>・社外文書の作成</t>
  </si>
  <si>
    <t>ＡＭ</t>
  </si>
  <si>
    <t>ＰＭ</t>
  </si>
  <si>
    <t>ネットワーク　①</t>
  </si>
  <si>
    <t>ネットワーク　②</t>
  </si>
  <si>
    <t>・テーブルの追加・更新・削除</t>
  </si>
  <si>
    <t>・大きなプログラムの作成</t>
  </si>
  <si>
    <t>・配列</t>
  </si>
  <si>
    <t>・クラスの機能</t>
  </si>
  <si>
    <t>システム開発　④</t>
  </si>
  <si>
    <t>・挨拶の確認</t>
  </si>
  <si>
    <t>・各種接客マナー</t>
  </si>
  <si>
    <t>・社会人と企業人</t>
  </si>
  <si>
    <t>・上下関係のおさらい</t>
  </si>
  <si>
    <t>・研修レビュー</t>
  </si>
  <si>
    <t>システム開発　⑤</t>
  </si>
  <si>
    <t>システム開発　⑥</t>
  </si>
  <si>
    <t>システム開発　⑦</t>
  </si>
  <si>
    <t>システム開発　⑧</t>
  </si>
  <si>
    <t>・苦情クレーム対応</t>
  </si>
  <si>
    <t>・情報セキュリティと個人情報</t>
  </si>
  <si>
    <t>・職場におけるセクハラ・ハラスメント防止</t>
  </si>
  <si>
    <t>・社会生活のルールとマナー</t>
  </si>
  <si>
    <t>プレゼンテーション　①</t>
  </si>
  <si>
    <t>・プレゼンテーション</t>
  </si>
  <si>
    <t>・デジタル･プレゼンテーション</t>
  </si>
  <si>
    <t>プレゼンテーション　②</t>
  </si>
  <si>
    <t>・PowerPoint</t>
  </si>
  <si>
    <t>コンピュータシステムの基礎　①</t>
  </si>
  <si>
    <t>・ハードウェアのしくみ</t>
  </si>
  <si>
    <t>コンピュータシステムの基礎　②</t>
  </si>
  <si>
    <t>・パソコンシステムとトレンド</t>
  </si>
  <si>
    <t>コンピュータシステムの基礎　③</t>
  </si>
  <si>
    <t>・ソフトウェアとコンピュータシステム</t>
  </si>
  <si>
    <t>・コンピュータネットワーク</t>
  </si>
  <si>
    <t>・情報セキュリティとリスクの管理</t>
  </si>
  <si>
    <t>プログラミング　①</t>
  </si>
  <si>
    <t>・Ｊａｖａの基本</t>
  </si>
  <si>
    <t>プログラミング　②</t>
  </si>
  <si>
    <t>・クラスの基本</t>
  </si>
  <si>
    <t>プログラミング　③</t>
  </si>
  <si>
    <t>・インターフェイス</t>
  </si>
  <si>
    <t>プログラミング　④</t>
  </si>
  <si>
    <t>・例外と入出力処理</t>
  </si>
  <si>
    <t>システム開発　①</t>
  </si>
  <si>
    <t>システム開発　②</t>
  </si>
  <si>
    <t>システム開発　③</t>
  </si>
  <si>
    <t>・プレゼンテーションの実践</t>
  </si>
  <si>
    <t>・プレゼンテーション企画とファイル作成の実践</t>
  </si>
  <si>
    <t>＜研修内容詳細＞</t>
  </si>
  <si>
    <t>使用教材</t>
  </si>
  <si>
    <t>その他</t>
  </si>
  <si>
    <t>・USBメモリ　　※データバックアップ用（推奨２５６MB以上）</t>
  </si>
  <si>
    <t>内　容</t>
  </si>
  <si>
    <t>回　数</t>
  </si>
  <si>
    <t>日　時</t>
  </si>
  <si>
    <t>目　標</t>
  </si>
  <si>
    <t>使用環境
（演習用）</t>
  </si>
  <si>
    <t>テーマ</t>
  </si>
  <si>
    <t>～</t>
  </si>
  <si>
    <t>・構成図作成ツール（NetworｋNotepad）</t>
  </si>
  <si>
    <t>・ネットワーク管理</t>
  </si>
  <si>
    <t>・ネットワーク構成図</t>
  </si>
  <si>
    <t>・ネットワーク機器</t>
  </si>
  <si>
    <t>・ルーティング</t>
  </si>
  <si>
    <t>・LAN構築</t>
  </si>
  <si>
    <t>プログラミング</t>
  </si>
  <si>
    <t>システム開発</t>
  </si>
  <si>
    <t>データベース</t>
  </si>
  <si>
    <t>ネットワーク</t>
  </si>
  <si>
    <t>コンピュータシステムの基礎</t>
  </si>
  <si>
    <t>ビジネスに重要なプレゼンテーション（表現技術）の理解、及びPowerPointを使った表現方法の習得。</t>
  </si>
  <si>
    <t>コンピュータの機能を理解し、動作理論に関する知識を深め、プログラム言語、OS等のプログラミングに関して必要な基礎知識の習得。</t>
  </si>
  <si>
    <t>・実践、応用問題</t>
  </si>
  <si>
    <t>システム開発　⑨</t>
  </si>
  <si>
    <t>　同　左</t>
  </si>
  <si>
    <t>・インターネット環境</t>
  </si>
  <si>
    <t>データベースの理解とSQL文法の習得。</t>
  </si>
  <si>
    <t>SQL練習ソフトウェア（SQUAT）　※テキスト添付のCD-ROMを利用</t>
  </si>
  <si>
    <t>ビジネスマナーⅠ　①</t>
  </si>
  <si>
    <t>ビジネスマナーⅠ　②</t>
  </si>
  <si>
    <t>・変数／式と演算子</t>
  </si>
  <si>
    <t>・場合に応じた処理（条件）</t>
  </si>
  <si>
    <t>ビジネスマナーⅡ</t>
  </si>
  <si>
    <t>朝礼</t>
  </si>
  <si>
    <t>午前の部</t>
  </si>
  <si>
    <t>＜研修タイムスケジュール＞</t>
  </si>
  <si>
    <t>昼休み</t>
  </si>
  <si>
    <t>午後の部</t>
  </si>
  <si>
    <t>※　研修の内容、進度によっては異なる場合があります。</t>
  </si>
  <si>
    <t>・Microsoft　PowerPoint</t>
  </si>
  <si>
    <t>翔泳社　「　PowerPoint　マル勝　プレゼンテーション術　」</t>
  </si>
  <si>
    <t>（特になし）</t>
  </si>
  <si>
    <t>・パソコン製作用パーツ</t>
  </si>
  <si>
    <t>TAC　「　IT基礎マスター　Ⅰ　」</t>
  </si>
  <si>
    <t>晋遊舎　「　自作パソコンが初心者でもカンペキに作れる　」</t>
  </si>
  <si>
    <t>・スイッチングハブ、LANケーブル</t>
  </si>
  <si>
    <t>ＩＤＧ　「　ネットワーク現場の教科書　」</t>
  </si>
  <si>
    <t>技術評論社　WEB+DB PRESS　「　SQL書き方ドリル 」</t>
  </si>
  <si>
    <t>・JDK</t>
  </si>
  <si>
    <t>ソフトバンクパブリシング　「　やさしいＪａｖａ　」</t>
  </si>
  <si>
    <t>Javaプログラミング開発</t>
  </si>
  <si>
    <t>データベース　①</t>
  </si>
  <si>
    <t>データベース　②</t>
  </si>
  <si>
    <t>システム開発　⑩</t>
  </si>
  <si>
    <t>サーバ構築</t>
  </si>
  <si>
    <t>・（演習）クライアント・サーバシステム構築</t>
  </si>
  <si>
    <t>・セキュリティ/トラブルシューティング</t>
  </si>
  <si>
    <t>システム開発　⑪</t>
  </si>
  <si>
    <t>　同　左</t>
  </si>
  <si>
    <t>・クラスの利用</t>
  </si>
  <si>
    <t>・新しいクラス</t>
  </si>
  <si>
    <t>・スレッド</t>
  </si>
  <si>
    <t>・アプレット</t>
  </si>
  <si>
    <t>・プレゼンテーションの企画と原稿の作成</t>
  </si>
  <si>
    <t>・複数テーブル</t>
  </si>
  <si>
    <t>・テーブル</t>
  </si>
  <si>
    <t>・データベース概要</t>
  </si>
  <si>
    <t>・ソフトウェアとソフトウェアエンジニアリングとは</t>
  </si>
  <si>
    <t>・ソフトウェア開発におけるプロセス</t>
  </si>
  <si>
    <t>・外部設計書の作成方法</t>
  </si>
  <si>
    <t>・システム提案書、開発計画書の作成方法</t>
  </si>
  <si>
    <t>（演習）システム提案書、開発計画書、</t>
  </si>
  <si>
    <t>・ソフトウェア開発の基本技術（分析と設計）</t>
  </si>
  <si>
    <t>・内部設計とプログラミング</t>
  </si>
  <si>
    <t>・結合テスト、総合テスト、品質保証</t>
  </si>
  <si>
    <t>・プロジェクトマネジメントについて</t>
  </si>
  <si>
    <t>・ソフトウェア産業の課題とＩＴスキル標準</t>
  </si>
  <si>
    <t>プレゼン準備</t>
  </si>
  <si>
    <t>外部設計書作成</t>
  </si>
  <si>
    <t>業界普及率の高いJava言語の知識の習得。</t>
  </si>
  <si>
    <t>・Microsoft　Word</t>
  </si>
  <si>
    <t>、</t>
  </si>
  <si>
    <t>ビジネスマナーⅠ</t>
  </si>
  <si>
    <t>サーバの概要と構築方法の習得。</t>
  </si>
  <si>
    <t>・Linuxディストリビューション</t>
  </si>
  <si>
    <t>・サーバ用パソコン</t>
  </si>
  <si>
    <t>プレゼン準備</t>
  </si>
  <si>
    <t>（演習）内部設計書</t>
  </si>
  <si>
    <t>TAC「　アルゴリズムの基本　」 or オリジナルレジュメ</t>
  </si>
  <si>
    <t>翔泳社　「　ずっと受けたかった　ソフトウェアエンジニアリングの授業　１、２　」</t>
  </si>
  <si>
    <t>　　グループ単位で、PowerPointを使ったプレゼンテーションを行ってください。</t>
  </si>
  <si>
    <t>　　なお、発表時間等詳細については研修時に提示します。</t>
  </si>
  <si>
    <t>　　発表はメンバー全員が行うように役割分担してください。</t>
  </si>
  <si>
    <t>システム開発の計画、プロジェクトチームの意義の習得。及びJavaプログラミング能力の向上。</t>
  </si>
  <si>
    <t>・データベース概要
　　データベースの種類と構造、SQL文について説明します。
・テーブル
　　テーブルの考え方、SELECT、CASE文等について説明します。
・複数テーブル
　　結合、集合演算、副問い合わせ等について説明します。
・テーブルの追加、更新、削除
　　レコードの追加、更新、削除について説明します。
・実践、応用問題
　　SQL文による問題演習を行います。
※随時パソコンによる問題演習を行い、知識の確認を行います。</t>
  </si>
  <si>
    <t>LANに関する知識と、ネットワーク構築に関する技術の習得。</t>
  </si>
  <si>
    <t>・LAN構築
　　LAN構築の計画・設計・構築について説明します。
・ネットワーク管理
　　ネットワークの障害、構成管理等の概要を説明します。
・ネットワーク構成図
　　ネットワーク物理、論理構成図の作成方法について説明します。
・（演習）ネットワーク構築①
　　要求仕様から、ネットワーク物理、論理構成図を作成します。
・ネットワーク機器
　　レイヤー２，３スイッチの機能について説明します。
・ルーティング
　　IPアドレスとルーティング及びルータの機能について説明します。
・セキュリティ
　　ネットワークセキュリティの脅威と、その対策方法について説明します。
・トラブルシューティング
　　Pingコマンドの使い方と障害の切り分けについて説明します。
・（演習）ネットワーク構築②
　　スイッチを使用したLANを構築します。</t>
  </si>
  <si>
    <t>・ハードウェアのしくみ
　　コンピュータにおける記憶、CPU、記憶装置などハードウェアの仕組みについて
　　説明します。
・ソフトウェアとコンピュータシステム
　　オペレーティングシステムやデータベース、システム形態について説明します。
・コンピュータネットワーク
　　LAN、インターネットに関する技術について説明します。
・情報セキュリティとリスクの管理
　　セキュリティ技術とその重要性について説明します。
・パソコンシステムとトレンド
　　パソコンシステムに関する概要と最近の動向について説明します。
・（演習）パソコン製作
　　パソコンの組み立てを行い、その仕組みについて理解を深めます。
※随時問題演習を行い、知識の確認を行います。</t>
  </si>
  <si>
    <t>・プレゼンテーション
　　プレゼンテーションの意義、重要性、表現技術について説明します。
・デジタル･プレゼンテーション
　　パソコンを利用したプレゼンテーションの表現力、メリット、準備について説明します。
・プレゼンテーションの企画と原稿の作成
　　プレゼンテーション企画の考え方、資料原稿作成の方法について説明します。
・プレゼンテーションの実践
　　プレゼンテーションを実際に行う場合のコミュニケーション等、テクニックについて説明します。
・PowerPoint
　　PowerPointを使った画面構成などの基礎知識について説明します。
・プレゼンテーション企画とファイル作成の実践
　　PowerPointを使ったプレゼンテーション企画とファイル作成の実例を紹介します。
・（演習）プレゼンテーション準備
　　グループごとテーマを決め、PowerPointを使ったプレゼンテーションの準備を行います。
　　テーマ等は研修時に案内します。
・（演習）PowerPointによるプレゼンテーション
　　PowerPointを使ったプレゼンテーションを行います。</t>
  </si>
  <si>
    <t>JISA　「　さわやかマナー　」</t>
  </si>
  <si>
    <t>日報作成
グループミーティング、報告発表</t>
  </si>
  <si>
    <t>本研修では、社会人としての常識、礼儀作法、ビジネス文書及びコミュニケーションの基本的な知識の習得と、ＩＴの技術的な素養を実践的レベルまで向上させ、システム構築及びソフトウェア開発分野において開発をリードできるプロとしての基礎を確実に習得できることを目的とする。
本研修では、実際に業務で利用されているＩＴ基礎技術についての講義と演習を行う。演習は主にプロジェクトチーム編成による課題指向型であり、グループ活動で発表を行うことなどにより、計画性とチームワークを重視する。</t>
  </si>
  <si>
    <t>（演習）プレゼンテーション</t>
  </si>
  <si>
    <t>（演習）前半レビュー、ディスカッション、</t>
  </si>
  <si>
    <t>（演習）ネットワーク構築②</t>
  </si>
  <si>
    <t>（演習）パソコン製作</t>
  </si>
  <si>
    <t>（演習）ネットワーク構築①</t>
  </si>
  <si>
    <t>（演習）プレゼンテーション準備</t>
  </si>
  <si>
    <t>（演習）PowerPointによるプレゼンテーション</t>
  </si>
  <si>
    <t>（演習）文書作成</t>
  </si>
  <si>
    <t>＜　研　修　の　ご　案　内　＞</t>
  </si>
  <si>
    <t>・研修内容・スケジュール</t>
  </si>
  <si>
    <t>別紙参照願います。</t>
  </si>
  <si>
    <t>・研修グループ</t>
  </si>
  <si>
    <t>・研修報告について</t>
  </si>
  <si>
    <t>・環境社会奉仕活動</t>
  </si>
  <si>
    <t>社会的な環境意識の高まりから、企業各社もさまざまな環境社会奉仕活動がなされている昨今、
本研修においても活動の一環として、毎朝、研修会場及び周辺地域の清掃活動を行います。
ご理解ご協力をお願いします。</t>
  </si>
  <si>
    <t>・受講上の注意</t>
  </si>
  <si>
    <t>・配布物</t>
  </si>
  <si>
    <r>
      <t>研修内容・スケジュール
タイムスケジュール
研修グループ座席表
名札　　</t>
    </r>
    <r>
      <rPr>
        <sz val="10"/>
        <color indexed="10"/>
        <rFont val="ＭＳ Ｐ明朝"/>
        <family val="1"/>
      </rPr>
      <t>※名札は毎日回収します。机の上にそのまま置いてお帰りください。</t>
    </r>
    <r>
      <rPr>
        <sz val="10"/>
        <rFont val="ＭＳ Ｐ明朝"/>
        <family val="1"/>
      </rPr>
      <t xml:space="preserve">
研修テキスト
日報
個人目標設定およびセルフアセスメント</t>
    </r>
  </si>
  <si>
    <r>
      <t>毎日の研修終了時は</t>
    </r>
    <r>
      <rPr>
        <sz val="10"/>
        <color indexed="10"/>
        <rFont val="ＭＳ Ｐ明朝"/>
        <family val="1"/>
      </rPr>
      <t>日報</t>
    </r>
    <r>
      <rPr>
        <sz val="10"/>
        <rFont val="ＭＳ Ｐ明朝"/>
        <family val="1"/>
      </rPr>
      <t xml:space="preserve">を個別に作成、講師に提出してください。
また、グループごとに発表者を決め、当日の研修内容の感想、グループの問題点など、１～２分程度
</t>
    </r>
    <r>
      <rPr>
        <sz val="10"/>
        <color indexed="10"/>
        <rFont val="ＭＳ Ｐ明朝"/>
        <family val="1"/>
      </rPr>
      <t>報告発表</t>
    </r>
    <r>
      <rPr>
        <sz val="10"/>
        <rFont val="ＭＳ Ｐ明朝"/>
        <family val="1"/>
      </rPr>
      <t>してください。なお、発表者はリーダを含むメンバーでローテーションしてください。</t>
    </r>
  </si>
  <si>
    <t>研修はグループ単位（演習、システム開発等）で行います。
グループはメンバーからリーダを選んでください。またメンバーは、リーダを含めてその都度役割を分担し、グループ活動が円滑に進むよう皆さんで協力してください。
なお、リーダが途中で交代する場合は、その理由を当日の研修終了時等で報告発表願います。</t>
  </si>
  <si>
    <t>・何度も繰り返す（繰返し処理）</t>
  </si>
  <si>
    <t>アルゴリズム</t>
  </si>
  <si>
    <t>・Ｌｉｎｕｘ概要、各種サーバ</t>
  </si>
  <si>
    <t>（演習）成果レビュー、ディスカション、</t>
  </si>
  <si>
    <t>・Javaの基本
　　Java（JDK）の使い方、プログラム作成の手順について説明します。
・変数／式と演算子
　　変数の使い方、式と演算子による計算方法について説明します。
・場合に応じた処理（条件）
　　条件文（ｉｆ、switch）について説明します。
・何度も繰り返す（繰返し処理）
　　繰り返し文（for、while）について説明します。
・配列
　　配列の考え方とその使い方について説明します。
・クラスの基本
　　クラスのしくみとその使い方、オブジェクト、メソッドについて説明します。
・クラスの機能
　　カプセル化、オーバーロード、コンストラクタ等、クラスの機能について説明します。
・クラスの利用／新しいクラス
　　クラスライブラリ（String、Integer等）、サブクラス（継承等）について説明します。
・インターフェース
　　抽象クラスとインターフェース、多重継承のしくみについて説明します。
・大きなプログラムの作成
　　ファイル分割の方法、パッケージ、インポートについて説明します。
・例外と入出力処理
　　例外処理の方法と入出力機能について説明します。
・スレッド／アプレット
　　スレッドによる複数処理とアプレットの作成手順について説明します。
※随時パソコンによる問題演習を行い、知識の確認を行います。</t>
  </si>
  <si>
    <t>・Java関連参考書籍</t>
  </si>
  <si>
    <t>・プロジェクトマネジメントについて
・ソフトウェアとソフトウェアエンジニアリングとは
・ソフトウェア開発におけるプロセス
・システム提案書、開発計画書の作成方法
・外部設計書の作成方法
・（演習）システム提案書、開発計画書、外部設計書作成
　　グループ単位で各ドキュメントの作成、レビューを行います。
　　テーマ等は研修時に案内します。
・（演習）システム開発前半レビュー、ディスカッション、プレゼン準備
　　システム提案書、開発計画書、外部設計書を含む、システム開発前半に対する
　　レビュー、ディスカッション、プレゼンテーション準備を行います。
・（演習）プレゼンテーション
　　システム提案書、開発計画書、外部設計書を含む、システム開発前半に対する
　　プレゼンテーションを行います。
・ソフトウェア開発の基本技術（分析と設計）
・内部設計とプログラミング
・結合テスト、総合テスト、品質保証
・ソフトウェア産業の課題とＩＴスキル標準
・（演習）内部設計書作成
　　グループ単位で内部設計書の作成、レビューを行います。
　　テーマ等は研修時に案内します。
・アルゴリズム
・Javaプログラミング開発
　　内部設計書からプログラミングを行います。
・（演習）システム開発成果レビュー、ディスカッション、プレゼン準備
　　システム開発全般に対するレビュー、ディスカッション、プレゼンテーション準備
　　を行います。
・（演習）プレゼンテーション
　　システム開発全般に対するプレゼンテーションを行います。</t>
  </si>
  <si>
    <r>
      <t>環境社会奉仕活動　</t>
    </r>
    <r>
      <rPr>
        <sz val="9"/>
        <rFont val="ＭＳ Ｐゴシック"/>
        <family val="3"/>
      </rPr>
      <t>※研修初日（4/2）は除きます。</t>
    </r>
  </si>
  <si>
    <t>2009　4-5月　カレンダー</t>
  </si>
  <si>
    <t>月日</t>
  </si>
  <si>
    <t>曜日</t>
  </si>
  <si>
    <t>・レポート、報告書作成の基本</t>
  </si>
  <si>
    <t>・業務報告書　－　業務日報</t>
  </si>
  <si>
    <t>・業務報告書　－　会議報告書</t>
  </si>
  <si>
    <t>・業務報告書　－　出張、研修報告書</t>
  </si>
  <si>
    <t xml:space="preserve">
・レポート、報告書作成の基本
記載事項の漏れがなく、内容の充実した文書の書き方。
また、読む人に合わせた味付けの方法や、早く上手にまとめるコツ、パソコン利用時の注意点について説明します。
・業務報告書　－　業務日報
業務日報の作成方法について演習します。
・業務報告書　－　会議報告書
報告中心の定例会議やフリートークで行われる会議など、会議形態の違いによる報告書の作成方法について演習を行います。
・業務報告書　－　出張、研修報告書
展示会参加や研修会参加など、目的に応じた報告書の作成方法について演習を行います。</t>
  </si>
  <si>
    <t>社会人として必須の技能である、社内レポート、報告書の作成方法について習得します</t>
  </si>
  <si>
    <t>レポート、報告書作成</t>
  </si>
  <si>
    <t>オリジナルレジュメ</t>
  </si>
  <si>
    <r>
      <t>・研修における各種演習においてはパソコンが必要となります。ノートパソコン（WindowsXP、OfficeWord、PowerPointインストール済み）等をご準備ください。また、研修中の作成データの破損、紛失等の可能性を考慮し、別途USBメモリ（推奨２５６MB以上）等のご準備もお願いします。
・欠席等の場合は事前に講師又は研修担当までご連絡ください。当日などやむなく欠席する場合などは、こちら</t>
    </r>
    <r>
      <rPr>
        <b/>
        <sz val="10"/>
        <color indexed="10"/>
        <rFont val="ＭＳ Ｐ明朝"/>
        <family val="1"/>
      </rPr>
      <t>（研修担当　鈴木　080-3716-6391 ）</t>
    </r>
    <r>
      <rPr>
        <sz val="10"/>
        <rFont val="ＭＳ Ｐ明朝"/>
        <family val="1"/>
      </rPr>
      <t>へご連絡ください。
・飲食、喫煙は所定の場所でお願いします。
・研修時間中、会場の施錠はしませんので貴重品はご自身で管理してください。盗難、紛失等の責任は負いかねます。
・携帯電話はマナーモードにするなど周りの受講者にご配慮ください。</t>
    </r>
  </si>
  <si>
    <t>自分のキャリア･アンカーを知り、仕事に対して望むこと、自分の強みを知っていただきます。</t>
  </si>
  <si>
    <t>ビジネスマナー、ビジネス文書の書き方、クレーム対応などビジネスにおける一般常識の習得</t>
  </si>
  <si>
    <t xml:space="preserve">・職場のマナー
　　出社から退社までのルール、仕事をする際の心構え、職場でのマナー（報告・連絡・相談）について説明します。
・お客さまへのマナー
　　あいさつ、基本動作、敬語表現、応接・訪問、電話対応のマナーについて説明します。
・社内文書の作成
　　簡潔で論理的な文書作成のポイントと社内文書のルールについて説明します。
・苦情、クレームの対応
　　事例を挙げながら、クレーム対応の方法を説明し、ロールプレイで練習します。
・職場におけるハラスメントの防止策
　　セクシュアル･ハラスメントやパワー･ハラスメントおよびその対策について説明します。
・情報セキュリティと個人情報
　　知的財産の保護、情報資産の管理、個人情報の保護などについて法令をもとに説明します。
・社会生活のマナーとルール
　　肉体的、精神的、社会的健康について説明します。
・（実習）個人ワーク、グループワーク
　　キャリアアンカーによる診断で自分の仕事上の価値観を理解します。
・（実習）グループワーク、ペアワーク
　　あいさつ、基本動作、応接、電話応対、敬語表現についてグループまたはペアで実習を行います。
・（実習）個人ワーク
　　文書要約、社内文書の作成を行います。
・（実習）ペアワーク
　　クレーム対応について、ロールプレイをとおして対応の流れを習得します。
</t>
  </si>
  <si>
    <t>ビジネスマナーを復習し、アクションプラン（今後の目標）を設定する。</t>
  </si>
  <si>
    <t>・ビジネスマナーの復習
　　あいさつ、基本動作、応接、電話応対、敬語表現についての復習
　　報告・連絡・相談についての復習
・研修レビュー
　　アクションプラン（今後の目標）の設定
　　研修の感想</t>
  </si>
  <si>
    <t xml:space="preserve">・各種サーバ
・Linux概要
・（演習）クライアント・サーバシステム構築
　　Linuxサーバ構築し、構築方法について体験します。
具体的には以下の内容を研修します
１．CentOSインストール
２．クライアント(Windows)からLinuxサーバーをリモート操作する 
WindowsからSSHサーバーへリモート接続(Poderosaパスワード方式ログイン編) CentOS5 
３．CentOS初期設定
４．サーバー公開前のセキュリティ強化 
ファイアウォール構築(iptables) CentOS5 
５．外部からドメイン名でサーバーにアクセスできるようにする 
ドメイン名取得(独自ドメイン編) CentOS5 
６．Webサーバーを公開する
Webサーバー構築(Apache) CentOS5 
７．Windowsで作成したWebページをWebサーバーへアップロードする(FTP使用) 
FTPサーバー構築(vsftpd) CentOS5
</t>
  </si>
  <si>
    <t>中村</t>
  </si>
  <si>
    <t>メイン講師</t>
  </si>
  <si>
    <t>鈴木勝博</t>
  </si>
  <si>
    <t>鈴木琢也</t>
  </si>
  <si>
    <t>佐藤良太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</si>
</sst>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mmm\-yyyy"/>
    <numFmt numFmtId="182" formatCode="m/d;@"/>
    <numFmt numFmtId="183" formatCode="d"/>
    <numFmt numFmtId="184" formatCode="[$-411]ggge&quot;年&quot;m&quot;月&quot;d&quot;日&quot;;@"/>
  </numFmts>
  <fonts count="49">
    <font>
      <sz val="11"/>
      <name val="ＭＳ Ｐゴシック"/>
      <family val="3"/>
    </font>
    <font>
      <b/>
      <sz val="14"/>
      <name val="ＭＳ Ｐゴシック"/>
      <family val="3"/>
    </font>
    <font>
      <sz val="6"/>
      <name val="ＭＳ Ｐゴシック"/>
      <family val="3"/>
    </font>
    <font>
      <b/>
      <sz val="12"/>
      <name val="ＭＳ Ｐゴシック"/>
      <family val="3"/>
    </font>
    <font>
      <sz val="12"/>
      <name val="ＭＳ Ｐゴシック"/>
      <family val="3"/>
    </font>
    <font>
      <sz val="11"/>
      <color indexed="10"/>
      <name val="ＭＳ Ｐゴシック"/>
      <family val="3"/>
    </font>
    <font>
      <b/>
      <sz val="11"/>
      <name val="ＭＳ Ｐゴシック"/>
      <family val="3"/>
    </font>
    <font>
      <b/>
      <sz val="10"/>
      <name val="ＭＳ Ｐゴシック"/>
      <family val="3"/>
    </font>
    <font>
      <sz val="11"/>
      <name val="ＭＳ Ｐ明朝"/>
      <family val="1"/>
    </font>
    <font>
      <sz val="12"/>
      <name val="ＭＳ Ｐ明朝"/>
      <family val="1"/>
    </font>
    <font>
      <sz val="10"/>
      <name val="ＭＳ Ｐ明朝"/>
      <family val="1"/>
    </font>
    <font>
      <sz val="9"/>
      <name val="ＭＳ Ｐ明朝"/>
      <family val="1"/>
    </font>
    <font>
      <sz val="10"/>
      <color indexed="10"/>
      <name val="ＭＳ Ｐ明朝"/>
      <family val="1"/>
    </font>
    <font>
      <b/>
      <sz val="10"/>
      <color indexed="1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66">
    <xf numFmtId="0" fontId="0" fillId="0" borderId="0" xfId="0" applyAlignment="1">
      <alignment vertical="center"/>
    </xf>
    <xf numFmtId="0" fontId="0" fillId="0" borderId="0" xfId="0" applyAlignment="1">
      <alignment horizontal="center" vertical="center"/>
    </xf>
    <xf numFmtId="0" fontId="3" fillId="33" borderId="10" xfId="0" applyFont="1" applyFill="1" applyBorder="1" applyAlignment="1">
      <alignment vertical="center"/>
    </xf>
    <xf numFmtId="0" fontId="4" fillId="0" borderId="10" xfId="0" applyFont="1" applyBorder="1" applyAlignment="1">
      <alignment vertical="center" wrapText="1"/>
    </xf>
    <xf numFmtId="0" fontId="3" fillId="33" borderId="10" xfId="0" applyFont="1" applyFill="1" applyBorder="1" applyAlignment="1">
      <alignment horizontal="left" vertical="center"/>
    </xf>
    <xf numFmtId="0" fontId="4" fillId="0" borderId="10" xfId="0" applyFont="1" applyBorder="1" applyAlignment="1">
      <alignment vertical="center"/>
    </xf>
    <xf numFmtId="0" fontId="1" fillId="0" borderId="0" xfId="0" applyFont="1" applyAlignment="1">
      <alignment horizontal="left" vertical="center"/>
    </xf>
    <xf numFmtId="0" fontId="4" fillId="0" borderId="0" xfId="0" applyFont="1" applyAlignment="1">
      <alignment horizontal="center" vertical="center"/>
    </xf>
    <xf numFmtId="180" fontId="4" fillId="0" borderId="0" xfId="0" applyNumberFormat="1" applyFont="1" applyAlignment="1">
      <alignment horizontal="right" vertical="center"/>
    </xf>
    <xf numFmtId="180" fontId="4" fillId="0" borderId="0" xfId="0" applyNumberFormat="1"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0" borderId="11" xfId="0" applyFont="1" applyBorder="1" applyAlignment="1">
      <alignment horizontal="center" vertical="center"/>
    </xf>
    <xf numFmtId="0" fontId="4"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1" fillId="0" borderId="0" xfId="0" applyFont="1" applyAlignment="1">
      <alignmen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9" fillId="0" borderId="15" xfId="0" applyFont="1" applyBorder="1" applyAlignment="1">
      <alignment horizontal="center" vertical="center"/>
    </xf>
    <xf numFmtId="0" fontId="9" fillId="0" borderId="10" xfId="0" applyFont="1" applyBorder="1" applyAlignment="1">
      <alignment vertical="center"/>
    </xf>
    <xf numFmtId="0" fontId="9" fillId="0" borderId="16" xfId="0" applyFont="1" applyBorder="1" applyAlignment="1">
      <alignment vertical="center"/>
    </xf>
    <xf numFmtId="184" fontId="9" fillId="0" borderId="15" xfId="0" applyNumberFormat="1" applyFont="1" applyBorder="1" applyAlignment="1">
      <alignment horizontal="center" vertical="center" shrinkToFit="1"/>
    </xf>
    <xf numFmtId="184" fontId="9" fillId="0" borderId="10" xfId="0" applyNumberFormat="1" applyFont="1" applyBorder="1" applyAlignment="1">
      <alignment horizontal="center" vertical="center" shrinkToFit="1"/>
    </xf>
    <xf numFmtId="180" fontId="9" fillId="0" borderId="10" xfId="0" applyNumberFormat="1" applyFont="1" applyBorder="1" applyAlignment="1">
      <alignment horizontal="center" vertical="center" shrinkToFit="1"/>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4" xfId="0" applyFont="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4" xfId="0" applyFont="1" applyBorder="1" applyAlignment="1">
      <alignment vertical="center"/>
    </xf>
    <xf numFmtId="0" fontId="0" fillId="0" borderId="0" xfId="0" applyFont="1" applyFill="1" applyAlignment="1">
      <alignment vertical="center"/>
    </xf>
    <xf numFmtId="0" fontId="0" fillId="0" borderId="0" xfId="0" applyAlignment="1">
      <alignment vertical="top"/>
    </xf>
    <xf numFmtId="20" fontId="0" fillId="0" borderId="0" xfId="0" applyNumberFormat="1" applyAlignment="1">
      <alignment vertical="top"/>
    </xf>
    <xf numFmtId="0" fontId="1" fillId="0" borderId="0" xfId="0" applyFont="1" applyAlignment="1">
      <alignment vertical="top"/>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34" borderId="26" xfId="0" applyFill="1" applyBorder="1" applyAlignment="1">
      <alignment vertical="center"/>
    </xf>
    <xf numFmtId="0" fontId="0" fillId="0" borderId="28" xfId="0" applyBorder="1" applyAlignment="1">
      <alignment vertical="center"/>
    </xf>
    <xf numFmtId="0" fontId="8" fillId="0" borderId="0" xfId="0" applyFont="1" applyBorder="1" applyAlignment="1">
      <alignment vertical="center"/>
    </xf>
    <xf numFmtId="0" fontId="0" fillId="0" borderId="21"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3" xfId="0" applyFill="1" applyBorder="1" applyAlignment="1">
      <alignment vertical="center"/>
    </xf>
    <xf numFmtId="0" fontId="9" fillId="0" borderId="10" xfId="0" applyFont="1" applyBorder="1" applyAlignment="1">
      <alignment horizontal="center" vertical="center"/>
    </xf>
    <xf numFmtId="180" fontId="9" fillId="0" borderId="10" xfId="0" applyNumberFormat="1" applyFont="1" applyBorder="1" applyAlignment="1">
      <alignment horizontal="right" vertical="center" shrinkToFit="1"/>
    </xf>
    <xf numFmtId="184" fontId="9" fillId="0" borderId="10" xfId="0" applyNumberFormat="1" applyFont="1" applyBorder="1" applyAlignment="1">
      <alignment horizontal="left" vertical="center" shrinkToFit="1"/>
    </xf>
    <xf numFmtId="0" fontId="9" fillId="0" borderId="10" xfId="0" applyFont="1" applyBorder="1" applyAlignment="1">
      <alignment horizontal="center" vertical="center" shrinkToFit="1"/>
    </xf>
    <xf numFmtId="0" fontId="9" fillId="0" borderId="16" xfId="0" applyFont="1" applyBorder="1" applyAlignment="1">
      <alignment vertical="center" shrinkToFit="1"/>
    </xf>
    <xf numFmtId="0" fontId="0" fillId="0" borderId="13" xfId="0" applyFill="1" applyBorder="1" applyAlignment="1">
      <alignment horizontal="center" vertical="center"/>
    </xf>
    <xf numFmtId="0" fontId="4" fillId="34" borderId="12" xfId="0" applyFont="1" applyFill="1" applyBorder="1" applyAlignment="1">
      <alignment vertical="center"/>
    </xf>
    <xf numFmtId="0" fontId="4" fillId="35" borderId="12" xfId="0" applyFont="1" applyFill="1" applyBorder="1" applyAlignment="1">
      <alignment vertical="center"/>
    </xf>
    <xf numFmtId="0" fontId="4" fillId="36" borderId="12" xfId="0" applyFont="1" applyFill="1" applyBorder="1" applyAlignment="1">
      <alignment vertical="center"/>
    </xf>
    <xf numFmtId="0" fontId="4" fillId="36" borderId="22" xfId="0" applyFont="1" applyFill="1" applyBorder="1" applyAlignment="1">
      <alignment vertical="center"/>
    </xf>
    <xf numFmtId="0" fontId="4" fillId="37" borderId="12" xfId="0" applyFont="1" applyFill="1" applyBorder="1" applyAlignment="1">
      <alignment vertical="center"/>
    </xf>
    <xf numFmtId="0" fontId="4" fillId="37" borderId="0" xfId="0" applyFont="1" applyFill="1" applyAlignment="1">
      <alignment vertical="center"/>
    </xf>
    <xf numFmtId="0" fontId="1"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3" fillId="0" borderId="0" xfId="0"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vertical="center"/>
    </xf>
    <xf numFmtId="184" fontId="10" fillId="0" borderId="0" xfId="0" applyNumberFormat="1" applyFont="1" applyBorder="1" applyAlignment="1">
      <alignment horizontal="left" vertical="center" shrinkToFit="1"/>
    </xf>
    <xf numFmtId="184" fontId="10" fillId="0" borderId="0" xfId="0" applyNumberFormat="1" applyFont="1" applyBorder="1" applyAlignment="1">
      <alignment horizontal="center" vertical="center" shrinkToFit="1"/>
    </xf>
    <xf numFmtId="180" fontId="10" fillId="0" borderId="0" xfId="0" applyNumberFormat="1" applyFont="1" applyBorder="1" applyAlignment="1">
      <alignment horizontal="center" vertical="center" shrinkToFi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4" fillId="0" borderId="0" xfId="0" applyFont="1" applyBorder="1" applyAlignment="1">
      <alignment horizontal="center" vertical="center"/>
    </xf>
    <xf numFmtId="0" fontId="4" fillId="38" borderId="12" xfId="0" applyFont="1" applyFill="1" applyBorder="1" applyAlignment="1">
      <alignment vertical="center"/>
    </xf>
    <xf numFmtId="0" fontId="4" fillId="39" borderId="12" xfId="0" applyFont="1" applyFill="1" applyBorder="1" applyAlignment="1">
      <alignment vertical="center"/>
    </xf>
    <xf numFmtId="0" fontId="0" fillId="0" borderId="29" xfId="0" applyBorder="1" applyAlignment="1">
      <alignment vertical="center"/>
    </xf>
    <xf numFmtId="180" fontId="0" fillId="0" borderId="29" xfId="0" applyNumberFormat="1" applyBorder="1" applyAlignment="1">
      <alignment horizontal="center" vertical="center"/>
    </xf>
    <xf numFmtId="0" fontId="0" fillId="0" borderId="30" xfId="0" applyBorder="1" applyAlignment="1">
      <alignment vertical="center"/>
    </xf>
    <xf numFmtId="180" fontId="0" fillId="0" borderId="30" xfId="0" applyNumberFormat="1" applyBorder="1" applyAlignment="1">
      <alignment horizontal="center" vertical="center"/>
    </xf>
    <xf numFmtId="180" fontId="5" fillId="0" borderId="30" xfId="0" applyNumberFormat="1" applyFont="1" applyBorder="1" applyAlignment="1">
      <alignment horizontal="center" vertical="center"/>
    </xf>
    <xf numFmtId="0" fontId="0" fillId="0" borderId="31" xfId="0" applyBorder="1" applyAlignment="1">
      <alignment vertical="center"/>
    </xf>
    <xf numFmtId="180" fontId="0" fillId="0" borderId="31" xfId="0" applyNumberFormat="1" applyBorder="1" applyAlignment="1">
      <alignment horizontal="center" vertical="center"/>
    </xf>
    <xf numFmtId="0" fontId="0" fillId="0" borderId="0" xfId="0"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vertical="center"/>
    </xf>
    <xf numFmtId="180" fontId="0" fillId="0" borderId="32" xfId="0" applyNumberFormat="1" applyBorder="1" applyAlignment="1">
      <alignment horizontal="center" vertical="center"/>
    </xf>
    <xf numFmtId="180" fontId="4" fillId="0" borderId="16" xfId="0" applyNumberFormat="1" applyFont="1" applyBorder="1" applyAlignment="1">
      <alignment horizontal="left" vertical="center"/>
    </xf>
    <xf numFmtId="0" fontId="0" fillId="0" borderId="16" xfId="0" applyBorder="1" applyAlignment="1">
      <alignment horizontal="left" vertical="center"/>
    </xf>
    <xf numFmtId="0" fontId="4" fillId="0" borderId="0" xfId="0" applyFont="1" applyBorder="1" applyAlignment="1">
      <alignment horizontal="center" vertical="center"/>
    </xf>
    <xf numFmtId="180" fontId="4" fillId="0" borderId="0" xfId="0" applyNumberFormat="1" applyFont="1" applyBorder="1" applyAlignment="1">
      <alignment horizontal="right" vertical="center"/>
    </xf>
    <xf numFmtId="0" fontId="0" fillId="0" borderId="0" xfId="0" applyBorder="1" applyAlignment="1">
      <alignment horizontal="right" vertical="center"/>
    </xf>
    <xf numFmtId="180" fontId="4" fillId="0" borderId="0" xfId="0" applyNumberFormat="1" applyFont="1" applyBorder="1" applyAlignment="1">
      <alignment horizontal="left" vertical="center"/>
    </xf>
    <xf numFmtId="0" fontId="0" fillId="0" borderId="0" xfId="0" applyBorder="1" applyAlignment="1">
      <alignment horizontal="left" vertical="center"/>
    </xf>
    <xf numFmtId="0" fontId="4" fillId="0" borderId="11" xfId="0" applyFont="1" applyBorder="1" applyAlignment="1">
      <alignment horizontal="center" vertical="center"/>
    </xf>
    <xf numFmtId="180" fontId="4" fillId="0" borderId="15" xfId="0" applyNumberFormat="1" applyFont="1" applyBorder="1" applyAlignment="1">
      <alignment horizontal="right" vertical="center"/>
    </xf>
    <xf numFmtId="0" fontId="0" fillId="0" borderId="15" xfId="0" applyBorder="1" applyAlignment="1">
      <alignment horizontal="right" vertical="center"/>
    </xf>
    <xf numFmtId="180" fontId="3" fillId="0" borderId="11" xfId="0" applyNumberFormat="1" applyFont="1" applyBorder="1" applyAlignment="1">
      <alignment horizontal="center" vertical="center"/>
    </xf>
    <xf numFmtId="0" fontId="10" fillId="0" borderId="0" xfId="0" applyFont="1" applyBorder="1" applyAlignment="1">
      <alignment horizontal="left" vertical="center" wrapText="1"/>
    </xf>
    <xf numFmtId="0" fontId="1" fillId="0" borderId="0" xfId="0" applyFont="1" applyBorder="1" applyAlignment="1">
      <alignment horizontal="center" vertical="center"/>
    </xf>
    <xf numFmtId="0" fontId="10" fillId="0" borderId="0" xfId="0" applyFont="1" applyBorder="1" applyAlignment="1">
      <alignment horizontal="lef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9" fillId="0" borderId="10" xfId="0" applyFont="1" applyBorder="1" applyAlignment="1">
      <alignment horizontal="center" vertical="center"/>
    </xf>
    <xf numFmtId="0" fontId="9" fillId="0" borderId="24"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10" fillId="0" borderId="15" xfId="0" applyFont="1" applyBorder="1" applyAlignment="1">
      <alignment horizontal="left" vertical="top" wrapText="1"/>
    </xf>
    <xf numFmtId="0" fontId="10" fillId="0" borderId="10" xfId="0" applyFont="1" applyBorder="1" applyAlignment="1">
      <alignment horizontal="left" vertical="top" wrapText="1"/>
    </xf>
    <xf numFmtId="0" fontId="10" fillId="0" borderId="16" xfId="0" applyFont="1" applyBorder="1" applyAlignment="1">
      <alignment horizontal="left" vertical="top"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8" fillId="0" borderId="22"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23" xfId="0"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0" fillId="0" borderId="1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11" fillId="0" borderId="2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0" fillId="0" borderId="2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8" fillId="0" borderId="15" xfId="0" applyFont="1" applyBorder="1" applyAlignment="1">
      <alignment horizontal="left" vertical="top" wrapText="1"/>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1" fillId="0" borderId="0" xfId="0" applyFont="1" applyAlignment="1">
      <alignment horizontal="center" vertical="top"/>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10"/>
      </font>
    </dxf>
    <dxf>
      <font>
        <color indexed="12"/>
      </font>
    </dxf>
    <dxf>
      <font>
        <color indexed="10"/>
      </font>
    </dxf>
    <dxf>
      <font>
        <color indexed="12"/>
      </font>
    </dxf>
    <dxf>
      <font>
        <color indexed="10"/>
      </font>
    </dxf>
    <dxf>
      <font>
        <color rgb="FFFF0000"/>
      </font>
      <border/>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28575</xdr:rowOff>
    </xdr:from>
    <xdr:to>
      <xdr:col>1</xdr:col>
      <xdr:colOff>5105400</xdr:colOff>
      <xdr:row>2</xdr:row>
      <xdr:rowOff>9525</xdr:rowOff>
    </xdr:to>
    <xdr:sp>
      <xdr:nvSpPr>
        <xdr:cNvPr id="1" name="AutoShape 2"/>
        <xdr:cNvSpPr>
          <a:spLocks/>
        </xdr:cNvSpPr>
      </xdr:nvSpPr>
      <xdr:spPr>
        <a:xfrm>
          <a:off x="304800" y="28575"/>
          <a:ext cx="6191250" cy="32385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ＳＳＡ様向けＬＶＯ（新人研修）　 ２００９年度計画概要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B6"/>
  <sheetViews>
    <sheetView tabSelected="1" zoomScalePageLayoutView="0" workbookViewId="0" topLeftCell="A1">
      <selection activeCell="D4" sqref="D4"/>
    </sheetView>
  </sheetViews>
  <sheetFormatPr defaultColWidth="9.00390625" defaultRowHeight="13.5"/>
  <cols>
    <col min="1" max="1" width="18.25390625" style="0" customWidth="1"/>
    <col min="2" max="2" width="70.625" style="0" customWidth="1"/>
  </cols>
  <sheetData>
    <row r="4" spans="1:2" ht="150" customHeight="1">
      <c r="A4" s="2" t="s">
        <v>0</v>
      </c>
      <c r="B4" s="3" t="s">
        <v>164</v>
      </c>
    </row>
    <row r="5" spans="1:2" ht="90" customHeight="1">
      <c r="A5" s="4" t="s">
        <v>1</v>
      </c>
      <c r="B5" s="3" t="s">
        <v>4</v>
      </c>
    </row>
    <row r="6" spans="1:2" ht="39" customHeight="1">
      <c r="A6" s="4" t="s">
        <v>2</v>
      </c>
      <c r="B6" s="5" t="s">
        <v>3</v>
      </c>
    </row>
  </sheetData>
  <sheetProtection/>
  <printOptions/>
  <pageMargins left="0.64" right="0.58" top="0.98" bottom="0.984" header="0.512" footer="0.51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B7" sqref="B7"/>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16</v>
      </c>
      <c r="C2" s="127" t="s">
        <v>71</v>
      </c>
      <c r="D2" s="127"/>
      <c r="E2" s="127">
        <v>19</v>
      </c>
      <c r="F2" s="127"/>
      <c r="G2" s="32"/>
      <c r="H2" s="32"/>
      <c r="I2" s="32"/>
      <c r="J2" s="33"/>
    </row>
    <row r="3" spans="1:10" ht="17.25" customHeight="1">
      <c r="A3" s="27" t="s">
        <v>67</v>
      </c>
      <c r="B3" s="34">
        <f>IF(B2="","",VLOOKUP(B2,cal!$B$4:$E$66,3))</f>
        <v>39940</v>
      </c>
      <c r="C3" s="35" t="str">
        <f>IF(B2="","",CONCATENATE("(",VLOOKUP(B2,cal!$B$4:$E$66,4),")"))</f>
        <v>(木)</v>
      </c>
      <c r="D3" s="35" t="s">
        <v>71</v>
      </c>
      <c r="E3" s="36">
        <f>IF(E2="","",VLOOKUP(E2,cal!$B$4:$E$66,3))</f>
        <v>39946</v>
      </c>
      <c r="F3" s="35" t="str">
        <f>IF(E2="","",CONCATENATE("(",VLOOKUP(E2,cal!$B$4:$E$66,4),")"))</f>
        <v>(水)</v>
      </c>
      <c r="G3" s="32"/>
      <c r="H3" s="32"/>
      <c r="I3" s="32"/>
      <c r="J3" s="33"/>
    </row>
    <row r="4" spans="1:10" ht="17.25" customHeight="1">
      <c r="A4" s="27" t="s">
        <v>70</v>
      </c>
      <c r="B4" s="128" t="s">
        <v>78</v>
      </c>
      <c r="C4" s="129"/>
      <c r="D4" s="129"/>
      <c r="E4" s="129"/>
      <c r="F4" s="129"/>
      <c r="G4" s="129"/>
      <c r="H4" s="129"/>
      <c r="I4" s="129"/>
      <c r="J4" s="130"/>
    </row>
    <row r="5" spans="1:10" ht="60" customHeight="1">
      <c r="A5" s="27" t="s">
        <v>68</v>
      </c>
      <c r="B5" s="131" t="s">
        <v>142</v>
      </c>
      <c r="C5" s="132"/>
      <c r="D5" s="132"/>
      <c r="E5" s="132"/>
      <c r="F5" s="132"/>
      <c r="G5" s="132"/>
      <c r="H5" s="132"/>
      <c r="I5" s="132"/>
      <c r="J5" s="133"/>
    </row>
    <row r="6" spans="1:10" ht="378.75" customHeight="1">
      <c r="A6" s="28" t="s">
        <v>65</v>
      </c>
      <c r="B6" s="131" t="s">
        <v>189</v>
      </c>
      <c r="C6" s="132"/>
      <c r="D6" s="132"/>
      <c r="E6" s="132"/>
      <c r="F6" s="132"/>
      <c r="G6" s="132"/>
      <c r="H6" s="132"/>
      <c r="I6" s="132"/>
      <c r="J6" s="133"/>
    </row>
    <row r="7" spans="1:10" ht="16.5" customHeight="1">
      <c r="A7" s="137" t="s">
        <v>69</v>
      </c>
      <c r="B7" s="43" t="s">
        <v>111</v>
      </c>
      <c r="C7" s="37"/>
      <c r="D7" s="37"/>
      <c r="E7" s="37"/>
      <c r="F7" s="37"/>
      <c r="G7" s="37"/>
      <c r="H7" s="37"/>
      <c r="I7" s="37"/>
      <c r="J7" s="38"/>
    </row>
    <row r="8" spans="1:10" ht="16.5" customHeight="1">
      <c r="A8" s="138"/>
      <c r="B8" s="39" t="s">
        <v>64</v>
      </c>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3" t="s">
        <v>112</v>
      </c>
      <c r="C14" s="37"/>
      <c r="D14" s="37"/>
      <c r="E14" s="37"/>
      <c r="F14" s="37"/>
      <c r="G14" s="37"/>
      <c r="H14" s="37"/>
      <c r="I14" s="37"/>
      <c r="J14" s="38"/>
    </row>
    <row r="15" spans="1:10" ht="16.5" customHeight="1">
      <c r="A15" s="125"/>
      <c r="B15" s="44"/>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104</v>
      </c>
      <c r="C17" s="37"/>
      <c r="D17" s="37"/>
      <c r="E17" s="37"/>
      <c r="F17" s="37"/>
      <c r="G17" s="37"/>
      <c r="H17" s="37"/>
      <c r="I17" s="37"/>
      <c r="J17" s="38"/>
    </row>
    <row r="18" spans="1:10" ht="16.5" customHeight="1">
      <c r="A18" s="125"/>
      <c r="B18" s="39"/>
      <c r="C18" s="39"/>
      <c r="D18" s="39"/>
      <c r="E18" s="39"/>
      <c r="F18" s="39"/>
      <c r="G18" s="39"/>
      <c r="H18" s="39"/>
      <c r="I18" s="39"/>
      <c r="J18" s="40"/>
    </row>
    <row r="19" spans="1:10" ht="16.5" customHeight="1">
      <c r="A19" s="125"/>
      <c r="B19" s="39"/>
      <c r="C19" s="39"/>
      <c r="D19" s="39"/>
      <c r="E19" s="39"/>
      <c r="F19" s="39"/>
      <c r="G19" s="39"/>
      <c r="H19" s="39"/>
      <c r="I19" s="39"/>
      <c r="J19" s="40"/>
    </row>
    <row r="20" spans="1:10" ht="16.5" customHeight="1">
      <c r="A20" s="125"/>
      <c r="B20" s="39"/>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C2:D2"/>
    <mergeCell ref="E2:F2"/>
    <mergeCell ref="B4:J4"/>
    <mergeCell ref="A14:A16"/>
    <mergeCell ref="A17:A21"/>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B3" sqref="B3"/>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13</v>
      </c>
      <c r="C2" s="127" t="s">
        <v>71</v>
      </c>
      <c r="D2" s="127"/>
      <c r="E2" s="127">
        <v>28</v>
      </c>
      <c r="F2" s="127"/>
      <c r="G2" s="32"/>
      <c r="H2" s="32"/>
      <c r="I2" s="32"/>
      <c r="J2" s="33"/>
    </row>
    <row r="3" spans="1:10" ht="17.25" customHeight="1">
      <c r="A3" s="27" t="s">
        <v>67</v>
      </c>
      <c r="B3" s="34">
        <f>IF(B2="","",VLOOKUP(B2,cal!$B$4:$E$66,3))</f>
        <v>39926</v>
      </c>
      <c r="C3" s="35" t="str">
        <f>IF(B2="","",CONCATENATE("(",VLOOKUP(B2,cal!$B$4:$E$66,4),")"))</f>
        <v>(木)</v>
      </c>
      <c r="D3" s="35" t="s">
        <v>71</v>
      </c>
      <c r="E3" s="36">
        <f>IF(E2="","",VLOOKUP(E2,cal!$B$4:$E$66,3))</f>
        <v>39961</v>
      </c>
      <c r="F3" s="35" t="str">
        <f>IF(E2="","",CONCATENATE("(",VLOOKUP(E2,cal!$B$4:$E$66,4),")"))</f>
        <v>(木)</v>
      </c>
      <c r="G3" s="32"/>
      <c r="H3" s="32"/>
      <c r="I3" s="32"/>
      <c r="J3" s="33"/>
    </row>
    <row r="4" spans="1:10" ht="17.25" customHeight="1">
      <c r="A4" s="27" t="s">
        <v>70</v>
      </c>
      <c r="B4" s="128" t="s">
        <v>79</v>
      </c>
      <c r="C4" s="129"/>
      <c r="D4" s="129"/>
      <c r="E4" s="129"/>
      <c r="F4" s="129"/>
      <c r="G4" s="129"/>
      <c r="H4" s="129"/>
      <c r="I4" s="129"/>
      <c r="J4" s="130"/>
    </row>
    <row r="5" spans="1:10" ht="60" customHeight="1">
      <c r="A5" s="27" t="s">
        <v>68</v>
      </c>
      <c r="B5" s="149" t="s">
        <v>156</v>
      </c>
      <c r="C5" s="150"/>
      <c r="D5" s="150"/>
      <c r="E5" s="150"/>
      <c r="F5" s="150"/>
      <c r="G5" s="150"/>
      <c r="H5" s="150"/>
      <c r="I5" s="150"/>
      <c r="J5" s="151"/>
    </row>
    <row r="6" spans="1:10" ht="378.75" customHeight="1">
      <c r="A6" s="28" t="s">
        <v>65</v>
      </c>
      <c r="B6" s="158" t="s">
        <v>191</v>
      </c>
      <c r="C6" s="159"/>
      <c r="D6" s="159"/>
      <c r="E6" s="159"/>
      <c r="F6" s="159"/>
      <c r="G6" s="159"/>
      <c r="H6" s="159"/>
      <c r="I6" s="159"/>
      <c r="J6" s="160"/>
    </row>
    <row r="7" spans="1:10" ht="16.5" customHeight="1">
      <c r="A7" s="137" t="s">
        <v>69</v>
      </c>
      <c r="B7" s="43" t="s">
        <v>111</v>
      </c>
      <c r="C7" s="37"/>
      <c r="D7" s="37"/>
      <c r="E7" s="37"/>
      <c r="F7" s="37"/>
      <c r="G7" s="37"/>
      <c r="H7" s="37"/>
      <c r="I7" s="37"/>
      <c r="J7" s="38"/>
    </row>
    <row r="8" spans="1:10" ht="16.5" customHeight="1">
      <c r="A8" s="138"/>
      <c r="B8" s="39" t="s">
        <v>102</v>
      </c>
      <c r="C8" s="39"/>
      <c r="D8" s="39"/>
      <c r="E8" s="39"/>
      <c r="F8" s="39"/>
      <c r="G8" s="39"/>
      <c r="H8" s="39"/>
      <c r="I8" s="39"/>
      <c r="J8" s="40"/>
    </row>
    <row r="9" spans="1:10" ht="16.5" customHeight="1">
      <c r="A9" s="138"/>
      <c r="B9" s="39" t="s">
        <v>64</v>
      </c>
      <c r="C9" s="39"/>
      <c r="D9" s="39"/>
      <c r="E9" s="39"/>
      <c r="F9" s="39"/>
      <c r="G9" s="39"/>
      <c r="H9" s="39"/>
      <c r="I9" s="39"/>
      <c r="J9" s="40"/>
    </row>
    <row r="10" spans="1:10" ht="16.5" customHeight="1">
      <c r="A10" s="138"/>
      <c r="B10" s="39" t="s">
        <v>88</v>
      </c>
      <c r="C10" s="39"/>
      <c r="D10" s="39"/>
      <c r="E10" s="39"/>
      <c r="F10" s="39"/>
      <c r="G10" s="39"/>
      <c r="H10" s="39"/>
      <c r="I10" s="39"/>
      <c r="J10" s="40"/>
    </row>
    <row r="11" spans="1:10" ht="16.5" customHeight="1">
      <c r="A11" s="138"/>
      <c r="B11" s="39" t="s">
        <v>190</v>
      </c>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4" t="s">
        <v>152</v>
      </c>
      <c r="C14" s="37"/>
      <c r="D14" s="37"/>
      <c r="E14" s="37"/>
      <c r="F14" s="37"/>
      <c r="G14" s="37"/>
      <c r="H14" s="37"/>
      <c r="I14" s="37"/>
      <c r="J14" s="38"/>
    </row>
    <row r="15" spans="1:10" ht="16.5" customHeight="1">
      <c r="A15" s="125"/>
      <c r="B15" s="44" t="s">
        <v>151</v>
      </c>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36</v>
      </c>
      <c r="C17" s="37"/>
      <c r="D17" s="37"/>
      <c r="E17" s="37"/>
      <c r="F17" s="37"/>
      <c r="G17" s="37"/>
      <c r="H17" s="37"/>
      <c r="I17" s="37"/>
      <c r="J17" s="38"/>
    </row>
    <row r="18" spans="1:10" ht="16.5" customHeight="1">
      <c r="A18" s="125"/>
      <c r="B18" s="39" t="s">
        <v>153</v>
      </c>
      <c r="C18" s="39"/>
      <c r="D18" s="39"/>
      <c r="E18" s="39"/>
      <c r="F18" s="39"/>
      <c r="G18" s="39"/>
      <c r="H18" s="39"/>
      <c r="I18" s="39"/>
      <c r="J18" s="40"/>
    </row>
    <row r="19" spans="1:10" ht="16.5" customHeight="1">
      <c r="A19" s="125"/>
      <c r="B19" s="62" t="s">
        <v>154</v>
      </c>
      <c r="C19" s="39"/>
      <c r="D19" s="39"/>
      <c r="E19" s="39"/>
      <c r="F19" s="39"/>
      <c r="G19" s="39"/>
      <c r="H19" s="39"/>
      <c r="I19" s="39"/>
      <c r="J19" s="40"/>
    </row>
    <row r="20" spans="1:10" ht="16.5" customHeight="1">
      <c r="A20" s="125"/>
      <c r="B20" s="62" t="s">
        <v>155</v>
      </c>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C2:D2"/>
    <mergeCell ref="E2:F2"/>
    <mergeCell ref="B4:J4"/>
    <mergeCell ref="A14:A16"/>
    <mergeCell ref="A17:A21"/>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12.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6">
      <selection activeCell="A6" sqref="A6"/>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26</v>
      </c>
      <c r="C2" s="127" t="s">
        <v>71</v>
      </c>
      <c r="D2" s="127"/>
      <c r="E2" s="127"/>
      <c r="F2" s="127"/>
      <c r="G2" s="32"/>
      <c r="H2" s="32"/>
      <c r="I2" s="32"/>
      <c r="J2" s="33"/>
    </row>
    <row r="3" spans="1:10" ht="17.25" customHeight="1">
      <c r="A3" s="27" t="s">
        <v>67</v>
      </c>
      <c r="B3" s="34">
        <f>IF(B2="","",VLOOKUP(B2,cal!$B$4:$E$66,3))</f>
        <v>39959</v>
      </c>
      <c r="C3" s="35" t="str">
        <f>IF(B2="","",CONCATENATE("(",VLOOKUP(B2,cal!$B$4:$E$66,4),")"))</f>
        <v>(火)</v>
      </c>
      <c r="D3" s="35" t="s">
        <v>71</v>
      </c>
      <c r="E3" s="36">
        <f>IF(E2="","",VLOOKUP(E2,cal!$B$4:$E$66,3))</f>
      </c>
      <c r="F3" s="35">
        <f>IF(E2="","",CONCATENATE("(",VLOOKUP(E2,cal!$B$4:$E$66,4),")"))</f>
      </c>
      <c r="G3" s="32"/>
      <c r="H3" s="32"/>
      <c r="I3" s="32"/>
      <c r="J3" s="33"/>
    </row>
    <row r="4" spans="1:10" ht="17.25" customHeight="1">
      <c r="A4" s="27" t="s">
        <v>70</v>
      </c>
      <c r="B4" s="128" t="s">
        <v>117</v>
      </c>
      <c r="C4" s="129"/>
      <c r="D4" s="129"/>
      <c r="E4" s="129"/>
      <c r="F4" s="129"/>
      <c r="G4" s="129"/>
      <c r="H4" s="129"/>
      <c r="I4" s="129"/>
      <c r="J4" s="130"/>
    </row>
    <row r="5" spans="1:10" ht="60" customHeight="1">
      <c r="A5" s="27" t="s">
        <v>68</v>
      </c>
      <c r="B5" s="131" t="s">
        <v>146</v>
      </c>
      <c r="C5" s="132"/>
      <c r="D5" s="132"/>
      <c r="E5" s="132"/>
      <c r="F5" s="132"/>
      <c r="G5" s="132"/>
      <c r="H5" s="132"/>
      <c r="I5" s="132"/>
      <c r="J5" s="133"/>
    </row>
    <row r="6" spans="1:10" ht="378.75" customHeight="1">
      <c r="A6" s="28" t="s">
        <v>65</v>
      </c>
      <c r="B6" s="152" t="s">
        <v>210</v>
      </c>
      <c r="C6" s="153"/>
      <c r="D6" s="153"/>
      <c r="E6" s="153"/>
      <c r="F6" s="153"/>
      <c r="G6" s="153"/>
      <c r="H6" s="153"/>
      <c r="I6" s="153"/>
      <c r="J6" s="154"/>
    </row>
    <row r="7" spans="1:10" ht="16.5" customHeight="1">
      <c r="A7" s="137" t="s">
        <v>69</v>
      </c>
      <c r="B7" s="43" t="s">
        <v>147</v>
      </c>
      <c r="C7" s="37"/>
      <c r="D7" s="37"/>
      <c r="E7" s="37"/>
      <c r="F7" s="37"/>
      <c r="G7" s="37"/>
      <c r="H7" s="37"/>
      <c r="I7" s="37"/>
      <c r="J7" s="38"/>
    </row>
    <row r="8" spans="1:10" ht="16.5" customHeight="1">
      <c r="A8" s="138"/>
      <c r="B8" s="39" t="s">
        <v>148</v>
      </c>
      <c r="C8" s="39"/>
      <c r="D8" s="39"/>
      <c r="E8" s="39"/>
      <c r="F8" s="39"/>
      <c r="G8" s="39"/>
      <c r="H8" s="39"/>
      <c r="I8" s="39"/>
      <c r="J8" s="40"/>
    </row>
    <row r="9" spans="1:10" ht="16.5" customHeight="1">
      <c r="A9" s="138"/>
      <c r="B9" s="39" t="s">
        <v>108</v>
      </c>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37"/>
      <c r="C14" s="37"/>
      <c r="D14" s="37"/>
      <c r="E14" s="37"/>
      <c r="F14" s="37"/>
      <c r="G14" s="37"/>
      <c r="H14" s="37"/>
      <c r="I14" s="37"/>
      <c r="J14" s="38"/>
    </row>
    <row r="15" spans="1:10" ht="16.5" customHeight="1">
      <c r="A15" s="125"/>
      <c r="B15" s="39"/>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104</v>
      </c>
      <c r="C17" s="37"/>
      <c r="D17" s="37"/>
      <c r="E17" s="37"/>
      <c r="F17" s="37"/>
      <c r="G17" s="37"/>
      <c r="H17" s="37"/>
      <c r="I17" s="37"/>
      <c r="J17" s="38"/>
    </row>
    <row r="18" spans="1:10" ht="16.5" customHeight="1">
      <c r="A18" s="125"/>
      <c r="B18" s="39"/>
      <c r="C18" s="39"/>
      <c r="D18" s="39"/>
      <c r="E18" s="39"/>
      <c r="F18" s="39"/>
      <c r="G18" s="39"/>
      <c r="H18" s="39"/>
      <c r="I18" s="39"/>
      <c r="J18" s="40"/>
    </row>
    <row r="19" spans="1:10" ht="16.5" customHeight="1">
      <c r="A19" s="125"/>
      <c r="B19" s="39"/>
      <c r="C19" s="39"/>
      <c r="D19" s="39"/>
      <c r="E19" s="39"/>
      <c r="F19" s="39"/>
      <c r="G19" s="39"/>
      <c r="H19" s="39"/>
      <c r="I19" s="39"/>
      <c r="J19" s="40"/>
    </row>
    <row r="20" spans="1:10" ht="16.5" customHeight="1">
      <c r="A20" s="125"/>
      <c r="B20" s="39"/>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A14:A16"/>
    <mergeCell ref="A17:A21"/>
    <mergeCell ref="C2:D2"/>
    <mergeCell ref="E2:F2"/>
    <mergeCell ref="B4:J4"/>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13.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A6" sqref="A6"/>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29</v>
      </c>
      <c r="C2" s="127" t="s">
        <v>71</v>
      </c>
      <c r="D2" s="127"/>
      <c r="E2" s="127"/>
      <c r="F2" s="127"/>
      <c r="G2" s="32"/>
      <c r="H2" s="32"/>
      <c r="I2" s="32"/>
      <c r="J2" s="33"/>
    </row>
    <row r="3" spans="1:10" ht="17.25" customHeight="1">
      <c r="A3" s="27" t="s">
        <v>67</v>
      </c>
      <c r="B3" s="34">
        <f>IF(B2="","",VLOOKUP(B2,cal!$B$4:$E$66,3))</f>
        <v>39962</v>
      </c>
      <c r="C3" s="35" t="str">
        <f>IF(B2="","",CONCATENATE("(",VLOOKUP(B2,cal!$B$4:$E$66,4),")"))</f>
        <v>(金)</v>
      </c>
      <c r="D3" s="35" t="s">
        <v>71</v>
      </c>
      <c r="E3" s="36">
        <f>IF(E2="","",VLOOKUP(E2,cal!$B$4:$E$66,3))</f>
      </c>
      <c r="F3" s="35">
        <f>IF(E2="","",CONCATENATE("(",VLOOKUP(E2,cal!$B$4:$E$66,4),")"))</f>
      </c>
      <c r="G3" s="32"/>
      <c r="H3" s="32"/>
      <c r="I3" s="32"/>
      <c r="J3" s="33"/>
    </row>
    <row r="4" spans="1:10" ht="17.25" customHeight="1">
      <c r="A4" s="27" t="s">
        <v>70</v>
      </c>
      <c r="B4" s="128" t="s">
        <v>95</v>
      </c>
      <c r="C4" s="129"/>
      <c r="D4" s="129"/>
      <c r="E4" s="129"/>
      <c r="F4" s="129"/>
      <c r="G4" s="129"/>
      <c r="H4" s="129"/>
      <c r="I4" s="129"/>
      <c r="J4" s="130"/>
    </row>
    <row r="5" spans="1:10" ht="60" customHeight="1">
      <c r="A5" s="27" t="s">
        <v>68</v>
      </c>
      <c r="B5" s="131" t="s">
        <v>208</v>
      </c>
      <c r="C5" s="132"/>
      <c r="D5" s="132"/>
      <c r="E5" s="132"/>
      <c r="F5" s="132"/>
      <c r="G5" s="132"/>
      <c r="H5" s="132"/>
      <c r="I5" s="132"/>
      <c r="J5" s="133"/>
    </row>
    <row r="6" spans="1:10" ht="378.75" customHeight="1">
      <c r="A6" s="28" t="s">
        <v>65</v>
      </c>
      <c r="B6" s="161" t="s">
        <v>209</v>
      </c>
      <c r="C6" s="162"/>
      <c r="D6" s="162"/>
      <c r="E6" s="162"/>
      <c r="F6" s="162"/>
      <c r="G6" s="162"/>
      <c r="H6" s="162"/>
      <c r="I6" s="162"/>
      <c r="J6" s="163"/>
    </row>
    <row r="7" spans="1:10" ht="16.5" customHeight="1">
      <c r="A7" s="137" t="s">
        <v>69</v>
      </c>
      <c r="B7" s="43"/>
      <c r="C7" s="37"/>
      <c r="D7" s="37"/>
      <c r="E7" s="37"/>
      <c r="F7" s="37"/>
      <c r="G7" s="37"/>
      <c r="H7" s="37"/>
      <c r="I7" s="37"/>
      <c r="J7" s="38"/>
    </row>
    <row r="8" spans="1:10" ht="16.5" customHeight="1">
      <c r="A8" s="138"/>
      <c r="B8" s="39"/>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37" t="s">
        <v>104</v>
      </c>
      <c r="C14" s="37"/>
      <c r="D14" s="37"/>
      <c r="E14" s="37"/>
      <c r="F14" s="37"/>
      <c r="G14" s="37"/>
      <c r="H14" s="37"/>
      <c r="I14" s="37"/>
      <c r="J14" s="38"/>
    </row>
    <row r="15" spans="1:10" ht="16.5" customHeight="1">
      <c r="A15" s="125"/>
      <c r="B15" s="39"/>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104</v>
      </c>
      <c r="C17" s="37"/>
      <c r="D17" s="37"/>
      <c r="E17" s="37"/>
      <c r="F17" s="37"/>
      <c r="G17" s="37"/>
      <c r="H17" s="37"/>
      <c r="I17" s="37"/>
      <c r="J17" s="38"/>
    </row>
    <row r="18" spans="1:10" ht="16.5" customHeight="1">
      <c r="A18" s="125"/>
      <c r="B18" s="39"/>
      <c r="C18" s="39"/>
      <c r="D18" s="39"/>
      <c r="E18" s="39"/>
      <c r="F18" s="39"/>
      <c r="G18" s="39"/>
      <c r="H18" s="39"/>
      <c r="I18" s="39"/>
      <c r="J18" s="40"/>
    </row>
    <row r="19" spans="1:10" ht="16.5" customHeight="1">
      <c r="A19" s="125"/>
      <c r="B19" s="39"/>
      <c r="C19" s="39"/>
      <c r="D19" s="39"/>
      <c r="E19" s="39"/>
      <c r="F19" s="39"/>
      <c r="G19" s="39"/>
      <c r="H19" s="39"/>
      <c r="I19" s="39"/>
      <c r="J19" s="40"/>
    </row>
    <row r="20" spans="1:10" ht="16.5" customHeight="1">
      <c r="A20" s="125"/>
      <c r="B20" s="39"/>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C2:D2"/>
    <mergeCell ref="E2:F2"/>
    <mergeCell ref="B4:J4"/>
    <mergeCell ref="A14:A16"/>
    <mergeCell ref="A17:A21"/>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14.xml><?xml version="1.0" encoding="utf-8"?>
<worksheet xmlns="http://schemas.openxmlformats.org/spreadsheetml/2006/main" xmlns:r="http://schemas.openxmlformats.org/officeDocument/2006/relationships">
  <dimension ref="A1:C12"/>
  <sheetViews>
    <sheetView zoomScalePageLayoutView="0" workbookViewId="0" topLeftCell="A1">
      <selection activeCell="F5" sqref="F5"/>
    </sheetView>
  </sheetViews>
  <sheetFormatPr defaultColWidth="9.00390625" defaultRowHeight="13.5"/>
  <cols>
    <col min="1" max="1" width="9.00390625" style="54" customWidth="1"/>
    <col min="2" max="2" width="39.375" style="0" customWidth="1"/>
  </cols>
  <sheetData>
    <row r="1" spans="1:3" ht="17.25">
      <c r="A1" s="164" t="s">
        <v>98</v>
      </c>
      <c r="B1" s="164"/>
      <c r="C1" s="164"/>
    </row>
    <row r="2" ht="18" thickBot="1">
      <c r="A2" s="56"/>
    </row>
    <row r="3" spans="1:2" ht="25.5" customHeight="1">
      <c r="A3" s="55">
        <v>0.34375</v>
      </c>
      <c r="B3" s="57" t="s">
        <v>192</v>
      </c>
    </row>
    <row r="4" spans="1:2" ht="28.5" customHeight="1">
      <c r="A4" s="55">
        <v>0.375</v>
      </c>
      <c r="B4" s="61" t="s">
        <v>96</v>
      </c>
    </row>
    <row r="5" spans="1:2" ht="109.5" customHeight="1">
      <c r="A5" s="55">
        <v>0.3854166666666667</v>
      </c>
      <c r="B5" s="60" t="s">
        <v>97</v>
      </c>
    </row>
    <row r="6" spans="1:2" ht="27" customHeight="1">
      <c r="A6" s="55">
        <v>0.5</v>
      </c>
      <c r="B6" s="58" t="s">
        <v>99</v>
      </c>
    </row>
    <row r="7" spans="1:2" ht="96" customHeight="1">
      <c r="A7" s="55">
        <v>0.5416666666666666</v>
      </c>
      <c r="B7" s="60" t="s">
        <v>100</v>
      </c>
    </row>
    <row r="8" spans="1:2" ht="42" customHeight="1" thickBot="1">
      <c r="A8" s="55">
        <v>0.6666666666666666</v>
      </c>
      <c r="B8" s="59" t="s">
        <v>163</v>
      </c>
    </row>
    <row r="9" ht="13.5">
      <c r="A9" s="55">
        <v>0.7083333333333334</v>
      </c>
    </row>
    <row r="12" ht="13.5">
      <c r="B12" s="54" t="s">
        <v>101</v>
      </c>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dimension ref="B1:F66"/>
  <sheetViews>
    <sheetView zoomScalePageLayoutView="0" workbookViewId="0" topLeftCell="A1">
      <selection activeCell="I37" sqref="I37"/>
    </sheetView>
  </sheetViews>
  <sheetFormatPr defaultColWidth="9.00390625" defaultRowHeight="13.5"/>
  <cols>
    <col min="1" max="1" width="3.875" style="0" customWidth="1"/>
    <col min="2" max="2" width="4.125" style="1" customWidth="1"/>
    <col min="3" max="3" width="3.875" style="0" customWidth="1"/>
    <col min="4" max="4" width="9.25390625" style="1" bestFit="1" customWidth="1"/>
    <col min="5" max="5" width="5.375" style="1" customWidth="1"/>
    <col min="6" max="6" width="0" style="0" hidden="1" customWidth="1"/>
  </cols>
  <sheetData>
    <row r="1" spans="2:6" ht="14.25">
      <c r="B1" s="165" t="s">
        <v>193</v>
      </c>
      <c r="C1" s="165"/>
      <c r="D1" s="165"/>
      <c r="E1" s="165"/>
      <c r="F1" s="165"/>
    </row>
    <row r="2" spans="2:6" s="101" customFormat="1" ht="14.25">
      <c r="B2" s="102" t="s">
        <v>6</v>
      </c>
      <c r="C2" s="102"/>
      <c r="D2" s="102" t="s">
        <v>194</v>
      </c>
      <c r="E2" s="102" t="s">
        <v>195</v>
      </c>
      <c r="F2" s="103"/>
    </row>
    <row r="3" spans="2:6" ht="13.5">
      <c r="B3" s="104"/>
      <c r="C3" s="94"/>
      <c r="D3" s="95">
        <v>39904</v>
      </c>
      <c r="E3" s="104" t="str">
        <f aca="true" t="shared" si="0" ref="E3:E34">IF(F3=1,"月",IF(F3=2,"火",IF(F3=3,"水",IF(F3=4,"木",IF(F3=5,"金",IF(F3=6,"土","日"))))))</f>
        <v>水</v>
      </c>
      <c r="F3">
        <f aca="true" t="shared" si="1" ref="F3:F34">WEEKDAY(D3,2)</f>
        <v>3</v>
      </c>
    </row>
    <row r="4" spans="2:6" ht="13.5">
      <c r="B4" s="105">
        <v>1</v>
      </c>
      <c r="C4" s="96"/>
      <c r="D4" s="97">
        <v>39905</v>
      </c>
      <c r="E4" s="105" t="str">
        <f t="shared" si="0"/>
        <v>木</v>
      </c>
      <c r="F4">
        <f t="shared" si="1"/>
        <v>4</v>
      </c>
    </row>
    <row r="5" spans="2:6" ht="13.5">
      <c r="B5" s="105">
        <v>2</v>
      </c>
      <c r="C5" s="96"/>
      <c r="D5" s="97">
        <v>39906</v>
      </c>
      <c r="E5" s="105" t="str">
        <f t="shared" si="0"/>
        <v>金</v>
      </c>
      <c r="F5">
        <f t="shared" si="1"/>
        <v>5</v>
      </c>
    </row>
    <row r="6" spans="2:6" ht="13.5">
      <c r="B6" s="105"/>
      <c r="C6" s="96"/>
      <c r="D6" s="97">
        <v>39907</v>
      </c>
      <c r="E6" s="105" t="str">
        <f t="shared" si="0"/>
        <v>土</v>
      </c>
      <c r="F6">
        <f t="shared" si="1"/>
        <v>6</v>
      </c>
    </row>
    <row r="7" spans="2:6" ht="13.5">
      <c r="B7" s="105"/>
      <c r="C7" s="96"/>
      <c r="D7" s="97">
        <v>39908</v>
      </c>
      <c r="E7" s="105" t="str">
        <f t="shared" si="0"/>
        <v>日</v>
      </c>
      <c r="F7">
        <f t="shared" si="1"/>
        <v>7</v>
      </c>
    </row>
    <row r="8" spans="2:6" ht="13.5">
      <c r="B8" s="105"/>
      <c r="C8" s="96"/>
      <c r="D8" s="97">
        <v>39909</v>
      </c>
      <c r="E8" s="105" t="str">
        <f t="shared" si="0"/>
        <v>月</v>
      </c>
      <c r="F8">
        <f t="shared" si="1"/>
        <v>1</v>
      </c>
    </row>
    <row r="9" spans="2:6" ht="13.5">
      <c r="B9" s="105">
        <v>3</v>
      </c>
      <c r="C9" s="96"/>
      <c r="D9" s="97">
        <v>39910</v>
      </c>
      <c r="E9" s="105" t="str">
        <f t="shared" si="0"/>
        <v>火</v>
      </c>
      <c r="F9">
        <f t="shared" si="1"/>
        <v>2</v>
      </c>
    </row>
    <row r="10" spans="2:6" ht="13.5">
      <c r="B10" s="105">
        <v>4</v>
      </c>
      <c r="C10" s="96"/>
      <c r="D10" s="97">
        <v>39911</v>
      </c>
      <c r="E10" s="105" t="str">
        <f t="shared" si="0"/>
        <v>水</v>
      </c>
      <c r="F10">
        <f t="shared" si="1"/>
        <v>3</v>
      </c>
    </row>
    <row r="11" spans="2:6" ht="13.5">
      <c r="B11" s="105">
        <v>5</v>
      </c>
      <c r="C11" s="96"/>
      <c r="D11" s="97">
        <v>39912</v>
      </c>
      <c r="E11" s="105" t="str">
        <f t="shared" si="0"/>
        <v>木</v>
      </c>
      <c r="F11">
        <f t="shared" si="1"/>
        <v>4</v>
      </c>
    </row>
    <row r="12" spans="2:6" ht="13.5">
      <c r="B12" s="105">
        <v>6</v>
      </c>
      <c r="C12" s="96"/>
      <c r="D12" s="97">
        <v>39913</v>
      </c>
      <c r="E12" s="105" t="str">
        <f t="shared" si="0"/>
        <v>金</v>
      </c>
      <c r="F12">
        <f t="shared" si="1"/>
        <v>5</v>
      </c>
    </row>
    <row r="13" spans="2:6" ht="13.5">
      <c r="B13" s="105"/>
      <c r="C13" s="96"/>
      <c r="D13" s="97">
        <v>39914</v>
      </c>
      <c r="E13" s="105" t="str">
        <f t="shared" si="0"/>
        <v>土</v>
      </c>
      <c r="F13">
        <f t="shared" si="1"/>
        <v>6</v>
      </c>
    </row>
    <row r="14" spans="2:6" ht="13.5">
      <c r="B14" s="105"/>
      <c r="C14" s="96"/>
      <c r="D14" s="97">
        <v>39915</v>
      </c>
      <c r="E14" s="105" t="str">
        <f t="shared" si="0"/>
        <v>日</v>
      </c>
      <c r="F14">
        <f t="shared" si="1"/>
        <v>7</v>
      </c>
    </row>
    <row r="15" spans="2:6" ht="13.5">
      <c r="B15" s="105"/>
      <c r="C15" s="96"/>
      <c r="D15" s="97">
        <v>39916</v>
      </c>
      <c r="E15" s="105" t="str">
        <f t="shared" si="0"/>
        <v>月</v>
      </c>
      <c r="F15">
        <f t="shared" si="1"/>
        <v>1</v>
      </c>
    </row>
    <row r="16" spans="2:6" ht="13.5">
      <c r="B16" s="105">
        <v>7</v>
      </c>
      <c r="C16" s="96"/>
      <c r="D16" s="97">
        <v>39917</v>
      </c>
      <c r="E16" s="105" t="str">
        <f t="shared" si="0"/>
        <v>火</v>
      </c>
      <c r="F16">
        <f t="shared" si="1"/>
        <v>2</v>
      </c>
    </row>
    <row r="17" spans="2:6" ht="13.5">
      <c r="B17" s="105">
        <v>8</v>
      </c>
      <c r="C17" s="96"/>
      <c r="D17" s="97">
        <v>39918</v>
      </c>
      <c r="E17" s="105" t="str">
        <f t="shared" si="0"/>
        <v>水</v>
      </c>
      <c r="F17">
        <f t="shared" si="1"/>
        <v>3</v>
      </c>
    </row>
    <row r="18" spans="2:6" ht="13.5">
      <c r="B18" s="105">
        <v>9</v>
      </c>
      <c r="C18" s="96"/>
      <c r="D18" s="97">
        <v>39919</v>
      </c>
      <c r="E18" s="105" t="str">
        <f t="shared" si="0"/>
        <v>木</v>
      </c>
      <c r="F18">
        <f t="shared" si="1"/>
        <v>4</v>
      </c>
    </row>
    <row r="19" spans="2:6" ht="13.5">
      <c r="B19" s="105">
        <v>10</v>
      </c>
      <c r="C19" s="96"/>
      <c r="D19" s="97">
        <v>39920</v>
      </c>
      <c r="E19" s="105" t="str">
        <f t="shared" si="0"/>
        <v>金</v>
      </c>
      <c r="F19">
        <f t="shared" si="1"/>
        <v>5</v>
      </c>
    </row>
    <row r="20" spans="2:6" ht="13.5">
      <c r="B20" s="105"/>
      <c r="C20" s="96"/>
      <c r="D20" s="97">
        <v>39921</v>
      </c>
      <c r="E20" s="105" t="str">
        <f t="shared" si="0"/>
        <v>土</v>
      </c>
      <c r="F20">
        <f t="shared" si="1"/>
        <v>6</v>
      </c>
    </row>
    <row r="21" spans="2:6" ht="13.5">
      <c r="B21" s="105"/>
      <c r="C21" s="96"/>
      <c r="D21" s="97">
        <v>39922</v>
      </c>
      <c r="E21" s="105" t="str">
        <f t="shared" si="0"/>
        <v>日</v>
      </c>
      <c r="F21">
        <f t="shared" si="1"/>
        <v>7</v>
      </c>
    </row>
    <row r="22" spans="2:6" ht="13.5">
      <c r="B22" s="105"/>
      <c r="C22" s="96"/>
      <c r="D22" s="97">
        <v>39923</v>
      </c>
      <c r="E22" s="105" t="str">
        <f t="shared" si="0"/>
        <v>月</v>
      </c>
      <c r="F22">
        <f t="shared" si="1"/>
        <v>1</v>
      </c>
    </row>
    <row r="23" spans="2:6" ht="13.5">
      <c r="B23" s="105">
        <v>11</v>
      </c>
      <c r="C23" s="96"/>
      <c r="D23" s="97">
        <v>39924</v>
      </c>
      <c r="E23" s="105" t="str">
        <f t="shared" si="0"/>
        <v>火</v>
      </c>
      <c r="F23">
        <f t="shared" si="1"/>
        <v>2</v>
      </c>
    </row>
    <row r="24" spans="2:6" ht="13.5">
      <c r="B24" s="105">
        <v>12</v>
      </c>
      <c r="C24" s="96"/>
      <c r="D24" s="97">
        <v>39925</v>
      </c>
      <c r="E24" s="105" t="str">
        <f t="shared" si="0"/>
        <v>水</v>
      </c>
      <c r="F24">
        <f t="shared" si="1"/>
        <v>3</v>
      </c>
    </row>
    <row r="25" spans="2:6" ht="13.5">
      <c r="B25" s="105">
        <v>13</v>
      </c>
      <c r="C25" s="96"/>
      <c r="D25" s="97">
        <v>39926</v>
      </c>
      <c r="E25" s="105" t="str">
        <f t="shared" si="0"/>
        <v>木</v>
      </c>
      <c r="F25">
        <f t="shared" si="1"/>
        <v>4</v>
      </c>
    </row>
    <row r="26" spans="2:6" ht="13.5">
      <c r="B26" s="105">
        <v>14</v>
      </c>
      <c r="C26" s="96"/>
      <c r="D26" s="97">
        <v>39927</v>
      </c>
      <c r="E26" s="105" t="str">
        <f t="shared" si="0"/>
        <v>金</v>
      </c>
      <c r="F26">
        <f t="shared" si="1"/>
        <v>5</v>
      </c>
    </row>
    <row r="27" spans="2:6" ht="13.5">
      <c r="B27" s="105"/>
      <c r="C27" s="96"/>
      <c r="D27" s="97">
        <v>39928</v>
      </c>
      <c r="E27" s="105" t="str">
        <f t="shared" si="0"/>
        <v>土</v>
      </c>
      <c r="F27">
        <f t="shared" si="1"/>
        <v>6</v>
      </c>
    </row>
    <row r="28" spans="2:6" ht="13.5">
      <c r="B28" s="105"/>
      <c r="C28" s="96"/>
      <c r="D28" s="97">
        <v>39929</v>
      </c>
      <c r="E28" s="105" t="str">
        <f t="shared" si="0"/>
        <v>日</v>
      </c>
      <c r="F28">
        <f t="shared" si="1"/>
        <v>7</v>
      </c>
    </row>
    <row r="29" spans="2:6" ht="13.5">
      <c r="B29" s="105"/>
      <c r="C29" s="96"/>
      <c r="D29" s="97">
        <v>39930</v>
      </c>
      <c r="E29" s="105" t="str">
        <f t="shared" si="0"/>
        <v>月</v>
      </c>
      <c r="F29">
        <f t="shared" si="1"/>
        <v>1</v>
      </c>
    </row>
    <row r="30" spans="2:6" ht="13.5">
      <c r="B30" s="105">
        <v>15</v>
      </c>
      <c r="C30" s="96"/>
      <c r="D30" s="97">
        <v>39931</v>
      </c>
      <c r="E30" s="105" t="str">
        <f t="shared" si="0"/>
        <v>火</v>
      </c>
      <c r="F30">
        <f t="shared" si="1"/>
        <v>2</v>
      </c>
    </row>
    <row r="31" spans="2:6" ht="13.5">
      <c r="B31" s="105"/>
      <c r="C31" s="96"/>
      <c r="D31" s="98">
        <v>39932</v>
      </c>
      <c r="E31" s="105" t="str">
        <f t="shared" si="0"/>
        <v>水</v>
      </c>
      <c r="F31">
        <f t="shared" si="1"/>
        <v>3</v>
      </c>
    </row>
    <row r="32" spans="2:6" ht="13.5">
      <c r="B32" s="106"/>
      <c r="C32" s="99"/>
      <c r="D32" s="100">
        <v>39933</v>
      </c>
      <c r="E32" s="106" t="str">
        <f t="shared" si="0"/>
        <v>木</v>
      </c>
      <c r="F32">
        <f t="shared" si="1"/>
        <v>4</v>
      </c>
    </row>
    <row r="33" spans="2:6" ht="13.5">
      <c r="B33" s="107"/>
      <c r="C33" s="108"/>
      <c r="D33" s="109">
        <v>39934</v>
      </c>
      <c r="E33" s="107" t="str">
        <f t="shared" si="0"/>
        <v>金</v>
      </c>
      <c r="F33">
        <f t="shared" si="1"/>
        <v>5</v>
      </c>
    </row>
    <row r="34" spans="2:6" ht="13.5">
      <c r="B34" s="105"/>
      <c r="C34" s="96"/>
      <c r="D34" s="97">
        <v>39935</v>
      </c>
      <c r="E34" s="105" t="str">
        <f t="shared" si="0"/>
        <v>土</v>
      </c>
      <c r="F34">
        <f t="shared" si="1"/>
        <v>6</v>
      </c>
    </row>
    <row r="35" spans="2:6" ht="13.5">
      <c r="B35" s="105"/>
      <c r="C35" s="96"/>
      <c r="D35" s="97">
        <v>39936</v>
      </c>
      <c r="E35" s="105" t="str">
        <f aca="true" t="shared" si="2" ref="E35:E66">IF(F35=1,"月",IF(F35=2,"火",IF(F35=3,"水",IF(F35=4,"木",IF(F35=5,"金",IF(F35=6,"土","日"))))))</f>
        <v>日</v>
      </c>
      <c r="F35">
        <f aca="true" t="shared" si="3" ref="F35:F66">WEEKDAY(D35,2)</f>
        <v>7</v>
      </c>
    </row>
    <row r="36" spans="2:6" ht="13.5">
      <c r="B36" s="105"/>
      <c r="C36" s="96"/>
      <c r="D36" s="98">
        <v>39937</v>
      </c>
      <c r="E36" s="105" t="str">
        <f t="shared" si="2"/>
        <v>月</v>
      </c>
      <c r="F36">
        <f t="shared" si="3"/>
        <v>1</v>
      </c>
    </row>
    <row r="37" spans="2:6" ht="13.5">
      <c r="B37" s="105"/>
      <c r="C37" s="96"/>
      <c r="D37" s="98">
        <v>39938</v>
      </c>
      <c r="E37" s="105" t="str">
        <f t="shared" si="2"/>
        <v>火</v>
      </c>
      <c r="F37">
        <f t="shared" si="3"/>
        <v>2</v>
      </c>
    </row>
    <row r="38" spans="2:6" ht="13.5">
      <c r="B38" s="105"/>
      <c r="C38" s="96"/>
      <c r="D38" s="98">
        <v>39939</v>
      </c>
      <c r="E38" s="105" t="str">
        <f t="shared" si="2"/>
        <v>水</v>
      </c>
      <c r="F38">
        <f t="shared" si="3"/>
        <v>3</v>
      </c>
    </row>
    <row r="39" spans="2:6" ht="13.5">
      <c r="B39" s="105">
        <v>16</v>
      </c>
      <c r="C39" s="96"/>
      <c r="D39" s="97">
        <v>39940</v>
      </c>
      <c r="E39" s="105" t="str">
        <f t="shared" si="2"/>
        <v>木</v>
      </c>
      <c r="F39">
        <f t="shared" si="3"/>
        <v>4</v>
      </c>
    </row>
    <row r="40" spans="2:6" ht="13.5">
      <c r="B40" s="105">
        <v>17</v>
      </c>
      <c r="C40" s="96"/>
      <c r="D40" s="97">
        <v>39941</v>
      </c>
      <c r="E40" s="105" t="str">
        <f t="shared" si="2"/>
        <v>金</v>
      </c>
      <c r="F40">
        <f t="shared" si="3"/>
        <v>5</v>
      </c>
    </row>
    <row r="41" spans="2:6" ht="13.5">
      <c r="B41" s="105"/>
      <c r="C41" s="96"/>
      <c r="D41" s="97">
        <v>39942</v>
      </c>
      <c r="E41" s="105" t="str">
        <f t="shared" si="2"/>
        <v>土</v>
      </c>
      <c r="F41">
        <f t="shared" si="3"/>
        <v>6</v>
      </c>
    </row>
    <row r="42" spans="2:6" ht="13.5">
      <c r="B42" s="105"/>
      <c r="C42" s="96"/>
      <c r="D42" s="97">
        <v>39943</v>
      </c>
      <c r="E42" s="105" t="str">
        <f t="shared" si="2"/>
        <v>日</v>
      </c>
      <c r="F42">
        <f t="shared" si="3"/>
        <v>7</v>
      </c>
    </row>
    <row r="43" spans="2:6" ht="13.5">
      <c r="B43" s="105"/>
      <c r="C43" s="96"/>
      <c r="D43" s="97">
        <v>39944</v>
      </c>
      <c r="E43" s="105" t="str">
        <f t="shared" si="2"/>
        <v>月</v>
      </c>
      <c r="F43">
        <f t="shared" si="3"/>
        <v>1</v>
      </c>
    </row>
    <row r="44" spans="2:6" ht="13.5">
      <c r="B44" s="105">
        <v>18</v>
      </c>
      <c r="C44" s="96"/>
      <c r="D44" s="97">
        <v>39945</v>
      </c>
      <c r="E44" s="105" t="str">
        <f t="shared" si="2"/>
        <v>火</v>
      </c>
      <c r="F44">
        <f t="shared" si="3"/>
        <v>2</v>
      </c>
    </row>
    <row r="45" spans="2:6" ht="13.5">
      <c r="B45" s="105">
        <v>19</v>
      </c>
      <c r="C45" s="96"/>
      <c r="D45" s="97">
        <v>39946</v>
      </c>
      <c r="E45" s="105" t="str">
        <f t="shared" si="2"/>
        <v>水</v>
      </c>
      <c r="F45">
        <f t="shared" si="3"/>
        <v>3</v>
      </c>
    </row>
    <row r="46" spans="2:6" ht="13.5">
      <c r="B46" s="105">
        <v>20</v>
      </c>
      <c r="C46" s="96"/>
      <c r="D46" s="97">
        <v>39947</v>
      </c>
      <c r="E46" s="105" t="str">
        <f t="shared" si="2"/>
        <v>木</v>
      </c>
      <c r="F46">
        <f t="shared" si="3"/>
        <v>4</v>
      </c>
    </row>
    <row r="47" spans="2:6" ht="13.5">
      <c r="B47" s="105">
        <v>21</v>
      </c>
      <c r="C47" s="96"/>
      <c r="D47" s="97">
        <v>39948</v>
      </c>
      <c r="E47" s="105" t="str">
        <f t="shared" si="2"/>
        <v>金</v>
      </c>
      <c r="F47">
        <f t="shared" si="3"/>
        <v>5</v>
      </c>
    </row>
    <row r="48" spans="2:6" ht="13.5">
      <c r="B48" s="105"/>
      <c r="C48" s="96"/>
      <c r="D48" s="97">
        <v>39949</v>
      </c>
      <c r="E48" s="105" t="str">
        <f t="shared" si="2"/>
        <v>土</v>
      </c>
      <c r="F48">
        <f t="shared" si="3"/>
        <v>6</v>
      </c>
    </row>
    <row r="49" spans="2:6" ht="13.5">
      <c r="B49" s="105"/>
      <c r="C49" s="96"/>
      <c r="D49" s="97">
        <v>39950</v>
      </c>
      <c r="E49" s="105" t="str">
        <f t="shared" si="2"/>
        <v>日</v>
      </c>
      <c r="F49">
        <f t="shared" si="3"/>
        <v>7</v>
      </c>
    </row>
    <row r="50" spans="2:6" ht="13.5">
      <c r="B50" s="105"/>
      <c r="C50" s="96"/>
      <c r="D50" s="97">
        <v>39951</v>
      </c>
      <c r="E50" s="105" t="str">
        <f t="shared" si="2"/>
        <v>月</v>
      </c>
      <c r="F50">
        <f t="shared" si="3"/>
        <v>1</v>
      </c>
    </row>
    <row r="51" spans="2:6" ht="13.5">
      <c r="B51" s="105">
        <v>22</v>
      </c>
      <c r="C51" s="96"/>
      <c r="D51" s="97">
        <v>39952</v>
      </c>
      <c r="E51" s="105" t="str">
        <f t="shared" si="2"/>
        <v>火</v>
      </c>
      <c r="F51">
        <f t="shared" si="3"/>
        <v>2</v>
      </c>
    </row>
    <row r="52" spans="2:6" ht="13.5">
      <c r="B52" s="105">
        <v>23</v>
      </c>
      <c r="C52" s="96"/>
      <c r="D52" s="97">
        <v>39953</v>
      </c>
      <c r="E52" s="105" t="str">
        <f t="shared" si="2"/>
        <v>水</v>
      </c>
      <c r="F52">
        <f t="shared" si="3"/>
        <v>3</v>
      </c>
    </row>
    <row r="53" spans="2:6" ht="13.5">
      <c r="B53" s="105">
        <v>24</v>
      </c>
      <c r="C53" s="96"/>
      <c r="D53" s="97">
        <v>39954</v>
      </c>
      <c r="E53" s="105" t="str">
        <f t="shared" si="2"/>
        <v>木</v>
      </c>
      <c r="F53">
        <f t="shared" si="3"/>
        <v>4</v>
      </c>
    </row>
    <row r="54" spans="2:6" ht="13.5">
      <c r="B54" s="105">
        <v>25</v>
      </c>
      <c r="C54" s="96"/>
      <c r="D54" s="97">
        <v>39955</v>
      </c>
      <c r="E54" s="105" t="str">
        <f t="shared" si="2"/>
        <v>金</v>
      </c>
      <c r="F54">
        <f t="shared" si="3"/>
        <v>5</v>
      </c>
    </row>
    <row r="55" spans="2:6" ht="13.5">
      <c r="B55" s="105"/>
      <c r="C55" s="96"/>
      <c r="D55" s="97">
        <v>39956</v>
      </c>
      <c r="E55" s="105" t="str">
        <f t="shared" si="2"/>
        <v>土</v>
      </c>
      <c r="F55">
        <f t="shared" si="3"/>
        <v>6</v>
      </c>
    </row>
    <row r="56" spans="2:6" ht="13.5">
      <c r="B56" s="105"/>
      <c r="C56" s="96"/>
      <c r="D56" s="97">
        <v>39957</v>
      </c>
      <c r="E56" s="105" t="str">
        <f t="shared" si="2"/>
        <v>日</v>
      </c>
      <c r="F56">
        <f t="shared" si="3"/>
        <v>7</v>
      </c>
    </row>
    <row r="57" spans="2:6" ht="13.5">
      <c r="B57" s="105"/>
      <c r="C57" s="96"/>
      <c r="D57" s="97">
        <v>39958</v>
      </c>
      <c r="E57" s="105" t="str">
        <f t="shared" si="2"/>
        <v>月</v>
      </c>
      <c r="F57">
        <f t="shared" si="3"/>
        <v>1</v>
      </c>
    </row>
    <row r="58" spans="2:6" ht="13.5">
      <c r="B58" s="105">
        <v>26</v>
      </c>
      <c r="C58" s="96"/>
      <c r="D58" s="97">
        <v>39959</v>
      </c>
      <c r="E58" s="105" t="str">
        <f t="shared" si="2"/>
        <v>火</v>
      </c>
      <c r="F58">
        <f t="shared" si="3"/>
        <v>2</v>
      </c>
    </row>
    <row r="59" spans="2:6" ht="13.5">
      <c r="B59" s="105">
        <v>27</v>
      </c>
      <c r="C59" s="96"/>
      <c r="D59" s="97">
        <v>39960</v>
      </c>
      <c r="E59" s="105" t="str">
        <f t="shared" si="2"/>
        <v>水</v>
      </c>
      <c r="F59">
        <f t="shared" si="3"/>
        <v>3</v>
      </c>
    </row>
    <row r="60" spans="2:6" ht="13.5">
      <c r="B60" s="105">
        <v>28</v>
      </c>
      <c r="C60" s="96"/>
      <c r="D60" s="97">
        <v>39961</v>
      </c>
      <c r="E60" s="105" t="str">
        <f t="shared" si="2"/>
        <v>木</v>
      </c>
      <c r="F60">
        <f t="shared" si="3"/>
        <v>4</v>
      </c>
    </row>
    <row r="61" spans="2:6" ht="13.5">
      <c r="B61" s="105">
        <v>29</v>
      </c>
      <c r="C61" s="96"/>
      <c r="D61" s="97">
        <v>39962</v>
      </c>
      <c r="E61" s="105" t="str">
        <f t="shared" si="2"/>
        <v>金</v>
      </c>
      <c r="F61">
        <f t="shared" si="3"/>
        <v>5</v>
      </c>
    </row>
    <row r="62" spans="2:6" ht="13.5">
      <c r="B62" s="105"/>
      <c r="C62" s="96"/>
      <c r="D62" s="97">
        <v>39963</v>
      </c>
      <c r="E62" s="105" t="str">
        <f t="shared" si="2"/>
        <v>土</v>
      </c>
      <c r="F62">
        <f t="shared" si="3"/>
        <v>6</v>
      </c>
    </row>
    <row r="63" spans="2:6" ht="13.5">
      <c r="B63" s="106"/>
      <c r="C63" s="99"/>
      <c r="D63" s="100">
        <v>39964</v>
      </c>
      <c r="E63" s="106" t="str">
        <f t="shared" si="2"/>
        <v>日</v>
      </c>
      <c r="F63">
        <f t="shared" si="3"/>
        <v>7</v>
      </c>
    </row>
    <row r="64" spans="2:6" ht="13.5" hidden="1">
      <c r="B64" s="107"/>
      <c r="C64" s="108"/>
      <c r="D64" s="109">
        <v>39965</v>
      </c>
      <c r="E64" s="107" t="str">
        <f t="shared" si="2"/>
        <v>月</v>
      </c>
      <c r="F64">
        <f t="shared" si="3"/>
        <v>1</v>
      </c>
    </row>
    <row r="65" spans="2:6" ht="13.5" hidden="1">
      <c r="B65" s="105"/>
      <c r="C65" s="96"/>
      <c r="D65" s="97">
        <v>39966</v>
      </c>
      <c r="E65" s="105" t="str">
        <f t="shared" si="2"/>
        <v>火</v>
      </c>
      <c r="F65">
        <f t="shared" si="3"/>
        <v>2</v>
      </c>
    </row>
    <row r="66" spans="2:6" ht="13.5" hidden="1">
      <c r="B66" s="106"/>
      <c r="C66" s="99"/>
      <c r="D66" s="100">
        <v>39967</v>
      </c>
      <c r="E66" s="106" t="str">
        <f t="shared" si="2"/>
        <v>水</v>
      </c>
      <c r="F66">
        <f t="shared" si="3"/>
        <v>3</v>
      </c>
    </row>
  </sheetData>
  <sheetProtection/>
  <mergeCells count="1">
    <mergeCell ref="B1:F1"/>
  </mergeCells>
  <conditionalFormatting sqref="E3:E66">
    <cfRule type="cellIs" priority="1" dxfId="6" operator="equal" stopIfTrue="1">
      <formula>"土"</formula>
    </cfRule>
    <cfRule type="cellIs" priority="2" dxfId="5" operator="equal" stopIfTrue="1">
      <formula>"日"</formula>
    </cfRule>
  </conditionalFormatting>
  <conditionalFormatting sqref="D4:D66">
    <cfRule type="expression" priority="5" dxfId="6" stopIfTrue="1">
      <formula>IF($E4="土",TRUE,)</formula>
    </cfRule>
    <cfRule type="expression" priority="6" dxfId="5" stopIfTrue="1">
      <formula>IF($E4="日",TRUE,)</formula>
    </cfRule>
  </conditionalFormatting>
  <printOptions/>
  <pageMargins left="0.787" right="0.787" top="0.984" bottom="0.984" header="0.512" footer="0.512"/>
  <pageSetup orientation="portrait"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F130"/>
  <sheetViews>
    <sheetView view="pageBreakPreview" zoomScaleSheetLayoutView="100" zoomScalePageLayoutView="0" workbookViewId="0" topLeftCell="A112">
      <selection activeCell="E115" sqref="E115"/>
    </sheetView>
  </sheetViews>
  <sheetFormatPr defaultColWidth="9.00390625" defaultRowHeight="13.5"/>
  <cols>
    <col min="1" max="1" width="4.25390625" style="7" customWidth="1"/>
    <col min="2" max="2" width="9.125" style="8" customWidth="1"/>
    <col min="3" max="3" width="4.625" style="9" customWidth="1"/>
    <col min="4" max="5" width="40.625" style="0" customWidth="1"/>
    <col min="6" max="6" width="11.375" style="1" customWidth="1"/>
  </cols>
  <sheetData>
    <row r="1" ht="18.75" customHeight="1">
      <c r="A1" s="6" t="s">
        <v>5</v>
      </c>
    </row>
    <row r="2" spans="1:6" s="11" customFormat="1" ht="18.75" customHeight="1">
      <c r="A2" s="12" t="s">
        <v>6</v>
      </c>
      <c r="B2" s="120" t="s">
        <v>7</v>
      </c>
      <c r="C2" s="120"/>
      <c r="D2" s="12" t="s">
        <v>13</v>
      </c>
      <c r="E2" s="12" t="s">
        <v>14</v>
      </c>
      <c r="F2" s="12" t="s">
        <v>212</v>
      </c>
    </row>
    <row r="3" spans="1:6" s="10" customFormat="1" ht="15.75" customHeight="1">
      <c r="A3" s="117">
        <v>1</v>
      </c>
      <c r="B3" s="118">
        <f>IF(A3="","",VLOOKUP(A3,cal!$B$4:$E$66,3))</f>
        <v>39905</v>
      </c>
      <c r="C3" s="110" t="str">
        <f>IF(A3="","",CONCATENATE("(",VLOOKUP(A3,cal!$B$4:$E$66,4),")"))</f>
        <v>(木)</v>
      </c>
      <c r="D3" s="13" t="s">
        <v>91</v>
      </c>
      <c r="E3" s="13"/>
      <c r="F3" s="17" t="s">
        <v>211</v>
      </c>
    </row>
    <row r="4" spans="1:6" ht="15.75" customHeight="1">
      <c r="A4" s="117"/>
      <c r="B4" s="119"/>
      <c r="C4" s="111"/>
      <c r="D4" s="14" t="s">
        <v>10</v>
      </c>
      <c r="E4" s="14" t="s">
        <v>12</v>
      </c>
      <c r="F4" s="18"/>
    </row>
    <row r="5" spans="1:6" ht="15.75" customHeight="1">
      <c r="A5" s="117"/>
      <c r="B5" s="119"/>
      <c r="C5" s="111"/>
      <c r="D5" s="14" t="s">
        <v>11</v>
      </c>
      <c r="E5" s="20" t="s">
        <v>172</v>
      </c>
      <c r="F5" s="18"/>
    </row>
    <row r="6" spans="1:6" ht="15.75" customHeight="1">
      <c r="A6" s="117"/>
      <c r="B6" s="119"/>
      <c r="C6" s="111"/>
      <c r="D6" s="15"/>
      <c r="E6" s="16"/>
      <c r="F6" s="19"/>
    </row>
    <row r="7" spans="1:6" ht="15.75" customHeight="1">
      <c r="A7" s="117">
        <v>2</v>
      </c>
      <c r="B7" s="118">
        <f>IF(A7="","",VLOOKUP(A7,cal!$B$4:$E$66,3))</f>
        <v>39906</v>
      </c>
      <c r="C7" s="110" t="str">
        <f>IF(A7="","",CONCATENATE("(",VLOOKUP(A7,cal!$B$4:$E$66,4),")"))</f>
        <v>(金)</v>
      </c>
      <c r="D7" s="13" t="s">
        <v>92</v>
      </c>
      <c r="E7" s="13"/>
      <c r="F7" s="17" t="s">
        <v>211</v>
      </c>
    </row>
    <row r="8" spans="1:6" ht="15.75" customHeight="1">
      <c r="A8" s="117"/>
      <c r="B8" s="119">
        <f>IF(A8="","",VLOOKUP(A8,cal!$B$4:$E$66,3))</f>
      </c>
      <c r="C8" s="111">
        <f>IF(A8="","",CONCATENATE("(",VLOOKUP(A8,cal!$B$4:$E$66,4),")"))</f>
      </c>
      <c r="D8" s="14" t="s">
        <v>31</v>
      </c>
      <c r="E8" s="14" t="s">
        <v>32</v>
      </c>
      <c r="F8" s="18"/>
    </row>
    <row r="9" spans="1:6" ht="15.75" customHeight="1">
      <c r="A9" s="117"/>
      <c r="B9" s="119">
        <f>IF(A9="","",VLOOKUP(A9,cal!$B$4:$E$66,3))</f>
      </c>
      <c r="C9" s="111">
        <f>IF(A9="","",CONCATENATE("(",VLOOKUP(A9,cal!$B$4:$E$66,4),")"))</f>
      </c>
      <c r="D9" s="14" t="s">
        <v>33</v>
      </c>
      <c r="E9" s="20" t="s">
        <v>34</v>
      </c>
      <c r="F9" s="18"/>
    </row>
    <row r="10" spans="1:6" ht="15.75" customHeight="1">
      <c r="A10" s="117"/>
      <c r="B10" s="119"/>
      <c r="C10" s="111"/>
      <c r="D10" s="15"/>
      <c r="E10" s="16"/>
      <c r="F10" s="19"/>
    </row>
    <row r="11" spans="1:6" ht="15.75" customHeight="1">
      <c r="A11" s="117">
        <v>3</v>
      </c>
      <c r="B11" s="118">
        <f>IF(A11="","",VLOOKUP(A11,cal!$B$4:$E$66,3))</f>
        <v>39910</v>
      </c>
      <c r="C11" s="110" t="str">
        <f>IF(A11="","",CONCATENATE("(",VLOOKUP(A11,cal!$B$4:$E$66,4),")"))</f>
        <v>(火)</v>
      </c>
      <c r="D11" s="73" t="s">
        <v>35</v>
      </c>
      <c r="E11" s="13"/>
      <c r="F11" s="17" t="s">
        <v>9</v>
      </c>
    </row>
    <row r="12" spans="1:6" ht="15.75" customHeight="1">
      <c r="A12" s="117"/>
      <c r="B12" s="119"/>
      <c r="C12" s="111"/>
      <c r="D12" s="14" t="s">
        <v>36</v>
      </c>
      <c r="E12" s="14" t="s">
        <v>59</v>
      </c>
      <c r="F12" s="18"/>
    </row>
    <row r="13" spans="1:6" ht="15.75" customHeight="1">
      <c r="A13" s="117"/>
      <c r="B13" s="119"/>
      <c r="C13" s="111"/>
      <c r="D13" s="14" t="s">
        <v>37</v>
      </c>
      <c r="E13" s="14" t="s">
        <v>39</v>
      </c>
      <c r="F13" s="18"/>
    </row>
    <row r="14" spans="1:6" ht="15.75" customHeight="1">
      <c r="A14" s="117"/>
      <c r="B14" s="119">
        <f>IF(A14="","",VLOOKUP(A14,cal!$B$4:$E$66,3))</f>
      </c>
      <c r="C14" s="111">
        <f>IF(A14="","",CONCATENATE("(",VLOOKUP(A14,cal!$B$4:$E$66,4),")"))</f>
      </c>
      <c r="D14" s="15" t="s">
        <v>126</v>
      </c>
      <c r="E14" s="16"/>
      <c r="F14" s="19"/>
    </row>
    <row r="15" spans="1:6" ht="15.75" customHeight="1">
      <c r="A15" s="117">
        <v>4</v>
      </c>
      <c r="B15" s="118">
        <f>IF(A15="","",VLOOKUP(A15,cal!$B$4:$E$66,3))</f>
        <v>39911</v>
      </c>
      <c r="C15" s="110" t="str">
        <f>IF(A15="","",CONCATENATE("(",VLOOKUP(A15,cal!$B$4:$E$66,4),")"))</f>
        <v>(水)</v>
      </c>
      <c r="D15" s="73" t="s">
        <v>38</v>
      </c>
      <c r="E15" s="13"/>
      <c r="F15" s="17" t="s">
        <v>9</v>
      </c>
    </row>
    <row r="16" spans="1:6" ht="15.75" customHeight="1">
      <c r="A16" s="117"/>
      <c r="B16" s="119"/>
      <c r="C16" s="111"/>
      <c r="D16" s="14" t="s">
        <v>60</v>
      </c>
      <c r="E16" s="20" t="s">
        <v>171</v>
      </c>
      <c r="F16" s="18"/>
    </row>
    <row r="17" spans="1:6" ht="15.75" customHeight="1">
      <c r="A17" s="117"/>
      <c r="B17" s="119"/>
      <c r="C17" s="111"/>
      <c r="D17" s="20" t="s">
        <v>170</v>
      </c>
      <c r="E17" s="20"/>
      <c r="F17" s="18"/>
    </row>
    <row r="18" spans="1:6" ht="15.75" customHeight="1">
      <c r="A18" s="117"/>
      <c r="B18" s="119"/>
      <c r="C18" s="111"/>
      <c r="D18" s="15"/>
      <c r="E18" s="16"/>
      <c r="F18" s="19"/>
    </row>
    <row r="19" spans="1:6" ht="15.75" customHeight="1">
      <c r="A19" s="117">
        <v>5</v>
      </c>
      <c r="B19" s="118">
        <f>IF(A19="","",VLOOKUP(A19,cal!$B$4:$E$66,3))</f>
        <v>39912</v>
      </c>
      <c r="C19" s="110" t="str">
        <f>IF(A19="","",CONCATENATE("(",VLOOKUP(A19,cal!$B$4:$E$66,4),")"))</f>
        <v>(木)</v>
      </c>
      <c r="D19" s="74" t="s">
        <v>40</v>
      </c>
      <c r="E19" s="13"/>
      <c r="F19" s="17" t="s">
        <v>9</v>
      </c>
    </row>
    <row r="20" spans="1:6" ht="15.75" customHeight="1">
      <c r="A20" s="117"/>
      <c r="B20" s="119">
        <f>IF(A20="","",VLOOKUP(A20,cal!$B$4:$E$66,3))</f>
      </c>
      <c r="C20" s="111">
        <f>IF(A20="","",CONCATENATE("(",VLOOKUP(A20,cal!$B$4:$E$66,4),")"))</f>
      </c>
      <c r="D20" s="14" t="s">
        <v>41</v>
      </c>
      <c r="E20" s="14" t="s">
        <v>45</v>
      </c>
      <c r="F20" s="18"/>
    </row>
    <row r="21" spans="1:6" ht="15.75" customHeight="1">
      <c r="A21" s="117"/>
      <c r="B21" s="119"/>
      <c r="C21" s="111"/>
      <c r="D21" s="14"/>
      <c r="E21" s="20"/>
      <c r="F21" s="18"/>
    </row>
    <row r="22" spans="1:6" ht="15.75" customHeight="1">
      <c r="A22" s="117"/>
      <c r="B22" s="119"/>
      <c r="C22" s="111"/>
      <c r="D22" s="15"/>
      <c r="E22" s="16"/>
      <c r="F22" s="19"/>
    </row>
    <row r="23" spans="1:6" s="10" customFormat="1" ht="15.75" customHeight="1">
      <c r="A23" s="117">
        <v>6</v>
      </c>
      <c r="B23" s="118">
        <f>IF(A23="","",VLOOKUP(A23,cal!$B$4:$E$66,3))</f>
        <v>39913</v>
      </c>
      <c r="C23" s="110" t="str">
        <f>IF(A23="","",CONCATENATE("(",VLOOKUP(A23,cal!$B$4:$E$66,4),")"))</f>
        <v>(金)</v>
      </c>
      <c r="D23" s="74" t="s">
        <v>42</v>
      </c>
      <c r="E23" s="13"/>
      <c r="F23" s="17" t="s">
        <v>9</v>
      </c>
    </row>
    <row r="24" spans="1:6" ht="15.75" customHeight="1">
      <c r="A24" s="117"/>
      <c r="B24" s="119"/>
      <c r="C24" s="111"/>
      <c r="D24" s="14" t="s">
        <v>46</v>
      </c>
      <c r="E24" s="14" t="s">
        <v>47</v>
      </c>
      <c r="F24" s="18"/>
    </row>
    <row r="25" spans="1:6" ht="15.75" customHeight="1">
      <c r="A25" s="117"/>
      <c r="B25" s="119"/>
      <c r="C25" s="111"/>
      <c r="D25" s="14"/>
      <c r="E25" s="20"/>
      <c r="F25" s="18"/>
    </row>
    <row r="26" spans="1:6" ht="15.75" customHeight="1">
      <c r="A26" s="117"/>
      <c r="B26" s="119"/>
      <c r="C26" s="111"/>
      <c r="D26" s="15"/>
      <c r="E26" s="16"/>
      <c r="F26" s="19"/>
    </row>
    <row r="27" spans="1:6" s="10" customFormat="1" ht="15.75" customHeight="1">
      <c r="A27" s="117">
        <v>7</v>
      </c>
      <c r="B27" s="118">
        <f>IF(A27="","",VLOOKUP(A27,cal!$B$4:$E$66,3))</f>
        <v>39917</v>
      </c>
      <c r="C27" s="110" t="str">
        <f>IF(A27="","",CONCATENATE("(",VLOOKUP(A27,cal!$B$4:$E$66,4),")"))</f>
        <v>(火)</v>
      </c>
      <c r="D27" s="13" t="s">
        <v>202</v>
      </c>
      <c r="E27" s="13"/>
      <c r="F27" s="17" t="s">
        <v>213</v>
      </c>
    </row>
    <row r="28" spans="1:6" ht="15.75" customHeight="1">
      <c r="A28" s="117"/>
      <c r="B28" s="119"/>
      <c r="C28" s="111"/>
      <c r="D28" s="14" t="s">
        <v>196</v>
      </c>
      <c r="E28" s="14" t="s">
        <v>198</v>
      </c>
      <c r="F28" s="18" t="s">
        <v>214</v>
      </c>
    </row>
    <row r="29" spans="1:6" ht="15.75" customHeight="1">
      <c r="A29" s="117"/>
      <c r="B29" s="119"/>
      <c r="C29" s="111"/>
      <c r="D29" s="14" t="s">
        <v>197</v>
      </c>
      <c r="E29" s="14" t="s">
        <v>199</v>
      </c>
      <c r="F29" s="18"/>
    </row>
    <row r="30" spans="1:6" ht="15.75" customHeight="1">
      <c r="A30" s="117"/>
      <c r="B30" s="119"/>
      <c r="C30" s="111"/>
      <c r="D30" s="15"/>
      <c r="E30" s="16"/>
      <c r="F30" s="19"/>
    </row>
    <row r="31" spans="1:6" s="10" customFormat="1" ht="15.75" customHeight="1">
      <c r="A31" s="117">
        <v>8</v>
      </c>
      <c r="B31" s="118">
        <f>IF(A31="","",VLOOKUP(A31,cal!$B$4:$E$66,3))</f>
        <v>39918</v>
      </c>
      <c r="C31" s="110" t="str">
        <f>IF(A31="","",CONCATENATE("(",VLOOKUP(A31,cal!$B$4:$E$66,4),")"))</f>
        <v>(水)</v>
      </c>
      <c r="D31" s="76" t="s">
        <v>15</v>
      </c>
      <c r="E31" s="13"/>
      <c r="F31" s="17" t="s">
        <v>9</v>
      </c>
    </row>
    <row r="32" spans="1:6" ht="15.75" customHeight="1">
      <c r="A32" s="117"/>
      <c r="B32" s="119"/>
      <c r="C32" s="111"/>
      <c r="D32" s="48" t="s">
        <v>77</v>
      </c>
      <c r="E32" s="47" t="s">
        <v>74</v>
      </c>
      <c r="F32" s="18"/>
    </row>
    <row r="33" spans="1:6" ht="15.75" customHeight="1">
      <c r="A33" s="117"/>
      <c r="B33" s="119"/>
      <c r="C33" s="111"/>
      <c r="D33" s="46" t="s">
        <v>73</v>
      </c>
      <c r="E33" s="20" t="s">
        <v>169</v>
      </c>
      <c r="F33" s="18"/>
    </row>
    <row r="34" spans="1:6" ht="15.75" customHeight="1">
      <c r="A34" s="117"/>
      <c r="B34" s="119"/>
      <c r="C34" s="111"/>
      <c r="D34" s="46"/>
      <c r="E34" s="49"/>
      <c r="F34" s="19"/>
    </row>
    <row r="35" spans="1:6" s="10" customFormat="1" ht="15.75" customHeight="1">
      <c r="A35" s="117">
        <v>9</v>
      </c>
      <c r="B35" s="118">
        <f>IF(A35="","",VLOOKUP(A35,cal!$B$4:$E$66,3))</f>
        <v>39919</v>
      </c>
      <c r="C35" s="110" t="str">
        <f>IF(A35="","",CONCATENATE("(",VLOOKUP(A35,cal!$B$4:$E$66,4),")"))</f>
        <v>(木)</v>
      </c>
      <c r="D35" s="75" t="s">
        <v>16</v>
      </c>
      <c r="E35" s="13"/>
      <c r="F35" s="17" t="s">
        <v>9</v>
      </c>
    </row>
    <row r="36" spans="1:6" ht="15.75" customHeight="1">
      <c r="A36" s="117"/>
      <c r="B36" s="119"/>
      <c r="C36" s="111"/>
      <c r="D36" s="47" t="s">
        <v>75</v>
      </c>
      <c r="E36" s="66" t="s">
        <v>119</v>
      </c>
      <c r="F36" s="18"/>
    </row>
    <row r="37" spans="1:6" ht="15.75" customHeight="1">
      <c r="A37" s="117"/>
      <c r="B37" s="119"/>
      <c r="C37" s="111"/>
      <c r="D37" s="53" t="s">
        <v>76</v>
      </c>
      <c r="E37" s="20" t="s">
        <v>167</v>
      </c>
      <c r="F37" s="18"/>
    </row>
    <row r="38" spans="1:6" ht="15.75" customHeight="1">
      <c r="A38" s="117"/>
      <c r="B38" s="119"/>
      <c r="C38" s="111"/>
      <c r="D38" s="52"/>
      <c r="E38" s="51"/>
      <c r="F38" s="19"/>
    </row>
    <row r="39" spans="1:6" s="10" customFormat="1" ht="15.75" customHeight="1">
      <c r="A39" s="117">
        <v>10</v>
      </c>
      <c r="B39" s="118">
        <f>IF(A39="","",VLOOKUP(A39,cal!$B$4:$E$66,3))</f>
        <v>39920</v>
      </c>
      <c r="C39" s="110" t="str">
        <f>IF(A39="","",CONCATENATE("(",VLOOKUP(A39,cal!$B$4:$E$66,4),")"))</f>
        <v>(金)</v>
      </c>
      <c r="D39" s="77" t="s">
        <v>114</v>
      </c>
      <c r="F39" s="17" t="s">
        <v>9</v>
      </c>
    </row>
    <row r="40" spans="1:6" ht="15.75" customHeight="1">
      <c r="A40" s="117"/>
      <c r="B40" s="119"/>
      <c r="C40" s="111"/>
      <c r="D40" s="14" t="s">
        <v>129</v>
      </c>
      <c r="E40" t="s">
        <v>128</v>
      </c>
      <c r="F40" s="18"/>
    </row>
    <row r="41" spans="1:6" ht="15.75" customHeight="1">
      <c r="A41" s="117"/>
      <c r="B41" s="119"/>
      <c r="C41" s="111"/>
      <c r="D41" s="50"/>
      <c r="E41" t="s">
        <v>127</v>
      </c>
      <c r="F41" s="18"/>
    </row>
    <row r="42" spans="1:6" ht="15.75" customHeight="1">
      <c r="A42" s="117"/>
      <c r="B42" s="119"/>
      <c r="C42" s="111"/>
      <c r="D42" s="49"/>
      <c r="E42" s="63"/>
      <c r="F42" s="19"/>
    </row>
    <row r="43" spans="1:6" s="10" customFormat="1" ht="15.75" customHeight="1">
      <c r="A43" s="117">
        <v>11</v>
      </c>
      <c r="B43" s="118">
        <f>IF(A43="","",VLOOKUP(A43,cal!$B$4:$E$66,3))</f>
        <v>39924</v>
      </c>
      <c r="C43" s="110" t="str">
        <f>IF(A43="","",CONCATENATE("(",VLOOKUP(A43,cal!$B$4:$E$66,4),")"))</f>
        <v>(火)</v>
      </c>
      <c r="D43" s="74" t="s">
        <v>44</v>
      </c>
      <c r="E43" s="13"/>
      <c r="F43" s="17" t="s">
        <v>214</v>
      </c>
    </row>
    <row r="44" spans="1:6" ht="15.75" customHeight="1">
      <c r="A44" s="117"/>
      <c r="B44" s="119"/>
      <c r="C44" s="111"/>
      <c r="D44" s="14" t="s">
        <v>43</v>
      </c>
      <c r="E44" s="20" t="s">
        <v>168</v>
      </c>
      <c r="F44" s="18"/>
    </row>
    <row r="45" spans="1:6" ht="15.75" customHeight="1">
      <c r="A45" s="117"/>
      <c r="B45" s="119"/>
      <c r="C45" s="111"/>
      <c r="D45" s="64"/>
      <c r="E45" s="50"/>
      <c r="F45" s="18"/>
    </row>
    <row r="46" spans="1:6" ht="15.75" customHeight="1">
      <c r="A46" s="117"/>
      <c r="B46" s="119"/>
      <c r="C46" s="111"/>
      <c r="D46" s="49"/>
      <c r="E46" s="51"/>
      <c r="F46" s="19"/>
    </row>
    <row r="47" spans="1:6" s="10" customFormat="1" ht="15.75" customHeight="1">
      <c r="A47" s="117">
        <v>12</v>
      </c>
      <c r="B47" s="118">
        <f>IF(A47="","",VLOOKUP(A47,cal!$B$4:$E$66,3))</f>
        <v>39925</v>
      </c>
      <c r="C47" s="110" t="str">
        <f>IF(A47="","",CONCATENATE("(",VLOOKUP(A47,cal!$B$4:$E$66,4),")"))</f>
        <v>(水)</v>
      </c>
      <c r="D47" s="78" t="s">
        <v>115</v>
      </c>
      <c r="E47" s="13"/>
      <c r="F47" s="17" t="s">
        <v>9</v>
      </c>
    </row>
    <row r="48" spans="1:6" ht="15.75" customHeight="1">
      <c r="A48" s="117"/>
      <c r="B48" s="119"/>
      <c r="C48" s="111"/>
      <c r="D48" t="s">
        <v>17</v>
      </c>
      <c r="E48" s="14" t="s">
        <v>85</v>
      </c>
      <c r="F48" s="18"/>
    </row>
    <row r="49" spans="1:6" ht="15.75" customHeight="1">
      <c r="A49" s="117"/>
      <c r="B49" s="119"/>
      <c r="C49" s="111"/>
      <c r="D49" s="64"/>
      <c r="E49" s="14"/>
      <c r="F49" s="18"/>
    </row>
    <row r="50" spans="1:6" ht="15.75" customHeight="1">
      <c r="A50" s="117"/>
      <c r="B50" s="119"/>
      <c r="C50" s="111"/>
      <c r="D50" s="65"/>
      <c r="E50" s="16"/>
      <c r="F50" s="19"/>
    </row>
    <row r="51" spans="1:6" s="10" customFormat="1" ht="15.75" customHeight="1">
      <c r="A51" s="117">
        <v>13</v>
      </c>
      <c r="B51" s="118">
        <f>IF(A51="","",VLOOKUP(A51,cal!$B$4:$E$66,3))</f>
        <v>39926</v>
      </c>
      <c r="C51" s="110" t="str">
        <f>IF(A51="","",CONCATENATE("(",VLOOKUP(A51,cal!$B$4:$E$66,4),")"))</f>
        <v>(木)</v>
      </c>
      <c r="D51" s="92" t="s">
        <v>56</v>
      </c>
      <c r="E51" s="13"/>
      <c r="F51" s="17" t="s">
        <v>9</v>
      </c>
    </row>
    <row r="52" spans="1:6" ht="15.75" customHeight="1">
      <c r="A52" s="117"/>
      <c r="B52" s="119"/>
      <c r="C52" s="111"/>
      <c r="D52" s="20" t="s">
        <v>138</v>
      </c>
      <c r="E52" s="14" t="s">
        <v>133</v>
      </c>
      <c r="F52" s="18"/>
    </row>
    <row r="53" spans="1:6" ht="15.75" customHeight="1">
      <c r="A53" s="117"/>
      <c r="B53" s="119"/>
      <c r="C53" s="111"/>
      <c r="D53" s="14" t="s">
        <v>130</v>
      </c>
      <c r="E53" s="14" t="s">
        <v>132</v>
      </c>
      <c r="F53" s="18"/>
    </row>
    <row r="54" spans="1:6" ht="15.75" customHeight="1">
      <c r="A54" s="117"/>
      <c r="B54" s="119"/>
      <c r="C54" s="111"/>
      <c r="D54" s="14" t="s">
        <v>131</v>
      </c>
      <c r="E54" s="16"/>
      <c r="F54" s="19"/>
    </row>
    <row r="55" spans="1:6" s="10" customFormat="1" ht="15.75" customHeight="1">
      <c r="A55" s="117">
        <v>14</v>
      </c>
      <c r="B55" s="118">
        <f>IF(A55="","",VLOOKUP(A55,cal!$B$4:$E$66,3))</f>
        <v>39927</v>
      </c>
      <c r="C55" s="110" t="str">
        <f>IF(A55="","",CONCATENATE("(",VLOOKUP(A55,cal!$B$4:$E$66,4),")"))</f>
        <v>(金)</v>
      </c>
      <c r="D55" s="92" t="s">
        <v>57</v>
      </c>
      <c r="E55" s="13"/>
      <c r="F55" s="17" t="s">
        <v>9</v>
      </c>
    </row>
    <row r="56" spans="1:6" ht="15.75" customHeight="1">
      <c r="A56" s="117"/>
      <c r="B56" s="119"/>
      <c r="C56" s="111"/>
      <c r="D56" s="20" t="s">
        <v>134</v>
      </c>
      <c r="E56" s="20" t="s">
        <v>121</v>
      </c>
      <c r="F56" s="18"/>
    </row>
    <row r="57" spans="1:6" ht="15.75" customHeight="1">
      <c r="A57" s="117"/>
      <c r="B57" s="119"/>
      <c r="C57" s="111"/>
      <c r="D57" s="72" t="s">
        <v>141</v>
      </c>
      <c r="E57" s="72"/>
      <c r="F57" s="18"/>
    </row>
    <row r="58" spans="1:6" ht="15.75" customHeight="1">
      <c r="A58" s="117"/>
      <c r="B58" s="119"/>
      <c r="C58" s="111"/>
      <c r="D58" s="15"/>
      <c r="E58" s="16"/>
      <c r="F58" s="19"/>
    </row>
    <row r="59" spans="1:6" s="10" customFormat="1" ht="15.75" customHeight="1">
      <c r="A59" s="117">
        <v>15</v>
      </c>
      <c r="B59" s="118">
        <f>IF(A59="","",VLOOKUP(A59,cal!$B$4:$E$66,3))</f>
        <v>39931</v>
      </c>
      <c r="C59" s="110" t="str">
        <f>IF(A59="","",CONCATENATE("(",VLOOKUP(A59,cal!$B$4:$E$66,4),")"))</f>
        <v>(火)</v>
      </c>
      <c r="D59" s="92" t="s">
        <v>58</v>
      </c>
      <c r="E59" s="13"/>
      <c r="F59" s="17" t="s">
        <v>9</v>
      </c>
    </row>
    <row r="60" spans="1:6" ht="15.75" customHeight="1">
      <c r="A60" s="117"/>
      <c r="B60" s="119"/>
      <c r="C60" s="111"/>
      <c r="D60" s="20" t="s">
        <v>166</v>
      </c>
      <c r="E60" s="20" t="s">
        <v>165</v>
      </c>
      <c r="F60" s="18"/>
    </row>
    <row r="61" spans="1:6" ht="15.75" customHeight="1">
      <c r="A61" s="117"/>
      <c r="B61" s="119"/>
      <c r="C61" s="111"/>
      <c r="D61" s="18" t="s">
        <v>149</v>
      </c>
      <c r="E61" s="20"/>
      <c r="F61" s="18"/>
    </row>
    <row r="62" spans="1:6" ht="15.75" customHeight="1">
      <c r="A62" s="117"/>
      <c r="B62" s="119"/>
      <c r="C62" s="111"/>
      <c r="D62" s="15"/>
      <c r="E62" s="16"/>
      <c r="F62" s="19"/>
    </row>
    <row r="63" spans="1:6" s="10" customFormat="1" ht="15.75" customHeight="1">
      <c r="A63" s="117">
        <v>16</v>
      </c>
      <c r="B63" s="118">
        <f>IF(A63="","",VLOOKUP(A63,cal!$B$4:$E$66,3))</f>
        <v>39940</v>
      </c>
      <c r="C63" s="110" t="str">
        <f>IF(A63="","",CONCATENATE("(",VLOOKUP(A63,cal!$B$4:$E$66,4),")"))</f>
        <v>(木)</v>
      </c>
      <c r="D63" s="93" t="s">
        <v>48</v>
      </c>
      <c r="E63" s="13"/>
      <c r="F63" s="17" t="s">
        <v>9</v>
      </c>
    </row>
    <row r="64" spans="1:6" ht="15.75" customHeight="1">
      <c r="A64" s="117"/>
      <c r="B64" s="119"/>
      <c r="C64" s="111"/>
      <c r="D64" s="14" t="s">
        <v>49</v>
      </c>
      <c r="E64" s="14" t="s">
        <v>94</v>
      </c>
      <c r="F64" s="18"/>
    </row>
    <row r="65" spans="1:6" ht="15.75" customHeight="1">
      <c r="A65" s="117"/>
      <c r="B65" s="119"/>
      <c r="C65" s="111"/>
      <c r="D65" s="14" t="s">
        <v>93</v>
      </c>
      <c r="E65" s="20" t="s">
        <v>185</v>
      </c>
      <c r="F65" s="18"/>
    </row>
    <row r="66" spans="1:6" ht="15.75" customHeight="1">
      <c r="A66" s="117"/>
      <c r="B66" s="119"/>
      <c r="C66" s="111"/>
      <c r="D66" s="15"/>
      <c r="E66" s="16"/>
      <c r="F66" s="19"/>
    </row>
    <row r="67" spans="1:6" s="10" customFormat="1" ht="15.75" customHeight="1">
      <c r="A67" s="117">
        <v>17</v>
      </c>
      <c r="B67" s="118">
        <f>IF(A67="","",VLOOKUP(A67,cal!$B$4:$E$66,3))</f>
        <v>39941</v>
      </c>
      <c r="C67" s="110" t="str">
        <f>IF(A67="","",CONCATENATE("(",VLOOKUP(A67,cal!$B$4:$E$66,4),")"))</f>
        <v>(金)</v>
      </c>
      <c r="D67" s="93" t="s">
        <v>50</v>
      </c>
      <c r="E67" s="13"/>
      <c r="F67" s="17" t="s">
        <v>9</v>
      </c>
    </row>
    <row r="68" spans="1:6" ht="15.75" customHeight="1">
      <c r="A68" s="117"/>
      <c r="B68" s="119"/>
      <c r="C68" s="111"/>
      <c r="D68" s="14" t="s">
        <v>19</v>
      </c>
      <c r="E68" s="14" t="s">
        <v>122</v>
      </c>
      <c r="F68" s="18"/>
    </row>
    <row r="69" spans="1:6" ht="15.75" customHeight="1">
      <c r="A69" s="117"/>
      <c r="B69" s="119"/>
      <c r="C69" s="111"/>
      <c r="D69" s="14" t="s">
        <v>51</v>
      </c>
      <c r="E69" s="14" t="s">
        <v>123</v>
      </c>
      <c r="F69" s="18"/>
    </row>
    <row r="70" spans="1:6" ht="15.75" customHeight="1">
      <c r="A70" s="117"/>
      <c r="B70" s="119"/>
      <c r="C70" s="111"/>
      <c r="D70" s="15" t="s">
        <v>20</v>
      </c>
      <c r="E70" s="16"/>
      <c r="F70" s="19"/>
    </row>
    <row r="71" spans="1:6" s="10" customFormat="1" ht="15.75" customHeight="1">
      <c r="A71" s="117">
        <v>18</v>
      </c>
      <c r="B71" s="118">
        <f>IF(A71="","",VLOOKUP(A71,cal!$B$4:$E$66,3))</f>
        <v>39945</v>
      </c>
      <c r="C71" s="110" t="str">
        <f>IF(A71="","",CONCATENATE("(",VLOOKUP(A71,cal!$B$4:$E$66,4),")"))</f>
        <v>(火)</v>
      </c>
      <c r="D71" s="93" t="s">
        <v>52</v>
      </c>
      <c r="E71" s="13"/>
      <c r="F71" s="17" t="s">
        <v>9</v>
      </c>
    </row>
    <row r="72" spans="1:6" ht="15.75" customHeight="1">
      <c r="A72" s="117"/>
      <c r="B72" s="119"/>
      <c r="C72" s="111"/>
      <c r="D72" s="14" t="s">
        <v>53</v>
      </c>
      <c r="E72" s="14" t="s">
        <v>18</v>
      </c>
      <c r="F72" s="18"/>
    </row>
    <row r="73" spans="1:6" ht="15.75" customHeight="1">
      <c r="A73" s="117"/>
      <c r="B73" s="119"/>
      <c r="C73" s="111"/>
      <c r="D73" s="14"/>
      <c r="E73" s="20"/>
      <c r="F73" s="18"/>
    </row>
    <row r="74" spans="1:6" ht="15.75" customHeight="1">
      <c r="A74" s="117"/>
      <c r="B74" s="119"/>
      <c r="C74" s="111"/>
      <c r="D74" s="15"/>
      <c r="E74" s="16"/>
      <c r="F74" s="19"/>
    </row>
    <row r="75" spans="1:6" s="10" customFormat="1" ht="15.75" customHeight="1">
      <c r="A75" s="117">
        <v>19</v>
      </c>
      <c r="B75" s="118">
        <f>IF(A75="","",VLOOKUP(A75,cal!$B$4:$E$66,3))</f>
        <v>39946</v>
      </c>
      <c r="C75" s="110" t="str">
        <f>IF(A75="","",CONCATENATE("(",VLOOKUP(A75,cal!$B$4:$E$66,4),")"))</f>
        <v>(水)</v>
      </c>
      <c r="D75" s="93" t="s">
        <v>54</v>
      </c>
      <c r="E75" s="13"/>
      <c r="F75" s="17" t="s">
        <v>9</v>
      </c>
    </row>
    <row r="76" spans="1:6" ht="15.75" customHeight="1">
      <c r="A76" s="117"/>
      <c r="B76" s="119"/>
      <c r="C76" s="111"/>
      <c r="D76" s="14" t="s">
        <v>55</v>
      </c>
      <c r="E76" s="14" t="s">
        <v>124</v>
      </c>
      <c r="F76" s="18"/>
    </row>
    <row r="77" spans="1:6" ht="15.75" customHeight="1">
      <c r="A77" s="117"/>
      <c r="B77" s="119"/>
      <c r="C77" s="111"/>
      <c r="D77" s="14"/>
      <c r="E77" s="14" t="s">
        <v>125</v>
      </c>
      <c r="F77" s="18"/>
    </row>
    <row r="78" spans="1:6" ht="15.75" customHeight="1">
      <c r="A78" s="117"/>
      <c r="B78" s="119"/>
      <c r="C78" s="111"/>
      <c r="D78" s="15"/>
      <c r="E78" s="16"/>
      <c r="F78" s="19"/>
    </row>
    <row r="79" spans="1:6" s="10" customFormat="1" ht="15.75" customHeight="1">
      <c r="A79" s="117">
        <v>20</v>
      </c>
      <c r="B79" s="118">
        <f>IF(A79="","",VLOOKUP(A79,cal!$B$4:$E$66,3))</f>
        <v>39947</v>
      </c>
      <c r="C79" s="110" t="str">
        <f>IF(A79="","",CONCATENATE("(",VLOOKUP(A79,cal!$B$4:$E$66,4),")"))</f>
        <v>(木)</v>
      </c>
      <c r="D79" s="92" t="s">
        <v>21</v>
      </c>
      <c r="E79" s="13"/>
      <c r="F79" s="17" t="s">
        <v>9</v>
      </c>
    </row>
    <row r="80" spans="1:6" ht="15.75" customHeight="1">
      <c r="A80" s="117"/>
      <c r="B80" s="119"/>
      <c r="C80" s="111"/>
      <c r="D80" s="14" t="s">
        <v>135</v>
      </c>
      <c r="E80" s="14" t="s">
        <v>137</v>
      </c>
      <c r="F80" s="18"/>
    </row>
    <row r="81" spans="1:6" ht="15.75" customHeight="1">
      <c r="A81" s="117"/>
      <c r="B81" s="119"/>
      <c r="C81" s="111"/>
      <c r="D81" s="14" t="s">
        <v>136</v>
      </c>
      <c r="E81" s="20" t="s">
        <v>139</v>
      </c>
      <c r="F81" s="18"/>
    </row>
    <row r="82" spans="1:6" ht="15.75" customHeight="1">
      <c r="A82" s="117"/>
      <c r="B82" s="119"/>
      <c r="C82" s="111"/>
      <c r="D82" s="15"/>
      <c r="E82" s="16"/>
      <c r="F82" s="19"/>
    </row>
    <row r="83" spans="1:6" s="10" customFormat="1" ht="15.75" customHeight="1">
      <c r="A83" s="117">
        <v>21</v>
      </c>
      <c r="B83" s="118">
        <f>IF(A83="","",VLOOKUP(A83,cal!$B$4:$E$66,3))</f>
        <v>39948</v>
      </c>
      <c r="C83" s="110" t="str">
        <f>IF(A83="","",CONCATENATE("(",VLOOKUP(A83,cal!$B$4:$E$66,4),")"))</f>
        <v>(金)</v>
      </c>
      <c r="D83" s="92" t="s">
        <v>27</v>
      </c>
      <c r="E83" s="13"/>
      <c r="F83" s="17" t="s">
        <v>9</v>
      </c>
    </row>
    <row r="84" spans="1:6" ht="15.75" customHeight="1">
      <c r="A84" s="117"/>
      <c r="B84" s="119"/>
      <c r="C84" s="111"/>
      <c r="D84" s="14" t="s">
        <v>150</v>
      </c>
      <c r="E84" s="14" t="s">
        <v>113</v>
      </c>
      <c r="F84" s="18"/>
    </row>
    <row r="85" spans="1:6" ht="15.75" customHeight="1">
      <c r="A85" s="117"/>
      <c r="B85" s="119"/>
      <c r="C85" s="111"/>
      <c r="D85" s="14"/>
      <c r="E85" s="20"/>
      <c r="F85" s="18"/>
    </row>
    <row r="86" spans="1:6" ht="15.75" customHeight="1">
      <c r="A86" s="117"/>
      <c r="B86" s="119"/>
      <c r="C86" s="111"/>
      <c r="D86" s="15"/>
      <c r="E86" s="16"/>
      <c r="F86" s="19"/>
    </row>
    <row r="87" spans="1:6" s="10" customFormat="1" ht="15.75" customHeight="1">
      <c r="A87" s="117">
        <v>22</v>
      </c>
      <c r="B87" s="118">
        <f>IF(A87="","",VLOOKUP(A87,cal!$B$4:$E$66,3))</f>
        <v>39952</v>
      </c>
      <c r="C87" s="110" t="str">
        <f>IF(A87="","",CONCATENATE("(",VLOOKUP(A87,cal!$B$4:$E$66,4),")"))</f>
        <v>(火)</v>
      </c>
      <c r="D87" s="92" t="s">
        <v>28</v>
      </c>
      <c r="E87" s="13"/>
      <c r="F87" s="17" t="s">
        <v>214</v>
      </c>
    </row>
    <row r="88" spans="1:6" ht="15.75" customHeight="1">
      <c r="A88" s="117"/>
      <c r="B88" s="119"/>
      <c r="C88" s="111"/>
      <c r="D88" s="14" t="s">
        <v>186</v>
      </c>
      <c r="E88" s="14" t="s">
        <v>113</v>
      </c>
      <c r="F88" s="18"/>
    </row>
    <row r="89" spans="1:6" ht="15.75" customHeight="1">
      <c r="A89" s="117"/>
      <c r="B89" s="119"/>
      <c r="C89" s="111"/>
      <c r="D89" s="14"/>
      <c r="E89" s="14"/>
      <c r="F89" s="18"/>
    </row>
    <row r="90" spans="1:6" ht="15.75" customHeight="1">
      <c r="A90" s="117"/>
      <c r="B90" s="119"/>
      <c r="C90" s="111"/>
      <c r="D90" s="15"/>
      <c r="E90" s="16"/>
      <c r="F90" s="19"/>
    </row>
    <row r="91" spans="1:6" s="10" customFormat="1" ht="15.75" customHeight="1">
      <c r="A91" s="117">
        <v>23</v>
      </c>
      <c r="B91" s="118">
        <f>IF(A91="","",VLOOKUP(A91,cal!$B$4:$E$66,3))</f>
        <v>39953</v>
      </c>
      <c r="C91" s="110" t="str">
        <f>IF(A91="","",CONCATENATE("(",VLOOKUP(A91,cal!$B$4:$E$66,4),")"))</f>
        <v>(水)</v>
      </c>
      <c r="D91" s="92" t="s">
        <v>29</v>
      </c>
      <c r="E91" s="13"/>
      <c r="F91" s="17" t="s">
        <v>9</v>
      </c>
    </row>
    <row r="92" spans="1:6" ht="15.75" customHeight="1">
      <c r="A92" s="117"/>
      <c r="B92" s="119"/>
      <c r="C92" s="111"/>
      <c r="D92" s="14" t="s">
        <v>113</v>
      </c>
      <c r="E92" s="20" t="s">
        <v>87</v>
      </c>
      <c r="F92" s="18"/>
    </row>
    <row r="93" spans="1:6" ht="15.75" customHeight="1">
      <c r="A93" s="117"/>
      <c r="B93" s="119"/>
      <c r="C93" s="111"/>
      <c r="D93" s="14"/>
      <c r="E93" s="20"/>
      <c r="F93" s="18"/>
    </row>
    <row r="94" spans="1:6" ht="15.75" customHeight="1">
      <c r="A94" s="117"/>
      <c r="B94" s="119"/>
      <c r="C94" s="111"/>
      <c r="D94" s="15"/>
      <c r="E94" s="16"/>
      <c r="F94" s="19"/>
    </row>
    <row r="95" spans="1:6" s="10" customFormat="1" ht="15.75" customHeight="1">
      <c r="A95" s="117">
        <v>24</v>
      </c>
      <c r="B95" s="118">
        <f>IF(A95="","",VLOOKUP(A95,cal!$B$4:$E$66,3))</f>
        <v>39954</v>
      </c>
      <c r="C95" s="110" t="str">
        <f>IF(A95="","",CONCATENATE("(",VLOOKUP(A95,cal!$B$4:$E$66,4),")"))</f>
        <v>(木)</v>
      </c>
      <c r="D95" s="92" t="s">
        <v>30</v>
      </c>
      <c r="E95" s="13"/>
      <c r="F95" s="17" t="s">
        <v>9</v>
      </c>
    </row>
    <row r="96" spans="1:6" ht="15.75" customHeight="1">
      <c r="A96" s="117"/>
      <c r="B96" s="119"/>
      <c r="C96" s="111"/>
      <c r="D96" s="14" t="s">
        <v>113</v>
      </c>
      <c r="E96" s="20" t="s">
        <v>87</v>
      </c>
      <c r="F96" s="18"/>
    </row>
    <row r="97" spans="1:6" ht="15.75" customHeight="1">
      <c r="A97" s="117"/>
      <c r="B97" s="119"/>
      <c r="C97" s="111"/>
      <c r="D97" s="14"/>
      <c r="E97" s="20"/>
      <c r="F97" s="18"/>
    </row>
    <row r="98" spans="1:6" ht="15.75" customHeight="1">
      <c r="A98" s="117"/>
      <c r="B98" s="119"/>
      <c r="C98" s="111"/>
      <c r="D98" s="15"/>
      <c r="E98" s="16"/>
      <c r="F98" s="19"/>
    </row>
    <row r="99" spans="1:6" s="10" customFormat="1" ht="15.75" customHeight="1">
      <c r="A99" s="117">
        <v>25</v>
      </c>
      <c r="B99" s="118">
        <f>IF(A99="","",VLOOKUP(A99,cal!$B$4:$E$66,3))</f>
        <v>39955</v>
      </c>
      <c r="C99" s="110" t="str">
        <f>IF(A99="","",CONCATENATE("(",VLOOKUP(A99,cal!$B$4:$E$66,4),")"))</f>
        <v>(金)</v>
      </c>
      <c r="D99" s="92" t="s">
        <v>86</v>
      </c>
      <c r="E99" s="13"/>
      <c r="F99" s="17" t="s">
        <v>9</v>
      </c>
    </row>
    <row r="100" spans="1:6" ht="15.75" customHeight="1">
      <c r="A100" s="117"/>
      <c r="B100" s="119"/>
      <c r="C100" s="111"/>
      <c r="D100" s="14" t="s">
        <v>113</v>
      </c>
      <c r="E100" s="20" t="s">
        <v>87</v>
      </c>
      <c r="F100" s="18"/>
    </row>
    <row r="101" spans="1:6" ht="15.75" customHeight="1">
      <c r="A101" s="117"/>
      <c r="B101" s="119"/>
      <c r="C101" s="111"/>
      <c r="D101" s="14"/>
      <c r="E101" s="20"/>
      <c r="F101" s="18"/>
    </row>
    <row r="102" spans="1:6" ht="15.75" customHeight="1">
      <c r="A102" s="117"/>
      <c r="B102" s="119"/>
      <c r="C102" s="111"/>
      <c r="D102" s="15"/>
      <c r="E102" s="16"/>
      <c r="F102" s="19"/>
    </row>
    <row r="103" spans="1:6" s="10" customFormat="1" ht="15.75" customHeight="1">
      <c r="A103" s="117">
        <v>26</v>
      </c>
      <c r="B103" s="118">
        <f>IF(A103="","",VLOOKUP(A103,cal!$B$4:$E$66,3))</f>
        <v>39959</v>
      </c>
      <c r="C103" s="110" t="str">
        <f>IF(A103="","",CONCATENATE("(",VLOOKUP(A103,cal!$B$4:$E$66,4),")"))</f>
        <v>(火)</v>
      </c>
      <c r="D103" s="13" t="s">
        <v>117</v>
      </c>
      <c r="E103" s="13"/>
      <c r="F103" s="17" t="s">
        <v>215</v>
      </c>
    </row>
    <row r="104" spans="1:6" ht="15.75" customHeight="1">
      <c r="A104" s="117"/>
      <c r="B104" s="119"/>
      <c r="C104" s="111"/>
      <c r="D104" s="64" t="s">
        <v>187</v>
      </c>
      <c r="E104" s="14" t="s">
        <v>113</v>
      </c>
      <c r="F104" s="18"/>
    </row>
    <row r="105" spans="1:6" ht="15.75" customHeight="1">
      <c r="A105" s="117"/>
      <c r="B105" s="119"/>
      <c r="C105" s="111"/>
      <c r="D105" s="20" t="s">
        <v>118</v>
      </c>
      <c r="E105" s="50"/>
      <c r="F105" s="18"/>
    </row>
    <row r="106" spans="1:6" ht="15.75" customHeight="1">
      <c r="A106" s="117"/>
      <c r="B106" s="119"/>
      <c r="C106" s="111"/>
      <c r="D106" s="15"/>
      <c r="E106" s="16"/>
      <c r="F106" s="19"/>
    </row>
    <row r="107" spans="1:6" s="10" customFormat="1" ht="15.75" customHeight="1">
      <c r="A107" s="117">
        <v>27</v>
      </c>
      <c r="B107" s="118">
        <f>IF(A107="","",VLOOKUP(A107,cal!$B$4:$E$66,3))</f>
        <v>39960</v>
      </c>
      <c r="C107" s="110" t="str">
        <f>IF(A107="","",CONCATENATE("(",VLOOKUP(A107,cal!$B$4:$E$66,4),")"))</f>
        <v>(水)</v>
      </c>
      <c r="D107" s="92" t="s">
        <v>116</v>
      </c>
      <c r="E107" s="13"/>
      <c r="F107" s="17" t="s">
        <v>9</v>
      </c>
    </row>
    <row r="108" spans="1:6" ht="15.75" customHeight="1">
      <c r="A108" s="117"/>
      <c r="B108" s="119"/>
      <c r="C108" s="111"/>
      <c r="D108" s="14" t="s">
        <v>113</v>
      </c>
      <c r="E108" s="20" t="s">
        <v>87</v>
      </c>
      <c r="F108" s="18"/>
    </row>
    <row r="109" spans="1:6" ht="15.75" customHeight="1">
      <c r="A109" s="117"/>
      <c r="B109" s="119"/>
      <c r="C109" s="111"/>
      <c r="D109" s="20" t="s">
        <v>188</v>
      </c>
      <c r="E109" s="72"/>
      <c r="F109" s="18"/>
    </row>
    <row r="110" spans="1:6" ht="15.75" customHeight="1">
      <c r="A110" s="117"/>
      <c r="B110" s="119"/>
      <c r="C110" s="111"/>
      <c r="D110" s="72" t="s">
        <v>140</v>
      </c>
      <c r="E110" s="16"/>
      <c r="F110" s="19"/>
    </row>
    <row r="111" spans="1:6" s="10" customFormat="1" ht="15.75" customHeight="1">
      <c r="A111" s="117">
        <v>28</v>
      </c>
      <c r="B111" s="118">
        <f>IF(A111="","",VLOOKUP(A111,cal!$B$4:$E$66,3))</f>
        <v>39961</v>
      </c>
      <c r="C111" s="110" t="str">
        <f>IF(A111="","",CONCATENATE("(",VLOOKUP(A111,cal!$B$4:$E$66,4),")"))</f>
        <v>(木)</v>
      </c>
      <c r="D111" s="92" t="s">
        <v>120</v>
      </c>
      <c r="E111" s="13"/>
      <c r="F111" s="17" t="s">
        <v>9</v>
      </c>
    </row>
    <row r="112" spans="1:6" ht="15.75" customHeight="1">
      <c r="A112" s="117"/>
      <c r="B112" s="119"/>
      <c r="C112" s="111"/>
      <c r="D112" s="20" t="s">
        <v>188</v>
      </c>
      <c r="E112" s="20" t="s">
        <v>165</v>
      </c>
      <c r="F112" s="18"/>
    </row>
    <row r="113" spans="1:6" ht="15.75" customHeight="1">
      <c r="A113" s="117"/>
      <c r="B113" s="119"/>
      <c r="C113" s="111"/>
      <c r="D113" s="72" t="s">
        <v>140</v>
      </c>
      <c r="E113" s="20"/>
      <c r="F113" s="18"/>
    </row>
    <row r="114" spans="1:6" ht="15.75" customHeight="1">
      <c r="A114" s="117"/>
      <c r="B114" s="119"/>
      <c r="C114" s="111"/>
      <c r="D114" s="15"/>
      <c r="E114" s="16"/>
      <c r="F114" s="19"/>
    </row>
    <row r="115" spans="1:6" s="10" customFormat="1" ht="15.75" customHeight="1">
      <c r="A115" s="117">
        <v>29</v>
      </c>
      <c r="B115" s="118">
        <f>IF(A115="","",VLOOKUP(A115,cal!$B$4:$E$66,3))</f>
        <v>39962</v>
      </c>
      <c r="C115" s="110" t="str">
        <f>IF(A115="","",CONCATENATE("(",VLOOKUP(A115,cal!$B$4:$E$66,4),")"))</f>
        <v>(金)</v>
      </c>
      <c r="D115" s="13" t="s">
        <v>95</v>
      </c>
      <c r="E115" s="13"/>
      <c r="F115" s="17" t="s">
        <v>211</v>
      </c>
    </row>
    <row r="116" spans="1:6" ht="15.75" customHeight="1">
      <c r="A116" s="117"/>
      <c r="B116" s="119"/>
      <c r="C116" s="111"/>
      <c r="D116" s="14" t="s">
        <v>22</v>
      </c>
      <c r="E116" s="14" t="s">
        <v>24</v>
      </c>
      <c r="F116" s="18"/>
    </row>
    <row r="117" spans="1:6" ht="15.75" customHeight="1">
      <c r="A117" s="117"/>
      <c r="B117" s="119"/>
      <c r="C117" s="111"/>
      <c r="D117" s="14" t="s">
        <v>23</v>
      </c>
      <c r="E117" s="20" t="s">
        <v>25</v>
      </c>
      <c r="F117" s="18"/>
    </row>
    <row r="118" spans="1:6" ht="15.75" customHeight="1">
      <c r="A118" s="117"/>
      <c r="B118" s="119"/>
      <c r="C118" s="111"/>
      <c r="D118" s="15"/>
      <c r="E118" s="16" t="s">
        <v>26</v>
      </c>
      <c r="F118" s="19"/>
    </row>
    <row r="119" spans="1:6" s="10" customFormat="1" ht="15.75" customHeight="1">
      <c r="A119" s="112"/>
      <c r="B119" s="113"/>
      <c r="C119" s="115"/>
      <c r="D119" s="25"/>
      <c r="E119" s="25"/>
      <c r="F119" s="21"/>
    </row>
    <row r="120" spans="1:6" ht="15.75" customHeight="1">
      <c r="A120" s="112"/>
      <c r="B120" s="114"/>
      <c r="C120" s="116"/>
      <c r="D120" s="23"/>
      <c r="E120" s="23"/>
      <c r="F120" s="24"/>
    </row>
    <row r="121" spans="1:6" ht="15.75" customHeight="1">
      <c r="A121" s="112"/>
      <c r="B121" s="114"/>
      <c r="C121" s="116"/>
      <c r="D121" s="22"/>
      <c r="E121" s="23"/>
      <c r="F121" s="24"/>
    </row>
    <row r="122" spans="1:6" ht="15.75" customHeight="1">
      <c r="A122" s="112"/>
      <c r="B122" s="114"/>
      <c r="C122" s="116"/>
      <c r="D122" s="22"/>
      <c r="E122" s="23"/>
      <c r="F122" s="24"/>
    </row>
    <row r="123" spans="1:6" s="10" customFormat="1" ht="15.75" customHeight="1">
      <c r="A123" s="112"/>
      <c r="B123" s="113"/>
      <c r="C123" s="115"/>
      <c r="D123" s="25"/>
      <c r="E123" s="25"/>
      <c r="F123" s="21"/>
    </row>
    <row r="124" spans="1:6" ht="15.75" customHeight="1">
      <c r="A124" s="112"/>
      <c r="B124" s="114"/>
      <c r="C124" s="116"/>
      <c r="D124" s="22"/>
      <c r="E124" s="22"/>
      <c r="F124" s="24"/>
    </row>
    <row r="125" spans="1:6" ht="15.75" customHeight="1">
      <c r="A125" s="112"/>
      <c r="B125" s="114"/>
      <c r="C125" s="116"/>
      <c r="D125" s="22"/>
      <c r="E125" s="23"/>
      <c r="F125" s="24"/>
    </row>
    <row r="126" spans="1:6" ht="15.75" customHeight="1">
      <c r="A126" s="112"/>
      <c r="B126" s="114"/>
      <c r="C126" s="116"/>
      <c r="D126" s="22"/>
      <c r="E126" s="23"/>
      <c r="F126" s="24"/>
    </row>
    <row r="127" spans="1:6" s="10" customFormat="1" ht="15.75" customHeight="1">
      <c r="A127" s="112"/>
      <c r="B127" s="113"/>
      <c r="C127" s="115"/>
      <c r="D127" s="25"/>
      <c r="E127" s="25"/>
      <c r="F127" s="21"/>
    </row>
    <row r="128" spans="1:6" ht="15.75" customHeight="1">
      <c r="A128" s="112"/>
      <c r="B128" s="114"/>
      <c r="C128" s="116"/>
      <c r="D128" s="22"/>
      <c r="E128" s="22"/>
      <c r="F128" s="24"/>
    </row>
    <row r="129" spans="1:6" ht="15.75" customHeight="1">
      <c r="A129" s="112"/>
      <c r="B129" s="114"/>
      <c r="C129" s="116"/>
      <c r="D129" s="22"/>
      <c r="E129" s="23"/>
      <c r="F129" s="24"/>
    </row>
    <row r="130" spans="1:6" ht="15.75" customHeight="1">
      <c r="A130" s="112"/>
      <c r="B130" s="114"/>
      <c r="C130" s="116"/>
      <c r="D130" s="22"/>
      <c r="E130" s="23"/>
      <c r="F130" s="24"/>
    </row>
  </sheetData>
  <sheetProtection/>
  <mergeCells count="97">
    <mergeCell ref="A7:A10"/>
    <mergeCell ref="B7:B10"/>
    <mergeCell ref="C7:C10"/>
    <mergeCell ref="B2:C2"/>
    <mergeCell ref="A3:A6"/>
    <mergeCell ref="B3:B6"/>
    <mergeCell ref="C3:C6"/>
    <mergeCell ref="B19:B22"/>
    <mergeCell ref="C11:C14"/>
    <mergeCell ref="A15:A18"/>
    <mergeCell ref="A19:A22"/>
    <mergeCell ref="A23:A26"/>
    <mergeCell ref="C15:C18"/>
    <mergeCell ref="C19:C22"/>
    <mergeCell ref="C23:C26"/>
    <mergeCell ref="B15:B18"/>
    <mergeCell ref="B23:B26"/>
    <mergeCell ref="A107:A110"/>
    <mergeCell ref="A43:A46"/>
    <mergeCell ref="A47:A50"/>
    <mergeCell ref="A11:A14"/>
    <mergeCell ref="B11:B14"/>
    <mergeCell ref="A27:A30"/>
    <mergeCell ref="A31:A34"/>
    <mergeCell ref="A35:A38"/>
    <mergeCell ref="A39:A42"/>
    <mergeCell ref="B35:B38"/>
    <mergeCell ref="A63:A66"/>
    <mergeCell ref="A119:A122"/>
    <mergeCell ref="A75:A78"/>
    <mergeCell ref="A79:A82"/>
    <mergeCell ref="A83:A86"/>
    <mergeCell ref="A87:A90"/>
    <mergeCell ref="A91:A94"/>
    <mergeCell ref="A95:A98"/>
    <mergeCell ref="A99:A102"/>
    <mergeCell ref="A103:A106"/>
    <mergeCell ref="B119:B122"/>
    <mergeCell ref="A67:A70"/>
    <mergeCell ref="A71:A74"/>
    <mergeCell ref="B51:B54"/>
    <mergeCell ref="B39:B42"/>
    <mergeCell ref="B43:B46"/>
    <mergeCell ref="B47:B50"/>
    <mergeCell ref="A51:A54"/>
    <mergeCell ref="A55:A58"/>
    <mergeCell ref="A59:A62"/>
    <mergeCell ref="B71:B74"/>
    <mergeCell ref="B75:B78"/>
    <mergeCell ref="B91:B94"/>
    <mergeCell ref="B123:B126"/>
    <mergeCell ref="B95:B98"/>
    <mergeCell ref="B99:B102"/>
    <mergeCell ref="B103:B106"/>
    <mergeCell ref="B107:B110"/>
    <mergeCell ref="B111:B114"/>
    <mergeCell ref="B115:B118"/>
    <mergeCell ref="C35:C38"/>
    <mergeCell ref="C39:C42"/>
    <mergeCell ref="C43:C46"/>
    <mergeCell ref="C47:C50"/>
    <mergeCell ref="B79:B82"/>
    <mergeCell ref="B83:B86"/>
    <mergeCell ref="B55:B58"/>
    <mergeCell ref="B59:B62"/>
    <mergeCell ref="B63:B66"/>
    <mergeCell ref="B67:B70"/>
    <mergeCell ref="B27:B30"/>
    <mergeCell ref="B31:B34"/>
    <mergeCell ref="C91:C94"/>
    <mergeCell ref="C95:C98"/>
    <mergeCell ref="C51:C54"/>
    <mergeCell ref="C55:C58"/>
    <mergeCell ref="C59:C62"/>
    <mergeCell ref="C63:C66"/>
    <mergeCell ref="C27:C30"/>
    <mergeCell ref="C31:C34"/>
    <mergeCell ref="A123:A126"/>
    <mergeCell ref="A111:A114"/>
    <mergeCell ref="A115:A118"/>
    <mergeCell ref="C67:C70"/>
    <mergeCell ref="C71:C74"/>
    <mergeCell ref="C75:C78"/>
    <mergeCell ref="C79:C82"/>
    <mergeCell ref="C83:C86"/>
    <mergeCell ref="C87:C90"/>
    <mergeCell ref="B87:B90"/>
    <mergeCell ref="C99:C102"/>
    <mergeCell ref="C103:C106"/>
    <mergeCell ref="C107:C110"/>
    <mergeCell ref="A127:A130"/>
    <mergeCell ref="B127:B130"/>
    <mergeCell ref="C127:C130"/>
    <mergeCell ref="C111:C114"/>
    <mergeCell ref="C115:C118"/>
    <mergeCell ref="C119:C122"/>
    <mergeCell ref="C123:C126"/>
  </mergeCells>
  <conditionalFormatting sqref="C131:C152">
    <cfRule type="cellIs" priority="1" dxfId="5" operator="equal" stopIfTrue="1">
      <formula>"(火)"</formula>
    </cfRule>
  </conditionalFormatting>
  <printOptions/>
  <pageMargins left="0.787" right="0.787" top="0.53" bottom="0.55" header="0.512" footer="0.512"/>
  <pageSetup fitToHeight="3" horizontalDpi="300" verticalDpi="300" orientation="portrait" paperSize="9" scale="78" r:id="rId1"/>
  <rowBreaks count="1" manualBreakCount="1">
    <brk id="66" max="5" man="1"/>
  </rowBreaks>
</worksheet>
</file>

<file path=xl/worksheets/sheet3.xml><?xml version="1.0" encoding="utf-8"?>
<worksheet xmlns="http://schemas.openxmlformats.org/spreadsheetml/2006/main" xmlns:r="http://schemas.openxmlformats.org/officeDocument/2006/relationships">
  <dimension ref="A1:I22"/>
  <sheetViews>
    <sheetView view="pageBreakPreview" zoomScale="130" zoomScaleNormal="80" zoomScaleSheetLayoutView="130" zoomScalePageLayoutView="0" workbookViewId="0" topLeftCell="A1">
      <selection activeCell="E22" sqref="E22"/>
    </sheetView>
  </sheetViews>
  <sheetFormatPr defaultColWidth="9.00390625" defaultRowHeight="13.5"/>
  <cols>
    <col min="1" max="1" width="9.00390625" style="11" customWidth="1"/>
    <col min="2" max="8" width="9.00390625" style="30" customWidth="1"/>
    <col min="9" max="9" width="9.125" style="30" bestFit="1" customWidth="1"/>
  </cols>
  <sheetData>
    <row r="1" spans="1:9" ht="16.5" customHeight="1">
      <c r="A1" s="79"/>
      <c r="B1" s="79"/>
      <c r="C1" s="79"/>
      <c r="D1" s="79"/>
      <c r="E1" s="79"/>
      <c r="F1" s="79"/>
      <c r="G1" s="79"/>
      <c r="H1" s="79"/>
      <c r="I1" s="91">
        <v>2009.4</v>
      </c>
    </row>
    <row r="2" spans="1:9" ht="16.5" customHeight="1">
      <c r="A2" s="122" t="s">
        <v>173</v>
      </c>
      <c r="B2" s="122"/>
      <c r="C2" s="122"/>
      <c r="D2" s="122"/>
      <c r="E2" s="122"/>
      <c r="F2" s="122"/>
      <c r="G2" s="122"/>
      <c r="H2" s="122"/>
      <c r="I2" s="122"/>
    </row>
    <row r="3" spans="1:9" ht="16.5" customHeight="1">
      <c r="A3" s="79"/>
      <c r="B3" s="79"/>
      <c r="C3" s="79"/>
      <c r="D3" s="79"/>
      <c r="E3" s="79"/>
      <c r="F3" s="79"/>
      <c r="G3" s="79"/>
      <c r="H3" s="79"/>
      <c r="I3" s="91"/>
    </row>
    <row r="4" spans="1:9" ht="14.25">
      <c r="A4" s="82" t="s">
        <v>181</v>
      </c>
      <c r="B4" s="89"/>
      <c r="C4" s="90"/>
      <c r="D4" s="90"/>
      <c r="E4" s="90"/>
      <c r="F4" s="90"/>
      <c r="G4" s="90"/>
      <c r="H4" s="90"/>
      <c r="I4" s="90"/>
    </row>
    <row r="5" spans="1:9" ht="100.5" customHeight="1">
      <c r="A5" s="82"/>
      <c r="B5" s="121" t="s">
        <v>182</v>
      </c>
      <c r="C5" s="121"/>
      <c r="D5" s="121"/>
      <c r="E5" s="121"/>
      <c r="F5" s="121"/>
      <c r="G5" s="121"/>
      <c r="H5" s="121"/>
      <c r="I5" s="121"/>
    </row>
    <row r="6" spans="1:9" ht="16.5" customHeight="1">
      <c r="A6" s="82"/>
      <c r="B6" s="83"/>
      <c r="C6" s="84"/>
      <c r="D6" s="84"/>
      <c r="E6" s="84"/>
      <c r="F6" s="84"/>
      <c r="G6" s="85"/>
      <c r="H6" s="85"/>
      <c r="I6" s="85"/>
    </row>
    <row r="7" spans="1:9" ht="16.5" customHeight="1">
      <c r="A7" s="82" t="s">
        <v>174</v>
      </c>
      <c r="B7" s="86"/>
      <c r="C7" s="87"/>
      <c r="D7" s="87"/>
      <c r="E7" s="88">
        <f>IF(E6="","",VLOOKUP(E6,cal!$B$4:$E$66,3))</f>
      </c>
      <c r="F7" s="87">
        <f>IF(E6="","",CONCATENATE("(",VLOOKUP(E6,cal!$B$4:$E$66,4),")"))</f>
      </c>
      <c r="G7" s="85"/>
      <c r="H7" s="85"/>
      <c r="I7" s="85"/>
    </row>
    <row r="8" spans="1:9" ht="16.5" customHeight="1">
      <c r="A8" s="82"/>
      <c r="B8" s="123" t="s">
        <v>175</v>
      </c>
      <c r="C8" s="123"/>
      <c r="D8" s="123"/>
      <c r="E8" s="123"/>
      <c r="F8" s="123"/>
      <c r="G8" s="123"/>
      <c r="H8" s="123"/>
      <c r="I8" s="123"/>
    </row>
    <row r="9" spans="1:9" ht="16.5" customHeight="1">
      <c r="A9" s="82"/>
      <c r="B9" s="83"/>
      <c r="C9" s="83"/>
      <c r="D9" s="83"/>
      <c r="E9" s="83"/>
      <c r="F9" s="83"/>
      <c r="G9" s="83"/>
      <c r="H9" s="83"/>
      <c r="I9" s="83"/>
    </row>
    <row r="10" spans="1:9" ht="16.5" customHeight="1">
      <c r="A10" s="82" t="s">
        <v>176</v>
      </c>
      <c r="B10" s="89"/>
      <c r="C10" s="90"/>
      <c r="D10" s="90"/>
      <c r="E10" s="90"/>
      <c r="F10" s="90"/>
      <c r="G10" s="90"/>
      <c r="H10" s="90"/>
      <c r="I10" s="90"/>
    </row>
    <row r="11" spans="1:9" ht="67.5" customHeight="1">
      <c r="A11" s="82"/>
      <c r="B11" s="121" t="s">
        <v>184</v>
      </c>
      <c r="C11" s="121"/>
      <c r="D11" s="121"/>
      <c r="E11" s="121"/>
      <c r="F11" s="121"/>
      <c r="G11" s="121"/>
      <c r="H11" s="121"/>
      <c r="I11" s="121"/>
    </row>
    <row r="12" spans="1:9" ht="16.5" customHeight="1">
      <c r="A12" s="82"/>
      <c r="B12" s="89"/>
      <c r="C12" s="90"/>
      <c r="D12" s="90"/>
      <c r="E12" s="90"/>
      <c r="F12" s="90"/>
      <c r="G12" s="90"/>
      <c r="H12" s="90"/>
      <c r="I12" s="90"/>
    </row>
    <row r="13" spans="1:9" ht="16.5" customHeight="1">
      <c r="A13" s="82" t="s">
        <v>177</v>
      </c>
      <c r="B13" s="89"/>
      <c r="C13" s="90"/>
      <c r="D13" s="90"/>
      <c r="E13" s="90"/>
      <c r="F13" s="90"/>
      <c r="G13" s="90"/>
      <c r="H13" s="90"/>
      <c r="I13" s="90"/>
    </row>
    <row r="14" spans="1:9" ht="56.25" customHeight="1">
      <c r="A14" s="82"/>
      <c r="B14" s="121" t="s">
        <v>183</v>
      </c>
      <c r="C14" s="121"/>
      <c r="D14" s="121"/>
      <c r="E14" s="121"/>
      <c r="F14" s="121"/>
      <c r="G14" s="121"/>
      <c r="H14" s="121"/>
      <c r="I14" s="121"/>
    </row>
    <row r="15" spans="1:9" ht="15" customHeight="1">
      <c r="A15" s="82"/>
      <c r="B15" s="89"/>
      <c r="C15" s="90"/>
      <c r="D15" s="90"/>
      <c r="E15" s="90"/>
      <c r="F15" s="90"/>
      <c r="G15" s="90"/>
      <c r="H15" s="90"/>
      <c r="I15" s="90"/>
    </row>
    <row r="16" spans="1:9" ht="16.5" customHeight="1">
      <c r="A16" s="82" t="s">
        <v>178</v>
      </c>
      <c r="B16" s="89"/>
      <c r="C16" s="90"/>
      <c r="D16" s="90"/>
      <c r="E16" s="90"/>
      <c r="F16" s="90"/>
      <c r="G16" s="90"/>
      <c r="H16" s="90"/>
      <c r="I16" s="90"/>
    </row>
    <row r="17" spans="1:9" ht="57.75" customHeight="1">
      <c r="A17" s="82"/>
      <c r="B17" s="121" t="s">
        <v>179</v>
      </c>
      <c r="C17" s="121"/>
      <c r="D17" s="121"/>
      <c r="E17" s="121"/>
      <c r="F17" s="121"/>
      <c r="G17" s="121"/>
      <c r="H17" s="121"/>
      <c r="I17" s="121"/>
    </row>
    <row r="18" spans="1:9" ht="14.25">
      <c r="A18" s="82"/>
      <c r="B18" s="89"/>
      <c r="C18" s="90"/>
      <c r="D18" s="90"/>
      <c r="E18" s="90"/>
      <c r="F18" s="90"/>
      <c r="G18" s="90"/>
      <c r="H18" s="90"/>
      <c r="I18" s="90"/>
    </row>
    <row r="19" spans="1:9" ht="14.25">
      <c r="A19" s="82" t="s">
        <v>180</v>
      </c>
      <c r="B19" s="89"/>
      <c r="C19" s="90"/>
      <c r="D19" s="90"/>
      <c r="E19" s="90"/>
      <c r="F19" s="90"/>
      <c r="G19" s="90"/>
      <c r="H19" s="90"/>
      <c r="I19" s="90"/>
    </row>
    <row r="20" spans="1:9" ht="119.25" customHeight="1">
      <c r="A20" s="82"/>
      <c r="B20" s="121" t="s">
        <v>204</v>
      </c>
      <c r="C20" s="121"/>
      <c r="D20" s="121"/>
      <c r="E20" s="121"/>
      <c r="F20" s="121"/>
      <c r="G20" s="121"/>
      <c r="H20" s="121"/>
      <c r="I20" s="121"/>
    </row>
    <row r="21" spans="1:9" ht="14.25">
      <c r="A21" s="82"/>
      <c r="B21" s="89"/>
      <c r="C21" s="90"/>
      <c r="D21" s="90"/>
      <c r="E21" s="90"/>
      <c r="F21" s="90"/>
      <c r="G21" s="90"/>
      <c r="H21" s="90"/>
      <c r="I21" s="90"/>
    </row>
    <row r="22" spans="1:9" ht="14.25">
      <c r="A22" s="82"/>
      <c r="B22" s="80"/>
      <c r="C22" s="81"/>
      <c r="D22" s="81"/>
      <c r="E22" s="81"/>
      <c r="F22" s="81"/>
      <c r="G22" s="81"/>
      <c r="H22" s="81"/>
      <c r="I22" s="81"/>
    </row>
  </sheetData>
  <sheetProtection/>
  <mergeCells count="7">
    <mergeCell ref="B17:I17"/>
    <mergeCell ref="B20:I20"/>
    <mergeCell ref="B14:I14"/>
    <mergeCell ref="A2:I2"/>
    <mergeCell ref="B8:I8"/>
    <mergeCell ref="B5:I5"/>
    <mergeCell ref="B11:I11"/>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B17" sqref="B17:J21"/>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1</v>
      </c>
      <c r="C2" s="127" t="s">
        <v>71</v>
      </c>
      <c r="D2" s="127"/>
      <c r="E2" s="127">
        <v>2</v>
      </c>
      <c r="F2" s="127"/>
      <c r="G2" s="32"/>
      <c r="H2" s="32"/>
      <c r="I2" s="32"/>
      <c r="J2" s="33"/>
    </row>
    <row r="3" spans="1:10" ht="17.25" customHeight="1">
      <c r="A3" s="27" t="s">
        <v>67</v>
      </c>
      <c r="B3" s="34">
        <f>IF(B2="","",VLOOKUP(B2,cal!$B$4:$E$66,3))</f>
        <v>39905</v>
      </c>
      <c r="C3" s="35" t="str">
        <f>IF(B2="","",CONCATENATE("(",VLOOKUP(B2,cal!$B$4:$E$66,4),")"))</f>
        <v>(木)</v>
      </c>
      <c r="D3" s="35" t="s">
        <v>71</v>
      </c>
      <c r="E3" s="36">
        <f>IF(E2="","",VLOOKUP(E2,cal!$B$4:$E$66,3))</f>
        <v>39906</v>
      </c>
      <c r="F3" s="35" t="str">
        <f>IF(E2="","",CONCATENATE("(",VLOOKUP(E2,cal!$B$4:$E$66,4),")"))</f>
        <v>(金)</v>
      </c>
      <c r="G3" s="32"/>
      <c r="H3" s="32"/>
      <c r="I3" s="32"/>
      <c r="J3" s="33"/>
    </row>
    <row r="4" spans="1:10" ht="17.25" customHeight="1">
      <c r="A4" s="27" t="s">
        <v>70</v>
      </c>
      <c r="B4" s="128" t="s">
        <v>145</v>
      </c>
      <c r="C4" s="129"/>
      <c r="D4" s="129"/>
      <c r="E4" s="129"/>
      <c r="F4" s="129"/>
      <c r="G4" s="129"/>
      <c r="H4" s="129"/>
      <c r="I4" s="129"/>
      <c r="J4" s="130"/>
    </row>
    <row r="5" spans="1:10" ht="60" customHeight="1">
      <c r="A5" s="27" t="s">
        <v>68</v>
      </c>
      <c r="B5" s="131" t="s">
        <v>206</v>
      </c>
      <c r="C5" s="132"/>
      <c r="D5" s="132"/>
      <c r="E5" s="132"/>
      <c r="F5" s="132"/>
      <c r="G5" s="132"/>
      <c r="H5" s="132"/>
      <c r="I5" s="132"/>
      <c r="J5" s="133"/>
    </row>
    <row r="6" spans="1:10" ht="378.75" customHeight="1">
      <c r="A6" s="28" t="s">
        <v>65</v>
      </c>
      <c r="B6" s="134" t="s">
        <v>207</v>
      </c>
      <c r="C6" s="135"/>
      <c r="D6" s="135"/>
      <c r="E6" s="135"/>
      <c r="F6" s="135"/>
      <c r="G6" s="135"/>
      <c r="H6" s="135"/>
      <c r="I6" s="135"/>
      <c r="J6" s="136"/>
    </row>
    <row r="7" spans="1:10" ht="16.5" customHeight="1">
      <c r="A7" s="137" t="s">
        <v>69</v>
      </c>
      <c r="B7" s="43"/>
      <c r="C7" s="37"/>
      <c r="D7" s="37"/>
      <c r="E7" s="37"/>
      <c r="F7" s="37"/>
      <c r="G7" s="37"/>
      <c r="H7" s="37"/>
      <c r="I7" s="37"/>
      <c r="J7" s="38"/>
    </row>
    <row r="8" spans="1:10" ht="16.5" customHeight="1">
      <c r="A8" s="138"/>
      <c r="B8" s="39"/>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3" t="s">
        <v>162</v>
      </c>
      <c r="C14" s="37"/>
      <c r="D14" s="37"/>
      <c r="E14" s="37"/>
      <c r="F14" s="37"/>
      <c r="G14" s="37"/>
      <c r="H14" s="37"/>
      <c r="I14" s="37"/>
      <c r="J14" s="38"/>
    </row>
    <row r="15" spans="1:10" ht="16.5" customHeight="1">
      <c r="A15" s="125"/>
      <c r="B15" s="44"/>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140" t="s">
        <v>205</v>
      </c>
      <c r="C17" s="141"/>
      <c r="D17" s="141"/>
      <c r="E17" s="141"/>
      <c r="F17" s="141"/>
      <c r="G17" s="141"/>
      <c r="H17" s="141"/>
      <c r="I17" s="141"/>
      <c r="J17" s="142"/>
    </row>
    <row r="18" spans="1:10" ht="16.5" customHeight="1">
      <c r="A18" s="125"/>
      <c r="B18" s="143"/>
      <c r="C18" s="144"/>
      <c r="D18" s="144"/>
      <c r="E18" s="144"/>
      <c r="F18" s="144"/>
      <c r="G18" s="144"/>
      <c r="H18" s="144"/>
      <c r="I18" s="144"/>
      <c r="J18" s="145"/>
    </row>
    <row r="19" spans="1:10" ht="16.5" customHeight="1">
      <c r="A19" s="125"/>
      <c r="B19" s="143"/>
      <c r="C19" s="144"/>
      <c r="D19" s="144"/>
      <c r="E19" s="144"/>
      <c r="F19" s="144"/>
      <c r="G19" s="144"/>
      <c r="H19" s="144"/>
      <c r="I19" s="144"/>
      <c r="J19" s="145"/>
    </row>
    <row r="20" spans="1:10" ht="16.5" customHeight="1">
      <c r="A20" s="125"/>
      <c r="B20" s="143"/>
      <c r="C20" s="144"/>
      <c r="D20" s="144"/>
      <c r="E20" s="144"/>
      <c r="F20" s="144"/>
      <c r="G20" s="144"/>
      <c r="H20" s="144"/>
      <c r="I20" s="144"/>
      <c r="J20" s="145"/>
    </row>
    <row r="21" spans="1:10" ht="16.5" customHeight="1">
      <c r="A21" s="126"/>
      <c r="B21" s="146"/>
      <c r="C21" s="147"/>
      <c r="D21" s="147"/>
      <c r="E21" s="147"/>
      <c r="F21" s="147"/>
      <c r="G21" s="147"/>
      <c r="H21" s="147"/>
      <c r="I21" s="147"/>
      <c r="J21" s="148"/>
    </row>
  </sheetData>
  <sheetProtection/>
  <mergeCells count="9">
    <mergeCell ref="A14:A16"/>
    <mergeCell ref="A17:A21"/>
    <mergeCell ref="C2:D2"/>
    <mergeCell ref="E2:F2"/>
    <mergeCell ref="B4:J4"/>
    <mergeCell ref="B5:J5"/>
    <mergeCell ref="B6:J6"/>
    <mergeCell ref="A7:A13"/>
    <mergeCell ref="B17:J21"/>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6">
      <selection activeCell="B6" sqref="B6:J6"/>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3</v>
      </c>
      <c r="C2" s="127" t="s">
        <v>71</v>
      </c>
      <c r="D2" s="127"/>
      <c r="E2" s="127">
        <v>4</v>
      </c>
      <c r="F2" s="127"/>
      <c r="G2" s="32"/>
      <c r="H2" s="32"/>
      <c r="I2" s="32"/>
      <c r="J2" s="33"/>
    </row>
    <row r="3" spans="1:10" ht="17.25" customHeight="1">
      <c r="A3" s="27" t="s">
        <v>67</v>
      </c>
      <c r="B3" s="34">
        <f>IF(B2="","",VLOOKUP(B2,cal!$B$4:$E$66,3))</f>
        <v>39910</v>
      </c>
      <c r="C3" s="35" t="str">
        <f>IF(B2="","",CONCATENATE("(",VLOOKUP(B2,cal!$B$4:$E$66,4),")"))</f>
        <v>(火)</v>
      </c>
      <c r="D3" s="35" t="s">
        <v>71</v>
      </c>
      <c r="E3" s="36">
        <f>IF(E2="","",VLOOKUP(E2,cal!$B$4:$E$66,3))</f>
        <v>39911</v>
      </c>
      <c r="F3" s="35" t="str">
        <f>IF(E2="","",CONCATENATE("(",VLOOKUP(E2,cal!$B$4:$E$66,4),")"))</f>
        <v>(水)</v>
      </c>
      <c r="G3" s="32"/>
      <c r="H3" s="32"/>
      <c r="I3" s="32"/>
      <c r="J3" s="33"/>
    </row>
    <row r="4" spans="1:10" ht="17.25" customHeight="1">
      <c r="A4" s="27" t="s">
        <v>70</v>
      </c>
      <c r="B4" s="128" t="s">
        <v>8</v>
      </c>
      <c r="C4" s="129"/>
      <c r="D4" s="129"/>
      <c r="E4" s="129"/>
      <c r="F4" s="129"/>
      <c r="G4" s="129"/>
      <c r="H4" s="129"/>
      <c r="I4" s="129"/>
      <c r="J4" s="130"/>
    </row>
    <row r="5" spans="1:10" ht="60" customHeight="1">
      <c r="A5" s="27" t="s">
        <v>68</v>
      </c>
      <c r="B5" s="131" t="s">
        <v>83</v>
      </c>
      <c r="C5" s="132"/>
      <c r="D5" s="132"/>
      <c r="E5" s="132"/>
      <c r="F5" s="132"/>
      <c r="G5" s="132"/>
      <c r="H5" s="132"/>
      <c r="I5" s="132"/>
      <c r="J5" s="133"/>
    </row>
    <row r="6" spans="1:10" ht="378.75" customHeight="1">
      <c r="A6" s="28" t="s">
        <v>65</v>
      </c>
      <c r="B6" s="149" t="s">
        <v>161</v>
      </c>
      <c r="C6" s="150"/>
      <c r="D6" s="150"/>
      <c r="E6" s="150"/>
      <c r="F6" s="150"/>
      <c r="G6" s="150"/>
      <c r="H6" s="150"/>
      <c r="I6" s="150"/>
      <c r="J6" s="151"/>
    </row>
    <row r="7" spans="1:10" ht="16.5" customHeight="1">
      <c r="A7" s="137" t="s">
        <v>69</v>
      </c>
      <c r="B7" s="43" t="s">
        <v>102</v>
      </c>
      <c r="C7" s="37"/>
      <c r="D7" s="37"/>
      <c r="E7" s="37"/>
      <c r="F7" s="37"/>
      <c r="G7" s="37"/>
      <c r="H7" s="37"/>
      <c r="I7" s="37"/>
      <c r="J7" s="38"/>
    </row>
    <row r="8" spans="1:10" ht="16.5" customHeight="1">
      <c r="A8" s="138"/>
      <c r="B8" s="39" t="s">
        <v>64</v>
      </c>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3" t="s">
        <v>103</v>
      </c>
      <c r="C14" s="37"/>
      <c r="D14" s="37"/>
      <c r="E14" s="37"/>
      <c r="F14" s="37"/>
      <c r="G14" s="37"/>
      <c r="H14" s="37"/>
      <c r="I14" s="37"/>
      <c r="J14" s="38"/>
    </row>
    <row r="15" spans="1:10" ht="16.5" customHeight="1">
      <c r="A15" s="125"/>
      <c r="B15" s="44"/>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36</v>
      </c>
      <c r="C17" s="37"/>
      <c r="D17" s="37"/>
      <c r="E17" s="37"/>
      <c r="F17" s="37"/>
      <c r="G17" s="37"/>
      <c r="H17" s="37"/>
      <c r="I17" s="37"/>
      <c r="J17" s="38"/>
    </row>
    <row r="18" spans="1:10" ht="16.5" customHeight="1">
      <c r="A18" s="125"/>
      <c r="B18" s="39" t="s">
        <v>153</v>
      </c>
      <c r="C18" s="39"/>
      <c r="D18" s="39"/>
      <c r="E18" s="39"/>
      <c r="F18" s="39"/>
      <c r="G18" s="39"/>
      <c r="H18" s="39"/>
      <c r="I18" s="39"/>
      <c r="J18" s="40"/>
    </row>
    <row r="19" spans="1:10" ht="16.5" customHeight="1">
      <c r="A19" s="125"/>
      <c r="B19" s="62" t="s">
        <v>154</v>
      </c>
      <c r="C19" s="39"/>
      <c r="D19" s="39"/>
      <c r="E19" s="39"/>
      <c r="F19" s="39"/>
      <c r="G19" s="39"/>
      <c r="H19" s="39"/>
      <c r="I19" s="39"/>
      <c r="J19" s="40"/>
    </row>
    <row r="20" spans="1:10" ht="16.5" customHeight="1">
      <c r="A20" s="125"/>
      <c r="B20" s="62" t="s">
        <v>155</v>
      </c>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C2:D2"/>
    <mergeCell ref="E2:F2"/>
    <mergeCell ref="B4:J4"/>
    <mergeCell ref="A14:A16"/>
    <mergeCell ref="A17:A21"/>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B1" sqref="B1"/>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5</v>
      </c>
      <c r="C2" s="127" t="s">
        <v>71</v>
      </c>
      <c r="D2" s="127"/>
      <c r="E2" s="127">
        <v>6</v>
      </c>
      <c r="F2" s="127"/>
      <c r="G2" s="67" t="s">
        <v>144</v>
      </c>
      <c r="H2" s="32">
        <v>11</v>
      </c>
      <c r="I2" s="32"/>
      <c r="J2" s="33"/>
    </row>
    <row r="3" spans="1:10" ht="17.25" customHeight="1">
      <c r="A3" s="27" t="s">
        <v>67</v>
      </c>
      <c r="B3" s="34">
        <f>IF(B2="","",VLOOKUP(B2,cal!$B$4:$E$66,3))</f>
        <v>39912</v>
      </c>
      <c r="C3" s="35" t="str">
        <f>IF(B2="","",CONCATENATE("(",VLOOKUP(B2,cal!$B$4:$E$66,4),")"))</f>
        <v>(木)</v>
      </c>
      <c r="D3" s="35" t="s">
        <v>71</v>
      </c>
      <c r="E3" s="36">
        <f>IF(E2="","",VLOOKUP(E2,cal!$B$4:$E$66,3))</f>
        <v>39913</v>
      </c>
      <c r="F3" s="35" t="str">
        <f>IF(E2="","",CONCATENATE("(",VLOOKUP(E2,cal!$B$4:$E$66,4),")"))</f>
        <v>(金)</v>
      </c>
      <c r="G3" s="70" t="s">
        <v>144</v>
      </c>
      <c r="H3" s="68">
        <f>IF(H2="","",VLOOKUP(H2,cal!$B$4:$E$66,3))</f>
        <v>39924</v>
      </c>
      <c r="I3" s="69" t="str">
        <f>IF(H2="","",CONCATENATE("(",VLOOKUP(H2,cal!$B$4:$E$66,4),")"))</f>
        <v>(火)</v>
      </c>
      <c r="J3" s="71"/>
    </row>
    <row r="4" spans="1:10" ht="17.25" customHeight="1">
      <c r="A4" s="27" t="s">
        <v>70</v>
      </c>
      <c r="B4" s="128" t="s">
        <v>82</v>
      </c>
      <c r="C4" s="129"/>
      <c r="D4" s="129"/>
      <c r="E4" s="129"/>
      <c r="F4" s="129"/>
      <c r="G4" s="129"/>
      <c r="H4" s="129"/>
      <c r="I4" s="129"/>
      <c r="J4" s="130"/>
    </row>
    <row r="5" spans="1:10" ht="60" customHeight="1">
      <c r="A5" s="27" t="s">
        <v>68</v>
      </c>
      <c r="B5" s="131" t="s">
        <v>84</v>
      </c>
      <c r="C5" s="132"/>
      <c r="D5" s="132"/>
      <c r="E5" s="132"/>
      <c r="F5" s="132"/>
      <c r="G5" s="132"/>
      <c r="H5" s="132"/>
      <c r="I5" s="132"/>
      <c r="J5" s="133"/>
    </row>
    <row r="6" spans="1:10" ht="378.75" customHeight="1">
      <c r="A6" s="28" t="s">
        <v>65</v>
      </c>
      <c r="B6" s="152" t="s">
        <v>160</v>
      </c>
      <c r="C6" s="153"/>
      <c r="D6" s="153"/>
      <c r="E6" s="153"/>
      <c r="F6" s="153"/>
      <c r="G6" s="153"/>
      <c r="H6" s="153"/>
      <c r="I6" s="153"/>
      <c r="J6" s="154"/>
    </row>
    <row r="7" spans="1:10" ht="16.5" customHeight="1">
      <c r="A7" s="137" t="s">
        <v>69</v>
      </c>
      <c r="B7" s="43" t="s">
        <v>105</v>
      </c>
      <c r="C7" s="37"/>
      <c r="D7" s="37"/>
      <c r="E7" s="37"/>
      <c r="F7" s="37"/>
      <c r="G7" s="37"/>
      <c r="H7" s="37"/>
      <c r="I7" s="37"/>
      <c r="J7" s="38"/>
    </row>
    <row r="8" spans="1:10" ht="16.5" customHeight="1">
      <c r="A8" s="138"/>
      <c r="B8" s="39"/>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3" t="s">
        <v>106</v>
      </c>
      <c r="C14" s="37"/>
      <c r="D14" s="37"/>
      <c r="E14" s="37"/>
      <c r="F14" s="37"/>
      <c r="G14" s="37"/>
      <c r="H14" s="37"/>
      <c r="I14" s="37"/>
      <c r="J14" s="38"/>
    </row>
    <row r="15" spans="1:10" ht="16.5" customHeight="1">
      <c r="A15" s="125"/>
      <c r="B15" s="44" t="s">
        <v>107</v>
      </c>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104</v>
      </c>
      <c r="C17" s="37"/>
      <c r="D17" s="37"/>
      <c r="E17" s="37"/>
      <c r="F17" s="37"/>
      <c r="G17" s="37"/>
      <c r="H17" s="37"/>
      <c r="I17" s="37"/>
      <c r="J17" s="38"/>
    </row>
    <row r="18" spans="1:10" ht="16.5" customHeight="1">
      <c r="A18" s="125"/>
      <c r="B18" s="39"/>
      <c r="C18" s="39"/>
      <c r="D18" s="39"/>
      <c r="E18" s="39"/>
      <c r="F18" s="39"/>
      <c r="G18" s="39"/>
      <c r="H18" s="39"/>
      <c r="I18" s="39"/>
      <c r="J18" s="40"/>
    </row>
    <row r="19" spans="1:10" ht="16.5" customHeight="1">
      <c r="A19" s="125"/>
      <c r="B19" s="39"/>
      <c r="C19" s="39"/>
      <c r="D19" s="39"/>
      <c r="E19" s="39"/>
      <c r="F19" s="39"/>
      <c r="G19" s="39"/>
      <c r="H19" s="39"/>
      <c r="I19" s="39"/>
      <c r="J19" s="40"/>
    </row>
    <row r="20" spans="1:10" ht="16.5" customHeight="1">
      <c r="A20" s="125"/>
      <c r="B20" s="39"/>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C2:D2"/>
    <mergeCell ref="E2:F2"/>
    <mergeCell ref="B4:J4"/>
    <mergeCell ref="A14:A16"/>
    <mergeCell ref="A17:A21"/>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B15" sqref="B15"/>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7</v>
      </c>
      <c r="C2" s="127" t="s">
        <v>71</v>
      </c>
      <c r="D2" s="127"/>
      <c r="E2" s="127"/>
      <c r="F2" s="127"/>
      <c r="G2" s="32"/>
      <c r="H2" s="32"/>
      <c r="I2" s="32"/>
      <c r="J2" s="33"/>
    </row>
    <row r="3" spans="1:10" ht="17.25" customHeight="1">
      <c r="A3" s="27" t="s">
        <v>67</v>
      </c>
      <c r="B3" s="34">
        <f>IF(B2="","",VLOOKUP(B2,cal!$B$4:$E$66,3))</f>
        <v>39917</v>
      </c>
      <c r="C3" s="35" t="str">
        <f>IF(B2="","",CONCATENATE("(",VLOOKUP(B2,cal!$B$4:$E$66,4),")"))</f>
        <v>(火)</v>
      </c>
      <c r="D3" s="35" t="s">
        <v>71</v>
      </c>
      <c r="E3" s="36">
        <f>IF(E2="","",VLOOKUP(E2,cal!$B$4:$E$66,3))</f>
      </c>
      <c r="F3" s="35">
        <f>IF(E2="","",CONCATENATE("(",VLOOKUP(E2,cal!$B$4:$E$66,4),")"))</f>
      </c>
      <c r="G3" s="32"/>
      <c r="H3" s="32"/>
      <c r="I3" s="32"/>
      <c r="J3" s="33"/>
    </row>
    <row r="4" spans="1:10" ht="17.25" customHeight="1">
      <c r="A4" s="27" t="s">
        <v>70</v>
      </c>
      <c r="B4" s="128" t="s">
        <v>202</v>
      </c>
      <c r="C4" s="129"/>
      <c r="D4" s="129"/>
      <c r="E4" s="129"/>
      <c r="F4" s="129"/>
      <c r="G4" s="129"/>
      <c r="H4" s="129"/>
      <c r="I4" s="129"/>
      <c r="J4" s="130"/>
    </row>
    <row r="5" spans="1:10" ht="60" customHeight="1">
      <c r="A5" s="27" t="s">
        <v>68</v>
      </c>
      <c r="B5" s="131" t="s">
        <v>201</v>
      </c>
      <c r="C5" s="132"/>
      <c r="D5" s="132"/>
      <c r="E5" s="132"/>
      <c r="F5" s="132"/>
      <c r="G5" s="132"/>
      <c r="H5" s="132"/>
      <c r="I5" s="132"/>
      <c r="J5" s="133"/>
    </row>
    <row r="6" spans="1:10" ht="378.75" customHeight="1">
      <c r="A6" s="28" t="s">
        <v>65</v>
      </c>
      <c r="B6" s="134" t="s">
        <v>200</v>
      </c>
      <c r="C6" s="135"/>
      <c r="D6" s="135"/>
      <c r="E6" s="135"/>
      <c r="F6" s="135"/>
      <c r="G6" s="135"/>
      <c r="H6" s="135"/>
      <c r="I6" s="135"/>
      <c r="J6" s="136"/>
    </row>
    <row r="7" spans="1:10" ht="16.5" customHeight="1">
      <c r="A7" s="137" t="s">
        <v>69</v>
      </c>
      <c r="B7" s="43" t="s">
        <v>143</v>
      </c>
      <c r="C7" s="37"/>
      <c r="D7" s="37"/>
      <c r="E7" s="37"/>
      <c r="F7" s="37"/>
      <c r="G7" s="37"/>
      <c r="H7" s="37"/>
      <c r="I7" s="37"/>
      <c r="J7" s="38"/>
    </row>
    <row r="8" spans="1:10" ht="16.5" customHeight="1">
      <c r="A8" s="138"/>
      <c r="B8" s="39" t="s">
        <v>64</v>
      </c>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3" t="s">
        <v>203</v>
      </c>
      <c r="C14" s="37"/>
      <c r="D14" s="37"/>
      <c r="E14" s="37"/>
      <c r="F14" s="37"/>
      <c r="G14" s="37"/>
      <c r="H14" s="37"/>
      <c r="I14" s="37"/>
      <c r="J14" s="38"/>
    </row>
    <row r="15" spans="1:10" ht="16.5" customHeight="1">
      <c r="A15" s="125"/>
      <c r="B15" s="44"/>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104</v>
      </c>
      <c r="C17" s="37"/>
      <c r="D17" s="37"/>
      <c r="E17" s="37"/>
      <c r="F17" s="37"/>
      <c r="G17" s="37"/>
      <c r="H17" s="37"/>
      <c r="I17" s="37"/>
      <c r="J17" s="38"/>
    </row>
    <row r="18" spans="1:10" ht="16.5" customHeight="1">
      <c r="A18" s="125"/>
      <c r="B18" s="39"/>
      <c r="C18" s="39"/>
      <c r="D18" s="39"/>
      <c r="E18" s="39"/>
      <c r="F18" s="39"/>
      <c r="G18" s="39"/>
      <c r="H18" s="39"/>
      <c r="I18" s="39"/>
      <c r="J18" s="40"/>
    </row>
    <row r="19" spans="1:10" ht="16.5" customHeight="1">
      <c r="A19" s="125"/>
      <c r="B19" s="39"/>
      <c r="C19" s="39"/>
      <c r="D19" s="39"/>
      <c r="E19" s="39"/>
      <c r="F19" s="39"/>
      <c r="G19" s="39"/>
      <c r="H19" s="39"/>
      <c r="I19" s="39"/>
      <c r="J19" s="40"/>
    </row>
    <row r="20" spans="1:10" ht="16.5" customHeight="1">
      <c r="A20" s="125"/>
      <c r="B20" s="39"/>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A14:A16"/>
    <mergeCell ref="A17:A21"/>
    <mergeCell ref="C2:D2"/>
    <mergeCell ref="E2:F2"/>
    <mergeCell ref="B4:J4"/>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B3" sqref="B3"/>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8</v>
      </c>
      <c r="C2" s="127" t="s">
        <v>71</v>
      </c>
      <c r="D2" s="127"/>
      <c r="E2" s="127">
        <v>9</v>
      </c>
      <c r="F2" s="127"/>
      <c r="G2" s="32"/>
      <c r="H2" s="32"/>
      <c r="I2" s="32"/>
      <c r="J2" s="33"/>
    </row>
    <row r="3" spans="1:10" ht="17.25" customHeight="1">
      <c r="A3" s="27" t="s">
        <v>67</v>
      </c>
      <c r="B3" s="34">
        <f>IF(B2="","",VLOOKUP(B2,cal!$B$4:$E$66,3))</f>
        <v>39918</v>
      </c>
      <c r="C3" s="35" t="str">
        <f>IF(B2="","",CONCATENATE("(",VLOOKUP(B2,cal!$B$4:$E$66,4),")"))</f>
        <v>(水)</v>
      </c>
      <c r="D3" s="35" t="s">
        <v>71</v>
      </c>
      <c r="E3" s="36">
        <f>IF(E2="","",VLOOKUP(E2,cal!$B$4:$E$66,3))</f>
        <v>39919</v>
      </c>
      <c r="F3" s="35" t="str">
        <f>IF(E2="","",CONCATENATE("(",VLOOKUP(E2,cal!$B$4:$E$66,4),")"))</f>
        <v>(木)</v>
      </c>
      <c r="G3" s="32"/>
      <c r="H3" s="32"/>
      <c r="I3" s="32"/>
      <c r="J3" s="33"/>
    </row>
    <row r="4" spans="1:10" ht="17.25" customHeight="1">
      <c r="A4" s="27" t="s">
        <v>70</v>
      </c>
      <c r="B4" s="128" t="s">
        <v>81</v>
      </c>
      <c r="C4" s="129"/>
      <c r="D4" s="129"/>
      <c r="E4" s="129"/>
      <c r="F4" s="129"/>
      <c r="G4" s="129"/>
      <c r="H4" s="129"/>
      <c r="I4" s="129"/>
      <c r="J4" s="130"/>
    </row>
    <row r="5" spans="1:10" ht="60" customHeight="1">
      <c r="A5" s="27" t="s">
        <v>68</v>
      </c>
      <c r="B5" s="131" t="s">
        <v>158</v>
      </c>
      <c r="C5" s="132"/>
      <c r="D5" s="132"/>
      <c r="E5" s="132"/>
      <c r="F5" s="132"/>
      <c r="G5" s="132"/>
      <c r="H5" s="132"/>
      <c r="I5" s="132"/>
      <c r="J5" s="133"/>
    </row>
    <row r="6" spans="1:10" ht="378.75" customHeight="1">
      <c r="A6" s="28" t="s">
        <v>65</v>
      </c>
      <c r="B6" s="155" t="s">
        <v>159</v>
      </c>
      <c r="C6" s="156"/>
      <c r="D6" s="156"/>
      <c r="E6" s="156"/>
      <c r="F6" s="156"/>
      <c r="G6" s="156"/>
      <c r="H6" s="156"/>
      <c r="I6" s="156"/>
      <c r="J6" s="157"/>
    </row>
    <row r="7" spans="1:10" ht="16.5" customHeight="1">
      <c r="A7" s="137" t="s">
        <v>69</v>
      </c>
      <c r="B7" s="43" t="s">
        <v>108</v>
      </c>
      <c r="C7" s="37"/>
      <c r="D7" s="37"/>
      <c r="E7" s="37"/>
      <c r="F7" s="37"/>
      <c r="G7" s="37"/>
      <c r="H7" s="37"/>
      <c r="I7" s="37"/>
      <c r="J7" s="38"/>
    </row>
    <row r="8" spans="1:10" ht="16.5" customHeight="1">
      <c r="A8" s="138"/>
      <c r="B8" s="39" t="s">
        <v>72</v>
      </c>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3" t="s">
        <v>109</v>
      </c>
      <c r="C14" s="37"/>
      <c r="D14" s="37"/>
      <c r="E14" s="37"/>
      <c r="F14" s="37"/>
      <c r="G14" s="37"/>
      <c r="H14" s="37"/>
      <c r="I14" s="37"/>
      <c r="J14" s="38"/>
    </row>
    <row r="15" spans="1:10" ht="16.5" customHeight="1">
      <c r="A15" s="125"/>
      <c r="B15" s="44"/>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104</v>
      </c>
      <c r="C17" s="37"/>
      <c r="D17" s="37"/>
      <c r="E17" s="37"/>
      <c r="F17" s="37"/>
      <c r="G17" s="37"/>
      <c r="H17" s="37"/>
      <c r="I17" s="37"/>
      <c r="J17" s="38"/>
    </row>
    <row r="18" spans="1:10" ht="16.5" customHeight="1">
      <c r="A18" s="125"/>
      <c r="B18" s="39"/>
      <c r="C18" s="39"/>
      <c r="D18" s="39"/>
      <c r="E18" s="39"/>
      <c r="F18" s="39"/>
      <c r="G18" s="39"/>
      <c r="H18" s="39"/>
      <c r="I18" s="39"/>
      <c r="J18" s="40"/>
    </row>
    <row r="19" spans="1:10" ht="16.5" customHeight="1">
      <c r="A19" s="125"/>
      <c r="B19" s="39"/>
      <c r="C19" s="39"/>
      <c r="D19" s="39"/>
      <c r="E19" s="39"/>
      <c r="F19" s="39"/>
      <c r="G19" s="39"/>
      <c r="H19" s="39"/>
      <c r="I19" s="39"/>
      <c r="J19" s="40"/>
    </row>
    <row r="20" spans="1:10" ht="16.5" customHeight="1">
      <c r="A20" s="125"/>
      <c r="B20" s="39"/>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C2:D2"/>
    <mergeCell ref="E2:F2"/>
    <mergeCell ref="B4:J4"/>
    <mergeCell ref="A14:A16"/>
    <mergeCell ref="A17:A21"/>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J21"/>
  <sheetViews>
    <sheetView view="pageBreakPreview" zoomScale="130" zoomScaleNormal="80" zoomScaleSheetLayoutView="130" zoomScalePageLayoutView="0" workbookViewId="0" topLeftCell="A1">
      <selection activeCell="B7" sqref="B7"/>
    </sheetView>
  </sheetViews>
  <sheetFormatPr defaultColWidth="9.00390625" defaultRowHeight="13.5"/>
  <cols>
    <col min="1" max="1" width="10.625" style="29" customWidth="1"/>
    <col min="2" max="2" width="15.00390625" style="30" customWidth="1"/>
    <col min="3" max="3" width="4.125" style="30" customWidth="1"/>
    <col min="4" max="4" width="3.375" style="30" customWidth="1"/>
    <col min="5" max="5" width="9.00390625" style="30" customWidth="1"/>
    <col min="6" max="6" width="4.125" style="30" customWidth="1"/>
    <col min="7" max="10" width="9.00390625" style="30" customWidth="1"/>
  </cols>
  <sheetData>
    <row r="1" ht="17.25" customHeight="1">
      <c r="A1" s="26" t="s">
        <v>61</v>
      </c>
    </row>
    <row r="2" spans="1:10" ht="17.25" customHeight="1">
      <c r="A2" s="27" t="s">
        <v>66</v>
      </c>
      <c r="B2" s="31">
        <v>10</v>
      </c>
      <c r="C2" s="127" t="s">
        <v>144</v>
      </c>
      <c r="D2" s="127"/>
      <c r="E2" s="127">
        <v>12</v>
      </c>
      <c r="F2" s="127"/>
      <c r="G2" s="32"/>
      <c r="H2" s="32"/>
      <c r="I2" s="32"/>
      <c r="J2" s="33"/>
    </row>
    <row r="3" spans="1:10" ht="17.25" customHeight="1">
      <c r="A3" s="27" t="s">
        <v>67</v>
      </c>
      <c r="B3" s="34">
        <f>IF(B2="","",VLOOKUP(B2,cal!$B$4:$E$66,3))</f>
        <v>39920</v>
      </c>
      <c r="C3" s="35" t="str">
        <f>IF(B2="","",CONCATENATE("(",VLOOKUP(B2,cal!$B$4:$E$66,4),")"))</f>
        <v>(金)</v>
      </c>
      <c r="D3" s="35" t="s">
        <v>144</v>
      </c>
      <c r="E3" s="36">
        <f>IF(E2="","",VLOOKUP(E2,cal!$B$4:$E$66,3))</f>
        <v>39925</v>
      </c>
      <c r="F3" s="35" t="str">
        <f>IF(E2="","",CONCATENATE("(",VLOOKUP(E2,cal!$B$4:$E$66,4),")"))</f>
        <v>(水)</v>
      </c>
      <c r="G3" s="32"/>
      <c r="H3" s="32"/>
      <c r="I3" s="32"/>
      <c r="J3" s="33"/>
    </row>
    <row r="4" spans="1:10" ht="17.25" customHeight="1">
      <c r="A4" s="27" t="s">
        <v>70</v>
      </c>
      <c r="B4" s="128" t="s">
        <v>80</v>
      </c>
      <c r="C4" s="129"/>
      <c r="D4" s="129"/>
      <c r="E4" s="129"/>
      <c r="F4" s="129"/>
      <c r="G4" s="129"/>
      <c r="H4" s="129"/>
      <c r="I4" s="129"/>
      <c r="J4" s="130"/>
    </row>
    <row r="5" spans="1:10" ht="60" customHeight="1">
      <c r="A5" s="27" t="s">
        <v>68</v>
      </c>
      <c r="B5" s="131" t="s">
        <v>89</v>
      </c>
      <c r="C5" s="132"/>
      <c r="D5" s="132"/>
      <c r="E5" s="132"/>
      <c r="F5" s="132"/>
      <c r="G5" s="132"/>
      <c r="H5" s="132"/>
      <c r="I5" s="132"/>
      <c r="J5" s="133"/>
    </row>
    <row r="6" spans="1:10" ht="378.75" customHeight="1">
      <c r="A6" s="28" t="s">
        <v>65</v>
      </c>
      <c r="B6" s="152" t="s">
        <v>157</v>
      </c>
      <c r="C6" s="153"/>
      <c r="D6" s="153"/>
      <c r="E6" s="153"/>
      <c r="F6" s="153"/>
      <c r="G6" s="153"/>
      <c r="H6" s="153"/>
      <c r="I6" s="153"/>
      <c r="J6" s="154"/>
    </row>
    <row r="7" spans="1:10" ht="16.5" customHeight="1">
      <c r="A7" s="137" t="s">
        <v>69</v>
      </c>
      <c r="B7" s="43" t="s">
        <v>90</v>
      </c>
      <c r="C7" s="37"/>
      <c r="D7" s="37"/>
      <c r="E7" s="37"/>
      <c r="F7" s="37"/>
      <c r="G7" s="37"/>
      <c r="H7" s="37"/>
      <c r="I7" s="37"/>
      <c r="J7" s="38"/>
    </row>
    <row r="8" spans="1:10" ht="16.5" customHeight="1">
      <c r="A8" s="138"/>
      <c r="B8" s="39"/>
      <c r="C8" s="39"/>
      <c r="D8" s="39"/>
      <c r="E8" s="39"/>
      <c r="F8" s="39"/>
      <c r="G8" s="39"/>
      <c r="H8" s="39"/>
      <c r="I8" s="39"/>
      <c r="J8" s="40"/>
    </row>
    <row r="9" spans="1:10" ht="16.5" customHeight="1">
      <c r="A9" s="138"/>
      <c r="B9" s="39"/>
      <c r="C9" s="39"/>
      <c r="D9" s="39"/>
      <c r="E9" s="39"/>
      <c r="F9" s="39"/>
      <c r="G9" s="39"/>
      <c r="H9" s="39"/>
      <c r="I9" s="39"/>
      <c r="J9" s="40"/>
    </row>
    <row r="10" spans="1:10" ht="16.5" customHeight="1">
      <c r="A10" s="138"/>
      <c r="B10" s="39"/>
      <c r="C10" s="39"/>
      <c r="D10" s="39"/>
      <c r="E10" s="39"/>
      <c r="F10" s="39"/>
      <c r="G10" s="39"/>
      <c r="H10" s="39"/>
      <c r="I10" s="39"/>
      <c r="J10" s="40"/>
    </row>
    <row r="11" spans="1:10" ht="16.5" customHeight="1">
      <c r="A11" s="138"/>
      <c r="B11" s="39"/>
      <c r="C11" s="39"/>
      <c r="D11" s="39"/>
      <c r="E11" s="39"/>
      <c r="F11" s="39"/>
      <c r="G11" s="39"/>
      <c r="H11" s="39"/>
      <c r="I11" s="39"/>
      <c r="J11" s="40"/>
    </row>
    <row r="12" spans="1:10" ht="16.5" customHeight="1">
      <c r="A12" s="138"/>
      <c r="B12" s="39"/>
      <c r="C12" s="39"/>
      <c r="D12" s="39"/>
      <c r="E12" s="39"/>
      <c r="F12" s="39"/>
      <c r="G12" s="39"/>
      <c r="H12" s="39"/>
      <c r="I12" s="39"/>
      <c r="J12" s="40"/>
    </row>
    <row r="13" spans="1:10" ht="16.5" customHeight="1">
      <c r="A13" s="139"/>
      <c r="B13" s="41"/>
      <c r="C13" s="41"/>
      <c r="D13" s="41"/>
      <c r="E13" s="41"/>
      <c r="F13" s="41"/>
      <c r="G13" s="41"/>
      <c r="H13" s="41"/>
      <c r="I13" s="41"/>
      <c r="J13" s="42"/>
    </row>
    <row r="14" spans="1:10" ht="16.5" customHeight="1">
      <c r="A14" s="124" t="s">
        <v>62</v>
      </c>
      <c r="B14" s="43" t="s">
        <v>110</v>
      </c>
      <c r="C14" s="37"/>
      <c r="D14" s="37"/>
      <c r="E14" s="37"/>
      <c r="F14" s="37"/>
      <c r="G14" s="37"/>
      <c r="H14" s="37"/>
      <c r="I14" s="37"/>
      <c r="J14" s="38"/>
    </row>
    <row r="15" spans="1:10" ht="16.5" customHeight="1">
      <c r="A15" s="125"/>
      <c r="B15" s="44"/>
      <c r="C15" s="39"/>
      <c r="D15" s="39"/>
      <c r="E15" s="39"/>
      <c r="F15" s="39"/>
      <c r="G15" s="39"/>
      <c r="H15" s="39"/>
      <c r="I15" s="39"/>
      <c r="J15" s="40"/>
    </row>
    <row r="16" spans="1:10" ht="16.5" customHeight="1">
      <c r="A16" s="126"/>
      <c r="B16" s="45"/>
      <c r="C16" s="41"/>
      <c r="D16" s="41"/>
      <c r="E16" s="41"/>
      <c r="F16" s="41"/>
      <c r="G16" s="41"/>
      <c r="H16" s="41"/>
      <c r="I16" s="41"/>
      <c r="J16" s="42"/>
    </row>
    <row r="17" spans="1:10" ht="16.5" customHeight="1">
      <c r="A17" s="124" t="s">
        <v>63</v>
      </c>
      <c r="B17" s="37" t="s">
        <v>104</v>
      </c>
      <c r="C17" s="37"/>
      <c r="D17" s="37"/>
      <c r="E17" s="37"/>
      <c r="F17" s="37"/>
      <c r="G17" s="37"/>
      <c r="H17" s="37"/>
      <c r="I17" s="37"/>
      <c r="J17" s="38"/>
    </row>
    <row r="18" spans="1:10" ht="16.5" customHeight="1">
      <c r="A18" s="125"/>
      <c r="B18" s="39"/>
      <c r="C18" s="39"/>
      <c r="D18" s="39"/>
      <c r="E18" s="39"/>
      <c r="F18" s="39"/>
      <c r="G18" s="39"/>
      <c r="H18" s="39"/>
      <c r="I18" s="39"/>
      <c r="J18" s="40"/>
    </row>
    <row r="19" spans="1:10" ht="16.5" customHeight="1">
      <c r="A19" s="125"/>
      <c r="B19" s="39"/>
      <c r="C19" s="39"/>
      <c r="D19" s="39"/>
      <c r="E19" s="39"/>
      <c r="F19" s="39"/>
      <c r="G19" s="39"/>
      <c r="H19" s="39"/>
      <c r="I19" s="39"/>
      <c r="J19" s="40"/>
    </row>
    <row r="20" spans="1:10" ht="16.5" customHeight="1">
      <c r="A20" s="125"/>
      <c r="B20" s="39"/>
      <c r="C20" s="39"/>
      <c r="D20" s="39"/>
      <c r="E20" s="39"/>
      <c r="F20" s="39"/>
      <c r="G20" s="39"/>
      <c r="H20" s="39"/>
      <c r="I20" s="39"/>
      <c r="J20" s="40"/>
    </row>
    <row r="21" spans="1:10" ht="16.5" customHeight="1">
      <c r="A21" s="126"/>
      <c r="B21" s="41"/>
      <c r="C21" s="41"/>
      <c r="D21" s="41"/>
      <c r="E21" s="41"/>
      <c r="F21" s="41"/>
      <c r="G21" s="41"/>
      <c r="H21" s="41"/>
      <c r="I21" s="41"/>
      <c r="J21" s="42"/>
    </row>
  </sheetData>
  <sheetProtection/>
  <mergeCells count="8">
    <mergeCell ref="C2:D2"/>
    <mergeCell ref="E2:F2"/>
    <mergeCell ref="B4:J4"/>
    <mergeCell ref="A14:A16"/>
    <mergeCell ref="A17:A21"/>
    <mergeCell ref="B5:J5"/>
    <mergeCell ref="B6:J6"/>
    <mergeCell ref="A7:A13"/>
  </mergeCells>
  <printOptions/>
  <pageMargins left="0.7874015748031497" right="0.7874015748031497" top="0.984251968503937" bottom="0.984251968503937" header="0.5118110236220472" footer="0.5118110236220472"/>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dc:creator>
  <cp:keywords/>
  <dc:description/>
  <cp:lastModifiedBy>厚生労働省ネットワークシステム</cp:lastModifiedBy>
  <cp:lastPrinted>2009-04-01T22:09:39Z</cp:lastPrinted>
  <dcterms:created xsi:type="dcterms:W3CDTF">2009-01-30T02:47:44Z</dcterms:created>
  <dcterms:modified xsi:type="dcterms:W3CDTF">2009-11-19T10:35:41Z</dcterms:modified>
  <cp:category/>
  <cp:version/>
  <cp:contentType/>
  <cp:contentStatus/>
</cp:coreProperties>
</file>