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116" documentId="13_ncr:1_{BEFB7464-27DE-47B6-91A9-89475C81088A}" xr6:coauthVersionLast="47" xr6:coauthVersionMax="47" xr10:uidLastSave="{8761F399-1BAD-4C4F-B725-B571239218EC}"/>
  <bookViews>
    <workbookView xWindow="28680" yWindow="-120" windowWidth="29040" windowHeight="15720" xr2:uid="{00000000-000D-0000-FFFF-FFFF00000000}"/>
  </bookViews>
  <sheets>
    <sheet name="23表（１）" sheetId="3" r:id="rId1"/>
    <sheet name="23表 (2)" sheetId="2" r:id="rId2"/>
    <sheet name="23表 (3)" sheetId="1" r:id="rId3"/>
    <sheet name="23表（4）" sheetId="5" r:id="rId4"/>
  </sheets>
  <definedNames>
    <definedName name="_xlnm.Print_Area" localSheetId="1">'23表 (2)'!$A$1:$I$74</definedName>
    <definedName name="_xlnm.Print_Area" localSheetId="2">'23表 (3)'!$A$1:$I$72</definedName>
    <definedName name="_xlnm.Print_Area" localSheetId="0">'23表（１）'!$A$1:$I$71</definedName>
    <definedName name="_xlnm.Print_Area" localSheetId="3">'23表（4）'!$A$1:$I$72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5" l="1"/>
  <c r="E21" i="1"/>
  <c r="E21" i="2"/>
  <c r="D16" i="5" l="1"/>
  <c r="G16" i="5"/>
  <c r="I17" i="5"/>
  <c r="G17" i="5" s="1"/>
  <c r="H17" i="5"/>
  <c r="H31" i="5" s="1"/>
  <c r="F17" i="5"/>
  <c r="F31" i="5" s="1"/>
  <c r="E17" i="5"/>
  <c r="E31" i="5" s="1"/>
  <c r="I31" i="5" l="1"/>
  <c r="G31" i="5" s="1"/>
  <c r="D31" i="5"/>
  <c r="D17" i="5"/>
  <c r="G35" i="1" l="1"/>
  <c r="I35" i="1"/>
  <c r="E35" i="1"/>
  <c r="G35" i="2"/>
  <c r="I35" i="2"/>
  <c r="G21" i="2"/>
  <c r="E35" i="2"/>
  <c r="E30" i="5" l="1"/>
  <c r="I30" i="5"/>
  <c r="F30" i="5"/>
  <c r="E34" i="1"/>
  <c r="I34" i="1"/>
  <c r="B34" i="2"/>
  <c r="I34" i="2"/>
  <c r="E34" i="2"/>
  <c r="G34" i="2"/>
  <c r="H30" i="5" l="1"/>
  <c r="G30" i="5" s="1"/>
  <c r="D30" i="5"/>
  <c r="D15" i="5"/>
  <c r="I28" i="5"/>
  <c r="H28" i="5"/>
  <c r="F28" i="5"/>
  <c r="E28" i="5"/>
  <c r="D28" i="5" s="1"/>
  <c r="G14" i="5"/>
  <c r="I32" i="1"/>
  <c r="E32" i="1"/>
  <c r="I32" i="2"/>
  <c r="G32" i="2"/>
  <c r="E32" i="2"/>
  <c r="B32" i="2"/>
  <c r="G15" i="5"/>
  <c r="I27" i="5"/>
  <c r="H27" i="5"/>
  <c r="G27" i="5" s="1"/>
  <c r="F27" i="5"/>
  <c r="E27" i="5"/>
  <c r="G13" i="5"/>
  <c r="D13" i="5"/>
  <c r="G28" i="5" l="1"/>
  <c r="D27" i="5"/>
  <c r="E31" i="1"/>
  <c r="I31" i="1"/>
  <c r="E30" i="1"/>
  <c r="I30" i="1"/>
  <c r="I31" i="2" l="1"/>
  <c r="G31" i="2"/>
  <c r="E31" i="2"/>
  <c r="B31" i="2"/>
  <c r="G33" i="2" l="1"/>
  <c r="G30" i="2"/>
  <c r="G29" i="2"/>
  <c r="G28" i="2"/>
  <c r="G27" i="2"/>
  <c r="G26" i="2"/>
  <c r="I29" i="5" l="1"/>
  <c r="H29" i="5"/>
  <c r="F29" i="5"/>
  <c r="E29" i="5"/>
  <c r="D12" i="5"/>
  <c r="I27" i="1"/>
  <c r="I28" i="1"/>
  <c r="I29" i="1"/>
  <c r="I33" i="1"/>
  <c r="E27" i="1"/>
  <c r="E28" i="1"/>
  <c r="E29" i="1"/>
  <c r="I27" i="2"/>
  <c r="I28" i="2"/>
  <c r="I29" i="2"/>
  <c r="I30" i="2"/>
  <c r="I33" i="2"/>
  <c r="E27" i="2"/>
  <c r="E28" i="2"/>
  <c r="E30" i="2"/>
  <c r="B30" i="2"/>
  <c r="G29" i="5" l="1"/>
  <c r="D29" i="5"/>
  <c r="G12" i="5" l="1"/>
  <c r="E26" i="1" l="1"/>
  <c r="E33" i="1"/>
  <c r="E33" i="2" l="1"/>
  <c r="E29" i="2"/>
  <c r="B33" i="2"/>
  <c r="D13" i="3" l="1"/>
  <c r="D14" i="3"/>
  <c r="D15" i="3"/>
  <c r="D16" i="3"/>
  <c r="D17" i="3"/>
  <c r="D18" i="3"/>
  <c r="D19" i="3"/>
  <c r="D20" i="3"/>
  <c r="D12" i="3"/>
  <c r="I26" i="1" l="1"/>
  <c r="I26" i="2"/>
  <c r="E26" i="2"/>
  <c r="G34" i="3"/>
  <c r="F34" i="3"/>
  <c r="E34" i="3"/>
  <c r="D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G27" i="3"/>
  <c r="F27" i="3"/>
  <c r="E27" i="3"/>
  <c r="D27" i="3"/>
  <c r="G26" i="3"/>
  <c r="F26" i="3"/>
  <c r="E26" i="3"/>
  <c r="D26" i="3"/>
  <c r="B28" i="3" l="1"/>
  <c r="B29" i="3"/>
  <c r="B30" i="3"/>
  <c r="B31" i="3"/>
  <c r="B32" i="3"/>
  <c r="B33" i="3"/>
  <c r="B34" i="3"/>
  <c r="B35" i="3"/>
  <c r="B27" i="3"/>
  <c r="B26" i="3"/>
  <c r="G35" i="3" l="1"/>
  <c r="E21" i="3"/>
  <c r="E35" i="3" s="1"/>
  <c r="F21" i="3"/>
  <c r="F35" i="3" s="1"/>
  <c r="D21" i="3"/>
  <c r="D35" i="3" s="1"/>
</calcChain>
</file>

<file path=xl/sharedStrings.xml><?xml version="1.0" encoding="utf-8"?>
<sst xmlns="http://schemas.openxmlformats.org/spreadsheetml/2006/main" count="282" uniqueCount="70">
  <si>
    <t>第23表（3）　教育訓練給付の状況〔教育訓練支援給付〕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キョウイク</t>
    </rPh>
    <rPh sb="20" eb="22">
      <t>クンレン</t>
    </rPh>
    <rPh sb="22" eb="24">
      <t>シエン</t>
    </rPh>
    <rPh sb="24" eb="26">
      <t>キュウフ</t>
    </rPh>
    <phoneticPr fontId="5"/>
  </si>
  <si>
    <t>　　　　　　　　　　　　　　　　　　　　        （年度及び月別）</t>
  </si>
  <si>
    <t>事項別</t>
  </si>
  <si>
    <t>初　回　受　給　者　数</t>
    <rPh sb="0" eb="1">
      <t>ハツ</t>
    </rPh>
    <rPh sb="2" eb="3">
      <t>カイ</t>
    </rPh>
    <rPh sb="4" eb="9">
      <t>ジュキュウシャ</t>
    </rPh>
    <rPh sb="10" eb="11">
      <t>スウ</t>
    </rPh>
    <phoneticPr fontId="5"/>
  </si>
  <si>
    <t>受　給　者　実　人　員</t>
    <rPh sb="0" eb="1">
      <t>ウケ</t>
    </rPh>
    <rPh sb="2" eb="3">
      <t>キュウ</t>
    </rPh>
    <rPh sb="4" eb="5">
      <t>シャ</t>
    </rPh>
    <rPh sb="6" eb="7">
      <t>ジツ</t>
    </rPh>
    <rPh sb="8" eb="9">
      <t>ヒト</t>
    </rPh>
    <rPh sb="10" eb="11">
      <t>イン</t>
    </rPh>
    <phoneticPr fontId="5"/>
  </si>
  <si>
    <t>年度</t>
  </si>
  <si>
    <t>及び年月</t>
  </si>
  <si>
    <t>人</t>
  </si>
  <si>
    <t>人</t>
    <rPh sb="0" eb="1">
      <t>ニン</t>
    </rPh>
    <phoneticPr fontId="12"/>
  </si>
  <si>
    <t>千円</t>
  </si>
  <si>
    <t>＊</t>
    <phoneticPr fontId="12"/>
  </si>
  <si>
    <t>　　　2)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</si>
  <si>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</si>
  <si>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</si>
  <si>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</si>
  <si>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</si>
  <si>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</si>
  <si>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</si>
  <si>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</si>
  <si>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</si>
  <si>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</si>
  <si>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</si>
  <si>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</si>
  <si>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</si>
  <si>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平成27年度</t>
  </si>
  <si>
    <t>年度平均</t>
  </si>
  <si>
    <t>年度計</t>
  </si>
  <si>
    <t>第23表（2）　教育訓練給付の状況〔専門実践教育訓練給付〕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センモン</t>
    </rPh>
    <rPh sb="20" eb="22">
      <t>ジッセン</t>
    </rPh>
    <phoneticPr fontId="5"/>
  </si>
  <si>
    <t>＊</t>
  </si>
  <si>
    <t>女</t>
    <rPh sb="0" eb="1">
      <t>オンナ</t>
    </rPh>
    <phoneticPr fontId="5"/>
  </si>
  <si>
    <t>男</t>
    <rPh sb="0" eb="1">
      <t>オトコ</t>
    </rPh>
    <phoneticPr fontId="5"/>
  </si>
  <si>
    <t>支 給 金 額</t>
    <rPh sb="0" eb="3">
      <t>シキュウ</t>
    </rPh>
    <rPh sb="4" eb="7">
      <t>キンガク</t>
    </rPh>
    <phoneticPr fontId="5"/>
  </si>
  <si>
    <t>受　給　者　数</t>
    <rPh sb="0" eb="5">
      <t>ジュキュウシャ</t>
    </rPh>
    <rPh sb="6" eb="7">
      <t>スウ</t>
    </rPh>
    <phoneticPr fontId="5"/>
  </si>
  <si>
    <t>第23表（1）　教育訓練給付の状況〔一般教育訓練給付〕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イッパン</t>
    </rPh>
    <rPh sb="20" eb="22">
      <t>キョウイク</t>
    </rPh>
    <rPh sb="22" eb="24">
      <t>クンレン</t>
    </rPh>
    <phoneticPr fontId="5"/>
  </si>
  <si>
    <t>平成27年度</t>
    <phoneticPr fontId="4"/>
  </si>
  <si>
    <t>平成27年度</t>
    <phoneticPr fontId="4"/>
  </si>
  <si>
    <t>４月</t>
    <phoneticPr fontId="4"/>
  </si>
  <si>
    <t>1）</t>
  </si>
  <si>
    <t>支  給  金  額</t>
    <rPh sb="0" eb="1">
      <t>シ</t>
    </rPh>
    <rPh sb="3" eb="4">
      <t>キュウ</t>
    </rPh>
    <rPh sb="6" eb="7">
      <t>カネ</t>
    </rPh>
    <rPh sb="9" eb="10">
      <t>ガク</t>
    </rPh>
    <phoneticPr fontId="5"/>
  </si>
  <si>
    <t>2）</t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</si>
  <si>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</si>
  <si>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令和元年度</t>
    <rPh sb="0" eb="1">
      <t>レイワ</t>
    </rPh>
    <rPh sb="1" eb="2">
      <t>ガン</t>
    </rPh>
    <rPh sb="2" eb="4">
      <t>ネンド</t>
    </rPh>
    <phoneticPr fontId="4"/>
  </si>
  <si>
    <t>第23表（4）　教育訓練給付の状況〔特定一般教育訓練給付〕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トクテイ</t>
    </rPh>
    <rPh sb="20" eb="22">
      <t>イッパン</t>
    </rPh>
    <rPh sb="22" eb="24">
      <t>キョウイク</t>
    </rPh>
    <rPh sb="24" eb="26">
      <t>クンレン</t>
    </rPh>
    <phoneticPr fontId="5"/>
  </si>
  <si>
    <t>〔注〕1)　特定一般教育訓練給付の施行及び支給開始は令和元年10月である。</t>
    <rPh sb="6" eb="14">
      <t>トクテイイッパンキョウイククンレン</t>
    </rPh>
    <rPh sb="14" eb="16">
      <t>キュウフ</t>
    </rPh>
    <rPh sb="17" eb="19">
      <t>セコウ</t>
    </rPh>
    <rPh sb="19" eb="20">
      <t>オヨ</t>
    </rPh>
    <rPh sb="21" eb="23">
      <t>シキュウ</t>
    </rPh>
    <rPh sb="23" eb="25">
      <t>カイシ</t>
    </rPh>
    <rPh sb="26" eb="28">
      <t>レイワ</t>
    </rPh>
    <rPh sb="28" eb="29">
      <t>ガン</t>
    </rPh>
    <rPh sb="29" eb="30">
      <t>ネン</t>
    </rPh>
    <rPh sb="32" eb="33">
      <t>ガツ</t>
    </rPh>
    <phoneticPr fontId="5"/>
  </si>
  <si>
    <t>-</t>
    <phoneticPr fontId="4"/>
  </si>
  <si>
    <t>　　　3） 統計が年度途中からであるため、令和元年度平均は算出していない。</t>
    <rPh sb="6" eb="8">
      <t>トウケイ</t>
    </rPh>
    <rPh sb="9" eb="11">
      <t>ネンド</t>
    </rPh>
    <rPh sb="11" eb="13">
      <t>トチュウ</t>
    </rPh>
    <rPh sb="21" eb="23">
      <t>レイワ</t>
    </rPh>
    <rPh sb="23" eb="24">
      <t>ガン</t>
    </rPh>
    <rPh sb="24" eb="26">
      <t>ネンド</t>
    </rPh>
    <rPh sb="26" eb="28">
      <t>ヘイキン</t>
    </rPh>
    <rPh sb="29" eb="31">
      <t>サンシュツ</t>
    </rPh>
    <phoneticPr fontId="4"/>
  </si>
  <si>
    <t>２</t>
  </si>
  <si>
    <t>受　給　者　数</t>
    <rPh sb="0" eb="1">
      <t>ウケ</t>
    </rPh>
    <rPh sb="2" eb="3">
      <t>キュウ</t>
    </rPh>
    <rPh sb="4" eb="5">
      <t>モノ</t>
    </rPh>
    <rPh sb="6" eb="7">
      <t>カズ</t>
    </rPh>
    <phoneticPr fontId="5"/>
  </si>
  <si>
    <t>　　　　に変更はない。</t>
    <rPh sb="5" eb="7">
      <t>ヘンコウ</t>
    </rPh>
    <phoneticPr fontId="5"/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</si>
  <si>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</si>
  <si>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３</t>
    <phoneticPr fontId="4"/>
  </si>
  <si>
    <t>令和元年度</t>
  </si>
  <si>
    <t>４</t>
    <phoneticPr fontId="4"/>
  </si>
  <si>
    <t>３</t>
  </si>
  <si>
    <t>４</t>
  </si>
  <si>
    <t>５</t>
  </si>
  <si>
    <t>令和５年度</t>
    <rPh sb="0" eb="2">
      <t>レイワ</t>
    </rPh>
    <rPh sb="3" eb="5">
      <t>ネンド</t>
    </rPh>
    <phoneticPr fontId="4"/>
  </si>
  <si>
    <t>令和５年度</t>
    <rPh sb="0" eb="1">
      <t>レイワ</t>
    </rPh>
    <rPh sb="1" eb="2">
      <t>ガン</t>
    </rPh>
    <rPh sb="3" eb="5">
      <t>ネンド</t>
    </rPh>
    <phoneticPr fontId="10"/>
  </si>
  <si>
    <t>令和５年度</t>
    <rPh sb="0" eb="1">
      <t>レイワ</t>
    </rPh>
    <rPh sb="1" eb="2">
      <t>ガン</t>
    </rPh>
    <rPh sb="3" eb="5">
      <t>ネンド</t>
    </rPh>
    <phoneticPr fontId="4"/>
  </si>
  <si>
    <t>－平成27年度～令和６年度－</t>
    <rPh sb="8" eb="10">
      <t>レイワ</t>
    </rPh>
    <phoneticPr fontId="4"/>
  </si>
  <si>
    <t>６</t>
    <phoneticPr fontId="4"/>
  </si>
  <si>
    <t>令和６年度</t>
    <rPh sb="0" eb="2">
      <t>レイワ</t>
    </rPh>
    <rPh sb="3" eb="5">
      <t>ネンド</t>
    </rPh>
    <phoneticPr fontId="4"/>
  </si>
  <si>
    <t>－平成27年度～令和６年度－</t>
    <rPh sb="8" eb="10">
      <t>レイワ</t>
    </rPh>
    <phoneticPr fontId="10"/>
  </si>
  <si>
    <t>令和６年度</t>
    <rPh sb="0" eb="1">
      <t>レイワ</t>
    </rPh>
    <rPh sb="1" eb="2">
      <t>ガン</t>
    </rPh>
    <rPh sb="3" eb="5">
      <t>ネンド</t>
    </rPh>
    <phoneticPr fontId="10"/>
  </si>
  <si>
    <t>〔注〕1)　令和２年度より、事項を受給者実人員から「受給者数」と整理して年度計を掲載している。なお、集計方法</t>
    <rPh sb="6" eb="8">
      <t>レイワ</t>
    </rPh>
    <rPh sb="9" eb="11">
      <t>ネンド</t>
    </rPh>
    <rPh sb="14" eb="16">
      <t>ジコウ</t>
    </rPh>
    <rPh sb="17" eb="20">
      <t>ジュキュウシャ</t>
    </rPh>
    <rPh sb="20" eb="21">
      <t>ジツ</t>
    </rPh>
    <rPh sb="21" eb="23">
      <t>ジンイン</t>
    </rPh>
    <rPh sb="26" eb="29">
      <t>ジュキュウシャ</t>
    </rPh>
    <rPh sb="29" eb="30">
      <t>スウ</t>
    </rPh>
    <rPh sb="32" eb="34">
      <t>セイリ</t>
    </rPh>
    <rPh sb="36" eb="38">
      <t>ネンド</t>
    </rPh>
    <rPh sb="38" eb="39">
      <t>ケイ</t>
    </rPh>
    <rPh sb="40" eb="42">
      <t>ケイサイ</t>
    </rPh>
    <rPh sb="50" eb="52">
      <t>シュウケイ</t>
    </rPh>
    <rPh sb="52" eb="54">
      <t>ホウホウ</t>
    </rPh>
    <phoneticPr fontId="5"/>
  </si>
  <si>
    <t>　　　2)　年度計は決算値であり、各月分は業務統計値であるため、各月の累計は年度計に必ずしも一致しない。</t>
    <phoneticPr fontId="4"/>
  </si>
  <si>
    <t>1）</t>
    <phoneticPr fontId="4"/>
  </si>
  <si>
    <t>令和６年度</t>
    <rPh sb="0" eb="1">
      <t>レイワ</t>
    </rPh>
    <rPh sb="1" eb="2">
      <t>ガン</t>
    </rPh>
    <rPh sb="3" eb="5">
      <t>ネンド</t>
    </rPh>
    <phoneticPr fontId="4"/>
  </si>
  <si>
    <t>〔注〕1)　年度計は決算値であり、各月分は業務統計値であるため、各月の累計は年度計に必ずしも一致しない。</t>
    <rPh sb="6" eb="8">
      <t>ネンド</t>
    </rPh>
    <rPh sb="8" eb="9">
      <t>ケイ</t>
    </rPh>
    <rPh sb="10" eb="12">
      <t>ケッサン</t>
    </rPh>
    <rPh sb="12" eb="13">
      <t>アタイ</t>
    </rPh>
    <rPh sb="17" eb="19">
      <t>カクツキ</t>
    </rPh>
    <rPh sb="19" eb="20">
      <t>ブン</t>
    </rPh>
    <rPh sb="21" eb="23">
      <t>ギョウム</t>
    </rPh>
    <rPh sb="23" eb="25">
      <t>トウケイ</t>
    </rPh>
    <rPh sb="25" eb="26">
      <t>チ</t>
    </rPh>
    <rPh sb="32" eb="34">
      <t>カクツキ</t>
    </rPh>
    <rPh sb="35" eb="37">
      <t>ルイケイ</t>
    </rPh>
    <rPh sb="38" eb="40">
      <t>ネンド</t>
    </rPh>
    <rPh sb="40" eb="41">
      <t>ケイ</t>
    </rPh>
    <rPh sb="42" eb="43">
      <t>カナラ</t>
    </rPh>
    <rPh sb="46" eb="48">
      <t>イッチ</t>
    </rPh>
    <phoneticPr fontId="5"/>
  </si>
  <si>
    <t>－令和元年度～令和６年度－</t>
    <rPh sb="1" eb="3">
      <t>レイワ</t>
    </rPh>
    <rPh sb="3" eb="5">
      <t>ガンネン</t>
    </rPh>
    <rPh sb="7" eb="9">
      <t>レイワ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</si>
</sst>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;[Red]\-#,##0.000"/>
    <numFmt numFmtId="177" formatCode="&quot;平&quot;&quot;成&quot;General&quot;年&quot;&quot;度&quot;"/>
    <numFmt numFmtId="178" formatCode="&quot;令&quot;&quot;和&quot;General&quot;年&quot;&quot;度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" fillId="0" borderId="0">
      <alignment vertical="center"/>
    </xf>
    <xf numFmtId="0" fontId="14" fillId="0" borderId="0">
      <alignment vertical="center"/>
    </xf>
    <xf numFmtId="0" fontId="2" fillId="0" borderId="0"/>
    <xf numFmtId="0" fontId="15" fillId="0" borderId="0">
      <alignment vertical="center"/>
    </xf>
    <xf numFmtId="0" fontId="14" fillId="0" borderId="0"/>
    <xf numFmtId="0" fontId="2" fillId="0" borderId="0"/>
    <xf numFmtId="0" fontId="14" fillId="0" borderId="0"/>
    <xf numFmtId="0" fontId="15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</cellStyleXfs>
  <cellXfs count="95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vertical="center"/>
    </xf>
    <xf numFmtId="176" fontId="8" fillId="0" borderId="0" xfId="1" applyNumberFormat="1" applyFont="1" applyFill="1"/>
    <xf numFmtId="38" fontId="9" fillId="0" borderId="0" xfId="1" quotePrefix="1" applyFont="1" applyFill="1" applyBorder="1" applyAlignment="1" applyProtection="1">
      <alignment horizontal="left"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38" fontId="9" fillId="0" borderId="1" xfId="1" quotePrefix="1" applyFont="1" applyFill="1" applyBorder="1" applyAlignment="1" applyProtection="1">
      <alignment horizontal="right"/>
    </xf>
    <xf numFmtId="38" fontId="9" fillId="0" borderId="2" xfId="1" quotePrefix="1" applyFont="1" applyFill="1" applyBorder="1" applyAlignment="1" applyProtection="1">
      <alignment horizontal="right"/>
    </xf>
    <xf numFmtId="38" fontId="9" fillId="0" borderId="2" xfId="1" applyFont="1" applyFill="1" applyBorder="1" applyAlignment="1" applyProtection="1">
      <alignment horizontal="right"/>
    </xf>
    <xf numFmtId="38" fontId="9" fillId="0" borderId="5" xfId="1" applyFont="1" applyFill="1" applyBorder="1" applyAlignment="1" applyProtection="1">
      <alignment horizontal="right"/>
    </xf>
    <xf numFmtId="38" fontId="9" fillId="0" borderId="0" xfId="1" applyFont="1" applyFill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38" fontId="9" fillId="0" borderId="6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/>
      <protection locked="0"/>
    </xf>
    <xf numFmtId="38" fontId="9" fillId="0" borderId="6" xfId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4" xfId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6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8" fillId="0" borderId="4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9" fillId="0" borderId="0" xfId="1" applyFont="1" applyFill="1" applyBorder="1" applyProtection="1">
      <protection locked="0"/>
    </xf>
    <xf numFmtId="38" fontId="9" fillId="0" borderId="6" xfId="1" applyFont="1" applyFill="1" applyBorder="1" applyProtection="1"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 vertical="top"/>
    </xf>
    <xf numFmtId="38" fontId="13" fillId="0" borderId="0" xfId="1" quotePrefix="1" applyFont="1" applyFill="1" applyBorder="1" applyAlignment="1" applyProtection="1">
      <alignment horizontal="left" vertical="center"/>
    </xf>
    <xf numFmtId="0" fontId="8" fillId="0" borderId="0" xfId="2" applyFont="1" applyFill="1" applyProtection="1"/>
    <xf numFmtId="0" fontId="8" fillId="0" borderId="0" xfId="2" applyFont="1" applyFill="1"/>
    <xf numFmtId="38" fontId="8" fillId="0" borderId="4" xfId="1" applyFont="1" applyFill="1" applyBorder="1"/>
    <xf numFmtId="49" fontId="8" fillId="0" borderId="0" xfId="1" applyNumberFormat="1" applyFont="1" applyFill="1" applyBorder="1" applyAlignment="1" applyProtection="1">
      <alignment horizontal="right"/>
    </xf>
    <xf numFmtId="38" fontId="8" fillId="0" borderId="0" xfId="1" quotePrefix="1" applyFont="1" applyFill="1" applyBorder="1" applyAlignment="1" applyProtection="1">
      <alignment horizontal="left" vertical="center"/>
    </xf>
    <xf numFmtId="38" fontId="8" fillId="0" borderId="6" xfId="1" applyFont="1" applyFill="1" applyBorder="1" applyProtection="1">
      <protection locked="0"/>
    </xf>
    <xf numFmtId="38" fontId="13" fillId="0" borderId="0" xfId="1" applyFont="1" applyFill="1"/>
    <xf numFmtId="38" fontId="9" fillId="0" borderId="4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 vertical="top"/>
    </xf>
    <xf numFmtId="38" fontId="9" fillId="0" borderId="4" xfId="1" applyFont="1" applyFill="1" applyBorder="1" applyAlignment="1" applyProtection="1">
      <alignment vertical="top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38" fontId="9" fillId="0" borderId="2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4" xfId="1" applyFont="1" applyFill="1" applyBorder="1" applyAlignment="1" applyProtection="1">
      <alignment horizontal="center" vertical="center"/>
    </xf>
    <xf numFmtId="178" fontId="9" fillId="0" borderId="0" xfId="1" applyNumberFormat="1" applyFont="1" applyFill="1" applyBorder="1" applyAlignment="1" applyProtection="1">
      <alignment horizontal="distributed"/>
      <protection locked="0"/>
    </xf>
    <xf numFmtId="49" fontId="9" fillId="0" borderId="0" xfId="1" applyNumberFormat="1" applyFont="1" applyFill="1" applyBorder="1" applyAlignment="1" applyProtection="1">
      <alignment horizontal="distributed"/>
      <protection locked="0"/>
    </xf>
    <xf numFmtId="49" fontId="9" fillId="0" borderId="0" xfId="1" quotePrefix="1" applyNumberFormat="1" applyFont="1" applyFill="1" applyBorder="1" applyAlignment="1" applyProtection="1">
      <alignment horizontal="distributed"/>
      <protection locked="0"/>
    </xf>
    <xf numFmtId="178" fontId="9" fillId="0" borderId="0" xfId="1" quotePrefix="1" applyNumberFormat="1" applyFont="1" applyFill="1" applyBorder="1" applyAlignment="1" applyProtection="1">
      <alignment horizontal="distributed"/>
      <protection locked="0"/>
    </xf>
    <xf numFmtId="177" fontId="9" fillId="0" borderId="0" xfId="1" quotePrefix="1" applyNumberFormat="1" applyFont="1" applyFill="1" applyBorder="1" applyAlignment="1" applyProtection="1">
      <alignment horizontal="distributed"/>
      <protection locked="0"/>
    </xf>
    <xf numFmtId="38" fontId="11" fillId="0" borderId="15" xfId="1" applyFont="1" applyFill="1" applyBorder="1" applyAlignment="1" applyProtection="1">
      <alignment horizontal="center" vertical="center"/>
    </xf>
    <xf numFmtId="38" fontId="11" fillId="0" borderId="14" xfId="1" applyFont="1" applyFill="1" applyBorder="1" applyAlignment="1" applyProtection="1">
      <alignment horizontal="center" vertical="center"/>
    </xf>
    <xf numFmtId="38" fontId="11" fillId="0" borderId="13" xfId="1" applyFont="1" applyFill="1" applyBorder="1" applyAlignment="1" applyProtection="1">
      <alignment horizontal="center" vertical="center"/>
    </xf>
    <xf numFmtId="38" fontId="11" fillId="0" borderId="12" xfId="1" applyFont="1" applyFill="1" applyBorder="1" applyAlignment="1" applyProtection="1">
      <alignment horizontal="center" vertical="center"/>
    </xf>
    <xf numFmtId="38" fontId="11" fillId="0" borderId="2" xfId="1" applyFont="1" applyFill="1" applyBorder="1" applyAlignment="1" applyProtection="1">
      <alignment horizontal="right" vertical="center"/>
    </xf>
    <xf numFmtId="38" fontId="11" fillId="0" borderId="5" xfId="1" applyFont="1" applyFill="1" applyBorder="1" applyAlignment="1" applyProtection="1">
      <alignment horizontal="right" vertical="center"/>
    </xf>
    <xf numFmtId="38" fontId="11" fillId="0" borderId="0" xfId="1" applyFont="1" applyFill="1" applyBorder="1" applyAlignment="1" applyProtection="1">
      <alignment horizontal="right" vertical="center"/>
    </xf>
    <xf numFmtId="38" fontId="11" fillId="0" borderId="6" xfId="1" applyFont="1" applyFill="1" applyBorder="1" applyAlignment="1" applyProtection="1">
      <alignment horizontal="right" vertical="center"/>
    </xf>
    <xf numFmtId="38" fontId="9" fillId="0" borderId="11" xfId="1" applyFont="1" applyFill="1" applyBorder="1" applyAlignment="1" applyProtection="1">
      <alignment horizontal="center" vertical="center"/>
    </xf>
    <xf numFmtId="38" fontId="9" fillId="0" borderId="10" xfId="1" applyFont="1" applyFill="1" applyBorder="1" applyAlignment="1" applyProtection="1">
      <alignment horizontal="center" vertical="center"/>
    </xf>
    <xf numFmtId="38" fontId="11" fillId="0" borderId="11" xfId="1" applyFont="1" applyFill="1" applyBorder="1" applyAlignment="1" applyProtection="1">
      <alignment horizontal="center" vertical="center"/>
    </xf>
    <xf numFmtId="38" fontId="11" fillId="0" borderId="10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right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6" xfId="1" applyFont="1" applyFill="1" applyBorder="1" applyAlignment="1" applyProtection="1">
      <alignment horizontal="center" vertical="center"/>
    </xf>
    <xf numFmtId="38" fontId="11" fillId="0" borderId="5" xfId="1" applyFont="1" applyFill="1" applyBorder="1" applyAlignment="1" applyProtection="1">
      <alignment horizontal="center" vertical="center"/>
    </xf>
    <xf numFmtId="38" fontId="11" fillId="0" borderId="9" xfId="1" applyFont="1" applyFill="1" applyBorder="1" applyAlignment="1" applyProtection="1">
      <alignment horizontal="center" vertical="center"/>
    </xf>
  </cellXfs>
  <cellStyles count="20">
    <cellStyle name="桁区切り 2" xfId="1" xr:uid="{00000000-0005-0000-0000-000000000000}"/>
    <cellStyle name="桁区切り 3" xfId="3" xr:uid="{00000000-0005-0000-0000-000001000000}"/>
    <cellStyle name="桁区切り 4" xfId="4" xr:uid="{00000000-0005-0000-0000-000002000000}"/>
    <cellStyle name="桁区切り 5" xfId="5" xr:uid="{00000000-0005-0000-0000-000003000000}"/>
    <cellStyle name="標準" xfId="0" builtinId="0"/>
    <cellStyle name="標準 10" xfId="6" xr:uid="{00000000-0005-0000-0000-000005000000}"/>
    <cellStyle name="標準 2" xfId="7" xr:uid="{00000000-0005-0000-0000-000006000000}"/>
    <cellStyle name="標準 2 2" xfId="2" xr:uid="{00000000-0005-0000-0000-000007000000}"/>
    <cellStyle name="標準 3" xfId="8" xr:uid="{00000000-0005-0000-0000-000008000000}"/>
    <cellStyle name="標準 3 2" xfId="9" xr:uid="{00000000-0005-0000-0000-000009000000}"/>
    <cellStyle name="標準 3 3" xfId="10" xr:uid="{00000000-0005-0000-0000-00000A000000}"/>
    <cellStyle name="標準 4" xfId="11" xr:uid="{00000000-0005-0000-0000-00000B000000}"/>
    <cellStyle name="標準 4 2" xfId="12" xr:uid="{00000000-0005-0000-0000-00000C000000}"/>
    <cellStyle name="標準 5" xfId="13" xr:uid="{00000000-0005-0000-0000-00000D000000}"/>
    <cellStyle name="標準 5 2" xfId="14" xr:uid="{00000000-0005-0000-0000-00000E000000}"/>
    <cellStyle name="標準 6" xfId="15" xr:uid="{00000000-0005-0000-0000-00000F000000}"/>
    <cellStyle name="標準 6 2" xfId="16" xr:uid="{00000000-0005-0000-0000-000010000000}"/>
    <cellStyle name="標準 7" xfId="17" xr:uid="{00000000-0005-0000-0000-000011000000}"/>
    <cellStyle name="標準 8" xfId="18" xr:uid="{00000000-0005-0000-0000-000012000000}"/>
    <cellStyle name="標準 9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G75"/>
  <sheetViews>
    <sheetView tabSelected="1" view="pageBreakPreview" zoomScale="80" zoomScaleNormal="100" zoomScaleSheetLayoutView="80" workbookViewId="0">
      <pane ySplit="9" topLeftCell="A10" activePane="bottomLeft" state="frozen"/>
      <selection pane="bottomLeft" activeCell="J1" sqref="J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11" width="8.875" style="4" customWidth="1"/>
    <col min="12" max="12" width="15.75" style="4" bestFit="1" customWidth="1"/>
    <col min="13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33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6" t="s">
        <v>59</v>
      </c>
    </row>
    <row r="5" spans="1:27" s="9" customFormat="1" ht="7.9" customHeight="1" x14ac:dyDescent="0.15">
      <c r="C5" s="10"/>
      <c r="D5" s="10"/>
      <c r="E5" s="10"/>
      <c r="F5" s="10"/>
      <c r="G5" s="10"/>
      <c r="H5" s="10"/>
      <c r="I5" s="1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9" customFormat="1" ht="12" customHeight="1" x14ac:dyDescent="0.15">
      <c r="A6" s="11"/>
      <c r="B6" s="12" t="s">
        <v>2</v>
      </c>
      <c r="C6" s="13"/>
      <c r="D6" s="65"/>
      <c r="E6" s="76"/>
      <c r="F6" s="77"/>
      <c r="G6" s="67" t="s">
        <v>37</v>
      </c>
      <c r="H6" s="80"/>
      <c r="I6" s="8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9" customFormat="1" ht="12" customHeight="1" x14ac:dyDescent="0.15">
      <c r="A7" s="14"/>
      <c r="D7" s="64" t="s">
        <v>32</v>
      </c>
      <c r="E7" s="78"/>
      <c r="F7" s="79"/>
      <c r="G7" s="63" t="s">
        <v>31</v>
      </c>
      <c r="H7" s="82"/>
      <c r="I7" s="8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9" customFormat="1" ht="12" customHeight="1" x14ac:dyDescent="0.15">
      <c r="A8" s="14"/>
      <c r="B8" s="16" t="s">
        <v>5</v>
      </c>
      <c r="D8" s="62"/>
      <c r="E8" s="84" t="s">
        <v>30</v>
      </c>
      <c r="F8" s="86" t="s">
        <v>29</v>
      </c>
      <c r="G8" s="61"/>
      <c r="H8" s="84" t="s">
        <v>30</v>
      </c>
      <c r="I8" s="86" t="s">
        <v>29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9" customFormat="1" ht="14.25" customHeight="1" x14ac:dyDescent="0.15">
      <c r="A9" s="14"/>
      <c r="B9" s="16" t="s">
        <v>6</v>
      </c>
      <c r="D9" s="60"/>
      <c r="E9" s="85"/>
      <c r="F9" s="87"/>
      <c r="G9" s="30"/>
      <c r="H9" s="85"/>
      <c r="I9" s="87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4" customFormat="1" ht="21" customHeight="1" x14ac:dyDescent="0.15">
      <c r="A10" s="17"/>
      <c r="B10" s="18"/>
      <c r="C10" s="18"/>
      <c r="D10" s="19" t="s">
        <v>7</v>
      </c>
      <c r="E10" s="20" t="s">
        <v>7</v>
      </c>
      <c r="F10" s="20" t="s">
        <v>7</v>
      </c>
      <c r="G10" s="21" t="s">
        <v>9</v>
      </c>
      <c r="H10" s="21" t="s">
        <v>9</v>
      </c>
      <c r="I10" s="22" t="s">
        <v>9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s="30" customFormat="1" x14ac:dyDescent="0.15">
      <c r="A11" s="25"/>
      <c r="B11" s="26" t="s">
        <v>26</v>
      </c>
      <c r="C11" s="27"/>
      <c r="D11" s="28"/>
      <c r="E11" s="27"/>
      <c r="F11" s="27"/>
      <c r="G11" s="27"/>
      <c r="H11" s="27"/>
      <c r="I11" s="2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0" customFormat="1" ht="12.75" customHeight="1" x14ac:dyDescent="0.15">
      <c r="A12" s="25"/>
      <c r="B12" s="66">
        <v>27</v>
      </c>
      <c r="C12" s="27"/>
      <c r="D12" s="28">
        <f>SUM(E12:F12)</f>
        <v>120117</v>
      </c>
      <c r="E12" s="27">
        <v>59954</v>
      </c>
      <c r="F12" s="27">
        <v>60163</v>
      </c>
      <c r="G12" s="31">
        <v>4441232.767</v>
      </c>
      <c r="H12" s="31" t="s">
        <v>28</v>
      </c>
      <c r="I12" s="32" t="s">
        <v>28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0" customFormat="1" ht="12.75" customHeight="1" x14ac:dyDescent="0.15">
      <c r="A13" s="25"/>
      <c r="B13" s="33">
        <v>28</v>
      </c>
      <c r="C13" s="27"/>
      <c r="D13" s="28">
        <f t="shared" ref="D13:D20" si="0">SUM(E13:F13)</f>
        <v>111790</v>
      </c>
      <c r="E13" s="27">
        <v>55870</v>
      </c>
      <c r="F13" s="27">
        <v>55920</v>
      </c>
      <c r="G13" s="31">
        <v>4230724.9970000004</v>
      </c>
      <c r="H13" s="31" t="s">
        <v>28</v>
      </c>
      <c r="I13" s="32" t="s">
        <v>28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0" customFormat="1" ht="12.75" customHeight="1" x14ac:dyDescent="0.15">
      <c r="A14" s="25"/>
      <c r="B14" s="33">
        <v>29</v>
      </c>
      <c r="C14" s="27"/>
      <c r="D14" s="28">
        <f t="shared" si="0"/>
        <v>99978</v>
      </c>
      <c r="E14" s="27">
        <v>51488</v>
      </c>
      <c r="F14" s="27">
        <v>48490</v>
      </c>
      <c r="G14" s="31">
        <v>3807125.872</v>
      </c>
      <c r="H14" s="31" t="s">
        <v>28</v>
      </c>
      <c r="I14" s="32" t="s">
        <v>28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0" customFormat="1" ht="12.75" customHeight="1" x14ac:dyDescent="0.15">
      <c r="A15" s="25"/>
      <c r="B15" s="33">
        <v>30</v>
      </c>
      <c r="C15" s="27"/>
      <c r="D15" s="28">
        <f t="shared" si="0"/>
        <v>92571</v>
      </c>
      <c r="E15" s="27">
        <v>49005</v>
      </c>
      <c r="F15" s="27">
        <v>43566</v>
      </c>
      <c r="G15" s="31">
        <v>3488394.8110000002</v>
      </c>
      <c r="H15" s="31" t="s">
        <v>28</v>
      </c>
      <c r="I15" s="32" t="s">
        <v>28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0" customFormat="1" ht="26.25" customHeight="1" x14ac:dyDescent="0.15">
      <c r="A16" s="25"/>
      <c r="B16" s="33" t="s">
        <v>40</v>
      </c>
      <c r="C16" s="27"/>
      <c r="D16" s="28">
        <f t="shared" si="0"/>
        <v>90776</v>
      </c>
      <c r="E16" s="27">
        <v>49397</v>
      </c>
      <c r="F16" s="27">
        <v>41379</v>
      </c>
      <c r="G16" s="31">
        <v>3514888.432</v>
      </c>
      <c r="H16" s="31" t="s">
        <v>28</v>
      </c>
      <c r="I16" s="32" t="s">
        <v>28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0" customFormat="1" ht="13.15" customHeight="1" x14ac:dyDescent="0.15">
      <c r="A17" s="25"/>
      <c r="B17" s="33" t="s">
        <v>46</v>
      </c>
      <c r="C17" s="27"/>
      <c r="D17" s="28">
        <f t="shared" si="0"/>
        <v>89011</v>
      </c>
      <c r="E17" s="27">
        <v>51198</v>
      </c>
      <c r="F17" s="27">
        <v>37813</v>
      </c>
      <c r="G17" s="31">
        <v>3423677.1209999998</v>
      </c>
      <c r="H17" s="31" t="s">
        <v>28</v>
      </c>
      <c r="I17" s="32" t="s">
        <v>28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0" customFormat="1" ht="13.15" customHeight="1" x14ac:dyDescent="0.15">
      <c r="A18" s="25"/>
      <c r="B18" s="33" t="s">
        <v>53</v>
      </c>
      <c r="C18" s="27"/>
      <c r="D18" s="28">
        <f t="shared" si="0"/>
        <v>89458</v>
      </c>
      <c r="E18" s="27">
        <v>50293</v>
      </c>
      <c r="F18" s="27">
        <v>39165</v>
      </c>
      <c r="G18" s="31">
        <v>3405687.8640000001</v>
      </c>
      <c r="H18" s="31" t="s">
        <v>28</v>
      </c>
      <c r="I18" s="32" t="s">
        <v>28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0" customFormat="1" ht="13.15" customHeight="1" x14ac:dyDescent="0.15">
      <c r="A19" s="25"/>
      <c r="B19" s="66" t="s">
        <v>54</v>
      </c>
      <c r="C19" s="27"/>
      <c r="D19" s="28">
        <f t="shared" si="0"/>
        <v>78226</v>
      </c>
      <c r="E19" s="27">
        <v>44849</v>
      </c>
      <c r="F19" s="27">
        <v>33377</v>
      </c>
      <c r="G19" s="31">
        <v>2976525.5109999999</v>
      </c>
      <c r="H19" s="31" t="s">
        <v>28</v>
      </c>
      <c r="I19" s="32" t="s">
        <v>28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0" customFormat="1" ht="13.15" customHeight="1" x14ac:dyDescent="0.15">
      <c r="A20" s="25"/>
      <c r="B20" s="72" t="s">
        <v>55</v>
      </c>
      <c r="C20" s="27"/>
      <c r="D20" s="28">
        <f t="shared" si="0"/>
        <v>76257</v>
      </c>
      <c r="E20" s="27">
        <v>43816</v>
      </c>
      <c r="F20" s="27">
        <v>32441</v>
      </c>
      <c r="G20" s="31">
        <v>2980399.1009999998</v>
      </c>
      <c r="H20" s="31" t="s">
        <v>28</v>
      </c>
      <c r="I20" s="32" t="s">
        <v>28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0" customFormat="1" ht="26.25" customHeight="1" x14ac:dyDescent="0.15">
      <c r="A21" s="25"/>
      <c r="B21" s="72" t="s">
        <v>60</v>
      </c>
      <c r="C21" s="27"/>
      <c r="D21" s="28">
        <f>SUM(D56:D67)</f>
        <v>73766</v>
      </c>
      <c r="E21" s="27">
        <f t="shared" ref="E21:F21" si="1">SUM(E56:E67)</f>
        <v>43103</v>
      </c>
      <c r="F21" s="27">
        <f t="shared" si="1"/>
        <v>30663</v>
      </c>
      <c r="G21" s="31">
        <v>3026115.9739999999</v>
      </c>
      <c r="H21" s="31" t="s">
        <v>28</v>
      </c>
      <c r="I21" s="32" t="s">
        <v>28</v>
      </c>
      <c r="J21" s="4"/>
      <c r="K21" s="4"/>
      <c r="L21" s="4"/>
      <c r="M21" s="4"/>
      <c r="N21" s="2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0" customFormat="1" ht="13.15" customHeight="1" x14ac:dyDescent="0.15">
      <c r="A22" s="25"/>
      <c r="B22" s="33"/>
      <c r="C22" s="27"/>
      <c r="D22" s="28"/>
      <c r="E22" s="27"/>
      <c r="F22" s="31"/>
      <c r="G22" s="31"/>
      <c r="H22" s="27"/>
      <c r="I22" s="29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0" customFormat="1" ht="13.15" customHeight="1" x14ac:dyDescent="0.15">
      <c r="A23" s="25"/>
      <c r="B23" s="27"/>
      <c r="C23" s="27"/>
      <c r="D23" s="28"/>
      <c r="E23" s="27"/>
      <c r="F23" s="27"/>
      <c r="G23" s="27"/>
      <c r="H23" s="27"/>
      <c r="I23" s="2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0" customFormat="1" ht="12" customHeight="1" x14ac:dyDescent="0.15">
      <c r="A24" s="25"/>
      <c r="C24" s="27"/>
      <c r="D24" s="28"/>
      <c r="E24" s="27"/>
      <c r="F24" s="27"/>
      <c r="G24" s="27"/>
      <c r="H24" s="27"/>
      <c r="I24" s="2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0" customFormat="1" x14ac:dyDescent="0.15">
      <c r="A25" s="25"/>
      <c r="B25" s="26" t="s">
        <v>25</v>
      </c>
      <c r="C25" s="27"/>
      <c r="D25" s="28"/>
      <c r="E25" s="27"/>
      <c r="F25" s="27"/>
      <c r="G25" s="27"/>
      <c r="H25" s="27"/>
      <c r="I25" s="2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0" customFormat="1" ht="12.75" customHeight="1" x14ac:dyDescent="0.15">
      <c r="A26" s="25"/>
      <c r="B26" s="66">
        <f>B12</f>
        <v>27</v>
      </c>
      <c r="C26" s="27"/>
      <c r="D26" s="28">
        <f t="shared" ref="D26:G26" si="2">D12/12</f>
        <v>10009.75</v>
      </c>
      <c r="E26" s="27">
        <f t="shared" si="2"/>
        <v>4996.166666666667</v>
      </c>
      <c r="F26" s="27">
        <f t="shared" si="2"/>
        <v>5013.583333333333</v>
      </c>
      <c r="G26" s="27">
        <f t="shared" si="2"/>
        <v>370102.73058333335</v>
      </c>
      <c r="H26" s="31" t="s">
        <v>28</v>
      </c>
      <c r="I26" s="32" t="s">
        <v>28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0" customFormat="1" ht="12.75" customHeight="1" x14ac:dyDescent="0.15">
      <c r="A27" s="25"/>
      <c r="B27" s="33">
        <f>B13</f>
        <v>28</v>
      </c>
      <c r="C27" s="27"/>
      <c r="D27" s="28">
        <f t="shared" ref="D27:G27" si="3">D13/12</f>
        <v>9315.8333333333339</v>
      </c>
      <c r="E27" s="27">
        <f t="shared" si="3"/>
        <v>4655.833333333333</v>
      </c>
      <c r="F27" s="27">
        <f t="shared" si="3"/>
        <v>4660</v>
      </c>
      <c r="G27" s="27">
        <f t="shared" si="3"/>
        <v>352560.4164166667</v>
      </c>
      <c r="H27" s="31" t="s">
        <v>28</v>
      </c>
      <c r="I27" s="32" t="s">
        <v>28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0" customFormat="1" ht="12.75" customHeight="1" x14ac:dyDescent="0.15">
      <c r="A28" s="25"/>
      <c r="B28" s="33">
        <f t="shared" ref="B28:B35" si="4">B14</f>
        <v>29</v>
      </c>
      <c r="C28" s="27"/>
      <c r="D28" s="28">
        <f t="shared" ref="D28:G28" si="5">D14/12</f>
        <v>8331.5</v>
      </c>
      <c r="E28" s="27">
        <f t="shared" si="5"/>
        <v>4290.666666666667</v>
      </c>
      <c r="F28" s="27">
        <f t="shared" si="5"/>
        <v>4040.8333333333335</v>
      </c>
      <c r="G28" s="27">
        <f t="shared" si="5"/>
        <v>317260.48933333333</v>
      </c>
      <c r="H28" s="31" t="s">
        <v>28</v>
      </c>
      <c r="I28" s="32" t="s">
        <v>28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0" customFormat="1" ht="12.75" customHeight="1" x14ac:dyDescent="0.15">
      <c r="A29" s="25"/>
      <c r="B29" s="33">
        <f t="shared" si="4"/>
        <v>30</v>
      </c>
      <c r="C29" s="27"/>
      <c r="D29" s="28">
        <f t="shared" ref="D29:G29" si="6">D15/12</f>
        <v>7714.25</v>
      </c>
      <c r="E29" s="27">
        <f t="shared" si="6"/>
        <v>4083.75</v>
      </c>
      <c r="F29" s="27">
        <f t="shared" si="6"/>
        <v>3630.5</v>
      </c>
      <c r="G29" s="27">
        <f t="shared" si="6"/>
        <v>290699.56758333335</v>
      </c>
      <c r="H29" s="31" t="s">
        <v>28</v>
      </c>
      <c r="I29" s="32" t="s">
        <v>28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0" customFormat="1" ht="26.25" customHeight="1" x14ac:dyDescent="0.15">
      <c r="A30" s="25"/>
      <c r="B30" s="33" t="str">
        <f t="shared" si="4"/>
        <v>令和元年度</v>
      </c>
      <c r="C30" s="27"/>
      <c r="D30" s="28">
        <f t="shared" ref="D30:G30" si="7">D16/12</f>
        <v>7564.666666666667</v>
      </c>
      <c r="E30" s="27">
        <f t="shared" si="7"/>
        <v>4116.416666666667</v>
      </c>
      <c r="F30" s="27">
        <f t="shared" si="7"/>
        <v>3448.25</v>
      </c>
      <c r="G30" s="27">
        <f t="shared" si="7"/>
        <v>292907.36933333334</v>
      </c>
      <c r="H30" s="31" t="s">
        <v>28</v>
      </c>
      <c r="I30" s="32" t="s">
        <v>28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0" customFormat="1" ht="13.15" customHeight="1" x14ac:dyDescent="0.15">
      <c r="A31" s="25"/>
      <c r="B31" s="33" t="str">
        <f t="shared" si="4"/>
        <v>２</v>
      </c>
      <c r="C31" s="27"/>
      <c r="D31" s="28">
        <f t="shared" ref="D31:G31" si="8">D17/12</f>
        <v>7417.583333333333</v>
      </c>
      <c r="E31" s="27">
        <f t="shared" si="8"/>
        <v>4266.5</v>
      </c>
      <c r="F31" s="27">
        <f t="shared" si="8"/>
        <v>3151.0833333333335</v>
      </c>
      <c r="G31" s="27">
        <f t="shared" si="8"/>
        <v>285306.42674999998</v>
      </c>
      <c r="H31" s="31" t="s">
        <v>28</v>
      </c>
      <c r="I31" s="32" t="s">
        <v>28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0" customFormat="1" ht="13.15" customHeight="1" x14ac:dyDescent="0.15">
      <c r="A32" s="25"/>
      <c r="B32" s="33" t="str">
        <f t="shared" si="4"/>
        <v>３</v>
      </c>
      <c r="C32" s="27"/>
      <c r="D32" s="28">
        <f t="shared" ref="D32:G32" si="9">D18/12</f>
        <v>7454.833333333333</v>
      </c>
      <c r="E32" s="27">
        <f t="shared" si="9"/>
        <v>4191.083333333333</v>
      </c>
      <c r="F32" s="27">
        <f t="shared" si="9"/>
        <v>3263.75</v>
      </c>
      <c r="G32" s="27">
        <f t="shared" si="9"/>
        <v>283807.32199999999</v>
      </c>
      <c r="H32" s="31" t="s">
        <v>28</v>
      </c>
      <c r="I32" s="32" t="s">
        <v>28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0" customFormat="1" ht="13.15" customHeight="1" x14ac:dyDescent="0.15">
      <c r="A33" s="25"/>
      <c r="B33" s="33" t="str">
        <f t="shared" si="4"/>
        <v>４</v>
      </c>
      <c r="C33" s="27"/>
      <c r="D33" s="28">
        <f t="shared" ref="D33:G33" si="10">D19/12</f>
        <v>6518.833333333333</v>
      </c>
      <c r="E33" s="27">
        <f t="shared" si="10"/>
        <v>3737.4166666666665</v>
      </c>
      <c r="F33" s="27">
        <f t="shared" si="10"/>
        <v>2781.4166666666665</v>
      </c>
      <c r="G33" s="27">
        <f t="shared" si="10"/>
        <v>248043.79258333333</v>
      </c>
      <c r="H33" s="31" t="s">
        <v>28</v>
      </c>
      <c r="I33" s="32" t="s">
        <v>28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0" customFormat="1" ht="12.75" customHeight="1" x14ac:dyDescent="0.15">
      <c r="A34" s="25"/>
      <c r="B34" s="33" t="str">
        <f t="shared" si="4"/>
        <v>５</v>
      </c>
      <c r="C34" s="27"/>
      <c r="D34" s="28">
        <f t="shared" ref="D34:G34" si="11">D20/12</f>
        <v>6354.75</v>
      </c>
      <c r="E34" s="27">
        <f t="shared" si="11"/>
        <v>3651.3333333333335</v>
      </c>
      <c r="F34" s="27">
        <f t="shared" si="11"/>
        <v>2703.4166666666665</v>
      </c>
      <c r="G34" s="27">
        <f t="shared" si="11"/>
        <v>248366.59174999999</v>
      </c>
      <c r="H34" s="31" t="s">
        <v>28</v>
      </c>
      <c r="I34" s="32" t="s">
        <v>28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0" customFormat="1" ht="26.25" customHeight="1" x14ac:dyDescent="0.15">
      <c r="A35" s="25"/>
      <c r="B35" s="66" t="str">
        <f t="shared" si="4"/>
        <v>６</v>
      </c>
      <c r="C35" s="27"/>
      <c r="D35" s="28">
        <f t="shared" ref="D35:F35" si="12">D21/12</f>
        <v>6147.166666666667</v>
      </c>
      <c r="E35" s="27">
        <f t="shared" si="12"/>
        <v>3591.9166666666665</v>
      </c>
      <c r="F35" s="27">
        <f t="shared" si="12"/>
        <v>2555.25</v>
      </c>
      <c r="G35" s="27">
        <f t="shared" ref="G35" si="13">G21/12</f>
        <v>252176.33116666667</v>
      </c>
      <c r="H35" s="31" t="s">
        <v>28</v>
      </c>
      <c r="I35" s="32" t="s">
        <v>28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0" customFormat="1" ht="12" customHeight="1" x14ac:dyDescent="0.15">
      <c r="A36" s="25"/>
      <c r="B36" s="27"/>
      <c r="C36" s="27"/>
      <c r="D36" s="28"/>
      <c r="E36" s="27"/>
      <c r="F36" s="27"/>
      <c r="G36" s="27"/>
      <c r="H36" s="27"/>
      <c r="I36" s="29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0" customFormat="1" ht="12" customHeight="1" x14ac:dyDescent="0.15">
      <c r="A37" s="25"/>
      <c r="C37" s="27"/>
      <c r="D37" s="28"/>
      <c r="E37" s="27"/>
      <c r="F37" s="27"/>
      <c r="G37" s="27"/>
      <c r="H37" s="27"/>
      <c r="I37" s="2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0" customFormat="1" ht="12.6" customHeight="1" x14ac:dyDescent="0.15">
      <c r="A38" s="25"/>
      <c r="C38" s="27"/>
      <c r="D38" s="28"/>
      <c r="E38" s="27"/>
      <c r="F38" s="27"/>
      <c r="G38" s="27"/>
      <c r="H38" s="27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0" customFormat="1" x14ac:dyDescent="0.15">
      <c r="A39" s="25"/>
      <c r="B39" s="66" t="s">
        <v>56</v>
      </c>
      <c r="C39" s="27"/>
      <c r="D39" s="28"/>
      <c r="E39" s="27"/>
      <c r="F39" s="27"/>
      <c r="G39" s="27"/>
      <c r="H39" s="27"/>
      <c r="I39" s="2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0" customFormat="1" ht="13.15" customHeight="1" x14ac:dyDescent="0.15">
      <c r="A40" s="25"/>
      <c r="B40" s="34" t="s">
        <v>23</v>
      </c>
      <c r="C40" s="27"/>
      <c r="D40" s="35">
        <v>5330</v>
      </c>
      <c r="E40" s="31">
        <v>3145</v>
      </c>
      <c r="F40" s="31">
        <v>2185</v>
      </c>
      <c r="G40" s="31">
        <v>254608.136</v>
      </c>
      <c r="H40" s="31">
        <v>153842.17800000001</v>
      </c>
      <c r="I40" s="32">
        <v>100765.958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0" customFormat="1" ht="13.15" customHeight="1" x14ac:dyDescent="0.15">
      <c r="A41" s="25"/>
      <c r="B41" s="34" t="s">
        <v>22</v>
      </c>
      <c r="C41" s="27"/>
      <c r="D41" s="35">
        <v>5339</v>
      </c>
      <c r="E41" s="31">
        <v>3405</v>
      </c>
      <c r="F41" s="31">
        <v>1934</v>
      </c>
      <c r="G41" s="31">
        <v>219020.79</v>
      </c>
      <c r="H41" s="31">
        <v>146454.93100000001</v>
      </c>
      <c r="I41" s="32">
        <v>72565.858999999997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0" customFormat="1" ht="13.15" customHeight="1" x14ac:dyDescent="0.15">
      <c r="A42" s="25"/>
      <c r="B42" s="34" t="s">
        <v>21</v>
      </c>
      <c r="C42" s="27"/>
      <c r="D42" s="35">
        <v>5595</v>
      </c>
      <c r="E42" s="31">
        <v>3393</v>
      </c>
      <c r="F42" s="31">
        <v>2202</v>
      </c>
      <c r="G42" s="31">
        <v>199326.02</v>
      </c>
      <c r="H42" s="31">
        <v>137466.462</v>
      </c>
      <c r="I42" s="32">
        <v>61859.557999999997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0" customFormat="1" ht="26.45" customHeight="1" x14ac:dyDescent="0.15">
      <c r="A43" s="25"/>
      <c r="B43" s="34" t="s">
        <v>20</v>
      </c>
      <c r="C43" s="27"/>
      <c r="D43" s="35">
        <v>6002</v>
      </c>
      <c r="E43" s="31">
        <v>3613</v>
      </c>
      <c r="F43" s="31">
        <v>2389</v>
      </c>
      <c r="G43" s="31">
        <v>236575.826</v>
      </c>
      <c r="H43" s="31">
        <v>162498.81400000001</v>
      </c>
      <c r="I43" s="32">
        <v>74077.012000000002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0" customFormat="1" ht="13.15" customHeight="1" x14ac:dyDescent="0.15">
      <c r="A44" s="25"/>
      <c r="B44" s="34" t="s">
        <v>19</v>
      </c>
      <c r="C44" s="27"/>
      <c r="D44" s="35">
        <v>7567</v>
      </c>
      <c r="E44" s="31">
        <v>4345</v>
      </c>
      <c r="F44" s="31">
        <v>3222</v>
      </c>
      <c r="G44" s="31">
        <v>299756.28600000002</v>
      </c>
      <c r="H44" s="31">
        <v>192792.37700000001</v>
      </c>
      <c r="I44" s="32">
        <v>106963.909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0" customFormat="1" ht="13.15" customHeight="1" x14ac:dyDescent="0.15">
      <c r="A45" s="25"/>
      <c r="B45" s="34" t="s">
        <v>18</v>
      </c>
      <c r="C45" s="27"/>
      <c r="D45" s="35">
        <v>7848</v>
      </c>
      <c r="E45" s="31">
        <v>4175</v>
      </c>
      <c r="F45" s="31">
        <v>3673</v>
      </c>
      <c r="G45" s="31">
        <v>271909.52600000001</v>
      </c>
      <c r="H45" s="31">
        <v>160832.55100000001</v>
      </c>
      <c r="I45" s="32">
        <v>111076.97500000001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0" customFormat="1" ht="26.45" customHeight="1" x14ac:dyDescent="0.15">
      <c r="A46" s="25"/>
      <c r="B46" s="34" t="s">
        <v>17</v>
      </c>
      <c r="C46" s="27"/>
      <c r="D46" s="35">
        <v>9702</v>
      </c>
      <c r="E46" s="31">
        <v>5446</v>
      </c>
      <c r="F46" s="31">
        <v>4256</v>
      </c>
      <c r="G46" s="31">
        <v>403439.625</v>
      </c>
      <c r="H46" s="31">
        <v>257316.27</v>
      </c>
      <c r="I46" s="32">
        <v>146123.35500000001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0" customFormat="1" ht="13.15" customHeight="1" x14ac:dyDescent="0.15">
      <c r="A47" s="25"/>
      <c r="B47" s="34" t="s">
        <v>16</v>
      </c>
      <c r="C47" s="27"/>
      <c r="D47" s="35">
        <v>8643</v>
      </c>
      <c r="E47" s="31">
        <v>4888</v>
      </c>
      <c r="F47" s="31">
        <v>3755</v>
      </c>
      <c r="G47" s="31">
        <v>326671.47600000002</v>
      </c>
      <c r="H47" s="31">
        <v>204958.88500000001</v>
      </c>
      <c r="I47" s="32">
        <v>121712.591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0" customFormat="1" ht="13.15" customHeight="1" x14ac:dyDescent="0.15">
      <c r="A48" s="25"/>
      <c r="B48" s="34" t="s">
        <v>15</v>
      </c>
      <c r="C48" s="27"/>
      <c r="D48" s="35">
        <v>6305</v>
      </c>
      <c r="E48" s="31">
        <v>3609</v>
      </c>
      <c r="F48" s="31">
        <v>2696</v>
      </c>
      <c r="G48" s="31">
        <v>224553.527</v>
      </c>
      <c r="H48" s="31">
        <v>143844.56299999999</v>
      </c>
      <c r="I48" s="32">
        <v>80708.964000000007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0" customFormat="1" ht="26.45" customHeight="1" x14ac:dyDescent="0.15">
      <c r="A49" s="25"/>
      <c r="B49" s="34" t="s">
        <v>14</v>
      </c>
      <c r="C49" s="27"/>
      <c r="D49" s="35">
        <v>4631</v>
      </c>
      <c r="E49" s="31">
        <v>2557</v>
      </c>
      <c r="F49" s="31">
        <v>2074</v>
      </c>
      <c r="G49" s="31">
        <v>176145.20699999999</v>
      </c>
      <c r="H49" s="31">
        <v>108369.772</v>
      </c>
      <c r="I49" s="32">
        <v>67775.434999999998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0" customFormat="1" ht="13.15" customHeight="1" x14ac:dyDescent="0.15">
      <c r="A50" s="25"/>
      <c r="B50" s="34" t="s">
        <v>13</v>
      </c>
      <c r="C50" s="27"/>
      <c r="D50" s="35">
        <v>4427</v>
      </c>
      <c r="E50" s="31">
        <v>2530</v>
      </c>
      <c r="F50" s="31">
        <v>1897</v>
      </c>
      <c r="G50" s="31">
        <v>165243.25700000001</v>
      </c>
      <c r="H50" s="31">
        <v>106465.656</v>
      </c>
      <c r="I50" s="32">
        <v>58777.601000000002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0" customFormat="1" ht="13.15" customHeight="1" x14ac:dyDescent="0.15">
      <c r="A51" s="25"/>
      <c r="B51" s="34" t="s">
        <v>12</v>
      </c>
      <c r="C51" s="27"/>
      <c r="D51" s="35">
        <v>4868</v>
      </c>
      <c r="E51" s="27">
        <v>2710</v>
      </c>
      <c r="F51" s="27">
        <v>2158</v>
      </c>
      <c r="G51" s="31">
        <v>205096.78</v>
      </c>
      <c r="H51" s="27">
        <v>120690.65399999999</v>
      </c>
      <c r="I51" s="29">
        <v>84406.126000000004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0" customFormat="1" ht="12" customHeight="1" x14ac:dyDescent="0.15">
      <c r="A52" s="25"/>
      <c r="B52" s="26"/>
      <c r="C52" s="36"/>
      <c r="D52" s="25"/>
      <c r="E52" s="27"/>
      <c r="F52" s="36"/>
      <c r="G52" s="36"/>
      <c r="H52" s="27"/>
      <c r="I52" s="3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" customHeight="1" x14ac:dyDescent="0.15">
      <c r="A53" s="38"/>
      <c r="C53" s="39"/>
      <c r="D53" s="38"/>
      <c r="E53" s="27"/>
      <c r="F53" s="39"/>
      <c r="G53" s="39"/>
      <c r="H53" s="27"/>
      <c r="I53" s="40"/>
    </row>
    <row r="54" spans="1:27" s="4" customFormat="1" ht="12.6" customHeight="1" x14ac:dyDescent="0.15">
      <c r="A54" s="41"/>
      <c r="B54" s="59"/>
      <c r="C54" s="42"/>
      <c r="D54" s="41"/>
      <c r="E54" s="27"/>
      <c r="F54" s="42"/>
      <c r="G54" s="42"/>
      <c r="H54" s="27"/>
      <c r="I54" s="58"/>
    </row>
    <row r="55" spans="1:27" s="30" customFormat="1" x14ac:dyDescent="0.15">
      <c r="A55" s="25"/>
      <c r="B55" s="66" t="s">
        <v>61</v>
      </c>
      <c r="C55" s="27"/>
      <c r="D55" s="28"/>
      <c r="E55" s="27"/>
      <c r="F55" s="27"/>
      <c r="G55" s="27"/>
      <c r="H55" s="27"/>
      <c r="I55" s="29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s="30" customFormat="1" ht="13.15" customHeight="1" x14ac:dyDescent="0.15">
      <c r="A56" s="25"/>
      <c r="B56" s="34" t="s">
        <v>23</v>
      </c>
      <c r="C56" s="27"/>
      <c r="D56" s="35">
        <v>5582</v>
      </c>
      <c r="E56" s="31">
        <v>3319</v>
      </c>
      <c r="F56" s="31">
        <v>2263</v>
      </c>
      <c r="G56" s="31">
        <v>268741.53399999999</v>
      </c>
      <c r="H56" s="31">
        <v>160374.82199999999</v>
      </c>
      <c r="I56" s="32">
        <v>108366.712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s="30" customFormat="1" ht="13.15" customHeight="1" x14ac:dyDescent="0.15">
      <c r="A57" s="25"/>
      <c r="B57" s="34" t="s">
        <v>22</v>
      </c>
      <c r="C57" s="27"/>
      <c r="D57" s="35">
        <v>5401</v>
      </c>
      <c r="E57" s="31">
        <v>3350</v>
      </c>
      <c r="F57" s="31">
        <v>2051</v>
      </c>
      <c r="G57" s="31">
        <v>225264.614</v>
      </c>
      <c r="H57" s="31">
        <v>147687.02499999999</v>
      </c>
      <c r="I57" s="32">
        <v>77577.589000000007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0" customFormat="1" ht="13.15" customHeight="1" x14ac:dyDescent="0.15">
      <c r="A58" s="25"/>
      <c r="B58" s="34" t="s">
        <v>21</v>
      </c>
      <c r="C58" s="27"/>
      <c r="D58" s="35">
        <v>4994</v>
      </c>
      <c r="E58" s="31">
        <v>3138</v>
      </c>
      <c r="F58" s="31">
        <v>1856</v>
      </c>
      <c r="G58" s="31">
        <v>185282.11499999999</v>
      </c>
      <c r="H58" s="31">
        <v>130516.573</v>
      </c>
      <c r="I58" s="32">
        <v>54765.542000000001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0" customFormat="1" ht="26.45" customHeight="1" x14ac:dyDescent="0.15">
      <c r="A59" s="25"/>
      <c r="B59" s="34" t="s">
        <v>20</v>
      </c>
      <c r="C59" s="27"/>
      <c r="D59" s="35">
        <v>6127</v>
      </c>
      <c r="E59" s="31">
        <v>3801</v>
      </c>
      <c r="F59" s="31">
        <v>2326</v>
      </c>
      <c r="G59" s="31">
        <v>250109.894</v>
      </c>
      <c r="H59" s="31">
        <v>170155.63200000001</v>
      </c>
      <c r="I59" s="32">
        <v>79954.262000000002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0" customFormat="1" ht="13.15" customHeight="1" x14ac:dyDescent="0.15">
      <c r="A60" s="25"/>
      <c r="B60" s="34" t="s">
        <v>19</v>
      </c>
      <c r="C60" s="27"/>
      <c r="D60" s="35">
        <v>7250</v>
      </c>
      <c r="E60" s="31">
        <v>4258</v>
      </c>
      <c r="F60" s="31">
        <v>2992</v>
      </c>
      <c r="G60" s="31">
        <v>303350.304</v>
      </c>
      <c r="H60" s="31">
        <v>199334.174</v>
      </c>
      <c r="I60" s="32">
        <v>104016.13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0" customFormat="1" ht="13.15" customHeight="1" x14ac:dyDescent="0.15">
      <c r="A61" s="25"/>
      <c r="B61" s="34" t="s">
        <v>18</v>
      </c>
      <c r="C61" s="27"/>
      <c r="D61" s="35">
        <v>7079</v>
      </c>
      <c r="E61" s="31">
        <v>3839</v>
      </c>
      <c r="F61" s="31">
        <v>3240</v>
      </c>
      <c r="G61" s="31">
        <v>252790.34599999999</v>
      </c>
      <c r="H61" s="31">
        <v>153287.48199999999</v>
      </c>
      <c r="I61" s="32">
        <v>99502.864000000001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0" customFormat="1" ht="26.45" customHeight="1" x14ac:dyDescent="0.15">
      <c r="A62" s="25"/>
      <c r="B62" s="34" t="s">
        <v>17</v>
      </c>
      <c r="C62" s="27"/>
      <c r="D62" s="35">
        <v>9485</v>
      </c>
      <c r="E62" s="31">
        <v>5464</v>
      </c>
      <c r="F62" s="31">
        <v>4021</v>
      </c>
      <c r="G62" s="31">
        <v>414814.58299999998</v>
      </c>
      <c r="H62" s="31">
        <v>262545.158</v>
      </c>
      <c r="I62" s="32">
        <v>152269.42499999999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0" customFormat="1" ht="13.15" customHeight="1" x14ac:dyDescent="0.15">
      <c r="A63" s="25"/>
      <c r="B63" s="34" t="s">
        <v>16</v>
      </c>
      <c r="C63" s="27"/>
      <c r="D63" s="35">
        <v>8781</v>
      </c>
      <c r="E63" s="31">
        <v>4977</v>
      </c>
      <c r="F63" s="31">
        <v>3804</v>
      </c>
      <c r="G63" s="31">
        <v>363772.98</v>
      </c>
      <c r="H63" s="31">
        <v>227761.36799999999</v>
      </c>
      <c r="I63" s="32">
        <v>136011.61199999999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0" customFormat="1" ht="13.15" customHeight="1" x14ac:dyDescent="0.15">
      <c r="A64" s="25"/>
      <c r="B64" s="34" t="s">
        <v>15</v>
      </c>
      <c r="C64" s="27"/>
      <c r="D64" s="35">
        <v>6033</v>
      </c>
      <c r="E64" s="31">
        <v>3457</v>
      </c>
      <c r="F64" s="31">
        <v>2576</v>
      </c>
      <c r="G64" s="31">
        <v>227202.603</v>
      </c>
      <c r="H64" s="31">
        <v>144173.59299999999</v>
      </c>
      <c r="I64" s="32">
        <v>83029.009999999995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0" customFormat="1" ht="26.45" customHeight="1" x14ac:dyDescent="0.15">
      <c r="A65" s="25"/>
      <c r="B65" s="34" t="s">
        <v>14</v>
      </c>
      <c r="C65" s="27"/>
      <c r="D65" s="35">
        <v>4631</v>
      </c>
      <c r="E65" s="31">
        <v>2727</v>
      </c>
      <c r="F65" s="31">
        <v>1904</v>
      </c>
      <c r="G65" s="31">
        <v>179955.94899999999</v>
      </c>
      <c r="H65" s="31">
        <v>118711.341</v>
      </c>
      <c r="I65" s="32">
        <v>61244.608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0" customFormat="1" ht="13.15" customHeight="1" x14ac:dyDescent="0.15">
      <c r="A66" s="25"/>
      <c r="B66" s="34" t="s">
        <v>13</v>
      </c>
      <c r="C66" s="27"/>
      <c r="D66" s="35">
        <v>3949</v>
      </c>
      <c r="E66" s="31">
        <v>2309</v>
      </c>
      <c r="F66" s="31">
        <v>1640</v>
      </c>
      <c r="G66" s="31">
        <v>156157.78899999999</v>
      </c>
      <c r="H66" s="31">
        <v>101203.764</v>
      </c>
      <c r="I66" s="32">
        <v>54954.025000000001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0" customFormat="1" ht="13.15" customHeight="1" x14ac:dyDescent="0.15">
      <c r="A67" s="25"/>
      <c r="B67" s="34" t="s">
        <v>12</v>
      </c>
      <c r="C67" s="27"/>
      <c r="D67" s="35">
        <v>4454</v>
      </c>
      <c r="E67" s="31">
        <v>2464</v>
      </c>
      <c r="F67" s="31">
        <v>1990</v>
      </c>
      <c r="G67" s="31">
        <v>198731.891</v>
      </c>
      <c r="H67" s="31">
        <v>114605.04</v>
      </c>
      <c r="I67" s="32">
        <v>84126.850999999995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ht="12" customHeight="1" x14ac:dyDescent="0.15">
      <c r="A68" s="45"/>
      <c r="B68" s="46"/>
      <c r="C68" s="46"/>
      <c r="D68" s="45"/>
      <c r="E68" s="46"/>
      <c r="F68" s="46"/>
      <c r="G68" s="46"/>
      <c r="H68" s="46"/>
      <c r="I68" s="47"/>
    </row>
    <row r="69" spans="1:33" ht="5.0999999999999996" customHeight="1" x14ac:dyDescent="0.15">
      <c r="A69" s="48"/>
      <c r="B69" s="39"/>
      <c r="C69" s="39"/>
      <c r="D69" s="48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5"/>
      <c r="T69" s="5"/>
      <c r="U69" s="5"/>
      <c r="V69" s="5"/>
      <c r="W69" s="5"/>
      <c r="X69" s="5"/>
      <c r="Y69" s="5"/>
      <c r="Z69" s="5"/>
      <c r="AA69" s="5"/>
    </row>
    <row r="70" spans="1:33" s="49" customFormat="1" ht="16.899999999999999" customHeight="1" x14ac:dyDescent="0.15">
      <c r="A70" s="57" t="s">
        <v>49</v>
      </c>
      <c r="J70" s="50"/>
      <c r="K70" s="50"/>
      <c r="L70" s="50"/>
      <c r="M70" s="50"/>
      <c r="N70" s="50"/>
      <c r="O70" s="50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x14ac:dyDescent="0.15">
      <c r="B71" s="53"/>
      <c r="C71" s="53"/>
      <c r="D71" s="53"/>
      <c r="E71" s="53"/>
      <c r="F71" s="53"/>
      <c r="G71" s="53"/>
      <c r="H71" s="53"/>
      <c r="I71" s="53"/>
      <c r="J71" s="54"/>
      <c r="K71" s="54"/>
      <c r="L71" s="54"/>
      <c r="M71" s="54"/>
      <c r="N71" s="54"/>
      <c r="O71" s="5"/>
      <c r="AB71" s="4"/>
      <c r="AC71" s="4"/>
      <c r="AD71" s="4"/>
      <c r="AE71" s="4"/>
      <c r="AF71" s="4"/>
      <c r="AG71" s="4"/>
    </row>
    <row r="72" spans="1:33" x14ac:dyDescent="0.15">
      <c r="C72" s="39"/>
    </row>
    <row r="73" spans="1:33" x14ac:dyDescent="0.15">
      <c r="C73" s="39"/>
    </row>
    <row r="74" spans="1:33" x14ac:dyDescent="0.15">
      <c r="B74" s="36"/>
      <c r="D74" s="39"/>
      <c r="E74" s="39"/>
      <c r="F74" s="39"/>
      <c r="G74" s="39"/>
      <c r="H74" s="39"/>
      <c r="I74" s="39"/>
      <c r="J74" s="5"/>
      <c r="K74" s="5"/>
    </row>
    <row r="75" spans="1:33" x14ac:dyDescent="0.15">
      <c r="B75" s="36"/>
      <c r="D75" s="39"/>
      <c r="E75" s="39"/>
      <c r="F75" s="39"/>
      <c r="G75" s="39"/>
      <c r="H75" s="39"/>
      <c r="I75" s="39"/>
      <c r="J75" s="5"/>
      <c r="K75" s="5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1:F21 B26:B35 D26:G35 D21:D22" unlockedFormula="1"/>
    <ignoredError sqref="B17:B21" numberStoredAsText="1"/>
    <ignoredError sqref="D12:D20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G81"/>
  <sheetViews>
    <sheetView view="pageBreakPreview" zoomScale="80" zoomScaleNormal="100" zoomScaleSheetLayoutView="80" workbookViewId="0">
      <selection activeCell="J1" sqref="J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27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6" t="s">
        <v>62</v>
      </c>
    </row>
    <row r="5" spans="1:27" s="9" customFormat="1" ht="7.9" customHeight="1" x14ac:dyDescent="0.15">
      <c r="C5" s="10"/>
      <c r="D5" s="10"/>
      <c r="E5" s="10"/>
      <c r="F5" s="10"/>
      <c r="G5" s="10"/>
      <c r="H5" s="10"/>
      <c r="I5" s="10"/>
      <c r="J5" s="4"/>
      <c r="K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9" customFormat="1" ht="12" customHeight="1" x14ac:dyDescent="0.15">
      <c r="A6" s="11"/>
      <c r="B6" s="12" t="s">
        <v>2</v>
      </c>
      <c r="C6" s="13"/>
      <c r="D6" s="88" t="s">
        <v>3</v>
      </c>
      <c r="E6" s="88"/>
      <c r="F6" s="89" t="s">
        <v>66</v>
      </c>
      <c r="G6" s="90"/>
      <c r="H6" s="89" t="s">
        <v>39</v>
      </c>
      <c r="I6" s="90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9" customFormat="1" ht="12" customHeight="1" x14ac:dyDescent="0.15">
      <c r="A7" s="14"/>
      <c r="D7" s="88"/>
      <c r="E7" s="88"/>
      <c r="F7" s="91" t="s">
        <v>47</v>
      </c>
      <c r="G7" s="92"/>
      <c r="H7" s="91" t="s">
        <v>38</v>
      </c>
      <c r="I7" s="92"/>
      <c r="J7" s="4"/>
      <c r="K7" s="4"/>
      <c r="L7" s="1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9" customFormat="1" ht="12" customHeight="1" x14ac:dyDescent="0.15">
      <c r="A8" s="14"/>
      <c r="B8" s="16" t="s">
        <v>5</v>
      </c>
      <c r="D8" s="88"/>
      <c r="E8" s="88"/>
      <c r="F8" s="91"/>
      <c r="G8" s="92"/>
      <c r="H8" s="91"/>
      <c r="I8" s="9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9" customFormat="1" ht="14.25" customHeight="1" x14ac:dyDescent="0.15">
      <c r="A9" s="14"/>
      <c r="B9" s="16" t="s">
        <v>6</v>
      </c>
      <c r="D9" s="88"/>
      <c r="E9" s="88"/>
      <c r="F9" s="68"/>
      <c r="G9" s="69"/>
      <c r="H9" s="68"/>
      <c r="I9" s="69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4" customFormat="1" ht="21" customHeight="1" x14ac:dyDescent="0.15">
      <c r="A10" s="17"/>
      <c r="B10" s="18"/>
      <c r="C10" s="18"/>
      <c r="D10" s="19"/>
      <c r="E10" s="20" t="s">
        <v>7</v>
      </c>
      <c r="F10" s="20"/>
      <c r="G10" s="21" t="s">
        <v>8</v>
      </c>
      <c r="H10" s="21"/>
      <c r="I10" s="22" t="s">
        <v>9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s="30" customFormat="1" x14ac:dyDescent="0.15">
      <c r="A11" s="25"/>
      <c r="B11" s="26" t="s">
        <v>26</v>
      </c>
      <c r="C11" s="27"/>
      <c r="D11" s="28"/>
      <c r="E11" s="27"/>
      <c r="F11" s="27"/>
      <c r="G11" s="27"/>
      <c r="H11" s="27"/>
      <c r="I11" s="2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0" customFormat="1" ht="12.75" customHeight="1" x14ac:dyDescent="0.15">
      <c r="A12" s="25"/>
      <c r="B12" s="26" t="s">
        <v>34</v>
      </c>
      <c r="C12" s="27"/>
      <c r="D12" s="28"/>
      <c r="E12" s="27">
        <v>5867</v>
      </c>
      <c r="F12" s="27"/>
      <c r="G12" s="31">
        <v>6640</v>
      </c>
      <c r="H12" s="31"/>
      <c r="I12" s="32">
        <v>1155041.541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0" customFormat="1" ht="12.75" customHeight="1" x14ac:dyDescent="0.15">
      <c r="A13" s="25"/>
      <c r="B13" s="33">
        <v>28</v>
      </c>
      <c r="C13" s="27"/>
      <c r="D13" s="28"/>
      <c r="E13" s="27">
        <v>9630</v>
      </c>
      <c r="F13" s="27"/>
      <c r="G13" s="31">
        <v>20874</v>
      </c>
      <c r="H13" s="31"/>
      <c r="I13" s="29">
        <v>2843215.6209999998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0" customFormat="1" ht="12.75" customHeight="1" x14ac:dyDescent="0.15">
      <c r="A14" s="25"/>
      <c r="B14" s="33">
        <v>29</v>
      </c>
      <c r="C14" s="27"/>
      <c r="D14" s="28"/>
      <c r="E14" s="27">
        <v>13229</v>
      </c>
      <c r="F14" s="27"/>
      <c r="G14" s="31">
        <v>38781</v>
      </c>
      <c r="H14" s="31"/>
      <c r="I14" s="32">
        <v>4910619.0259999996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0" customFormat="1" ht="12.75" customHeight="1" x14ac:dyDescent="0.15">
      <c r="A15" s="25"/>
      <c r="B15" s="33">
        <v>30</v>
      </c>
      <c r="C15" s="27"/>
      <c r="D15" s="28"/>
      <c r="E15" s="27">
        <v>19465</v>
      </c>
      <c r="F15" s="27"/>
      <c r="G15" s="31">
        <v>58486</v>
      </c>
      <c r="H15" s="31"/>
      <c r="I15" s="32">
        <v>8075126.5410000002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0" customFormat="1" ht="26.25" customHeight="1" x14ac:dyDescent="0.15">
      <c r="A16" s="25"/>
      <c r="B16" s="26" t="s">
        <v>41</v>
      </c>
      <c r="C16" s="27"/>
      <c r="D16" s="28"/>
      <c r="E16" s="27">
        <v>23251</v>
      </c>
      <c r="F16" s="27"/>
      <c r="G16" s="31">
        <v>71648</v>
      </c>
      <c r="H16" s="31"/>
      <c r="I16" s="32">
        <v>10314586.537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0" customFormat="1" ht="12.75" customHeight="1" x14ac:dyDescent="0.15">
      <c r="A17" s="25"/>
      <c r="B17" s="26" t="s">
        <v>46</v>
      </c>
      <c r="C17" s="27"/>
      <c r="D17" s="28"/>
      <c r="E17" s="27">
        <v>29404</v>
      </c>
      <c r="F17" s="27"/>
      <c r="G17" s="31">
        <v>80517</v>
      </c>
      <c r="H17" s="31"/>
      <c r="I17" s="32">
        <v>11587294.104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0" customFormat="1" ht="12.75" customHeight="1" x14ac:dyDescent="0.15">
      <c r="A18" s="25"/>
      <c r="B18" s="26" t="s">
        <v>50</v>
      </c>
      <c r="C18" s="27"/>
      <c r="D18" s="28"/>
      <c r="E18" s="27">
        <v>34835</v>
      </c>
      <c r="F18" s="27"/>
      <c r="G18" s="31">
        <v>91063</v>
      </c>
      <c r="H18" s="31"/>
      <c r="I18" s="32">
        <v>12788852.861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0" customFormat="1" ht="12.75" customHeight="1" x14ac:dyDescent="0.15">
      <c r="A19" s="25"/>
      <c r="B19" s="73" t="s">
        <v>52</v>
      </c>
      <c r="C19" s="27"/>
      <c r="D19" s="28"/>
      <c r="E19" s="27">
        <v>35906</v>
      </c>
      <c r="F19" s="27"/>
      <c r="G19" s="31">
        <v>96301</v>
      </c>
      <c r="H19" s="31"/>
      <c r="I19" s="32">
        <v>13829375.634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0" customFormat="1" ht="12.75" customHeight="1" x14ac:dyDescent="0.15">
      <c r="A20" s="25"/>
      <c r="B20" s="73" t="s">
        <v>55</v>
      </c>
      <c r="C20" s="27"/>
      <c r="D20" s="28"/>
      <c r="E20" s="27">
        <v>36324</v>
      </c>
      <c r="F20" s="27"/>
      <c r="G20" s="31">
        <v>98786</v>
      </c>
      <c r="H20" s="31"/>
      <c r="I20" s="32">
        <v>14380409.289999999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0" customFormat="1" ht="26.25" customHeight="1" x14ac:dyDescent="0.15">
      <c r="A21" s="25"/>
      <c r="B21" s="33" t="s">
        <v>60</v>
      </c>
      <c r="C21" s="27"/>
      <c r="D21" s="28"/>
      <c r="E21" s="27">
        <f>SUM(E$56:E$67)</f>
        <v>37165</v>
      </c>
      <c r="F21" s="27"/>
      <c r="G21" s="31">
        <f>SUM(G$56:G$67)</f>
        <v>100062</v>
      </c>
      <c r="H21" s="31"/>
      <c r="I21" s="32">
        <v>14560567.165999999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0" customFormat="1" ht="13.15" customHeight="1" x14ac:dyDescent="0.15">
      <c r="A22" s="25"/>
      <c r="B22" s="33"/>
      <c r="C22" s="27"/>
      <c r="D22" s="28"/>
      <c r="E22" s="27"/>
      <c r="F22" s="27"/>
      <c r="G22" s="31"/>
      <c r="H22" s="31"/>
      <c r="I22" s="3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0" customFormat="1" ht="13.15" customHeight="1" x14ac:dyDescent="0.15">
      <c r="A23" s="25"/>
      <c r="B23" s="33"/>
      <c r="C23" s="27"/>
      <c r="D23" s="28"/>
      <c r="E23" s="27"/>
      <c r="F23" s="31"/>
      <c r="G23" s="31"/>
      <c r="H23" s="27"/>
      <c r="I23" s="2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0" customFormat="1" ht="12" customHeight="1" x14ac:dyDescent="0.15">
      <c r="A24" s="25"/>
      <c r="B24" s="27"/>
      <c r="C24" s="27"/>
      <c r="D24" s="28"/>
      <c r="E24" s="27"/>
      <c r="F24" s="27"/>
      <c r="G24" s="27"/>
      <c r="H24" s="27"/>
      <c r="I24" s="2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0" customFormat="1" x14ac:dyDescent="0.15">
      <c r="A25" s="25"/>
      <c r="B25" s="26" t="s">
        <v>25</v>
      </c>
      <c r="C25" s="27"/>
      <c r="D25" s="28"/>
      <c r="E25" s="27"/>
      <c r="F25" s="27"/>
      <c r="G25" s="27"/>
      <c r="H25" s="27"/>
      <c r="I25" s="2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0" customFormat="1" ht="12.75" customHeight="1" x14ac:dyDescent="0.15">
      <c r="A26" s="25"/>
      <c r="B26" s="26" t="s">
        <v>35</v>
      </c>
      <c r="C26" s="27"/>
      <c r="D26" s="28"/>
      <c r="E26" s="27">
        <f t="shared" ref="E26:E32" si="0">E12/12</f>
        <v>488.91666666666669</v>
      </c>
      <c r="F26" s="27"/>
      <c r="G26" s="27">
        <f t="shared" ref="G26:G32" si="1">G12/12</f>
        <v>553.33333333333337</v>
      </c>
      <c r="H26" s="31"/>
      <c r="I26" s="29">
        <f t="shared" ref="I26:I32" si="2">I12/12</f>
        <v>96253.461750000002</v>
      </c>
      <c r="J26" s="4"/>
      <c r="K26" s="4"/>
      <c r="L26" s="4"/>
      <c r="M26" s="4"/>
      <c r="N26" s="2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0" customFormat="1" ht="12.75" customHeight="1" x14ac:dyDescent="0.15">
      <c r="A27" s="25"/>
      <c r="B27" s="33">
        <v>28</v>
      </c>
      <c r="C27" s="27"/>
      <c r="D27" s="28"/>
      <c r="E27" s="27">
        <f t="shared" si="0"/>
        <v>802.5</v>
      </c>
      <c r="F27" s="27"/>
      <c r="G27" s="27">
        <f t="shared" si="1"/>
        <v>1739.5</v>
      </c>
      <c r="H27" s="31"/>
      <c r="I27" s="29">
        <f t="shared" si="2"/>
        <v>236934.63508333333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0" customFormat="1" ht="12.75" customHeight="1" x14ac:dyDescent="0.15">
      <c r="A28" s="25"/>
      <c r="B28" s="33">
        <v>29</v>
      </c>
      <c r="C28" s="27"/>
      <c r="D28" s="28"/>
      <c r="E28" s="27">
        <f t="shared" si="0"/>
        <v>1102.4166666666667</v>
      </c>
      <c r="F28" s="27"/>
      <c r="G28" s="27">
        <f t="shared" si="1"/>
        <v>3231.75</v>
      </c>
      <c r="H28" s="31"/>
      <c r="I28" s="29">
        <f t="shared" si="2"/>
        <v>409218.25216666661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0" customFormat="1" ht="12.75" customHeight="1" x14ac:dyDescent="0.15">
      <c r="A29" s="25"/>
      <c r="B29" s="33">
        <v>30</v>
      </c>
      <c r="C29" s="27"/>
      <c r="D29" s="28"/>
      <c r="E29" s="27">
        <f t="shared" si="0"/>
        <v>1622.0833333333333</v>
      </c>
      <c r="F29" s="27"/>
      <c r="G29" s="27">
        <f t="shared" si="1"/>
        <v>4873.833333333333</v>
      </c>
      <c r="H29" s="31"/>
      <c r="I29" s="29">
        <f t="shared" si="2"/>
        <v>672927.21175000002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0" customFormat="1" ht="26.25" customHeight="1" x14ac:dyDescent="0.15">
      <c r="A30" s="25"/>
      <c r="B30" s="26" t="str">
        <f>B16</f>
        <v>令和元年度</v>
      </c>
      <c r="C30" s="27"/>
      <c r="D30" s="28"/>
      <c r="E30" s="27">
        <f t="shared" si="0"/>
        <v>1937.5833333333333</v>
      </c>
      <c r="F30" s="27"/>
      <c r="G30" s="27">
        <f t="shared" si="1"/>
        <v>5970.666666666667</v>
      </c>
      <c r="H30" s="31"/>
      <c r="I30" s="32">
        <f t="shared" si="2"/>
        <v>859548.87808333337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0" customFormat="1" ht="12.75" customHeight="1" x14ac:dyDescent="0.15">
      <c r="A31" s="25"/>
      <c r="B31" s="26" t="str">
        <f>B17</f>
        <v>２</v>
      </c>
      <c r="C31" s="27"/>
      <c r="D31" s="28"/>
      <c r="E31" s="27">
        <f t="shared" si="0"/>
        <v>2450.3333333333335</v>
      </c>
      <c r="F31" s="27"/>
      <c r="G31" s="27">
        <f t="shared" si="1"/>
        <v>6709.75</v>
      </c>
      <c r="H31" s="31"/>
      <c r="I31" s="32">
        <f t="shared" si="2"/>
        <v>965607.84200000006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0" customFormat="1" ht="12.75" customHeight="1" x14ac:dyDescent="0.15">
      <c r="A32" s="25"/>
      <c r="B32" s="26" t="str">
        <f>B18</f>
        <v>３</v>
      </c>
      <c r="C32" s="27"/>
      <c r="D32" s="28"/>
      <c r="E32" s="27">
        <f t="shared" si="0"/>
        <v>2902.9166666666665</v>
      </c>
      <c r="F32" s="27"/>
      <c r="G32" s="27">
        <f t="shared" si="1"/>
        <v>7588.583333333333</v>
      </c>
      <c r="H32" s="31"/>
      <c r="I32" s="32">
        <f t="shared" si="2"/>
        <v>1065737.7384166666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0" customFormat="1" ht="12.75" customHeight="1" x14ac:dyDescent="0.15">
      <c r="A33" s="25"/>
      <c r="B33" s="26" t="str">
        <f>B19</f>
        <v>４</v>
      </c>
      <c r="C33" s="27"/>
      <c r="D33" s="28"/>
      <c r="E33" s="27">
        <f t="shared" ref="E33:G35" si="3">E19/12</f>
        <v>2992.1666666666665</v>
      </c>
      <c r="F33" s="27"/>
      <c r="G33" s="27">
        <f t="shared" si="3"/>
        <v>8025.083333333333</v>
      </c>
      <c r="H33" s="31"/>
      <c r="I33" s="32">
        <f t="shared" ref="I33:I35" si="4">I19/12</f>
        <v>1152447.9694999999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0" customFormat="1" ht="12.75" customHeight="1" x14ac:dyDescent="0.15">
      <c r="A34" s="25"/>
      <c r="B34" s="26" t="str">
        <f>B20</f>
        <v>５</v>
      </c>
      <c r="C34" s="27"/>
      <c r="D34" s="28"/>
      <c r="E34" s="27">
        <f t="shared" si="3"/>
        <v>3027</v>
      </c>
      <c r="F34" s="27"/>
      <c r="G34" s="27">
        <f t="shared" si="3"/>
        <v>8232.1666666666661</v>
      </c>
      <c r="H34" s="31"/>
      <c r="I34" s="32">
        <f t="shared" si="4"/>
        <v>1198367.4408333332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0" customFormat="1" ht="26.25" customHeight="1" x14ac:dyDescent="0.15">
      <c r="A35" s="25"/>
      <c r="B35" s="33" t="s">
        <v>60</v>
      </c>
      <c r="C35" s="27"/>
      <c r="D35" s="28"/>
      <c r="E35" s="27">
        <f t="shared" si="3"/>
        <v>3097.0833333333335</v>
      </c>
      <c r="F35" s="27"/>
      <c r="G35" s="27">
        <f t="shared" si="3"/>
        <v>8338.5</v>
      </c>
      <c r="H35" s="31"/>
      <c r="I35" s="32">
        <f t="shared" si="4"/>
        <v>1213380.5971666665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0" customFormat="1" ht="13.15" customHeight="1" x14ac:dyDescent="0.15">
      <c r="A36" s="25"/>
      <c r="B36" s="33"/>
      <c r="C36" s="27"/>
      <c r="D36" s="28"/>
      <c r="E36" s="27"/>
      <c r="F36" s="27"/>
      <c r="G36" s="27"/>
      <c r="H36" s="31"/>
      <c r="I36" s="32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0" customFormat="1" ht="12" customHeight="1" x14ac:dyDescent="0.15">
      <c r="A37" s="25"/>
      <c r="B37" s="33"/>
      <c r="C37" s="27"/>
      <c r="D37" s="28"/>
      <c r="E37" s="27"/>
      <c r="F37" s="27"/>
      <c r="G37" s="27"/>
      <c r="H37" s="27"/>
      <c r="I37" s="2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0" customFormat="1" ht="12.6" customHeight="1" x14ac:dyDescent="0.15">
      <c r="A38" s="25"/>
      <c r="B38" s="27"/>
      <c r="C38" s="27"/>
      <c r="D38" s="28"/>
      <c r="E38" s="27"/>
      <c r="F38" s="27"/>
      <c r="G38" s="27"/>
      <c r="H38" s="27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0" customFormat="1" x14ac:dyDescent="0.15">
      <c r="A39" s="25"/>
      <c r="B39" s="26" t="s">
        <v>57</v>
      </c>
      <c r="C39" s="39"/>
      <c r="D39" s="38"/>
      <c r="E39" s="27"/>
      <c r="F39" s="39"/>
      <c r="G39" s="39"/>
      <c r="H39" s="27"/>
      <c r="I39" s="4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0" customFormat="1" ht="13.15" customHeight="1" x14ac:dyDescent="0.15">
      <c r="A40" s="25"/>
      <c r="B40" s="34" t="s">
        <v>23</v>
      </c>
      <c r="C40" s="42"/>
      <c r="D40" s="41"/>
      <c r="E40" s="27">
        <v>2620</v>
      </c>
      <c r="F40" s="23"/>
      <c r="G40" s="43">
        <v>22468</v>
      </c>
      <c r="H40" s="27"/>
      <c r="I40" s="44">
        <v>2837339.5320000001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0" customFormat="1" ht="13.15" customHeight="1" x14ac:dyDescent="0.15">
      <c r="A41" s="25"/>
      <c r="B41" s="34" t="s">
        <v>22</v>
      </c>
      <c r="C41" s="27"/>
      <c r="D41" s="28"/>
      <c r="E41" s="27">
        <v>1007</v>
      </c>
      <c r="G41" s="27">
        <v>10679</v>
      </c>
      <c r="H41" s="27"/>
      <c r="I41" s="29">
        <v>1312594.648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0" customFormat="1" ht="13.15" customHeight="1" x14ac:dyDescent="0.15">
      <c r="A42" s="25"/>
      <c r="B42" s="34" t="s">
        <v>21</v>
      </c>
      <c r="C42" s="27"/>
      <c r="D42" s="35"/>
      <c r="E42" s="31">
        <v>816</v>
      </c>
      <c r="G42" s="31">
        <v>4427</v>
      </c>
      <c r="H42" s="31"/>
      <c r="I42" s="32">
        <v>644654.21699999995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0" customFormat="1" ht="26.45" customHeight="1" x14ac:dyDescent="0.15">
      <c r="A43" s="25"/>
      <c r="B43" s="34" t="s">
        <v>20</v>
      </c>
      <c r="C43" s="27"/>
      <c r="D43" s="35"/>
      <c r="E43" s="31">
        <v>989</v>
      </c>
      <c r="G43" s="31">
        <v>2557</v>
      </c>
      <c r="H43" s="31"/>
      <c r="I43" s="32">
        <v>380863.72499999998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0" customFormat="1" ht="13.15" customHeight="1" x14ac:dyDescent="0.15">
      <c r="A44" s="25"/>
      <c r="B44" s="34" t="s">
        <v>19</v>
      </c>
      <c r="C44" s="27"/>
      <c r="D44" s="35"/>
      <c r="E44" s="31">
        <v>2570</v>
      </c>
      <c r="G44" s="31">
        <v>3881</v>
      </c>
      <c r="H44" s="31"/>
      <c r="I44" s="32">
        <v>659758.152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0" customFormat="1" ht="13.15" customHeight="1" x14ac:dyDescent="0.15">
      <c r="A45" s="25"/>
      <c r="B45" s="34" t="s">
        <v>18</v>
      </c>
      <c r="C45" s="27"/>
      <c r="D45" s="35"/>
      <c r="E45" s="31">
        <v>1494</v>
      </c>
      <c r="G45" s="31">
        <v>2554</v>
      </c>
      <c r="H45" s="31"/>
      <c r="I45" s="32">
        <v>366753.28000000003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0" customFormat="1" ht="26.45" customHeight="1" x14ac:dyDescent="0.15">
      <c r="A46" s="25"/>
      <c r="B46" s="34" t="s">
        <v>17</v>
      </c>
      <c r="C46" s="27"/>
      <c r="D46" s="35"/>
      <c r="E46" s="31">
        <v>13386</v>
      </c>
      <c r="G46" s="31">
        <v>27738</v>
      </c>
      <c r="H46" s="31"/>
      <c r="I46" s="32">
        <v>5290090.4550000001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0" customFormat="1" ht="13.15" customHeight="1" x14ac:dyDescent="0.15">
      <c r="A47" s="25"/>
      <c r="B47" s="34" t="s">
        <v>16</v>
      </c>
      <c r="C47" s="27"/>
      <c r="D47" s="35"/>
      <c r="E47" s="31">
        <v>4772</v>
      </c>
      <c r="G47" s="31">
        <v>7706</v>
      </c>
      <c r="H47" s="31"/>
      <c r="I47" s="32">
        <v>991408.43400000001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0" customFormat="1" ht="13.15" customHeight="1" x14ac:dyDescent="0.15">
      <c r="A48" s="25"/>
      <c r="B48" s="34" t="s">
        <v>15</v>
      </c>
      <c r="C48" s="27"/>
      <c r="D48" s="35"/>
      <c r="E48" s="31">
        <v>3836</v>
      </c>
      <c r="G48" s="31">
        <v>4883</v>
      </c>
      <c r="H48" s="31"/>
      <c r="I48" s="32">
        <v>650783.36899999995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0" customFormat="1" ht="26.45" customHeight="1" x14ac:dyDescent="0.15">
      <c r="A49" s="25"/>
      <c r="B49" s="34" t="s">
        <v>14</v>
      </c>
      <c r="C49" s="27"/>
      <c r="D49" s="35"/>
      <c r="E49" s="31">
        <v>2540</v>
      </c>
      <c r="G49" s="31">
        <v>4086</v>
      </c>
      <c r="H49" s="31"/>
      <c r="I49" s="32">
        <v>373927.79200000002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0" customFormat="1" ht="13.15" customHeight="1" x14ac:dyDescent="0.15">
      <c r="A50" s="25"/>
      <c r="B50" s="34" t="s">
        <v>13</v>
      </c>
      <c r="C50" s="27"/>
      <c r="D50" s="35"/>
      <c r="E50" s="31">
        <v>1165</v>
      </c>
      <c r="G50" s="31">
        <v>2481</v>
      </c>
      <c r="H50" s="31"/>
      <c r="I50" s="32">
        <v>265816.70199999999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0" customFormat="1" ht="13.15" customHeight="1" x14ac:dyDescent="0.15">
      <c r="A51" s="25"/>
      <c r="B51" s="34" t="s">
        <v>12</v>
      </c>
      <c r="C51" s="27"/>
      <c r="D51" s="35"/>
      <c r="E51" s="31">
        <v>1129</v>
      </c>
      <c r="G51" s="31">
        <v>5326</v>
      </c>
      <c r="H51" s="31"/>
      <c r="I51" s="32">
        <v>628107.91700000002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0" customFormat="1" ht="12" customHeight="1" x14ac:dyDescent="0.15">
      <c r="A52" s="25"/>
      <c r="B52" s="36"/>
      <c r="C52" s="36"/>
      <c r="D52" s="25"/>
      <c r="E52" s="27"/>
      <c r="F52" s="36"/>
      <c r="G52" s="36"/>
      <c r="H52" s="27"/>
      <c r="I52" s="3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30" customFormat="1" ht="12" customHeight="1" x14ac:dyDescent="0.15">
      <c r="A53" s="25"/>
      <c r="B53" s="36"/>
      <c r="C53" s="36"/>
      <c r="D53" s="25"/>
      <c r="E53" s="27"/>
      <c r="F53" s="36"/>
      <c r="G53" s="36"/>
      <c r="H53" s="27"/>
      <c r="I53" s="37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s="30" customFormat="1" ht="12" customHeight="1" x14ac:dyDescent="0.15">
      <c r="A54" s="25"/>
      <c r="B54" s="36"/>
      <c r="C54" s="36"/>
      <c r="D54" s="25"/>
      <c r="E54" s="27"/>
      <c r="F54" s="36"/>
      <c r="G54" s="36"/>
      <c r="H54" s="27"/>
      <c r="I54" s="37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" customHeight="1" x14ac:dyDescent="0.15">
      <c r="A55" s="38"/>
      <c r="B55" s="26" t="s">
        <v>63</v>
      </c>
      <c r="C55" s="39"/>
      <c r="D55" s="38"/>
      <c r="E55" s="27"/>
      <c r="F55" s="39"/>
      <c r="G55" s="39"/>
      <c r="H55" s="27"/>
      <c r="I55" s="40"/>
    </row>
    <row r="56" spans="1:27" s="4" customFormat="1" ht="12.6" customHeight="1" x14ac:dyDescent="0.15">
      <c r="A56" s="41"/>
      <c r="B56" s="34" t="s">
        <v>23</v>
      </c>
      <c r="C56" s="42"/>
      <c r="D56" s="41"/>
      <c r="E56" s="27">
        <v>2889</v>
      </c>
      <c r="F56" s="23"/>
      <c r="G56" s="43">
        <v>22933</v>
      </c>
      <c r="H56" s="27"/>
      <c r="I56" s="44">
        <v>2914234.6239999998</v>
      </c>
    </row>
    <row r="57" spans="1:27" s="30" customFormat="1" x14ac:dyDescent="0.15">
      <c r="A57" s="25"/>
      <c r="B57" s="34" t="s">
        <v>22</v>
      </c>
      <c r="C57" s="27"/>
      <c r="D57" s="28"/>
      <c r="E57" s="27">
        <v>1062</v>
      </c>
      <c r="G57" s="27">
        <v>10982</v>
      </c>
      <c r="H57" s="27"/>
      <c r="I57" s="29">
        <v>1354851.675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0" customFormat="1" ht="13.15" customHeight="1" x14ac:dyDescent="0.15">
      <c r="A58" s="25"/>
      <c r="B58" s="34" t="s">
        <v>21</v>
      </c>
      <c r="C58" s="27"/>
      <c r="D58" s="35"/>
      <c r="E58" s="31">
        <v>791</v>
      </c>
      <c r="G58" s="31">
        <v>4228</v>
      </c>
      <c r="H58" s="31"/>
      <c r="I58" s="32">
        <v>598687.62100000004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0" customFormat="1" ht="26.25" customHeight="1" x14ac:dyDescent="0.15">
      <c r="A59" s="25"/>
      <c r="B59" s="34" t="s">
        <v>20</v>
      </c>
      <c r="C59" s="27"/>
      <c r="D59" s="35"/>
      <c r="E59" s="31">
        <v>1321</v>
      </c>
      <c r="G59" s="31">
        <v>3268</v>
      </c>
      <c r="H59" s="31"/>
      <c r="I59" s="32">
        <v>499984.59299999999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0" customFormat="1" ht="13.15" customHeight="1" x14ac:dyDescent="0.15">
      <c r="A60" s="25"/>
      <c r="B60" s="34" t="s">
        <v>19</v>
      </c>
      <c r="C60" s="27"/>
      <c r="D60" s="35"/>
      <c r="E60" s="31">
        <v>2483</v>
      </c>
      <c r="G60" s="31">
        <v>3533</v>
      </c>
      <c r="H60" s="31"/>
      <c r="I60" s="32">
        <v>582557.06700000004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0" customFormat="1" ht="12.75" customHeight="1" x14ac:dyDescent="0.15">
      <c r="A61" s="25"/>
      <c r="B61" s="34" t="s">
        <v>18</v>
      </c>
      <c r="C61" s="27"/>
      <c r="D61" s="35"/>
      <c r="E61" s="31">
        <v>1557</v>
      </c>
      <c r="G61" s="31">
        <v>2485</v>
      </c>
      <c r="H61" s="31"/>
      <c r="I61" s="32">
        <v>351630.58299999998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0" customFormat="1" ht="26.25" customHeight="1" x14ac:dyDescent="0.15">
      <c r="A62" s="25"/>
      <c r="B62" s="34" t="s">
        <v>17</v>
      </c>
      <c r="C62" s="27"/>
      <c r="D62" s="35"/>
      <c r="E62" s="31">
        <v>13760</v>
      </c>
      <c r="G62" s="31">
        <v>28109</v>
      </c>
      <c r="H62" s="31"/>
      <c r="I62" s="32">
        <v>5393048.9009999996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0" customFormat="1" ht="13.15" customHeight="1" x14ac:dyDescent="0.15">
      <c r="A63" s="25"/>
      <c r="B63" s="34" t="s">
        <v>16</v>
      </c>
      <c r="C63" s="27"/>
      <c r="D63" s="35"/>
      <c r="E63" s="31">
        <v>4589</v>
      </c>
      <c r="G63" s="31">
        <v>7467</v>
      </c>
      <c r="H63" s="31"/>
      <c r="I63" s="32">
        <v>955802.35400000005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0" customFormat="1" ht="13.5" customHeight="1" x14ac:dyDescent="0.15">
      <c r="A64" s="25"/>
      <c r="B64" s="34" t="s">
        <v>15</v>
      </c>
      <c r="C64" s="27"/>
      <c r="D64" s="35"/>
      <c r="E64" s="31">
        <v>3827</v>
      </c>
      <c r="G64" s="31">
        <v>4951</v>
      </c>
      <c r="H64" s="31"/>
      <c r="I64" s="32">
        <v>675553.65599999996</v>
      </c>
      <c r="J64" s="55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0" customFormat="1" ht="26.25" customHeight="1" x14ac:dyDescent="0.15">
      <c r="A65" s="25"/>
      <c r="B65" s="34" t="s">
        <v>14</v>
      </c>
      <c r="C65" s="27"/>
      <c r="D65" s="35"/>
      <c r="E65" s="31">
        <v>2439</v>
      </c>
      <c r="G65" s="31">
        <v>4008</v>
      </c>
      <c r="H65" s="31"/>
      <c r="I65" s="32">
        <v>367274.10499999998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0" customFormat="1" ht="13.15" customHeight="1" x14ac:dyDescent="0.15">
      <c r="A66" s="25"/>
      <c r="B66" s="34" t="s">
        <v>13</v>
      </c>
      <c r="C66" s="27"/>
      <c r="D66" s="35"/>
      <c r="E66" s="31">
        <v>1159</v>
      </c>
      <c r="G66" s="31">
        <v>2480</v>
      </c>
      <c r="H66" s="31"/>
      <c r="I66" s="32">
        <v>258151.26199999999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0" customFormat="1" ht="12.75" customHeight="1" x14ac:dyDescent="0.15">
      <c r="A67" s="25"/>
      <c r="B67" s="34" t="s">
        <v>12</v>
      </c>
      <c r="C67" s="27"/>
      <c r="D67" s="35"/>
      <c r="E67" s="31">
        <v>1288</v>
      </c>
      <c r="G67" s="31">
        <v>5618</v>
      </c>
      <c r="H67" s="31"/>
      <c r="I67" s="32">
        <v>645730.28300000005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s="30" customFormat="1" ht="13.15" customHeight="1" x14ac:dyDescent="0.15">
      <c r="A68" s="25"/>
      <c r="B68" s="34"/>
      <c r="C68" s="27"/>
      <c r="D68" s="35"/>
      <c r="E68" s="31"/>
      <c r="F68" s="31"/>
      <c r="G68" s="31"/>
      <c r="H68" s="31"/>
      <c r="I68" s="32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33" s="30" customFormat="1" ht="13.15" customHeight="1" x14ac:dyDescent="0.15">
      <c r="A69" s="25"/>
      <c r="B69" s="34"/>
      <c r="C69" s="27"/>
      <c r="D69" s="35"/>
      <c r="E69" s="31"/>
      <c r="F69" s="31"/>
      <c r="G69" s="31"/>
      <c r="H69" s="31"/>
      <c r="I69" s="32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33" ht="12" customHeight="1" x14ac:dyDescent="0.15">
      <c r="A70" s="45"/>
      <c r="B70" s="46"/>
      <c r="C70" s="46"/>
      <c r="D70" s="45"/>
      <c r="E70" s="46"/>
      <c r="F70" s="46"/>
      <c r="G70" s="46"/>
      <c r="H70" s="46"/>
      <c r="I70" s="47"/>
    </row>
    <row r="71" spans="1:33" ht="5.0999999999999996" customHeight="1" x14ac:dyDescent="0.15">
      <c r="A71" s="48"/>
      <c r="B71" s="39"/>
      <c r="C71" s="39"/>
      <c r="D71" s="48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5"/>
      <c r="T71" s="5"/>
      <c r="U71" s="5"/>
      <c r="V71" s="5"/>
      <c r="W71" s="5"/>
      <c r="X71" s="5"/>
      <c r="Y71" s="5"/>
      <c r="Z71" s="5"/>
      <c r="AA71" s="5"/>
    </row>
    <row r="72" spans="1:33" ht="20.25" customHeight="1" x14ac:dyDescent="0.15">
      <c r="A72" s="49" t="s">
        <v>64</v>
      </c>
      <c r="J72" s="39"/>
      <c r="K72" s="39"/>
      <c r="L72" s="39"/>
      <c r="M72" s="39"/>
      <c r="N72" s="39"/>
      <c r="O72" s="39"/>
      <c r="AB72" s="4"/>
      <c r="AC72" s="4"/>
      <c r="AD72" s="4"/>
      <c r="AE72" s="4"/>
      <c r="AF72" s="4"/>
      <c r="AG72" s="4"/>
    </row>
    <row r="73" spans="1:33" s="49" customFormat="1" ht="20.25" customHeight="1" x14ac:dyDescent="0.15">
      <c r="A73" s="49" t="s">
        <v>48</v>
      </c>
      <c r="J73" s="50"/>
      <c r="K73" s="50"/>
      <c r="L73" s="50"/>
      <c r="M73" s="50"/>
      <c r="N73" s="50"/>
      <c r="O73" s="50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s="49" customFormat="1" ht="20.25" customHeight="1" x14ac:dyDescent="0.15">
      <c r="A74" s="49" t="s">
        <v>65</v>
      </c>
      <c r="J74" s="50"/>
      <c r="K74" s="50"/>
      <c r="L74" s="50"/>
      <c r="M74" s="50"/>
      <c r="N74" s="50"/>
      <c r="O74" s="50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1:33" s="49" customFormat="1" ht="16.899999999999999" customHeight="1" x14ac:dyDescent="0.15">
      <c r="J75" s="50"/>
      <c r="K75" s="50"/>
      <c r="L75" s="50"/>
      <c r="M75" s="50"/>
      <c r="N75" s="50"/>
      <c r="O75" s="50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1:33" ht="16.899999999999999" customHeight="1" x14ac:dyDescent="0.15">
      <c r="A76" s="49"/>
      <c r="J76" s="39"/>
      <c r="K76" s="39"/>
      <c r="L76" s="39"/>
      <c r="M76" s="39"/>
      <c r="N76" s="39"/>
      <c r="O76" s="39"/>
      <c r="AB76" s="4"/>
      <c r="AC76" s="4"/>
      <c r="AD76" s="4"/>
      <c r="AE76" s="4"/>
      <c r="AF76" s="4"/>
      <c r="AG76" s="4"/>
    </row>
    <row r="77" spans="1:33" x14ac:dyDescent="0.15">
      <c r="B77" s="53"/>
      <c r="C77" s="53"/>
      <c r="D77" s="53"/>
      <c r="E77" s="53"/>
      <c r="F77" s="53"/>
      <c r="G77" s="53"/>
      <c r="H77" s="53"/>
      <c r="I77" s="53"/>
      <c r="J77" s="54"/>
      <c r="K77" s="54"/>
      <c r="L77" s="54"/>
      <c r="M77" s="54"/>
      <c r="N77" s="54"/>
      <c r="O77" s="5"/>
      <c r="AB77" s="4"/>
      <c r="AC77" s="4"/>
      <c r="AD77" s="4"/>
      <c r="AE77" s="4"/>
      <c r="AF77" s="4"/>
      <c r="AG77" s="4"/>
    </row>
    <row r="78" spans="1:33" x14ac:dyDescent="0.15">
      <c r="C78" s="39"/>
    </row>
    <row r="79" spans="1:33" x14ac:dyDescent="0.15">
      <c r="C79" s="39"/>
    </row>
    <row r="80" spans="1:33" x14ac:dyDescent="0.15">
      <c r="B80" s="36"/>
      <c r="D80" s="39"/>
      <c r="E80" s="39"/>
      <c r="F80" s="39"/>
      <c r="G80" s="39"/>
      <c r="H80" s="39"/>
      <c r="I80" s="39"/>
      <c r="J80" s="5"/>
      <c r="K80" s="5"/>
    </row>
    <row r="81" spans="2:11" x14ac:dyDescent="0.15">
      <c r="B81" s="36"/>
      <c r="D81" s="39"/>
      <c r="E81" s="39"/>
      <c r="F81" s="39"/>
      <c r="G81" s="39"/>
      <c r="H81" s="39"/>
      <c r="I81" s="39"/>
      <c r="J81" s="5"/>
      <c r="K81" s="5"/>
    </row>
  </sheetData>
  <mergeCells count="5">
    <mergeCell ref="D6:E9"/>
    <mergeCell ref="H6:I6"/>
    <mergeCell ref="H7:I8"/>
    <mergeCell ref="F6:G6"/>
    <mergeCell ref="F7:G8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8" orientation="portrait" blackAndWhite="1" r:id="rId1"/>
  <headerFooter alignWithMargins="0"/>
  <ignoredErrors>
    <ignoredError sqref="F14 E26:F26 B33 E23:G23 F27:F29 E22:G22 H26:I26 H27:H29 B30:B32 E27:E33 G26:G33 I27:I33 E24:G25 B34:I34 E35:I35 F21 E21 G21:H21" unlockedFormula="1"/>
    <ignoredError sqref="B17:B21 B3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2">
    <pageSetUpPr fitToPage="1"/>
  </sheetPr>
  <dimension ref="A3:AG79"/>
  <sheetViews>
    <sheetView view="pageBreakPreview" zoomScale="80" zoomScaleNormal="100" zoomScaleSheetLayoutView="80" workbookViewId="0">
      <pane ySplit="9" topLeftCell="A10" activePane="bottomLeft" state="frozen"/>
      <selection pane="bottomLeft" activeCell="J1" sqref="J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6" t="s">
        <v>62</v>
      </c>
    </row>
    <row r="5" spans="1:27" s="9" customFormat="1" ht="7.9" customHeight="1" x14ac:dyDescent="0.15">
      <c r="C5" s="10"/>
      <c r="D5" s="10"/>
      <c r="E5" s="10"/>
      <c r="F5" s="10"/>
      <c r="G5" s="10"/>
      <c r="H5" s="10"/>
      <c r="I5" s="10"/>
      <c r="J5" s="4"/>
      <c r="K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9" customFormat="1" ht="12" customHeight="1" x14ac:dyDescent="0.15">
      <c r="A6" s="11"/>
      <c r="B6" s="12" t="s">
        <v>2</v>
      </c>
      <c r="C6" s="13"/>
      <c r="D6" s="88" t="s">
        <v>3</v>
      </c>
      <c r="E6" s="88"/>
      <c r="F6" s="88" t="s">
        <v>4</v>
      </c>
      <c r="G6" s="88"/>
      <c r="H6" s="89" t="s">
        <v>66</v>
      </c>
      <c r="I6" s="90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9" customFormat="1" ht="12" customHeight="1" x14ac:dyDescent="0.15">
      <c r="A7" s="14"/>
      <c r="D7" s="88"/>
      <c r="E7" s="88"/>
      <c r="F7" s="88"/>
      <c r="G7" s="88"/>
      <c r="H7" s="91" t="s">
        <v>38</v>
      </c>
      <c r="I7" s="92"/>
      <c r="J7" s="4"/>
      <c r="K7" s="4"/>
      <c r="L7" s="1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9" customFormat="1" ht="12" customHeight="1" x14ac:dyDescent="0.15">
      <c r="A8" s="14"/>
      <c r="B8" s="16" t="s">
        <v>5</v>
      </c>
      <c r="D8" s="88"/>
      <c r="E8" s="88"/>
      <c r="F8" s="88"/>
      <c r="G8" s="88"/>
      <c r="H8" s="91"/>
      <c r="I8" s="9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9" customFormat="1" ht="14.25" customHeight="1" x14ac:dyDescent="0.15">
      <c r="A9" s="14"/>
      <c r="B9" s="16" t="s">
        <v>6</v>
      </c>
      <c r="D9" s="88"/>
      <c r="E9" s="88"/>
      <c r="F9" s="88"/>
      <c r="G9" s="88"/>
      <c r="H9" s="68"/>
      <c r="I9" s="69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4" customFormat="1" ht="21" customHeight="1" x14ac:dyDescent="0.15">
      <c r="A10" s="17"/>
      <c r="B10" s="18"/>
      <c r="C10" s="18"/>
      <c r="D10" s="19"/>
      <c r="E10" s="20" t="s">
        <v>7</v>
      </c>
      <c r="F10" s="20"/>
      <c r="G10" s="21" t="s">
        <v>8</v>
      </c>
      <c r="H10" s="21"/>
      <c r="I10" s="22" t="s">
        <v>9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s="30" customFormat="1" x14ac:dyDescent="0.15">
      <c r="A11" s="25"/>
      <c r="B11" s="26" t="s">
        <v>26</v>
      </c>
      <c r="C11" s="27"/>
      <c r="D11" s="28"/>
      <c r="E11" s="27"/>
      <c r="F11" s="27"/>
      <c r="G11" s="27"/>
      <c r="H11" s="27"/>
      <c r="I11" s="2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0" customFormat="1" ht="12.75" customHeight="1" x14ac:dyDescent="0.15">
      <c r="A12" s="25"/>
      <c r="B12" s="26" t="s">
        <v>24</v>
      </c>
      <c r="C12" s="27"/>
      <c r="D12" s="28"/>
      <c r="E12" s="27">
        <v>1587</v>
      </c>
      <c r="F12" s="27"/>
      <c r="G12" s="31" t="s">
        <v>10</v>
      </c>
      <c r="H12" s="31"/>
      <c r="I12" s="32">
        <v>605044.554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0" customFormat="1" ht="12.75" customHeight="1" x14ac:dyDescent="0.15">
      <c r="A13" s="25"/>
      <c r="B13" s="26">
        <v>28</v>
      </c>
      <c r="C13" s="27"/>
      <c r="D13" s="28"/>
      <c r="E13" s="27">
        <v>2632</v>
      </c>
      <c r="F13" s="27"/>
      <c r="G13" s="31" t="s">
        <v>10</v>
      </c>
      <c r="H13" s="27"/>
      <c r="I13" s="29">
        <v>2145450.7969999998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0" customFormat="1" ht="12.75" customHeight="1" x14ac:dyDescent="0.15">
      <c r="A14" s="25"/>
      <c r="B14" s="26">
        <v>29</v>
      </c>
      <c r="C14" s="27"/>
      <c r="D14" s="28"/>
      <c r="E14" s="27">
        <v>3015</v>
      </c>
      <c r="F14" s="27"/>
      <c r="G14" s="31" t="s">
        <v>10</v>
      </c>
      <c r="H14" s="31"/>
      <c r="I14" s="32">
        <v>3803071.3130000001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0" customFormat="1" ht="12.75" customHeight="1" x14ac:dyDescent="0.15">
      <c r="A15" s="25"/>
      <c r="B15" s="26">
        <v>30</v>
      </c>
      <c r="C15" s="27"/>
      <c r="D15" s="28"/>
      <c r="E15" s="27">
        <v>2891</v>
      </c>
      <c r="F15" s="27"/>
      <c r="G15" s="31" t="s">
        <v>10</v>
      </c>
      <c r="H15" s="31"/>
      <c r="I15" s="32">
        <v>5319682.7659999998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0" customFormat="1" ht="26.25" customHeight="1" x14ac:dyDescent="0.15">
      <c r="A16" s="25"/>
      <c r="B16" s="26" t="s">
        <v>41</v>
      </c>
      <c r="C16" s="27"/>
      <c r="D16" s="28"/>
      <c r="E16" s="27">
        <v>3524</v>
      </c>
      <c r="F16" s="27"/>
      <c r="G16" s="31" t="s">
        <v>28</v>
      </c>
      <c r="H16" s="31"/>
      <c r="I16" s="32">
        <v>7178544.6399999997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0" customFormat="1" ht="12.75" customHeight="1" x14ac:dyDescent="0.15">
      <c r="A17" s="25"/>
      <c r="B17" s="26" t="s">
        <v>46</v>
      </c>
      <c r="C17" s="27"/>
      <c r="D17" s="28"/>
      <c r="E17" s="27">
        <v>3530</v>
      </c>
      <c r="F17" s="27"/>
      <c r="G17" s="31" t="s">
        <v>28</v>
      </c>
      <c r="H17" s="31"/>
      <c r="I17" s="32">
        <v>8534621.943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0" customFormat="1" ht="12.75" customHeight="1" x14ac:dyDescent="0.15">
      <c r="A18" s="25"/>
      <c r="B18" s="26" t="s">
        <v>50</v>
      </c>
      <c r="C18" s="27"/>
      <c r="D18" s="28"/>
      <c r="E18" s="27">
        <v>3661</v>
      </c>
      <c r="F18" s="27"/>
      <c r="G18" s="31" t="s">
        <v>28</v>
      </c>
      <c r="H18" s="31"/>
      <c r="I18" s="32">
        <v>9438473.2520000003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0" customFormat="1" ht="12.75" customHeight="1" x14ac:dyDescent="0.15">
      <c r="A19" s="25"/>
      <c r="B19" s="26" t="s">
        <v>52</v>
      </c>
      <c r="C19" s="27"/>
      <c r="D19" s="28"/>
      <c r="E19" s="27">
        <v>3363</v>
      </c>
      <c r="F19" s="27"/>
      <c r="G19" s="31" t="s">
        <v>10</v>
      </c>
      <c r="H19" s="31"/>
      <c r="I19" s="32">
        <v>9628770.4570000004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0" customFormat="1" ht="12.75" customHeight="1" x14ac:dyDescent="0.15">
      <c r="A20" s="25"/>
      <c r="B20" s="26" t="s">
        <v>55</v>
      </c>
      <c r="C20" s="27"/>
      <c r="D20" s="28"/>
      <c r="E20" s="27">
        <v>3832</v>
      </c>
      <c r="F20" s="27"/>
      <c r="G20" s="31" t="s">
        <v>10</v>
      </c>
      <c r="H20" s="31"/>
      <c r="I20" s="32">
        <v>9718267.5189999994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0" customFormat="1" ht="26.25" customHeight="1" x14ac:dyDescent="0.15">
      <c r="A21" s="25"/>
      <c r="B21" s="33" t="s">
        <v>60</v>
      </c>
      <c r="C21" s="27"/>
      <c r="D21" s="28"/>
      <c r="E21" s="27">
        <f>SUM(E$56:E$67)</f>
        <v>3739</v>
      </c>
      <c r="F21" s="27"/>
      <c r="G21" s="31" t="s">
        <v>10</v>
      </c>
      <c r="H21" s="31"/>
      <c r="I21" s="32">
        <v>10523562.886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0" customFormat="1" ht="13.15" customHeight="1" x14ac:dyDescent="0.15">
      <c r="A22" s="25"/>
      <c r="B22" s="33"/>
      <c r="C22" s="27"/>
      <c r="D22" s="28"/>
      <c r="E22" s="27"/>
      <c r="F22" s="27"/>
      <c r="G22" s="31"/>
      <c r="H22" s="31"/>
      <c r="I22" s="3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0" customFormat="1" ht="13.15" customHeight="1" x14ac:dyDescent="0.15">
      <c r="A23" s="25"/>
      <c r="B23" s="33"/>
      <c r="C23" s="27"/>
      <c r="D23" s="28"/>
      <c r="E23" s="27"/>
      <c r="F23" s="27"/>
      <c r="G23" s="27"/>
      <c r="H23" s="27"/>
      <c r="I23" s="2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0" customFormat="1" ht="12" customHeight="1" x14ac:dyDescent="0.15">
      <c r="A24" s="25"/>
      <c r="B24" s="27"/>
      <c r="C24" s="27"/>
      <c r="D24" s="28"/>
      <c r="E24" s="27"/>
      <c r="F24" s="27"/>
      <c r="G24" s="27"/>
      <c r="H24" s="27"/>
      <c r="I24" s="2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0" customFormat="1" x14ac:dyDescent="0.15">
      <c r="A25" s="25"/>
      <c r="B25" s="26" t="s">
        <v>25</v>
      </c>
      <c r="C25" s="27"/>
      <c r="D25" s="28"/>
      <c r="E25" s="27"/>
      <c r="F25" s="27"/>
      <c r="G25" s="27"/>
      <c r="H25" s="27"/>
      <c r="I25" s="2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0" customFormat="1" ht="12.75" customHeight="1" x14ac:dyDescent="0.15">
      <c r="A26" s="25"/>
      <c r="B26" s="26" t="s">
        <v>24</v>
      </c>
      <c r="C26" s="27"/>
      <c r="D26" s="28"/>
      <c r="E26" s="31">
        <f t="shared" ref="E26:E32" si="0">E12/12</f>
        <v>132.25</v>
      </c>
      <c r="F26" s="27"/>
      <c r="G26" s="27">
        <v>397</v>
      </c>
      <c r="H26" s="31"/>
      <c r="I26" s="32">
        <f t="shared" ref="I26:I32" si="1">I12/12</f>
        <v>50420.379500000003</v>
      </c>
      <c r="J26" s="4"/>
      <c r="K26" s="4"/>
      <c r="L26" s="4"/>
      <c r="M26" s="4"/>
      <c r="N26" s="2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0" customFormat="1" ht="12.75" customHeight="1" x14ac:dyDescent="0.15">
      <c r="A27" s="25"/>
      <c r="B27" s="26">
        <v>28</v>
      </c>
      <c r="C27" s="27"/>
      <c r="D27" s="28"/>
      <c r="E27" s="31">
        <f t="shared" si="0"/>
        <v>219.33333333333334</v>
      </c>
      <c r="F27" s="27"/>
      <c r="G27" s="27">
        <v>1330.25</v>
      </c>
      <c r="H27" s="27"/>
      <c r="I27" s="32">
        <f t="shared" si="1"/>
        <v>178787.56641666664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0" customFormat="1" ht="12.75" customHeight="1" x14ac:dyDescent="0.15">
      <c r="A28" s="25"/>
      <c r="B28" s="26">
        <v>29</v>
      </c>
      <c r="C28" s="27"/>
      <c r="D28" s="28"/>
      <c r="E28" s="31">
        <f t="shared" si="0"/>
        <v>251.25</v>
      </c>
      <c r="F28" s="27"/>
      <c r="G28" s="27">
        <v>2278.5</v>
      </c>
      <c r="H28" s="31"/>
      <c r="I28" s="32">
        <f t="shared" si="1"/>
        <v>316922.60941666667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0" customFormat="1" ht="12.6" customHeight="1" x14ac:dyDescent="0.15">
      <c r="A29" s="25"/>
      <c r="B29" s="26">
        <v>30</v>
      </c>
      <c r="C29" s="27"/>
      <c r="D29" s="28"/>
      <c r="E29" s="31">
        <f t="shared" si="0"/>
        <v>240.91666666666666</v>
      </c>
      <c r="F29" s="27"/>
      <c r="G29" s="27">
        <v>2739.0833333333335</v>
      </c>
      <c r="H29" s="31"/>
      <c r="I29" s="32">
        <f t="shared" si="1"/>
        <v>443306.89716666663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0" customFormat="1" ht="12.75" customHeight="1" x14ac:dyDescent="0.15">
      <c r="A30" s="25"/>
      <c r="B30" s="26" t="s">
        <v>41</v>
      </c>
      <c r="C30" s="27"/>
      <c r="D30" s="28"/>
      <c r="E30" s="31">
        <f t="shared" si="0"/>
        <v>293.66666666666669</v>
      </c>
      <c r="F30" s="27"/>
      <c r="G30" s="27">
        <v>2948.1666666666665</v>
      </c>
      <c r="H30" s="31"/>
      <c r="I30" s="32">
        <f t="shared" si="1"/>
        <v>598212.05333333334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0" customFormat="1" ht="12.75" customHeight="1" x14ac:dyDescent="0.15">
      <c r="A31" s="25"/>
      <c r="B31" s="26" t="s">
        <v>46</v>
      </c>
      <c r="C31" s="27"/>
      <c r="D31" s="28"/>
      <c r="E31" s="31">
        <f t="shared" si="0"/>
        <v>294.16666666666669</v>
      </c>
      <c r="F31" s="27"/>
      <c r="G31" s="27">
        <v>3092.75</v>
      </c>
      <c r="H31" s="31"/>
      <c r="I31" s="32">
        <f t="shared" si="1"/>
        <v>711218.49525000004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0" customFormat="1" ht="12.75" customHeight="1" x14ac:dyDescent="0.15">
      <c r="A32" s="25"/>
      <c r="B32" s="26" t="s">
        <v>50</v>
      </c>
      <c r="C32" s="27"/>
      <c r="D32" s="28"/>
      <c r="E32" s="31">
        <f t="shared" si="0"/>
        <v>305.08333333333331</v>
      </c>
      <c r="F32" s="27"/>
      <c r="G32" s="27">
        <v>3390.6666666666665</v>
      </c>
      <c r="H32" s="31"/>
      <c r="I32" s="32">
        <f t="shared" si="1"/>
        <v>786539.43766666669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0" customFormat="1" ht="12.75" customHeight="1" x14ac:dyDescent="0.15">
      <c r="A33" s="25"/>
      <c r="B33" s="26" t="s">
        <v>52</v>
      </c>
      <c r="C33" s="27"/>
      <c r="D33" s="28"/>
      <c r="E33" s="27">
        <f t="shared" ref="E33:E35" si="2">E19/12</f>
        <v>280.25</v>
      </c>
      <c r="F33" s="27"/>
      <c r="G33" s="27">
        <v>3426.75</v>
      </c>
      <c r="H33" s="31"/>
      <c r="I33" s="32">
        <f t="shared" ref="I33:I35" si="3">I19/12</f>
        <v>802397.53808333341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0" customFormat="1" ht="12.75" customHeight="1" x14ac:dyDescent="0.15">
      <c r="A34" s="25"/>
      <c r="B34" s="26" t="s">
        <v>55</v>
      </c>
      <c r="C34" s="27"/>
      <c r="D34" s="28"/>
      <c r="E34" s="27">
        <f t="shared" si="2"/>
        <v>319.33333333333331</v>
      </c>
      <c r="F34" s="27"/>
      <c r="G34" s="27">
        <v>3435.1666666666665</v>
      </c>
      <c r="H34" s="31"/>
      <c r="I34" s="32">
        <f t="shared" si="3"/>
        <v>809855.62658333324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0" customFormat="1" ht="26.25" customHeight="1" x14ac:dyDescent="0.15">
      <c r="A35" s="25"/>
      <c r="B35" s="33" t="s">
        <v>60</v>
      </c>
      <c r="C35" s="27"/>
      <c r="D35" s="28"/>
      <c r="E35" s="27">
        <f t="shared" si="2"/>
        <v>311.58333333333331</v>
      </c>
      <c r="F35" s="27"/>
      <c r="G35" s="27">
        <f>AVERAGE(G$56:G$67)</f>
        <v>3635.4166666666665</v>
      </c>
      <c r="H35" s="31"/>
      <c r="I35" s="32">
        <f t="shared" si="3"/>
        <v>876963.57383333333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0" customFormat="1" ht="13.15" customHeight="1" x14ac:dyDescent="0.15">
      <c r="A36" s="25"/>
      <c r="B36" s="33"/>
      <c r="C36" s="27"/>
      <c r="D36" s="28"/>
      <c r="E36" s="27"/>
      <c r="F36" s="27"/>
      <c r="G36" s="27"/>
      <c r="H36" s="31"/>
      <c r="I36" s="32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0" customFormat="1" ht="12" customHeight="1" x14ac:dyDescent="0.15">
      <c r="A37" s="25"/>
      <c r="B37" s="33"/>
      <c r="C37" s="27"/>
      <c r="D37" s="28"/>
      <c r="E37" s="27"/>
      <c r="F37" s="27"/>
      <c r="G37" s="27"/>
      <c r="H37" s="27"/>
      <c r="I37" s="2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0" customFormat="1" ht="12.6" customHeight="1" x14ac:dyDescent="0.15">
      <c r="A38" s="25"/>
      <c r="B38" s="27"/>
      <c r="C38" s="27"/>
      <c r="D38" s="28"/>
      <c r="E38" s="27"/>
      <c r="F38" s="27"/>
      <c r="G38" s="27"/>
      <c r="H38" s="27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0" customFormat="1" x14ac:dyDescent="0.15">
      <c r="A39" s="25"/>
      <c r="B39" s="26" t="s">
        <v>58</v>
      </c>
      <c r="C39" s="39"/>
      <c r="D39" s="38"/>
      <c r="E39" s="27"/>
      <c r="F39" s="39"/>
      <c r="G39" s="39"/>
      <c r="H39" s="27"/>
      <c r="I39" s="4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0" customFormat="1" ht="13.15" customHeight="1" x14ac:dyDescent="0.15">
      <c r="A40" s="25"/>
      <c r="B40" s="34" t="s">
        <v>23</v>
      </c>
      <c r="C40" s="42"/>
      <c r="D40" s="41"/>
      <c r="E40" s="27">
        <v>53</v>
      </c>
      <c r="F40" s="43"/>
      <c r="G40" s="43">
        <v>5268</v>
      </c>
      <c r="H40" s="27"/>
      <c r="I40" s="44">
        <v>1210428.8899999999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0" customFormat="1" ht="13.15" customHeight="1" x14ac:dyDescent="0.15">
      <c r="A41" s="25"/>
      <c r="B41" s="34" t="s">
        <v>22</v>
      </c>
      <c r="C41" s="27"/>
      <c r="D41" s="28"/>
      <c r="E41" s="27">
        <v>27</v>
      </c>
      <c r="F41" s="27"/>
      <c r="G41" s="27">
        <v>1022</v>
      </c>
      <c r="H41" s="27"/>
      <c r="I41" s="29">
        <v>231010.24400000001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0" customFormat="1" ht="13.15" customHeight="1" x14ac:dyDescent="0.15">
      <c r="A42" s="25"/>
      <c r="B42" s="34" t="s">
        <v>21</v>
      </c>
      <c r="C42" s="27"/>
      <c r="D42" s="35"/>
      <c r="E42" s="31">
        <v>625</v>
      </c>
      <c r="F42" s="31"/>
      <c r="G42" s="31">
        <v>4254</v>
      </c>
      <c r="H42" s="31"/>
      <c r="I42" s="32">
        <v>1023314.404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0" customFormat="1" ht="26.45" customHeight="1" x14ac:dyDescent="0.15">
      <c r="A43" s="25"/>
      <c r="B43" s="34" t="s">
        <v>20</v>
      </c>
      <c r="C43" s="27"/>
      <c r="D43" s="35"/>
      <c r="E43" s="31">
        <v>77</v>
      </c>
      <c r="F43" s="31"/>
      <c r="G43" s="31">
        <v>886</v>
      </c>
      <c r="H43" s="31"/>
      <c r="I43" s="32">
        <v>213697.764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0" customFormat="1" ht="13.15" customHeight="1" x14ac:dyDescent="0.15">
      <c r="A44" s="25"/>
      <c r="B44" s="34" t="s">
        <v>19</v>
      </c>
      <c r="C44" s="27"/>
      <c r="D44" s="35"/>
      <c r="E44" s="31">
        <v>480</v>
      </c>
      <c r="F44" s="31"/>
      <c r="G44" s="31">
        <v>4663</v>
      </c>
      <c r="H44" s="31"/>
      <c r="I44" s="32">
        <v>1101370.068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0" customFormat="1" ht="13.15" customHeight="1" x14ac:dyDescent="0.15">
      <c r="A45" s="25"/>
      <c r="B45" s="34" t="s">
        <v>18</v>
      </c>
      <c r="C45" s="27"/>
      <c r="D45" s="35"/>
      <c r="E45" s="31">
        <v>73</v>
      </c>
      <c r="F45" s="31"/>
      <c r="G45" s="31">
        <v>937</v>
      </c>
      <c r="H45" s="31"/>
      <c r="I45" s="32">
        <v>222376.48699999999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0" customFormat="1" ht="26.45" customHeight="1" x14ac:dyDescent="0.15">
      <c r="A46" s="25"/>
      <c r="B46" s="34" t="s">
        <v>17</v>
      </c>
      <c r="C46" s="27"/>
      <c r="D46" s="35"/>
      <c r="E46" s="31">
        <v>1390</v>
      </c>
      <c r="F46" s="31"/>
      <c r="G46" s="31">
        <v>6196</v>
      </c>
      <c r="H46" s="31"/>
      <c r="I46" s="32">
        <v>1393455.9580000001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0" customFormat="1" ht="13.15" customHeight="1" x14ac:dyDescent="0.15">
      <c r="A47" s="25"/>
      <c r="B47" s="34" t="s">
        <v>16</v>
      </c>
      <c r="C47" s="27"/>
      <c r="D47" s="35"/>
      <c r="E47" s="31">
        <v>378</v>
      </c>
      <c r="F47" s="31"/>
      <c r="G47" s="31">
        <v>1190</v>
      </c>
      <c r="H47" s="31"/>
      <c r="I47" s="32">
        <v>246637.014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0" customFormat="1" ht="13.15" customHeight="1" x14ac:dyDescent="0.15">
      <c r="A48" s="25"/>
      <c r="B48" s="34" t="s">
        <v>15</v>
      </c>
      <c r="C48" s="27"/>
      <c r="D48" s="35"/>
      <c r="E48" s="31">
        <v>507</v>
      </c>
      <c r="F48" s="31"/>
      <c r="G48" s="31">
        <v>6747</v>
      </c>
      <c r="H48" s="31"/>
      <c r="I48" s="32">
        <v>1671964.6680000001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0" customFormat="1" ht="26.45" customHeight="1" x14ac:dyDescent="0.15">
      <c r="A49" s="25"/>
      <c r="B49" s="34" t="s">
        <v>14</v>
      </c>
      <c r="C49" s="27"/>
      <c r="D49" s="35"/>
      <c r="E49" s="31">
        <v>130</v>
      </c>
      <c r="F49" s="31"/>
      <c r="G49" s="31">
        <v>1110</v>
      </c>
      <c r="H49" s="31"/>
      <c r="I49" s="32">
        <v>271513.321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0" customFormat="1" ht="13.15" customHeight="1" x14ac:dyDescent="0.15">
      <c r="A50" s="25"/>
      <c r="B50" s="34" t="s">
        <v>13</v>
      </c>
      <c r="C50" s="27"/>
      <c r="D50" s="35"/>
      <c r="E50" s="31">
        <v>74</v>
      </c>
      <c r="F50" s="31"/>
      <c r="G50" s="31">
        <v>6409</v>
      </c>
      <c r="H50" s="31"/>
      <c r="I50" s="32">
        <v>1650149.648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0" customFormat="1" ht="13.15" customHeight="1" x14ac:dyDescent="0.15">
      <c r="A51" s="25"/>
      <c r="B51" s="34" t="s">
        <v>12</v>
      </c>
      <c r="C51" s="27"/>
      <c r="D51" s="35"/>
      <c r="E51" s="31">
        <v>18</v>
      </c>
      <c r="F51" s="31"/>
      <c r="G51" s="31">
        <v>2540</v>
      </c>
      <c r="H51" s="31"/>
      <c r="I51" s="32">
        <v>491821.49800000002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0" customFormat="1" ht="13.15" customHeight="1" x14ac:dyDescent="0.15">
      <c r="A52" s="25"/>
      <c r="B52" s="33"/>
      <c r="C52" s="27"/>
      <c r="D52" s="28"/>
      <c r="E52" s="27"/>
      <c r="F52" s="27"/>
      <c r="G52" s="27"/>
      <c r="H52" s="31"/>
      <c r="I52" s="32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30" customFormat="1" ht="13.15" customHeight="1" x14ac:dyDescent="0.15">
      <c r="A53" s="25"/>
      <c r="B53" s="33"/>
      <c r="C53" s="27"/>
      <c r="D53" s="28"/>
      <c r="E53" s="27"/>
      <c r="F53" s="27"/>
      <c r="G53" s="27"/>
      <c r="H53" s="31"/>
      <c r="I53" s="32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s="30" customFormat="1" ht="12" customHeight="1" x14ac:dyDescent="0.15">
      <c r="A54" s="25"/>
      <c r="B54" s="36"/>
      <c r="C54" s="36"/>
      <c r="D54" s="25"/>
      <c r="E54" s="27"/>
      <c r="F54" s="36"/>
      <c r="G54" s="36"/>
      <c r="H54" s="27"/>
      <c r="I54" s="37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" customHeight="1" x14ac:dyDescent="0.15">
      <c r="A55" s="38"/>
      <c r="B55" s="26" t="s">
        <v>67</v>
      </c>
      <c r="C55" s="39"/>
      <c r="D55" s="38"/>
      <c r="E55" s="27"/>
      <c r="F55" s="39"/>
      <c r="G55" s="39"/>
      <c r="H55" s="27"/>
      <c r="I55" s="40"/>
    </row>
    <row r="56" spans="1:27" s="4" customFormat="1" ht="12.6" customHeight="1" x14ac:dyDescent="0.15">
      <c r="A56" s="41"/>
      <c r="B56" s="34" t="s">
        <v>36</v>
      </c>
      <c r="C56" s="42"/>
      <c r="D56" s="41"/>
      <c r="E56" s="27">
        <v>55</v>
      </c>
      <c r="F56" s="43"/>
      <c r="G56" s="43">
        <v>5463</v>
      </c>
      <c r="H56" s="27"/>
      <c r="I56" s="44">
        <v>1300787.676</v>
      </c>
    </row>
    <row r="57" spans="1:27" s="30" customFormat="1" x14ac:dyDescent="0.15">
      <c r="A57" s="25"/>
      <c r="B57" s="34" t="s">
        <v>22</v>
      </c>
      <c r="C57" s="27"/>
      <c r="D57" s="28"/>
      <c r="E57" s="27">
        <v>30</v>
      </c>
      <c r="F57" s="27"/>
      <c r="G57" s="27">
        <v>1126</v>
      </c>
      <c r="H57" s="27"/>
      <c r="I57" s="29">
        <v>262441.45600000001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0" customFormat="1" ht="13.15" customHeight="1" x14ac:dyDescent="0.15">
      <c r="A58" s="25"/>
      <c r="B58" s="34" t="s">
        <v>21</v>
      </c>
      <c r="C58" s="27"/>
      <c r="D58" s="35"/>
      <c r="E58" s="31">
        <v>658</v>
      </c>
      <c r="F58" s="31"/>
      <c r="G58" s="31">
        <v>4553</v>
      </c>
      <c r="H58" s="31"/>
      <c r="I58" s="32">
        <v>1118886.4750000001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0" customFormat="1" ht="26.25" customHeight="1" x14ac:dyDescent="0.15">
      <c r="A59" s="25"/>
      <c r="B59" s="34" t="s">
        <v>20</v>
      </c>
      <c r="C59" s="27"/>
      <c r="D59" s="35"/>
      <c r="E59" s="31">
        <v>80</v>
      </c>
      <c r="F59" s="31"/>
      <c r="G59" s="31">
        <v>1022</v>
      </c>
      <c r="H59" s="31"/>
      <c r="I59" s="32">
        <v>251927.13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0" customFormat="1" ht="13.15" customHeight="1" x14ac:dyDescent="0.15">
      <c r="A60" s="25"/>
      <c r="B60" s="34" t="s">
        <v>19</v>
      </c>
      <c r="C60" s="27"/>
      <c r="D60" s="35"/>
      <c r="E60" s="31">
        <v>431</v>
      </c>
      <c r="F60" s="31"/>
      <c r="G60" s="31">
        <v>4999</v>
      </c>
      <c r="H60" s="31"/>
      <c r="I60" s="32">
        <v>1215576.7450000001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0" customFormat="1" ht="12.75" customHeight="1" x14ac:dyDescent="0.15">
      <c r="A61" s="25"/>
      <c r="B61" s="34" t="s">
        <v>18</v>
      </c>
      <c r="C61" s="27"/>
      <c r="D61" s="35"/>
      <c r="E61" s="31">
        <v>67</v>
      </c>
      <c r="F61" s="31"/>
      <c r="G61" s="31">
        <v>1025</v>
      </c>
      <c r="H61" s="31"/>
      <c r="I61" s="32">
        <v>248175.636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0" customFormat="1" ht="26.25" customHeight="1" x14ac:dyDescent="0.15">
      <c r="A62" s="25"/>
      <c r="B62" s="34" t="s">
        <v>17</v>
      </c>
      <c r="C62" s="27"/>
      <c r="D62" s="35"/>
      <c r="E62" s="31">
        <v>1434</v>
      </c>
      <c r="F62" s="31"/>
      <c r="G62" s="31">
        <v>6671</v>
      </c>
      <c r="H62" s="31"/>
      <c r="I62" s="32">
        <v>1532343.34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0" customFormat="1" ht="13.15" customHeight="1" x14ac:dyDescent="0.15">
      <c r="A63" s="25"/>
      <c r="B63" s="34" t="s">
        <v>16</v>
      </c>
      <c r="C63" s="27"/>
      <c r="D63" s="35"/>
      <c r="E63" s="31">
        <v>329</v>
      </c>
      <c r="F63" s="31"/>
      <c r="G63" s="31">
        <v>1176</v>
      </c>
      <c r="H63" s="31"/>
      <c r="I63" s="32">
        <v>255164.17800000001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0" customFormat="1" ht="12.75" customHeight="1" x14ac:dyDescent="0.15">
      <c r="A64" s="25"/>
      <c r="B64" s="34" t="s">
        <v>15</v>
      </c>
      <c r="C64" s="27"/>
      <c r="D64" s="35"/>
      <c r="E64" s="31">
        <v>455</v>
      </c>
      <c r="F64" s="31"/>
      <c r="G64" s="31">
        <v>7008</v>
      </c>
      <c r="H64" s="31"/>
      <c r="I64" s="32">
        <v>1783624.233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0" customFormat="1" ht="26.25" customHeight="1" x14ac:dyDescent="0.15">
      <c r="A65" s="25"/>
      <c r="B65" s="34" t="s">
        <v>14</v>
      </c>
      <c r="C65" s="27"/>
      <c r="D65" s="35"/>
      <c r="E65" s="31">
        <v>110</v>
      </c>
      <c r="F65" s="31"/>
      <c r="G65" s="31">
        <v>1216</v>
      </c>
      <c r="H65" s="31"/>
      <c r="I65" s="32">
        <v>305938.89199999999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0" customFormat="1" ht="13.15" customHeight="1" x14ac:dyDescent="0.15">
      <c r="A66" s="25"/>
      <c r="B66" s="34" t="s">
        <v>13</v>
      </c>
      <c r="C66" s="27"/>
      <c r="D66" s="35"/>
      <c r="E66" s="31">
        <v>65</v>
      </c>
      <c r="F66" s="31"/>
      <c r="G66" s="31">
        <v>6679</v>
      </c>
      <c r="H66" s="31"/>
      <c r="I66" s="32">
        <v>1754124.834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0" customFormat="1" ht="12.75" customHeight="1" x14ac:dyDescent="0.15">
      <c r="A67" s="25"/>
      <c r="B67" s="34" t="s">
        <v>12</v>
      </c>
      <c r="C67" s="27"/>
      <c r="D67" s="35"/>
      <c r="E67" s="31">
        <v>25</v>
      </c>
      <c r="F67" s="31"/>
      <c r="G67" s="31">
        <v>2687</v>
      </c>
      <c r="H67" s="31"/>
      <c r="I67" s="32">
        <v>527783.31000000006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s="30" customFormat="1" ht="13.15" customHeight="1" x14ac:dyDescent="0.15">
      <c r="A68" s="25"/>
      <c r="B68" s="34"/>
      <c r="C68" s="27"/>
      <c r="D68" s="35"/>
      <c r="E68" s="31"/>
      <c r="F68" s="31"/>
      <c r="G68" s="31"/>
      <c r="H68" s="31"/>
      <c r="I68" s="32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33" s="30" customFormat="1" ht="13.15" customHeight="1" x14ac:dyDescent="0.15">
      <c r="A69" s="25"/>
      <c r="B69" s="34"/>
      <c r="C69" s="27"/>
      <c r="D69" s="35"/>
      <c r="E69" s="31"/>
      <c r="F69" s="31"/>
      <c r="G69" s="31"/>
      <c r="H69" s="31"/>
      <c r="I69" s="32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33" ht="12" customHeight="1" x14ac:dyDescent="0.15">
      <c r="A70" s="45"/>
      <c r="B70" s="46"/>
      <c r="C70" s="46"/>
      <c r="D70" s="45"/>
      <c r="E70" s="46"/>
      <c r="F70" s="46"/>
      <c r="G70" s="46"/>
      <c r="H70" s="46"/>
      <c r="I70" s="47"/>
    </row>
    <row r="71" spans="1:33" ht="5.0999999999999996" customHeight="1" x14ac:dyDescent="0.15">
      <c r="A71" s="48"/>
      <c r="B71" s="39"/>
      <c r="C71" s="48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5"/>
      <c r="T71" s="5"/>
      <c r="U71" s="5"/>
      <c r="V71" s="5"/>
      <c r="W71" s="5"/>
      <c r="X71" s="5"/>
      <c r="Y71" s="5"/>
      <c r="Z71" s="5"/>
      <c r="AA71" s="5"/>
    </row>
    <row r="72" spans="1:33" ht="21" customHeight="1" x14ac:dyDescent="0.15">
      <c r="A72" s="49" t="s">
        <v>68</v>
      </c>
      <c r="J72" s="39"/>
      <c r="K72" s="39"/>
      <c r="L72" s="39"/>
      <c r="M72" s="39"/>
      <c r="N72" s="39"/>
      <c r="O72" s="39"/>
      <c r="AB72" s="4"/>
      <c r="AC72" s="4"/>
      <c r="AD72" s="4"/>
      <c r="AE72" s="4"/>
      <c r="AF72" s="4"/>
      <c r="AG72" s="4"/>
    </row>
    <row r="73" spans="1:33" s="49" customFormat="1" ht="16.899999999999999" customHeight="1" x14ac:dyDescent="0.15">
      <c r="J73" s="50"/>
      <c r="K73" s="50"/>
      <c r="L73" s="50"/>
      <c r="M73" s="50"/>
      <c r="N73" s="50"/>
      <c r="O73" s="50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ht="16.899999999999999" customHeight="1" x14ac:dyDescent="0.15">
      <c r="A74" s="51"/>
      <c r="C74" s="52"/>
      <c r="J74" s="39"/>
      <c r="K74" s="39"/>
      <c r="L74" s="39"/>
      <c r="M74" s="39"/>
      <c r="N74" s="39"/>
      <c r="O74" s="39"/>
      <c r="AB74" s="4"/>
      <c r="AC74" s="4"/>
      <c r="AD74" s="4"/>
      <c r="AE74" s="4"/>
      <c r="AF74" s="4"/>
      <c r="AG74" s="4"/>
    </row>
    <row r="75" spans="1:33" x14ac:dyDescent="0.15">
      <c r="B75" s="53"/>
      <c r="C75" s="53"/>
      <c r="D75" s="53"/>
      <c r="E75" s="53"/>
      <c r="F75" s="53"/>
      <c r="G75" s="53"/>
      <c r="H75" s="53"/>
      <c r="I75" s="53"/>
      <c r="J75" s="54"/>
      <c r="K75" s="54"/>
      <c r="L75" s="54"/>
      <c r="M75" s="54"/>
      <c r="N75" s="54"/>
      <c r="O75" s="5"/>
      <c r="AB75" s="4"/>
      <c r="AC75" s="4"/>
      <c r="AD75" s="4"/>
      <c r="AE75" s="4"/>
      <c r="AF75" s="4"/>
      <c r="AG75" s="4"/>
    </row>
    <row r="76" spans="1:33" x14ac:dyDescent="0.15">
      <c r="C76" s="39"/>
    </row>
    <row r="77" spans="1:33" x14ac:dyDescent="0.15">
      <c r="C77" s="39"/>
    </row>
    <row r="78" spans="1:33" x14ac:dyDescent="0.15">
      <c r="B78" s="36"/>
      <c r="D78" s="39"/>
      <c r="E78" s="39"/>
      <c r="F78" s="39"/>
      <c r="G78" s="39"/>
      <c r="H78" s="39"/>
      <c r="I78" s="39"/>
      <c r="J78" s="5"/>
      <c r="K78" s="5"/>
    </row>
    <row r="79" spans="1:33" x14ac:dyDescent="0.15">
      <c r="B79" s="36"/>
      <c r="D79" s="39"/>
      <c r="E79" s="39"/>
      <c r="F79" s="39"/>
      <c r="G79" s="39"/>
      <c r="H79" s="39"/>
      <c r="I79" s="39"/>
      <c r="J79" s="5"/>
      <c r="K79" s="5"/>
    </row>
  </sheetData>
  <mergeCells count="4">
    <mergeCell ref="D6:E9"/>
    <mergeCell ref="F6:G9"/>
    <mergeCell ref="H6:I6"/>
    <mergeCell ref="H7:I8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F14:H14 E21:F21 F15:H15 E26:F26 F29 F27:F28 I26 F19 H19 H26 H29 H27:H28 E22:I22 I27:I33 E27:E33 E23:I25 H21 E35 G35 I35" unlockedFormula="1"/>
    <ignoredError sqref="B17:B21 B31:B33 B34:D34 H34 F34 B35" numberStoredAsText="1"/>
    <ignoredError sqref="E34 I34" numberStoredAsText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AG76"/>
  <sheetViews>
    <sheetView view="pageBreakPreview" zoomScale="80" zoomScaleNormal="100" zoomScaleSheetLayoutView="80" workbookViewId="0">
      <selection activeCell="J1" sqref="J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42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6" t="s">
        <v>69</v>
      </c>
    </row>
    <row r="5" spans="1:27" s="9" customFormat="1" ht="7.9" customHeight="1" x14ac:dyDescent="0.15">
      <c r="C5" s="10"/>
      <c r="D5" s="10"/>
      <c r="E5" s="10"/>
      <c r="F5" s="10"/>
      <c r="G5" s="10"/>
      <c r="H5" s="10"/>
      <c r="I5" s="1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9" customFormat="1" ht="12" customHeight="1" x14ac:dyDescent="0.15">
      <c r="A6" s="11"/>
      <c r="B6" s="12" t="s">
        <v>2</v>
      </c>
      <c r="C6" s="13"/>
      <c r="D6" s="65"/>
      <c r="E6" s="76"/>
      <c r="F6" s="77"/>
      <c r="G6" s="67" t="s">
        <v>39</v>
      </c>
      <c r="H6" s="80"/>
      <c r="I6" s="8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9" customFormat="1" ht="12" customHeight="1" x14ac:dyDescent="0.15">
      <c r="A7" s="14"/>
      <c r="D7" s="70" t="s">
        <v>32</v>
      </c>
      <c r="E7" s="78"/>
      <c r="F7" s="79"/>
      <c r="G7" s="63" t="s">
        <v>31</v>
      </c>
      <c r="H7" s="82"/>
      <c r="I7" s="8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9" customFormat="1" ht="12" customHeight="1" x14ac:dyDescent="0.15">
      <c r="A8" s="14"/>
      <c r="B8" s="16" t="s">
        <v>5</v>
      </c>
      <c r="D8" s="62"/>
      <c r="E8" s="84" t="s">
        <v>30</v>
      </c>
      <c r="F8" s="86" t="s">
        <v>29</v>
      </c>
      <c r="G8" s="61"/>
      <c r="H8" s="84" t="s">
        <v>30</v>
      </c>
      <c r="I8" s="93" t="s">
        <v>29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9" customFormat="1" ht="14.25" customHeight="1" x14ac:dyDescent="0.15">
      <c r="A9" s="14"/>
      <c r="B9" s="16" t="s">
        <v>6</v>
      </c>
      <c r="D9" s="60"/>
      <c r="E9" s="85"/>
      <c r="F9" s="87"/>
      <c r="G9" s="30"/>
      <c r="H9" s="85"/>
      <c r="I9" s="9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4" customFormat="1" ht="21" customHeight="1" x14ac:dyDescent="0.15">
      <c r="A10" s="17"/>
      <c r="B10" s="18"/>
      <c r="C10" s="18"/>
      <c r="D10" s="19" t="s">
        <v>7</v>
      </c>
      <c r="E10" s="20" t="s">
        <v>7</v>
      </c>
      <c r="F10" s="20" t="s">
        <v>7</v>
      </c>
      <c r="G10" s="21" t="s">
        <v>9</v>
      </c>
      <c r="H10" s="21" t="s">
        <v>9</v>
      </c>
      <c r="I10" s="22" t="s">
        <v>9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s="30" customFormat="1" x14ac:dyDescent="0.15">
      <c r="A11" s="25"/>
      <c r="B11" s="26" t="s">
        <v>26</v>
      </c>
      <c r="C11" s="27"/>
      <c r="D11" s="28"/>
      <c r="E11" s="27"/>
      <c r="F11" s="27"/>
      <c r="G11" s="27"/>
      <c r="H11" s="27"/>
      <c r="I11" s="2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0" customFormat="1" ht="12.75" customHeight="1" x14ac:dyDescent="0.15">
      <c r="A12" s="25"/>
      <c r="B12" s="71" t="s">
        <v>40</v>
      </c>
      <c r="C12" s="27"/>
      <c r="D12" s="28">
        <f>SUM(E12:F12)</f>
        <v>126</v>
      </c>
      <c r="E12" s="27">
        <v>99</v>
      </c>
      <c r="F12" s="27">
        <v>27</v>
      </c>
      <c r="G12" s="31">
        <f t="shared" ref="G12:G17" si="0">SUM(H12:I12)</f>
        <v>12313.883</v>
      </c>
      <c r="H12" s="31">
        <v>11089.025</v>
      </c>
      <c r="I12" s="32">
        <v>1224.8579999999999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0" customFormat="1" ht="12.75" customHeight="1" x14ac:dyDescent="0.15">
      <c r="A13" s="25"/>
      <c r="B13" s="71" t="s">
        <v>46</v>
      </c>
      <c r="C13" s="27"/>
      <c r="D13" s="28">
        <f>SUM(E13:F13)</f>
        <v>1647</v>
      </c>
      <c r="E13" s="27">
        <v>876</v>
      </c>
      <c r="F13" s="27">
        <v>771</v>
      </c>
      <c r="G13" s="31">
        <f t="shared" si="0"/>
        <v>111091.29700000001</v>
      </c>
      <c r="H13" s="31">
        <v>76587.861000000004</v>
      </c>
      <c r="I13" s="32">
        <v>34503.436000000002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0" customFormat="1" ht="12.75" customHeight="1" x14ac:dyDescent="0.15">
      <c r="A14" s="25"/>
      <c r="B14" s="74" t="s">
        <v>50</v>
      </c>
      <c r="C14" s="27"/>
      <c r="D14" s="28">
        <f>SUM(E14:F14)</f>
        <v>2407</v>
      </c>
      <c r="E14" s="27">
        <v>1261</v>
      </c>
      <c r="F14" s="27">
        <v>1146</v>
      </c>
      <c r="G14" s="31">
        <f t="shared" si="0"/>
        <v>164358.46600000001</v>
      </c>
      <c r="H14" s="31">
        <v>107890.368</v>
      </c>
      <c r="I14" s="32">
        <v>56468.097999999998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0" customFormat="1" ht="13.5" customHeight="1" x14ac:dyDescent="0.15">
      <c r="A15" s="25"/>
      <c r="B15" s="26" t="s">
        <v>52</v>
      </c>
      <c r="C15" s="27"/>
      <c r="D15" s="28">
        <f>SUM(E15:F15)</f>
        <v>3056</v>
      </c>
      <c r="E15" s="27">
        <v>1442</v>
      </c>
      <c r="F15" s="27">
        <v>1614</v>
      </c>
      <c r="G15" s="31">
        <f t="shared" si="0"/>
        <v>186386.72399999999</v>
      </c>
      <c r="H15" s="27">
        <v>114552.40299999998</v>
      </c>
      <c r="I15" s="29">
        <v>71834.321000000011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0" customFormat="1" ht="13.5" customHeight="1" x14ac:dyDescent="0.15">
      <c r="A16" s="25"/>
      <c r="B16" s="26" t="s">
        <v>55</v>
      </c>
      <c r="C16" s="27"/>
      <c r="D16" s="28">
        <f t="shared" ref="D16:D17" si="1">SUM(E16:F16)</f>
        <v>3670</v>
      </c>
      <c r="E16" s="27">
        <v>1840</v>
      </c>
      <c r="F16" s="27">
        <v>1830</v>
      </c>
      <c r="G16" s="31">
        <f t="shared" si="0"/>
        <v>237045.03000000003</v>
      </c>
      <c r="H16" s="27">
        <v>153647.64300000001</v>
      </c>
      <c r="I16" s="29">
        <v>83397.387000000002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0" customFormat="1" ht="26.25" customHeight="1" x14ac:dyDescent="0.15">
      <c r="A17" s="25"/>
      <c r="B17" s="33" t="s">
        <v>60</v>
      </c>
      <c r="C17" s="27"/>
      <c r="D17" s="28">
        <f t="shared" si="1"/>
        <v>4947</v>
      </c>
      <c r="E17" s="27">
        <f>SUM(E$56:E$67)</f>
        <v>2266</v>
      </c>
      <c r="F17" s="27">
        <f>SUM(F$56:F$67)</f>
        <v>2681</v>
      </c>
      <c r="G17" s="31">
        <f t="shared" si="0"/>
        <v>283003.44700000004</v>
      </c>
      <c r="H17" s="31">
        <f>SUM(H$56:H$67)</f>
        <v>179864.37900000002</v>
      </c>
      <c r="I17" s="32">
        <f>SUM(I$56:I$67)</f>
        <v>103139.068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0" customFormat="1" ht="13.15" customHeight="1" x14ac:dyDescent="0.15">
      <c r="A18" s="25"/>
      <c r="B18" s="33"/>
      <c r="C18" s="27"/>
      <c r="D18" s="28"/>
      <c r="E18" s="27"/>
      <c r="F18" s="27"/>
      <c r="G18" s="31"/>
      <c r="H18" s="31"/>
      <c r="I18" s="3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0" customFormat="1" ht="13.15" customHeight="1" x14ac:dyDescent="0.15">
      <c r="A19" s="25"/>
      <c r="B19" s="33"/>
      <c r="C19" s="27"/>
      <c r="D19" s="28"/>
      <c r="E19" s="27"/>
      <c r="F19" s="27"/>
      <c r="G19" s="31"/>
      <c r="H19" s="31"/>
      <c r="I19" s="3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0" customFormat="1" ht="13.15" customHeight="1" x14ac:dyDescent="0.15">
      <c r="A20" s="25"/>
      <c r="B20" s="33"/>
      <c r="C20" s="27"/>
      <c r="D20" s="28"/>
      <c r="E20" s="27"/>
      <c r="F20" s="27"/>
      <c r="G20" s="31"/>
      <c r="H20" s="31"/>
      <c r="I20" s="3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0" customFormat="1" ht="13.15" customHeight="1" x14ac:dyDescent="0.15">
      <c r="A21" s="25"/>
      <c r="B21" s="33"/>
      <c r="C21" s="27"/>
      <c r="D21" s="28"/>
      <c r="E21" s="27"/>
      <c r="F21" s="27"/>
      <c r="G21" s="31"/>
      <c r="H21" s="31"/>
      <c r="I21" s="3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0" customFormat="1" ht="13.15" customHeight="1" x14ac:dyDescent="0.15">
      <c r="A22" s="25"/>
      <c r="B22" s="33"/>
      <c r="C22" s="27"/>
      <c r="D22" s="28"/>
      <c r="E22" s="27"/>
      <c r="F22" s="31"/>
      <c r="G22" s="31"/>
      <c r="H22" s="27"/>
      <c r="I22" s="29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0" customFormat="1" ht="13.15" customHeight="1" x14ac:dyDescent="0.15">
      <c r="A23" s="25"/>
      <c r="B23" s="27"/>
      <c r="C23" s="27"/>
      <c r="D23" s="28"/>
      <c r="E23" s="27"/>
      <c r="F23" s="27"/>
      <c r="G23" s="27"/>
      <c r="H23" s="27"/>
      <c r="I23" s="2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0" customFormat="1" ht="12" customHeight="1" x14ac:dyDescent="0.15">
      <c r="A24" s="25"/>
      <c r="C24" s="27"/>
      <c r="D24" s="28"/>
      <c r="E24" s="27"/>
      <c r="F24" s="27"/>
      <c r="G24" s="27"/>
      <c r="H24" s="27"/>
      <c r="I24" s="2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0" customFormat="1" x14ac:dyDescent="0.15">
      <c r="A25" s="25"/>
      <c r="B25" s="26" t="s">
        <v>25</v>
      </c>
      <c r="C25" s="27"/>
      <c r="D25" s="28"/>
      <c r="E25" s="27"/>
      <c r="F25" s="27"/>
      <c r="G25" s="27"/>
      <c r="H25" s="27"/>
      <c r="I25" s="2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0" customFormat="1" ht="12.75" customHeight="1" x14ac:dyDescent="0.15">
      <c r="A26" s="25"/>
      <c r="B26" s="66" t="s">
        <v>51</v>
      </c>
      <c r="C26" s="27"/>
      <c r="D26" s="35" t="s">
        <v>44</v>
      </c>
      <c r="E26" s="31" t="s">
        <v>44</v>
      </c>
      <c r="F26" s="31" t="s">
        <v>44</v>
      </c>
      <c r="G26" s="31" t="s">
        <v>44</v>
      </c>
      <c r="H26" s="31" t="s">
        <v>44</v>
      </c>
      <c r="I26" s="32" t="s">
        <v>44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0" customFormat="1" ht="12.75" customHeight="1" x14ac:dyDescent="0.15">
      <c r="A27" s="25"/>
      <c r="B27" s="66" t="s">
        <v>46</v>
      </c>
      <c r="C27" s="27"/>
      <c r="D27" s="28">
        <f>SUM(E27:F27)</f>
        <v>137.25</v>
      </c>
      <c r="E27" s="27">
        <f t="shared" ref="E27:F31" si="2">E13/12</f>
        <v>73</v>
      </c>
      <c r="F27" s="27">
        <f t="shared" si="2"/>
        <v>64.25</v>
      </c>
      <c r="G27" s="31">
        <f>SUM(H27:I27)</f>
        <v>9257.6080833333326</v>
      </c>
      <c r="H27" s="27">
        <f t="shared" ref="H27:I31" si="3">H13/12</f>
        <v>6382.3217500000001</v>
      </c>
      <c r="I27" s="29">
        <f t="shared" si="3"/>
        <v>2875.2863333333335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0" customFormat="1" ht="12.75" customHeight="1" x14ac:dyDescent="0.15">
      <c r="A28" s="25"/>
      <c r="B28" s="75" t="s">
        <v>50</v>
      </c>
      <c r="C28" s="27"/>
      <c r="D28" s="28">
        <f>SUM(E28:F28)</f>
        <v>200.58333333333331</v>
      </c>
      <c r="E28" s="27">
        <f t="shared" si="2"/>
        <v>105.08333333333333</v>
      </c>
      <c r="F28" s="27">
        <f t="shared" si="2"/>
        <v>95.5</v>
      </c>
      <c r="G28" s="31">
        <f>SUM(H28:I28)</f>
        <v>13696.538833333332</v>
      </c>
      <c r="H28" s="27">
        <f t="shared" si="3"/>
        <v>8990.8639999999996</v>
      </c>
      <c r="I28" s="29">
        <f t="shared" si="3"/>
        <v>4705.6748333333335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0" customFormat="1" ht="13.5" customHeight="1" x14ac:dyDescent="0.15">
      <c r="A29" s="25"/>
      <c r="B29" s="26" t="s">
        <v>52</v>
      </c>
      <c r="C29" s="27"/>
      <c r="D29" s="28">
        <f>SUM(E29:F29)</f>
        <v>254.66666666666669</v>
      </c>
      <c r="E29" s="27">
        <f t="shared" si="2"/>
        <v>120.16666666666667</v>
      </c>
      <c r="F29" s="27">
        <f t="shared" si="2"/>
        <v>134.5</v>
      </c>
      <c r="G29" s="31">
        <f>SUM(H29:I29)</f>
        <v>15532.226999999999</v>
      </c>
      <c r="H29" s="27">
        <f t="shared" si="3"/>
        <v>9546.033583333332</v>
      </c>
      <c r="I29" s="29">
        <f t="shared" si="3"/>
        <v>5986.1934166666679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0" customFormat="1" ht="13.5" customHeight="1" x14ac:dyDescent="0.15">
      <c r="A30" s="25"/>
      <c r="B30" s="26" t="s">
        <v>55</v>
      </c>
      <c r="C30" s="27"/>
      <c r="D30" s="28">
        <f>SUM(E30:F30)</f>
        <v>305.83333333333337</v>
      </c>
      <c r="E30" s="27">
        <f t="shared" si="2"/>
        <v>153.33333333333334</v>
      </c>
      <c r="F30" s="27">
        <f t="shared" si="2"/>
        <v>152.5</v>
      </c>
      <c r="G30" s="31">
        <f>SUM(H30:I30)</f>
        <v>19753.752500000002</v>
      </c>
      <c r="H30" s="27">
        <f t="shared" si="3"/>
        <v>12803.97025</v>
      </c>
      <c r="I30" s="29">
        <f t="shared" si="3"/>
        <v>6949.7822500000002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0" customFormat="1" ht="26.25" customHeight="1" x14ac:dyDescent="0.15">
      <c r="A31" s="25"/>
      <c r="B31" s="33" t="s">
        <v>60</v>
      </c>
      <c r="C31" s="27"/>
      <c r="D31" s="28">
        <f>SUM(E31:F31)</f>
        <v>412.25</v>
      </c>
      <c r="E31" s="27">
        <f t="shared" si="2"/>
        <v>188.83333333333334</v>
      </c>
      <c r="F31" s="27">
        <f t="shared" si="2"/>
        <v>223.41666666666666</v>
      </c>
      <c r="G31" s="31">
        <f>SUM(H31:I31)</f>
        <v>23583.620583333337</v>
      </c>
      <c r="H31" s="27">
        <f t="shared" si="3"/>
        <v>14988.698250000001</v>
      </c>
      <c r="I31" s="29">
        <f t="shared" si="3"/>
        <v>8594.9223333333339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0" customFormat="1" ht="13.15" customHeight="1" x14ac:dyDescent="0.15">
      <c r="A32" s="25"/>
      <c r="B32" s="33"/>
      <c r="C32" s="27"/>
      <c r="D32" s="28"/>
      <c r="E32" s="27"/>
      <c r="F32" s="27"/>
      <c r="G32" s="27"/>
      <c r="H32" s="31"/>
      <c r="I32" s="3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0" customFormat="1" ht="13.15" customHeight="1" x14ac:dyDescent="0.15">
      <c r="A33" s="25"/>
      <c r="B33" s="33"/>
      <c r="C33" s="27"/>
      <c r="D33" s="28"/>
      <c r="E33" s="27"/>
      <c r="F33" s="27"/>
      <c r="G33" s="27"/>
      <c r="H33" s="31"/>
      <c r="I33" s="3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0" customFormat="1" ht="13.15" customHeight="1" x14ac:dyDescent="0.15">
      <c r="A34" s="25"/>
      <c r="B34" s="33"/>
      <c r="C34" s="27"/>
      <c r="D34" s="28"/>
      <c r="E34" s="27"/>
      <c r="F34" s="27"/>
      <c r="G34" s="27"/>
      <c r="H34" s="31"/>
      <c r="I34" s="32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0" customFormat="1" ht="13.15" customHeight="1" x14ac:dyDescent="0.15">
      <c r="A35" s="25"/>
      <c r="B35" s="33"/>
      <c r="C35" s="27"/>
      <c r="D35" s="28"/>
      <c r="E35" s="27"/>
      <c r="F35" s="27"/>
      <c r="G35" s="27"/>
      <c r="H35" s="31"/>
      <c r="I35" s="3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0" customFormat="1" ht="12" customHeight="1" x14ac:dyDescent="0.15">
      <c r="A36" s="25"/>
      <c r="B36" s="27"/>
      <c r="C36" s="27"/>
      <c r="D36" s="28"/>
      <c r="E36" s="27"/>
      <c r="F36" s="27"/>
      <c r="G36" s="27"/>
      <c r="H36" s="27"/>
      <c r="I36" s="29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0" customFormat="1" ht="12" customHeight="1" x14ac:dyDescent="0.15">
      <c r="A37" s="25"/>
      <c r="C37" s="27"/>
      <c r="D37" s="28"/>
      <c r="E37" s="27"/>
      <c r="F37" s="27"/>
      <c r="G37" s="27"/>
      <c r="H37" s="27"/>
      <c r="I37" s="2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0" customFormat="1" ht="12.6" customHeight="1" x14ac:dyDescent="0.15">
      <c r="A38" s="25"/>
      <c r="C38" s="27"/>
      <c r="D38" s="28"/>
      <c r="E38" s="27"/>
      <c r="F38" s="27"/>
      <c r="G38" s="27"/>
      <c r="H38" s="27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0" customFormat="1" x14ac:dyDescent="0.15">
      <c r="A39" s="25"/>
      <c r="B39" s="66" t="s">
        <v>56</v>
      </c>
      <c r="C39" s="27"/>
      <c r="D39" s="28"/>
      <c r="E39" s="27"/>
      <c r="F39" s="27"/>
      <c r="G39" s="27"/>
      <c r="H39" s="27"/>
      <c r="I39" s="2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0" customFormat="1" ht="13.15" customHeight="1" x14ac:dyDescent="0.15">
      <c r="A40" s="25"/>
      <c r="B40" s="34" t="s">
        <v>23</v>
      </c>
      <c r="C40" s="27"/>
      <c r="D40" s="35">
        <v>362</v>
      </c>
      <c r="E40" s="31">
        <v>165</v>
      </c>
      <c r="F40" s="31">
        <v>197</v>
      </c>
      <c r="G40" s="31">
        <v>22933.902999999998</v>
      </c>
      <c r="H40" s="31">
        <v>14436.879000000001</v>
      </c>
      <c r="I40" s="32">
        <v>8497.0239999999994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0" customFormat="1" ht="13.15" customHeight="1" x14ac:dyDescent="0.15">
      <c r="A41" s="25"/>
      <c r="B41" s="34" t="s">
        <v>22</v>
      </c>
      <c r="C41" s="27"/>
      <c r="D41" s="35">
        <v>206</v>
      </c>
      <c r="E41" s="31">
        <v>119</v>
      </c>
      <c r="F41" s="31">
        <v>87</v>
      </c>
      <c r="G41" s="31">
        <v>13366.828</v>
      </c>
      <c r="H41" s="31">
        <v>9566.7819999999992</v>
      </c>
      <c r="I41" s="32">
        <v>3800.0459999999998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0" customFormat="1" ht="13.15" customHeight="1" x14ac:dyDescent="0.15">
      <c r="A42" s="25"/>
      <c r="B42" s="34" t="s">
        <v>21</v>
      </c>
      <c r="C42" s="27"/>
      <c r="D42" s="35">
        <v>189</v>
      </c>
      <c r="E42" s="31">
        <v>110</v>
      </c>
      <c r="F42" s="31">
        <v>79</v>
      </c>
      <c r="G42" s="31">
        <v>11177.813</v>
      </c>
      <c r="H42" s="31">
        <v>8590.1890000000003</v>
      </c>
      <c r="I42" s="32">
        <v>2587.6239999999998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0" customFormat="1" ht="26.45" customHeight="1" x14ac:dyDescent="0.15">
      <c r="A43" s="25"/>
      <c r="B43" s="34" t="s">
        <v>20</v>
      </c>
      <c r="C43" s="27"/>
      <c r="D43" s="35">
        <v>391</v>
      </c>
      <c r="E43" s="31">
        <v>179</v>
      </c>
      <c r="F43" s="31">
        <v>212</v>
      </c>
      <c r="G43" s="31">
        <v>24485.583999999999</v>
      </c>
      <c r="H43" s="31">
        <v>14161.486000000001</v>
      </c>
      <c r="I43" s="32">
        <v>10324.098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0" customFormat="1" ht="13.15" customHeight="1" x14ac:dyDescent="0.15">
      <c r="A44" s="25"/>
      <c r="B44" s="34" t="s">
        <v>19</v>
      </c>
      <c r="C44" s="27"/>
      <c r="D44" s="35">
        <v>423</v>
      </c>
      <c r="E44" s="31">
        <v>191</v>
      </c>
      <c r="F44" s="31">
        <v>232</v>
      </c>
      <c r="G44" s="31">
        <v>27889.723000000002</v>
      </c>
      <c r="H44" s="31">
        <v>15492.227999999999</v>
      </c>
      <c r="I44" s="32">
        <v>12397.495000000001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0" customFormat="1" ht="13.15" customHeight="1" x14ac:dyDescent="0.15">
      <c r="A45" s="25"/>
      <c r="B45" s="34" t="s">
        <v>18</v>
      </c>
      <c r="C45" s="27"/>
      <c r="D45" s="35">
        <v>283</v>
      </c>
      <c r="E45" s="31">
        <v>148</v>
      </c>
      <c r="F45" s="31">
        <v>135</v>
      </c>
      <c r="G45" s="31">
        <v>18333.763999999999</v>
      </c>
      <c r="H45" s="31">
        <v>11129.154</v>
      </c>
      <c r="I45" s="32">
        <v>7204.61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0" customFormat="1" ht="26.45" customHeight="1" x14ac:dyDescent="0.15">
      <c r="A46" s="25"/>
      <c r="B46" s="34" t="s">
        <v>17</v>
      </c>
      <c r="C46" s="27"/>
      <c r="D46" s="35">
        <v>280</v>
      </c>
      <c r="E46" s="31">
        <v>165</v>
      </c>
      <c r="F46" s="31">
        <v>115</v>
      </c>
      <c r="G46" s="31">
        <v>18657.388999999999</v>
      </c>
      <c r="H46" s="31">
        <v>13748.587</v>
      </c>
      <c r="I46" s="32">
        <v>4908.8019999999997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0" customFormat="1" ht="13.15" customHeight="1" x14ac:dyDescent="0.15">
      <c r="A47" s="25"/>
      <c r="B47" s="34" t="s">
        <v>16</v>
      </c>
      <c r="C47" s="27"/>
      <c r="D47" s="35">
        <v>251</v>
      </c>
      <c r="E47" s="31">
        <v>139</v>
      </c>
      <c r="F47" s="31">
        <v>112</v>
      </c>
      <c r="G47" s="31">
        <v>16430.507000000001</v>
      </c>
      <c r="H47" s="31">
        <v>11710.871999999999</v>
      </c>
      <c r="I47" s="32">
        <v>4719.6350000000002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0" customFormat="1" ht="13.15" customHeight="1" x14ac:dyDescent="0.15">
      <c r="A48" s="25"/>
      <c r="B48" s="34" t="s">
        <v>15</v>
      </c>
      <c r="C48" s="27"/>
      <c r="D48" s="35">
        <v>365</v>
      </c>
      <c r="E48" s="31">
        <v>191</v>
      </c>
      <c r="F48" s="31">
        <v>174</v>
      </c>
      <c r="G48" s="31">
        <v>25849.132000000001</v>
      </c>
      <c r="H48" s="31">
        <v>18518.629000000001</v>
      </c>
      <c r="I48" s="32">
        <v>7330.5029999999997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0" customFormat="1" ht="26.45" customHeight="1" x14ac:dyDescent="0.15">
      <c r="A49" s="25"/>
      <c r="B49" s="34" t="s">
        <v>14</v>
      </c>
      <c r="C49" s="27"/>
      <c r="D49" s="35">
        <v>207</v>
      </c>
      <c r="E49" s="31">
        <v>110</v>
      </c>
      <c r="F49" s="31">
        <v>97</v>
      </c>
      <c r="G49" s="31">
        <v>12481.755999999999</v>
      </c>
      <c r="H49" s="31">
        <v>9153.7540000000008</v>
      </c>
      <c r="I49" s="32">
        <v>3328.002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0" customFormat="1" ht="13.15" customHeight="1" x14ac:dyDescent="0.15">
      <c r="A50" s="25"/>
      <c r="B50" s="34" t="s">
        <v>13</v>
      </c>
      <c r="C50" s="27"/>
      <c r="D50" s="35">
        <v>251</v>
      </c>
      <c r="E50" s="31">
        <v>123</v>
      </c>
      <c r="F50" s="31">
        <v>128</v>
      </c>
      <c r="G50" s="31">
        <v>16704.154999999999</v>
      </c>
      <c r="H50" s="31">
        <v>10154.514999999999</v>
      </c>
      <c r="I50" s="32">
        <v>6549.64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0" customFormat="1" ht="13.15" customHeight="1" x14ac:dyDescent="0.15">
      <c r="A51" s="25"/>
      <c r="B51" s="34" t="s">
        <v>12</v>
      </c>
      <c r="C51" s="27"/>
      <c r="D51" s="35">
        <v>462</v>
      </c>
      <c r="E51" s="27">
        <v>200</v>
      </c>
      <c r="F51" s="27">
        <v>262</v>
      </c>
      <c r="G51" s="31">
        <v>28734.475999999999</v>
      </c>
      <c r="H51" s="27">
        <v>16984.567999999999</v>
      </c>
      <c r="I51" s="29">
        <v>11749.907999999999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0" customFormat="1" ht="12" customHeight="1" x14ac:dyDescent="0.15">
      <c r="A52" s="25"/>
      <c r="B52" s="26"/>
      <c r="C52" s="36"/>
      <c r="D52" s="25"/>
      <c r="E52" s="27"/>
      <c r="F52" s="36"/>
      <c r="G52" s="36"/>
      <c r="H52" s="27"/>
      <c r="I52" s="3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" customHeight="1" x14ac:dyDescent="0.15">
      <c r="A53" s="38"/>
      <c r="C53" s="39"/>
      <c r="D53" s="38"/>
      <c r="E53" s="27"/>
      <c r="F53" s="39"/>
      <c r="G53" s="39"/>
      <c r="H53" s="27"/>
      <c r="I53" s="40"/>
    </row>
    <row r="54" spans="1:27" s="4" customFormat="1" ht="12.6" customHeight="1" x14ac:dyDescent="0.15">
      <c r="A54" s="41"/>
      <c r="B54" s="59"/>
      <c r="C54" s="42"/>
      <c r="D54" s="41"/>
      <c r="E54" s="27"/>
      <c r="F54" s="42"/>
      <c r="G54" s="42"/>
      <c r="H54" s="27"/>
      <c r="I54" s="58"/>
    </row>
    <row r="55" spans="1:27" s="30" customFormat="1" x14ac:dyDescent="0.15">
      <c r="A55" s="25"/>
      <c r="B55" s="66" t="s">
        <v>61</v>
      </c>
      <c r="C55" s="27"/>
      <c r="D55" s="28"/>
      <c r="E55" s="27"/>
      <c r="F55" s="27"/>
      <c r="G55" s="27"/>
      <c r="H55" s="27"/>
      <c r="I55" s="29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s="30" customFormat="1" ht="13.15" customHeight="1" x14ac:dyDescent="0.15">
      <c r="A56" s="25"/>
      <c r="B56" s="34" t="s">
        <v>23</v>
      </c>
      <c r="C56" s="27"/>
      <c r="D56" s="35">
        <v>432</v>
      </c>
      <c r="E56" s="31">
        <v>180</v>
      </c>
      <c r="F56" s="31">
        <v>252</v>
      </c>
      <c r="G56" s="31">
        <v>24974.690999999999</v>
      </c>
      <c r="H56" s="31">
        <v>14647.08</v>
      </c>
      <c r="I56" s="32">
        <v>10327.611000000001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s="30" customFormat="1" ht="13.15" customHeight="1" x14ac:dyDescent="0.15">
      <c r="A57" s="25"/>
      <c r="B57" s="34" t="s">
        <v>22</v>
      </c>
      <c r="C57" s="27"/>
      <c r="D57" s="35">
        <v>287</v>
      </c>
      <c r="E57" s="31">
        <v>171</v>
      </c>
      <c r="F57" s="31">
        <v>116</v>
      </c>
      <c r="G57" s="31">
        <v>20338.59</v>
      </c>
      <c r="H57" s="31">
        <v>14769.513000000001</v>
      </c>
      <c r="I57" s="32">
        <v>5569.0770000000002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0" customFormat="1" ht="13.15" customHeight="1" x14ac:dyDescent="0.15">
      <c r="A58" s="25"/>
      <c r="B58" s="34" t="s">
        <v>21</v>
      </c>
      <c r="C58" s="27"/>
      <c r="D58" s="35">
        <v>202</v>
      </c>
      <c r="E58" s="31">
        <v>137</v>
      </c>
      <c r="F58" s="31">
        <v>65</v>
      </c>
      <c r="G58" s="31">
        <v>14509.075000000001</v>
      </c>
      <c r="H58" s="31">
        <v>11680.133</v>
      </c>
      <c r="I58" s="32">
        <v>2828.942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0" customFormat="1" ht="26.45" customHeight="1" x14ac:dyDescent="0.15">
      <c r="A59" s="25"/>
      <c r="B59" s="34" t="s">
        <v>20</v>
      </c>
      <c r="C59" s="27"/>
      <c r="D59" s="35">
        <v>614</v>
      </c>
      <c r="E59" s="31">
        <v>248</v>
      </c>
      <c r="F59" s="31">
        <v>366</v>
      </c>
      <c r="G59" s="31">
        <v>29117.462</v>
      </c>
      <c r="H59" s="31">
        <v>15781.328</v>
      </c>
      <c r="I59" s="32">
        <v>13336.134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0" customFormat="1" ht="13.15" customHeight="1" x14ac:dyDescent="0.15">
      <c r="A60" s="25"/>
      <c r="B60" s="34" t="s">
        <v>19</v>
      </c>
      <c r="C60" s="27"/>
      <c r="D60" s="35">
        <v>424</v>
      </c>
      <c r="E60" s="31">
        <v>187</v>
      </c>
      <c r="F60" s="31">
        <v>237</v>
      </c>
      <c r="G60" s="31">
        <v>24367.107</v>
      </c>
      <c r="H60" s="31">
        <v>14827.406999999999</v>
      </c>
      <c r="I60" s="32">
        <v>9539.7000000000007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0" customFormat="1" ht="13.15" customHeight="1" x14ac:dyDescent="0.15">
      <c r="A61" s="25"/>
      <c r="B61" s="34" t="s">
        <v>18</v>
      </c>
      <c r="C61" s="27"/>
      <c r="D61" s="35">
        <v>331</v>
      </c>
      <c r="E61" s="31">
        <v>147</v>
      </c>
      <c r="F61" s="31">
        <v>184</v>
      </c>
      <c r="G61" s="31">
        <v>18326.32</v>
      </c>
      <c r="H61" s="31">
        <v>11157.996999999999</v>
      </c>
      <c r="I61" s="32">
        <v>7168.3230000000003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0" customFormat="1" ht="26.45" customHeight="1" x14ac:dyDescent="0.15">
      <c r="A62" s="25"/>
      <c r="B62" s="34" t="s">
        <v>17</v>
      </c>
      <c r="C62" s="27"/>
      <c r="D62" s="35">
        <v>330</v>
      </c>
      <c r="E62" s="31">
        <v>191</v>
      </c>
      <c r="F62" s="31">
        <v>139</v>
      </c>
      <c r="G62" s="31">
        <v>22268.438999999998</v>
      </c>
      <c r="H62" s="31">
        <v>16103.058999999999</v>
      </c>
      <c r="I62" s="32">
        <v>6165.38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0" customFormat="1" ht="13.15" customHeight="1" x14ac:dyDescent="0.15">
      <c r="A63" s="25"/>
      <c r="B63" s="34" t="s">
        <v>16</v>
      </c>
      <c r="C63" s="27"/>
      <c r="D63" s="35">
        <v>425</v>
      </c>
      <c r="E63" s="31">
        <v>212</v>
      </c>
      <c r="F63" s="31">
        <v>213</v>
      </c>
      <c r="G63" s="31">
        <v>23619.173999999999</v>
      </c>
      <c r="H63" s="31">
        <v>16595.814999999999</v>
      </c>
      <c r="I63" s="32">
        <v>7023.3590000000004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0" customFormat="1" ht="13.15" customHeight="1" x14ac:dyDescent="0.15">
      <c r="A64" s="25"/>
      <c r="B64" s="34" t="s">
        <v>15</v>
      </c>
      <c r="C64" s="27"/>
      <c r="D64" s="35">
        <v>445</v>
      </c>
      <c r="E64" s="31">
        <v>208</v>
      </c>
      <c r="F64" s="31">
        <v>237</v>
      </c>
      <c r="G64" s="31">
        <v>26040.026000000002</v>
      </c>
      <c r="H64" s="31">
        <v>18811.66</v>
      </c>
      <c r="I64" s="32">
        <v>7228.366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0" customFormat="1" ht="26.45" customHeight="1" x14ac:dyDescent="0.15">
      <c r="A65" s="25"/>
      <c r="B65" s="34" t="s">
        <v>14</v>
      </c>
      <c r="C65" s="27"/>
      <c r="D65" s="35">
        <v>307</v>
      </c>
      <c r="E65" s="31">
        <v>158</v>
      </c>
      <c r="F65" s="31">
        <v>149</v>
      </c>
      <c r="G65" s="31">
        <v>18568.458999999999</v>
      </c>
      <c r="H65" s="31">
        <v>13458.989</v>
      </c>
      <c r="I65" s="32">
        <v>5109.47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0" customFormat="1" ht="13.15" customHeight="1" x14ac:dyDescent="0.15">
      <c r="A66" s="25"/>
      <c r="B66" s="34" t="s">
        <v>13</v>
      </c>
      <c r="C66" s="27"/>
      <c r="D66" s="35">
        <v>329</v>
      </c>
      <c r="E66" s="31">
        <v>136</v>
      </c>
      <c r="F66" s="31">
        <v>193</v>
      </c>
      <c r="G66" s="31">
        <v>23207.03</v>
      </c>
      <c r="H66" s="31">
        <v>12520.986000000001</v>
      </c>
      <c r="I66" s="32">
        <v>10686.044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0" customFormat="1" ht="13.15" customHeight="1" x14ac:dyDescent="0.15">
      <c r="A67" s="25"/>
      <c r="B67" s="34" t="s">
        <v>12</v>
      </c>
      <c r="C67" s="27"/>
      <c r="D67" s="35">
        <v>821</v>
      </c>
      <c r="E67" s="27">
        <v>291</v>
      </c>
      <c r="F67" s="27">
        <v>530</v>
      </c>
      <c r="G67" s="31">
        <v>37667.074000000001</v>
      </c>
      <c r="H67" s="27">
        <v>19510.412</v>
      </c>
      <c r="I67" s="29">
        <v>18156.662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ht="12" customHeight="1" x14ac:dyDescent="0.15">
      <c r="A68" s="45"/>
      <c r="B68" s="46"/>
      <c r="C68" s="46"/>
      <c r="D68" s="45"/>
      <c r="E68" s="46"/>
      <c r="F68" s="46"/>
      <c r="G68" s="46"/>
      <c r="H68" s="46"/>
      <c r="I68" s="47"/>
    </row>
    <row r="69" spans="1:33" ht="5.0999999999999996" customHeight="1" x14ac:dyDescent="0.15">
      <c r="A69" s="48"/>
      <c r="B69" s="39"/>
      <c r="C69" s="39"/>
      <c r="D69" s="48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5"/>
      <c r="T69" s="5"/>
      <c r="U69" s="5"/>
      <c r="V69" s="5"/>
      <c r="W69" s="5"/>
      <c r="X69" s="5"/>
      <c r="Y69" s="5"/>
      <c r="Z69" s="5"/>
      <c r="AA69" s="5"/>
    </row>
    <row r="70" spans="1:33" s="49" customFormat="1" ht="16.899999999999999" customHeight="1" x14ac:dyDescent="0.15">
      <c r="A70" s="57" t="s">
        <v>43</v>
      </c>
      <c r="J70" s="50"/>
      <c r="K70" s="50"/>
      <c r="L70" s="50"/>
      <c r="M70" s="50"/>
      <c r="N70" s="50"/>
      <c r="O70" s="50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ht="16.899999999999999" customHeight="1" x14ac:dyDescent="0.15">
      <c r="A71" s="49" t="s">
        <v>11</v>
      </c>
      <c r="C71" s="52"/>
      <c r="J71" s="39"/>
      <c r="K71" s="39"/>
      <c r="L71" s="39"/>
      <c r="M71" s="39"/>
      <c r="N71" s="39"/>
      <c r="O71" s="39"/>
      <c r="AB71" s="4"/>
      <c r="AC71" s="4"/>
      <c r="AD71" s="4"/>
      <c r="AE71" s="4"/>
      <c r="AF71" s="4"/>
      <c r="AG71" s="4"/>
    </row>
    <row r="72" spans="1:33" ht="16.5" customHeight="1" x14ac:dyDescent="0.15">
      <c r="A72" s="49" t="s">
        <v>45</v>
      </c>
      <c r="B72" s="53"/>
      <c r="C72" s="53"/>
      <c r="D72" s="53"/>
      <c r="E72" s="53"/>
      <c r="F72" s="53"/>
      <c r="G72" s="53"/>
      <c r="H72" s="53"/>
      <c r="I72" s="53"/>
      <c r="J72" s="54"/>
      <c r="K72" s="54"/>
      <c r="L72" s="54"/>
      <c r="M72" s="54"/>
      <c r="N72" s="54"/>
      <c r="O72" s="5"/>
      <c r="AB72" s="4"/>
      <c r="AC72" s="4"/>
      <c r="AD72" s="4"/>
      <c r="AE72" s="4"/>
      <c r="AF72" s="4"/>
      <c r="AG72" s="4"/>
    </row>
    <row r="73" spans="1:33" x14ac:dyDescent="0.15">
      <c r="C73" s="39"/>
    </row>
    <row r="74" spans="1:33" x14ac:dyDescent="0.15">
      <c r="C74" s="39"/>
    </row>
    <row r="75" spans="1:33" x14ac:dyDescent="0.15">
      <c r="B75" s="36"/>
      <c r="D75" s="39"/>
      <c r="E75" s="39"/>
      <c r="F75" s="39"/>
      <c r="G75" s="39"/>
      <c r="H75" s="39"/>
      <c r="I75" s="39"/>
      <c r="J75" s="5"/>
      <c r="K75" s="5"/>
    </row>
    <row r="76" spans="1:33" x14ac:dyDescent="0.15">
      <c r="B76" s="36"/>
      <c r="D76" s="39"/>
      <c r="E76" s="39"/>
      <c r="F76" s="39"/>
      <c r="G76" s="39"/>
      <c r="H76" s="39"/>
      <c r="I76" s="39"/>
      <c r="J76" s="5"/>
      <c r="K76" s="5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B13:B15 B27:B29 B16:C16 B30:C30 B17:C17 B31:C31" numberStoredAsText="1"/>
    <ignoredError sqref="D12:D14 G12:G14 D27:F29 H27:I29 D15 G16 D16:D17" unlockedFormula="1"/>
    <ignoredError sqref="G27:G29 G15" formula="1" unlockedFormula="1"/>
    <ignoredError sqref="D30:F30 H30:I30 E17:F17 H17:I17 D31:F31 H31:I31" numberStoredAsText="1" unlockedFormula="1"/>
    <ignoredError sqref="G30:G31 G17" numberStoredAsText="1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425CB1-4DF4-4558-BCB1-C0AB1A3B4EB7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customXml/itemProps2.xml><?xml version="1.0" encoding="utf-8"?>
<ds:datastoreItem xmlns:ds="http://schemas.openxmlformats.org/officeDocument/2006/customXml" ds:itemID="{62B5B32C-3375-4625-88E4-65D9628984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E9871-9BC3-487A-828B-E5941A71D4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23表（１）</vt:lpstr>
      <vt:lpstr>23表 (2)</vt:lpstr>
      <vt:lpstr>23表 (3)</vt:lpstr>
      <vt:lpstr>23表（4）</vt:lpstr>
      <vt:lpstr>'23表 (2)'!Print_Area</vt:lpstr>
      <vt:lpstr>'23表 (3)'!Print_Area</vt:lpstr>
      <vt:lpstr>'23表（１）'!Print_Area</vt:lpstr>
      <vt:lpstr>'23表（4）'!Print_Area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2022-10-24T09:55:40Z</dcterms:created>
  <dcterms:modified xsi:type="dcterms:W3CDTF">2025-10-24T08:17:01Z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