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15475541-D13A-4D2D-B8B3-278E1D42D9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4表(1)" sheetId="3" r:id="rId1"/>
    <sheet name="24表(2)" sheetId="4" r:id="rId2"/>
    <sheet name="24表(3)" sheetId="1" r:id="rId3"/>
  </sheets>
  <definedNames>
    <definedName name="_xlnm.Print_Area" localSheetId="0">'24表(1)'!$A$1:$R$71</definedName>
    <definedName name="_xlnm.Print_Area" localSheetId="1">'24表(2)'!$A$1:$K$71</definedName>
    <definedName name="_xlnm.Print_Area" localSheetId="2">'24表(3)'!$A$1:$I$72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G21" i="4"/>
  <c r="B28" i="3"/>
  <c r="B29" i="3"/>
  <c r="B30" i="3"/>
  <c r="B31" i="3"/>
  <c r="B32" i="3"/>
  <c r="B33" i="3"/>
  <c r="B34" i="3"/>
  <c r="B35" i="3"/>
  <c r="B27" i="3"/>
  <c r="B26" i="3"/>
  <c r="F21" i="4"/>
  <c r="E21" i="4"/>
  <c r="H35" i="4"/>
  <c r="H61" i="4"/>
  <c r="H60" i="4"/>
  <c r="H59" i="4"/>
  <c r="H58" i="4"/>
  <c r="H57" i="4"/>
  <c r="H56" i="4"/>
  <c r="D61" i="4"/>
  <c r="D60" i="4"/>
  <c r="D59" i="4"/>
  <c r="D58" i="4"/>
  <c r="D57" i="4"/>
  <c r="D56" i="4"/>
  <c r="D21" i="4" l="1"/>
  <c r="D35" i="4" s="1"/>
  <c r="H34" i="4"/>
  <c r="H30" i="4"/>
  <c r="H29" i="4"/>
  <c r="H28" i="4"/>
  <c r="H27" i="4"/>
  <c r="H26" i="4"/>
  <c r="G51" i="1" l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H51" i="4" l="1"/>
  <c r="D51" i="4"/>
  <c r="H50" i="4"/>
  <c r="D50" i="4"/>
  <c r="H49" i="4"/>
  <c r="D49" i="4"/>
  <c r="H48" i="4"/>
  <c r="D48" i="4"/>
  <c r="H47" i="4"/>
  <c r="D47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G57" i="1" l="1"/>
  <c r="G58" i="1"/>
  <c r="G59" i="1"/>
  <c r="G60" i="1"/>
  <c r="G61" i="1"/>
  <c r="G62" i="1"/>
  <c r="G63" i="1"/>
  <c r="G64" i="1"/>
  <c r="G65" i="1"/>
  <c r="G66" i="1"/>
  <c r="G67" i="1"/>
  <c r="G56" i="1"/>
  <c r="D57" i="1"/>
  <c r="D58" i="1"/>
  <c r="D59" i="1"/>
  <c r="D60" i="1"/>
  <c r="D61" i="1"/>
  <c r="D62" i="1"/>
  <c r="D63" i="1"/>
  <c r="D64" i="1"/>
  <c r="D65" i="1"/>
  <c r="D66" i="1"/>
  <c r="D67" i="1"/>
  <c r="D56" i="1"/>
  <c r="D13" i="1"/>
  <c r="D14" i="1"/>
  <c r="D15" i="1"/>
  <c r="D16" i="1"/>
  <c r="D17" i="1"/>
  <c r="D18" i="1"/>
  <c r="D19" i="1"/>
  <c r="D20" i="1"/>
  <c r="D12" i="1"/>
  <c r="D20" i="4" l="1"/>
  <c r="D13" i="4"/>
  <c r="D14" i="4"/>
  <c r="D15" i="4"/>
  <c r="D16" i="4"/>
  <c r="D17" i="4"/>
  <c r="D18" i="4"/>
  <c r="D19" i="4"/>
  <c r="D12" i="4"/>
  <c r="D26" i="4" s="1"/>
  <c r="H33" i="4" l="1"/>
  <c r="H32" i="4"/>
  <c r="H31" i="4"/>
  <c r="D34" i="4"/>
  <c r="D33" i="4"/>
  <c r="D32" i="4"/>
  <c r="D31" i="4"/>
  <c r="D30" i="4"/>
  <c r="D29" i="4"/>
  <c r="D28" i="4"/>
  <c r="D27" i="4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35" i="4"/>
  <c r="E35" i="4"/>
  <c r="G34" i="1" l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N34" i="3"/>
  <c r="N33" i="3"/>
  <c r="N32" i="3"/>
  <c r="N31" i="3"/>
  <c r="N30" i="3"/>
  <c r="N29" i="3"/>
  <c r="N28" i="3"/>
  <c r="N27" i="3"/>
  <c r="N26" i="3"/>
  <c r="K34" i="3"/>
  <c r="K33" i="3"/>
  <c r="K32" i="3"/>
  <c r="K31" i="3"/>
  <c r="K30" i="3"/>
  <c r="K29" i="3"/>
  <c r="K28" i="3"/>
  <c r="K27" i="3"/>
  <c r="K26" i="3"/>
  <c r="H34" i="3"/>
  <c r="H33" i="3"/>
  <c r="H32" i="3"/>
  <c r="H31" i="3"/>
  <c r="H30" i="3"/>
  <c r="H29" i="3"/>
  <c r="H28" i="3"/>
  <c r="H27" i="3"/>
  <c r="H26" i="3"/>
  <c r="E34" i="3"/>
  <c r="E33" i="3"/>
  <c r="E32" i="3"/>
  <c r="E31" i="3"/>
  <c r="E30" i="3"/>
  <c r="E29" i="3"/>
  <c r="E28" i="3"/>
  <c r="E27" i="3"/>
  <c r="E26" i="3"/>
  <c r="Q27" i="3"/>
  <c r="Q28" i="3"/>
  <c r="Q29" i="3"/>
  <c r="Q30" i="3"/>
  <c r="Q31" i="3"/>
  <c r="Q32" i="3"/>
  <c r="Q33" i="3"/>
  <c r="Q34" i="3"/>
  <c r="Q26" i="3"/>
  <c r="B28" i="1" l="1"/>
  <c r="B29" i="1"/>
  <c r="B30" i="1"/>
  <c r="B31" i="1"/>
  <c r="B32" i="1"/>
  <c r="B33" i="1"/>
  <c r="B34" i="1"/>
  <c r="B35" i="1"/>
  <c r="B27" i="1"/>
  <c r="B26" i="1"/>
  <c r="Q56" i="3" l="1"/>
  <c r="Q57" i="3"/>
  <c r="Q58" i="3"/>
  <c r="Q59" i="3"/>
  <c r="Q60" i="3"/>
  <c r="Q61" i="3"/>
  <c r="Q62" i="3"/>
  <c r="Q63" i="3"/>
  <c r="Q64" i="3"/>
  <c r="Q65" i="3"/>
  <c r="Q66" i="3"/>
  <c r="Q67" i="3"/>
  <c r="G35" i="1" l="1"/>
  <c r="E21" i="1"/>
  <c r="E35" i="1" s="1"/>
  <c r="F21" i="1"/>
  <c r="F35" i="1" s="1"/>
  <c r="D21" i="1"/>
  <c r="D35" i="1" s="1"/>
  <c r="Q35" i="3" l="1"/>
  <c r="N21" i="3"/>
  <c r="N35" i="3" s="1"/>
  <c r="K21" i="3"/>
  <c r="K35" i="3" s="1"/>
  <c r="H21" i="3"/>
  <c r="H35" i="3" s="1"/>
  <c r="E21" i="3"/>
  <c r="E35" i="3" s="1"/>
</calcChain>
</file>

<file path=xl/sharedStrings.xml><?xml version="1.0" encoding="utf-8"?>
<sst xmlns="http://schemas.openxmlformats.org/spreadsheetml/2006/main" count="316" uniqueCount="50">
  <si>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</si>
  <si>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</si>
  <si>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</si>
  <si>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</si>
  <si>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</si>
  <si>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</si>
  <si>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</si>
  <si>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及び年月</t>
  </si>
  <si>
    <t>人</t>
  </si>
  <si>
    <t>千円</t>
  </si>
  <si>
    <t>年度計</t>
  </si>
  <si>
    <t>＊</t>
  </si>
  <si>
    <t>支給額</t>
  </si>
  <si>
    <t>受給者数</t>
  </si>
  <si>
    <t>基　　本　　給　　付　　金</t>
    <rPh sb="0" eb="4">
      <t>キホン</t>
    </rPh>
    <rPh sb="6" eb="13">
      <t>キュウフキン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</si>
  <si>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</si>
  <si>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</si>
  <si>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</si>
  <si>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</si>
  <si>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</si>
  <si>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</si>
  <si>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</si>
  <si>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</si>
  <si>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</si>
  <si>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</si>
  <si>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</si>
  <si>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</si>
  <si>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</si>
  <si>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</si>
  <si>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</si>
  <si>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</si>
  <si>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</si>
  <si>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　   　　　1）</t>
    <phoneticPr fontId="4"/>
  </si>
  <si>
    <t>　　　　   　　　1）</t>
    <phoneticPr fontId="4"/>
  </si>
  <si>
    <t>〔注〕1)　年度計は決算値であり、各月分は業務統計値であるため、各月の累計は年度計に必ずしも一致しない。</t>
    <rPh sb="6" eb="8">
      <t>ネンド</t>
    </rPh>
    <rPh sb="8" eb="9">
      <t>ケイ</t>
    </rPh>
    <rPh sb="10" eb="12">
      <t>ケッサン</t>
    </rPh>
    <rPh sb="12" eb="13">
      <t>チ</t>
    </rPh>
    <rPh sb="17" eb="19">
      <t>カクツキ</t>
    </rPh>
    <rPh sb="19" eb="20">
      <t>ブン</t>
    </rPh>
    <rPh sb="21" eb="23">
      <t>ギョウム</t>
    </rPh>
    <rPh sb="23" eb="25">
      <t>トウケイ</t>
    </rPh>
    <rPh sb="25" eb="26">
      <t>チ</t>
    </rPh>
    <rPh sb="32" eb="34">
      <t>カクツキ</t>
    </rPh>
    <rPh sb="35" eb="37">
      <t>ルイケイ</t>
    </rPh>
    <rPh sb="38" eb="40">
      <t>ネンド</t>
    </rPh>
    <rPh sb="40" eb="41">
      <t>ケイ</t>
    </rPh>
    <rPh sb="42" eb="43">
      <t>カナラ</t>
    </rPh>
    <rPh sb="46" eb="48">
      <t>イッチ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</si>
  <si>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4"/>
  </si>
  <si>
    <t>第24表(1)　高年齢雇用継続給付の状況</t>
    <rPh sb="0" eb="1">
      <t>ダイ</t>
    </rPh>
    <rPh sb="3" eb="4">
      <t>ヒョウ</t>
    </rPh>
    <rPh sb="8" eb="11">
      <t>コウネンレイ</t>
    </rPh>
    <rPh sb="11" eb="13">
      <t>コヨウ</t>
    </rPh>
    <rPh sb="13" eb="15">
      <t>ケイゾク</t>
    </rPh>
    <rPh sb="15" eb="17">
      <t>キュウフ</t>
    </rPh>
    <rPh sb="18" eb="20">
      <t>ジョウキョウ</t>
    </rPh>
    <phoneticPr fontId="7"/>
  </si>
  <si>
    <t>第24表(2)　育児休業給付の状況</t>
    <rPh sb="8" eb="10">
      <t>イクジ</t>
    </rPh>
    <rPh sb="10" eb="12">
      <t>キュウギョウ</t>
    </rPh>
    <phoneticPr fontId="7"/>
  </si>
  <si>
    <t>第24表(3)　介護休業給付の状況</t>
    <rPh sb="8" eb="10">
      <t>カイゴ</t>
    </rPh>
    <rPh sb="10" eb="12">
      <t>キュウギョウ</t>
    </rPh>
    <rPh sb="12" eb="14">
      <t>キュウフ</t>
    </rPh>
    <rPh sb="15" eb="17">
      <t>ジョウキョウ</t>
    </rPh>
    <phoneticPr fontId="7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</si>
  <si>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</si>
  <si>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</si>
  <si>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</si>
  <si>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４</t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</si>
  <si>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</si>
  <si>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phoneticPr fontId="4"/>
  </si>
  <si>
    <t>-</t>
  </si>
  <si>
    <t>-</t>
    <phoneticPr fontId="4"/>
  </si>
  <si>
    <t>うち
出生時育児休業給付</t>
    <rPh sb="3" eb="6">
      <t>シュッショウジ</t>
    </rPh>
    <rPh sb="6" eb="12">
      <t>イクジキュウギョウキュウフ</t>
    </rPh>
    <phoneticPr fontId="4"/>
  </si>
  <si>
    <t>　　　　　　　　　　　　　　　　　　　　　　　　　　　　　　        （年度及び月別）</t>
    <phoneticPr fontId="4"/>
  </si>
  <si>
    <t>　　　2)　出生時育児休業給付の施行及び支給開始は令和４年10月である。また、出生時育児休業給付は男女計である。</t>
    <rPh sb="6" eb="9">
      <t>シュッセイジ</t>
    </rPh>
    <rPh sb="9" eb="11">
      <t>イクジ</t>
    </rPh>
    <rPh sb="11" eb="13">
      <t>キュウギョウ</t>
    </rPh>
    <rPh sb="13" eb="15">
      <t>キュウフ</t>
    </rPh>
    <rPh sb="16" eb="18">
      <t>シコウ</t>
    </rPh>
    <rPh sb="18" eb="19">
      <t>オヨ</t>
    </rPh>
    <rPh sb="20" eb="22">
      <t>シキュウ</t>
    </rPh>
    <rPh sb="22" eb="24">
      <t>カイシ</t>
    </rPh>
    <rPh sb="25" eb="27">
      <t>レイワ</t>
    </rPh>
    <rPh sb="28" eb="29">
      <t>ネン</t>
    </rPh>
    <rPh sb="31" eb="3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</si>
</sst>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年&quot;&quot;度&quot;General&quot;年&quot;&quot;度&quot;"/>
    <numFmt numFmtId="177" formatCode="&quot;平&quot;&quot;成&quot;General&quot;年&quot;&quot;度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16" fillId="0" borderId="0"/>
    <xf numFmtId="0" fontId="2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</cellStyleXfs>
  <cellXfs count="13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Continuous" vertical="center"/>
    </xf>
    <xf numFmtId="38" fontId="12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4" fillId="0" borderId="0" xfId="1" applyFont="1" applyFill="1"/>
    <xf numFmtId="38" fontId="14" fillId="0" borderId="0" xfId="1" applyFont="1" applyFill="1" applyBorder="1" applyAlignment="1" applyProtection="1"/>
    <xf numFmtId="38" fontId="14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4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5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4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18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14" xfId="1" applyFont="1" applyFill="1" applyBorder="1"/>
    <xf numFmtId="38" fontId="15" fillId="0" borderId="13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5" fillId="0" borderId="0" xfId="1" applyFont="1" applyFill="1" applyBorder="1"/>
    <xf numFmtId="38" fontId="15" fillId="0" borderId="0" xfId="1" applyFont="1" applyFill="1" applyBorder="1" applyProtection="1">
      <protection locked="0"/>
    </xf>
    <xf numFmtId="38" fontId="15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38" fontId="13" fillId="0" borderId="12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 applyProtection="1">
      <alignment horizontal="distributed" vertical="center"/>
    </xf>
    <xf numFmtId="38" fontId="13" fillId="0" borderId="0" xfId="1" applyFont="1" applyFill="1" applyBorder="1" applyProtection="1"/>
    <xf numFmtId="38" fontId="13" fillId="0" borderId="6" xfId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distributed" vertical="center"/>
    </xf>
    <xf numFmtId="38" fontId="13" fillId="0" borderId="2" xfId="1" quotePrefix="1" applyFont="1" applyFill="1" applyBorder="1" applyAlignment="1" applyProtection="1">
      <alignment horizontal="distributed" vertical="center"/>
    </xf>
    <xf numFmtId="38" fontId="13" fillId="0" borderId="1" xfId="1" quotePrefix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5" fillId="0" borderId="2" xfId="1" applyFont="1" applyFill="1" applyBorder="1"/>
    <xf numFmtId="38" fontId="13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5" fillId="0" borderId="9" xfId="1" applyFont="1" applyFill="1" applyBorder="1"/>
    <xf numFmtId="38" fontId="13" fillId="0" borderId="9" xfId="1" quotePrefix="1" applyFont="1" applyFill="1" applyBorder="1" applyAlignment="1" applyProtection="1">
      <alignment horizontal="left" vertical="center"/>
    </xf>
    <xf numFmtId="38" fontId="13" fillId="0" borderId="6" xfId="1" applyFont="1" applyFill="1" applyBorder="1" applyProtection="1"/>
    <xf numFmtId="38" fontId="13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3" fillId="0" borderId="1" xfId="1" applyFont="1" applyFill="1" applyBorder="1" applyProtection="1"/>
    <xf numFmtId="38" fontId="13" fillId="0" borderId="0" xfId="1" quotePrefix="1" applyFont="1" applyFill="1" applyBorder="1" applyAlignment="1" applyProtection="1">
      <alignment horizontal="right" vertical="center"/>
    </xf>
    <xf numFmtId="38" fontId="13" fillId="0" borderId="0" xfId="1" quotePrefix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4" fillId="0" borderId="0" xfId="1" applyFont="1" applyFill="1" applyAlignment="1"/>
    <xf numFmtId="38" fontId="11" fillId="0" borderId="0" xfId="1" applyFont="1" applyFill="1" applyAlignment="1">
      <alignment vertical="top"/>
    </xf>
    <xf numFmtId="38" fontId="14" fillId="0" borderId="0" xfId="1" applyFont="1" applyFill="1" applyBorder="1" applyAlignment="1"/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left" vertical="center" wrapText="1"/>
    </xf>
    <xf numFmtId="38" fontId="13" fillId="0" borderId="11" xfId="1" applyFont="1" applyFill="1" applyBorder="1" applyAlignment="1" applyProtection="1">
      <alignment horizontal="left" vertical="center"/>
    </xf>
    <xf numFmtId="38" fontId="13" fillId="0" borderId="2" xfId="1" applyFont="1" applyFill="1" applyBorder="1" applyAlignment="1" applyProtection="1">
      <alignment horizontal="center" vertical="center"/>
    </xf>
    <xf numFmtId="38" fontId="13" fillId="0" borderId="5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38" fontId="13" fillId="0" borderId="9" xfId="1" applyFont="1" applyFill="1" applyBorder="1" applyAlignment="1" applyProtection="1">
      <alignment horizontal="center" vertical="center"/>
    </xf>
    <xf numFmtId="38" fontId="11" fillId="0" borderId="0" xfId="1" quotePrefix="1" applyFont="1" applyFill="1" applyAlignment="1">
      <alignment horizontal="left" vertical="top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center" vertical="center"/>
    </xf>
    <xf numFmtId="38" fontId="13" fillId="0" borderId="12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8" xfId="1" applyFont="1" applyFill="1" applyBorder="1" applyAlignment="1" applyProtection="1">
      <alignment horizontal="center" vertical="center"/>
    </xf>
    <xf numFmtId="38" fontId="13" fillId="0" borderId="2" xfId="1" applyFont="1" applyFill="1" applyBorder="1" applyAlignment="1" applyProtection="1">
      <alignment horizontal="right" vertical="center"/>
    </xf>
    <xf numFmtId="38" fontId="13" fillId="0" borderId="5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9" xfId="1" applyFont="1" applyFill="1" applyBorder="1" applyAlignment="1" applyProtection="1">
      <alignment horizontal="right" vertical="center"/>
    </xf>
  </cellXfs>
  <cellStyles count="20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桁区切り 5" xfId="4" xr:uid="{00000000-0005-0000-0000-000003000000}"/>
    <cellStyle name="標準" xfId="0" builtinId="0"/>
    <cellStyle name="標準 10" xfId="5" xr:uid="{00000000-0005-0000-0000-000005000000}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964405</xdr:colOff>
      <xdr:row>6</xdr:row>
      <xdr:rowOff>142874</xdr:rowOff>
    </xdr:from>
    <xdr:to>
      <xdr:col>7</xdr:col>
      <xdr:colOff>35718</xdr:colOff>
      <xdr:row>8</xdr:row>
      <xdr:rowOff>119062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4BF6E6-2430-493A-B3A8-7CEE63044951}"/>
            </a:ext>
          </a:extLst>
        </xdr:cNvPr>
        <xdr:cNvSpPr txBox="1"/>
      </xdr:nvSpPr>
      <xdr:spPr>
        <a:xfrm>
          <a:off x="5560218" y="1202530"/>
          <a:ext cx="357188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10</xdr:col>
      <xdr:colOff>976313</xdr:colOff>
      <xdr:row>7</xdr:row>
      <xdr:rowOff>1</xdr:rowOff>
    </xdr:from>
    <xdr:to>
      <xdr:col>11</xdr:col>
      <xdr:colOff>107156</xdr:colOff>
      <xdr:row>8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8CDD1A-43A7-42AF-9A85-30D42B24B984}"/>
            </a:ext>
          </a:extLst>
        </xdr:cNvPr>
        <xdr:cNvSpPr txBox="1"/>
      </xdr:nvSpPr>
      <xdr:spPr>
        <a:xfrm>
          <a:off x="10537032" y="1214439"/>
          <a:ext cx="416718" cy="250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7"/>
  <sheetViews>
    <sheetView tabSelected="1" view="pageBreakPreview" zoomScale="78" zoomScaleNormal="80" zoomScaleSheetLayoutView="78" workbookViewId="0">
      <pane ySplit="9" topLeftCell="A10" activePane="bottomLeft" state="frozen"/>
      <selection pane="bottomLeft" activeCell="B1" sqref="B1"/>
    </sheetView>
  </sheetViews>
  <sheetFormatPr defaultColWidth="8.875" defaultRowHeight="13.5" x14ac:dyDescent="0.15"/>
  <cols>
    <col min="1" max="1" width="1.125" style="1" customWidth="1"/>
    <col min="2" max="2" width="10.5" style="1" customWidth="1"/>
    <col min="3" max="3" width="0.875" style="1" customWidth="1"/>
    <col min="4" max="4" width="2.5" style="1" customWidth="1"/>
    <col min="5" max="5" width="15.375" style="1" customWidth="1"/>
    <col min="6" max="7" width="2.5" style="1" customWidth="1"/>
    <col min="8" max="8" width="15.375" style="1" customWidth="1"/>
    <col min="9" max="10" width="2.5" style="1" customWidth="1"/>
    <col min="11" max="11" width="15.375" style="1" customWidth="1"/>
    <col min="12" max="13" width="2.5" style="1" customWidth="1"/>
    <col min="14" max="14" width="15.375" style="1" customWidth="1"/>
    <col min="15" max="15" width="2.5" style="1" customWidth="1"/>
    <col min="16" max="16" width="2.5" style="69" customWidth="1"/>
    <col min="17" max="17" width="19.25" style="69" bestFit="1" customWidth="1"/>
    <col min="18" max="18" width="2.5" style="69" customWidth="1"/>
    <col min="19" max="19" width="11.875" style="69" bestFit="1" customWidth="1"/>
    <col min="20" max="33" width="8.875" style="69" customWidth="1"/>
    <col min="34" max="256" width="8.875" style="1"/>
    <col min="257" max="257" width="1.125" style="1" customWidth="1"/>
    <col min="258" max="258" width="10.5" style="1" customWidth="1"/>
    <col min="259" max="259" width="0.875" style="1" customWidth="1"/>
    <col min="260" max="260" width="2.5" style="1" customWidth="1"/>
    <col min="261" max="261" width="15.375" style="1" customWidth="1"/>
    <col min="262" max="263" width="2.5" style="1" customWidth="1"/>
    <col min="264" max="264" width="15.375" style="1" customWidth="1"/>
    <col min="265" max="266" width="2.5" style="1" customWidth="1"/>
    <col min="267" max="267" width="15.375" style="1" customWidth="1"/>
    <col min="268" max="269" width="2.5" style="1" customWidth="1"/>
    <col min="270" max="270" width="15.375" style="1" customWidth="1"/>
    <col min="271" max="272" width="2.5" style="1" customWidth="1"/>
    <col min="273" max="273" width="19.25" style="1" bestFit="1" customWidth="1"/>
    <col min="274" max="274" width="2.5" style="1" customWidth="1"/>
    <col min="275" max="289" width="8.875" style="1" customWidth="1"/>
    <col min="290" max="512" width="8.875" style="1"/>
    <col min="513" max="513" width="1.125" style="1" customWidth="1"/>
    <col min="514" max="514" width="10.5" style="1" customWidth="1"/>
    <col min="515" max="515" width="0.875" style="1" customWidth="1"/>
    <col min="516" max="516" width="2.5" style="1" customWidth="1"/>
    <col min="517" max="517" width="15.375" style="1" customWidth="1"/>
    <col min="518" max="519" width="2.5" style="1" customWidth="1"/>
    <col min="520" max="520" width="15.375" style="1" customWidth="1"/>
    <col min="521" max="522" width="2.5" style="1" customWidth="1"/>
    <col min="523" max="523" width="15.375" style="1" customWidth="1"/>
    <col min="524" max="525" width="2.5" style="1" customWidth="1"/>
    <col min="526" max="526" width="15.375" style="1" customWidth="1"/>
    <col min="527" max="528" width="2.5" style="1" customWidth="1"/>
    <col min="529" max="529" width="19.25" style="1" bestFit="1" customWidth="1"/>
    <col min="530" max="530" width="2.5" style="1" customWidth="1"/>
    <col min="531" max="545" width="8.875" style="1" customWidth="1"/>
    <col min="546" max="768" width="8.875" style="1"/>
    <col min="769" max="769" width="1.125" style="1" customWidth="1"/>
    <col min="770" max="770" width="10.5" style="1" customWidth="1"/>
    <col min="771" max="771" width="0.875" style="1" customWidth="1"/>
    <col min="772" max="772" width="2.5" style="1" customWidth="1"/>
    <col min="773" max="773" width="15.375" style="1" customWidth="1"/>
    <col min="774" max="775" width="2.5" style="1" customWidth="1"/>
    <col min="776" max="776" width="15.375" style="1" customWidth="1"/>
    <col min="777" max="778" width="2.5" style="1" customWidth="1"/>
    <col min="779" max="779" width="15.375" style="1" customWidth="1"/>
    <col min="780" max="781" width="2.5" style="1" customWidth="1"/>
    <col min="782" max="782" width="15.375" style="1" customWidth="1"/>
    <col min="783" max="784" width="2.5" style="1" customWidth="1"/>
    <col min="785" max="785" width="19.25" style="1" bestFit="1" customWidth="1"/>
    <col min="786" max="786" width="2.5" style="1" customWidth="1"/>
    <col min="787" max="801" width="8.875" style="1" customWidth="1"/>
    <col min="802" max="1024" width="8.875" style="1"/>
    <col min="1025" max="1025" width="1.125" style="1" customWidth="1"/>
    <col min="1026" max="1026" width="10.5" style="1" customWidth="1"/>
    <col min="1027" max="1027" width="0.875" style="1" customWidth="1"/>
    <col min="1028" max="1028" width="2.5" style="1" customWidth="1"/>
    <col min="1029" max="1029" width="15.375" style="1" customWidth="1"/>
    <col min="1030" max="1031" width="2.5" style="1" customWidth="1"/>
    <col min="1032" max="1032" width="15.375" style="1" customWidth="1"/>
    <col min="1033" max="1034" width="2.5" style="1" customWidth="1"/>
    <col min="1035" max="1035" width="15.375" style="1" customWidth="1"/>
    <col min="1036" max="1037" width="2.5" style="1" customWidth="1"/>
    <col min="1038" max="1038" width="15.375" style="1" customWidth="1"/>
    <col min="1039" max="1040" width="2.5" style="1" customWidth="1"/>
    <col min="1041" max="1041" width="19.25" style="1" bestFit="1" customWidth="1"/>
    <col min="1042" max="1042" width="2.5" style="1" customWidth="1"/>
    <col min="1043" max="1057" width="8.875" style="1" customWidth="1"/>
    <col min="1058" max="1280" width="8.875" style="1"/>
    <col min="1281" max="1281" width="1.125" style="1" customWidth="1"/>
    <col min="1282" max="1282" width="10.5" style="1" customWidth="1"/>
    <col min="1283" max="1283" width="0.875" style="1" customWidth="1"/>
    <col min="1284" max="1284" width="2.5" style="1" customWidth="1"/>
    <col min="1285" max="1285" width="15.375" style="1" customWidth="1"/>
    <col min="1286" max="1287" width="2.5" style="1" customWidth="1"/>
    <col min="1288" max="1288" width="15.375" style="1" customWidth="1"/>
    <col min="1289" max="1290" width="2.5" style="1" customWidth="1"/>
    <col min="1291" max="1291" width="15.375" style="1" customWidth="1"/>
    <col min="1292" max="1293" width="2.5" style="1" customWidth="1"/>
    <col min="1294" max="1294" width="15.375" style="1" customWidth="1"/>
    <col min="1295" max="1296" width="2.5" style="1" customWidth="1"/>
    <col min="1297" max="1297" width="19.25" style="1" bestFit="1" customWidth="1"/>
    <col min="1298" max="1298" width="2.5" style="1" customWidth="1"/>
    <col min="1299" max="1313" width="8.875" style="1" customWidth="1"/>
    <col min="1314" max="1536" width="8.875" style="1"/>
    <col min="1537" max="1537" width="1.125" style="1" customWidth="1"/>
    <col min="1538" max="1538" width="10.5" style="1" customWidth="1"/>
    <col min="1539" max="1539" width="0.875" style="1" customWidth="1"/>
    <col min="1540" max="1540" width="2.5" style="1" customWidth="1"/>
    <col min="1541" max="1541" width="15.375" style="1" customWidth="1"/>
    <col min="1542" max="1543" width="2.5" style="1" customWidth="1"/>
    <col min="1544" max="1544" width="15.375" style="1" customWidth="1"/>
    <col min="1545" max="1546" width="2.5" style="1" customWidth="1"/>
    <col min="1547" max="1547" width="15.375" style="1" customWidth="1"/>
    <col min="1548" max="1549" width="2.5" style="1" customWidth="1"/>
    <col min="1550" max="1550" width="15.375" style="1" customWidth="1"/>
    <col min="1551" max="1552" width="2.5" style="1" customWidth="1"/>
    <col min="1553" max="1553" width="19.25" style="1" bestFit="1" customWidth="1"/>
    <col min="1554" max="1554" width="2.5" style="1" customWidth="1"/>
    <col min="1555" max="1569" width="8.875" style="1" customWidth="1"/>
    <col min="1570" max="1792" width="8.875" style="1"/>
    <col min="1793" max="1793" width="1.125" style="1" customWidth="1"/>
    <col min="1794" max="1794" width="10.5" style="1" customWidth="1"/>
    <col min="1795" max="1795" width="0.875" style="1" customWidth="1"/>
    <col min="1796" max="1796" width="2.5" style="1" customWidth="1"/>
    <col min="1797" max="1797" width="15.375" style="1" customWidth="1"/>
    <col min="1798" max="1799" width="2.5" style="1" customWidth="1"/>
    <col min="1800" max="1800" width="15.375" style="1" customWidth="1"/>
    <col min="1801" max="1802" width="2.5" style="1" customWidth="1"/>
    <col min="1803" max="1803" width="15.375" style="1" customWidth="1"/>
    <col min="1804" max="1805" width="2.5" style="1" customWidth="1"/>
    <col min="1806" max="1806" width="15.375" style="1" customWidth="1"/>
    <col min="1807" max="1808" width="2.5" style="1" customWidth="1"/>
    <col min="1809" max="1809" width="19.25" style="1" bestFit="1" customWidth="1"/>
    <col min="1810" max="1810" width="2.5" style="1" customWidth="1"/>
    <col min="1811" max="1825" width="8.875" style="1" customWidth="1"/>
    <col min="1826" max="2048" width="8.875" style="1"/>
    <col min="2049" max="2049" width="1.125" style="1" customWidth="1"/>
    <col min="2050" max="2050" width="10.5" style="1" customWidth="1"/>
    <col min="2051" max="2051" width="0.875" style="1" customWidth="1"/>
    <col min="2052" max="2052" width="2.5" style="1" customWidth="1"/>
    <col min="2053" max="2053" width="15.375" style="1" customWidth="1"/>
    <col min="2054" max="2055" width="2.5" style="1" customWidth="1"/>
    <col min="2056" max="2056" width="15.375" style="1" customWidth="1"/>
    <col min="2057" max="2058" width="2.5" style="1" customWidth="1"/>
    <col min="2059" max="2059" width="15.375" style="1" customWidth="1"/>
    <col min="2060" max="2061" width="2.5" style="1" customWidth="1"/>
    <col min="2062" max="2062" width="15.375" style="1" customWidth="1"/>
    <col min="2063" max="2064" width="2.5" style="1" customWidth="1"/>
    <col min="2065" max="2065" width="19.25" style="1" bestFit="1" customWidth="1"/>
    <col min="2066" max="2066" width="2.5" style="1" customWidth="1"/>
    <col min="2067" max="2081" width="8.875" style="1" customWidth="1"/>
    <col min="2082" max="2304" width="8.875" style="1"/>
    <col min="2305" max="2305" width="1.125" style="1" customWidth="1"/>
    <col min="2306" max="2306" width="10.5" style="1" customWidth="1"/>
    <col min="2307" max="2307" width="0.875" style="1" customWidth="1"/>
    <col min="2308" max="2308" width="2.5" style="1" customWidth="1"/>
    <col min="2309" max="2309" width="15.375" style="1" customWidth="1"/>
    <col min="2310" max="2311" width="2.5" style="1" customWidth="1"/>
    <col min="2312" max="2312" width="15.375" style="1" customWidth="1"/>
    <col min="2313" max="2314" width="2.5" style="1" customWidth="1"/>
    <col min="2315" max="2315" width="15.375" style="1" customWidth="1"/>
    <col min="2316" max="2317" width="2.5" style="1" customWidth="1"/>
    <col min="2318" max="2318" width="15.375" style="1" customWidth="1"/>
    <col min="2319" max="2320" width="2.5" style="1" customWidth="1"/>
    <col min="2321" max="2321" width="19.25" style="1" bestFit="1" customWidth="1"/>
    <col min="2322" max="2322" width="2.5" style="1" customWidth="1"/>
    <col min="2323" max="2337" width="8.875" style="1" customWidth="1"/>
    <col min="2338" max="2560" width="8.875" style="1"/>
    <col min="2561" max="2561" width="1.125" style="1" customWidth="1"/>
    <col min="2562" max="2562" width="10.5" style="1" customWidth="1"/>
    <col min="2563" max="2563" width="0.875" style="1" customWidth="1"/>
    <col min="2564" max="2564" width="2.5" style="1" customWidth="1"/>
    <col min="2565" max="2565" width="15.375" style="1" customWidth="1"/>
    <col min="2566" max="2567" width="2.5" style="1" customWidth="1"/>
    <col min="2568" max="2568" width="15.375" style="1" customWidth="1"/>
    <col min="2569" max="2570" width="2.5" style="1" customWidth="1"/>
    <col min="2571" max="2571" width="15.375" style="1" customWidth="1"/>
    <col min="2572" max="2573" width="2.5" style="1" customWidth="1"/>
    <col min="2574" max="2574" width="15.375" style="1" customWidth="1"/>
    <col min="2575" max="2576" width="2.5" style="1" customWidth="1"/>
    <col min="2577" max="2577" width="19.25" style="1" bestFit="1" customWidth="1"/>
    <col min="2578" max="2578" width="2.5" style="1" customWidth="1"/>
    <col min="2579" max="2593" width="8.875" style="1" customWidth="1"/>
    <col min="2594" max="2816" width="8.875" style="1"/>
    <col min="2817" max="2817" width="1.125" style="1" customWidth="1"/>
    <col min="2818" max="2818" width="10.5" style="1" customWidth="1"/>
    <col min="2819" max="2819" width="0.875" style="1" customWidth="1"/>
    <col min="2820" max="2820" width="2.5" style="1" customWidth="1"/>
    <col min="2821" max="2821" width="15.375" style="1" customWidth="1"/>
    <col min="2822" max="2823" width="2.5" style="1" customWidth="1"/>
    <col min="2824" max="2824" width="15.375" style="1" customWidth="1"/>
    <col min="2825" max="2826" width="2.5" style="1" customWidth="1"/>
    <col min="2827" max="2827" width="15.375" style="1" customWidth="1"/>
    <col min="2828" max="2829" width="2.5" style="1" customWidth="1"/>
    <col min="2830" max="2830" width="15.375" style="1" customWidth="1"/>
    <col min="2831" max="2832" width="2.5" style="1" customWidth="1"/>
    <col min="2833" max="2833" width="19.25" style="1" bestFit="1" customWidth="1"/>
    <col min="2834" max="2834" width="2.5" style="1" customWidth="1"/>
    <col min="2835" max="2849" width="8.875" style="1" customWidth="1"/>
    <col min="2850" max="3072" width="8.875" style="1"/>
    <col min="3073" max="3073" width="1.125" style="1" customWidth="1"/>
    <col min="3074" max="3074" width="10.5" style="1" customWidth="1"/>
    <col min="3075" max="3075" width="0.875" style="1" customWidth="1"/>
    <col min="3076" max="3076" width="2.5" style="1" customWidth="1"/>
    <col min="3077" max="3077" width="15.375" style="1" customWidth="1"/>
    <col min="3078" max="3079" width="2.5" style="1" customWidth="1"/>
    <col min="3080" max="3080" width="15.375" style="1" customWidth="1"/>
    <col min="3081" max="3082" width="2.5" style="1" customWidth="1"/>
    <col min="3083" max="3083" width="15.375" style="1" customWidth="1"/>
    <col min="3084" max="3085" width="2.5" style="1" customWidth="1"/>
    <col min="3086" max="3086" width="15.375" style="1" customWidth="1"/>
    <col min="3087" max="3088" width="2.5" style="1" customWidth="1"/>
    <col min="3089" max="3089" width="19.25" style="1" bestFit="1" customWidth="1"/>
    <col min="3090" max="3090" width="2.5" style="1" customWidth="1"/>
    <col min="3091" max="3105" width="8.875" style="1" customWidth="1"/>
    <col min="3106" max="3328" width="8.875" style="1"/>
    <col min="3329" max="3329" width="1.125" style="1" customWidth="1"/>
    <col min="3330" max="3330" width="10.5" style="1" customWidth="1"/>
    <col min="3331" max="3331" width="0.875" style="1" customWidth="1"/>
    <col min="3332" max="3332" width="2.5" style="1" customWidth="1"/>
    <col min="3333" max="3333" width="15.375" style="1" customWidth="1"/>
    <col min="3334" max="3335" width="2.5" style="1" customWidth="1"/>
    <col min="3336" max="3336" width="15.375" style="1" customWidth="1"/>
    <col min="3337" max="3338" width="2.5" style="1" customWidth="1"/>
    <col min="3339" max="3339" width="15.375" style="1" customWidth="1"/>
    <col min="3340" max="3341" width="2.5" style="1" customWidth="1"/>
    <col min="3342" max="3342" width="15.375" style="1" customWidth="1"/>
    <col min="3343" max="3344" width="2.5" style="1" customWidth="1"/>
    <col min="3345" max="3345" width="19.25" style="1" bestFit="1" customWidth="1"/>
    <col min="3346" max="3346" width="2.5" style="1" customWidth="1"/>
    <col min="3347" max="3361" width="8.875" style="1" customWidth="1"/>
    <col min="3362" max="3584" width="8.875" style="1"/>
    <col min="3585" max="3585" width="1.125" style="1" customWidth="1"/>
    <col min="3586" max="3586" width="10.5" style="1" customWidth="1"/>
    <col min="3587" max="3587" width="0.875" style="1" customWidth="1"/>
    <col min="3588" max="3588" width="2.5" style="1" customWidth="1"/>
    <col min="3589" max="3589" width="15.375" style="1" customWidth="1"/>
    <col min="3590" max="3591" width="2.5" style="1" customWidth="1"/>
    <col min="3592" max="3592" width="15.375" style="1" customWidth="1"/>
    <col min="3593" max="3594" width="2.5" style="1" customWidth="1"/>
    <col min="3595" max="3595" width="15.375" style="1" customWidth="1"/>
    <col min="3596" max="3597" width="2.5" style="1" customWidth="1"/>
    <col min="3598" max="3598" width="15.375" style="1" customWidth="1"/>
    <col min="3599" max="3600" width="2.5" style="1" customWidth="1"/>
    <col min="3601" max="3601" width="19.25" style="1" bestFit="1" customWidth="1"/>
    <col min="3602" max="3602" width="2.5" style="1" customWidth="1"/>
    <col min="3603" max="3617" width="8.875" style="1" customWidth="1"/>
    <col min="3618" max="3840" width="8.875" style="1"/>
    <col min="3841" max="3841" width="1.125" style="1" customWidth="1"/>
    <col min="3842" max="3842" width="10.5" style="1" customWidth="1"/>
    <col min="3843" max="3843" width="0.875" style="1" customWidth="1"/>
    <col min="3844" max="3844" width="2.5" style="1" customWidth="1"/>
    <col min="3845" max="3845" width="15.375" style="1" customWidth="1"/>
    <col min="3846" max="3847" width="2.5" style="1" customWidth="1"/>
    <col min="3848" max="3848" width="15.375" style="1" customWidth="1"/>
    <col min="3849" max="3850" width="2.5" style="1" customWidth="1"/>
    <col min="3851" max="3851" width="15.375" style="1" customWidth="1"/>
    <col min="3852" max="3853" width="2.5" style="1" customWidth="1"/>
    <col min="3854" max="3854" width="15.375" style="1" customWidth="1"/>
    <col min="3855" max="3856" width="2.5" style="1" customWidth="1"/>
    <col min="3857" max="3857" width="19.25" style="1" bestFit="1" customWidth="1"/>
    <col min="3858" max="3858" width="2.5" style="1" customWidth="1"/>
    <col min="3859" max="3873" width="8.875" style="1" customWidth="1"/>
    <col min="3874" max="4096" width="8.875" style="1"/>
    <col min="4097" max="4097" width="1.125" style="1" customWidth="1"/>
    <col min="4098" max="4098" width="10.5" style="1" customWidth="1"/>
    <col min="4099" max="4099" width="0.875" style="1" customWidth="1"/>
    <col min="4100" max="4100" width="2.5" style="1" customWidth="1"/>
    <col min="4101" max="4101" width="15.375" style="1" customWidth="1"/>
    <col min="4102" max="4103" width="2.5" style="1" customWidth="1"/>
    <col min="4104" max="4104" width="15.375" style="1" customWidth="1"/>
    <col min="4105" max="4106" width="2.5" style="1" customWidth="1"/>
    <col min="4107" max="4107" width="15.375" style="1" customWidth="1"/>
    <col min="4108" max="4109" width="2.5" style="1" customWidth="1"/>
    <col min="4110" max="4110" width="15.375" style="1" customWidth="1"/>
    <col min="4111" max="4112" width="2.5" style="1" customWidth="1"/>
    <col min="4113" max="4113" width="19.25" style="1" bestFit="1" customWidth="1"/>
    <col min="4114" max="4114" width="2.5" style="1" customWidth="1"/>
    <col min="4115" max="4129" width="8.875" style="1" customWidth="1"/>
    <col min="4130" max="4352" width="8.875" style="1"/>
    <col min="4353" max="4353" width="1.125" style="1" customWidth="1"/>
    <col min="4354" max="4354" width="10.5" style="1" customWidth="1"/>
    <col min="4355" max="4355" width="0.875" style="1" customWidth="1"/>
    <col min="4356" max="4356" width="2.5" style="1" customWidth="1"/>
    <col min="4357" max="4357" width="15.375" style="1" customWidth="1"/>
    <col min="4358" max="4359" width="2.5" style="1" customWidth="1"/>
    <col min="4360" max="4360" width="15.375" style="1" customWidth="1"/>
    <col min="4361" max="4362" width="2.5" style="1" customWidth="1"/>
    <col min="4363" max="4363" width="15.375" style="1" customWidth="1"/>
    <col min="4364" max="4365" width="2.5" style="1" customWidth="1"/>
    <col min="4366" max="4366" width="15.375" style="1" customWidth="1"/>
    <col min="4367" max="4368" width="2.5" style="1" customWidth="1"/>
    <col min="4369" max="4369" width="19.25" style="1" bestFit="1" customWidth="1"/>
    <col min="4370" max="4370" width="2.5" style="1" customWidth="1"/>
    <col min="4371" max="4385" width="8.875" style="1" customWidth="1"/>
    <col min="4386" max="4608" width="8.875" style="1"/>
    <col min="4609" max="4609" width="1.125" style="1" customWidth="1"/>
    <col min="4610" max="4610" width="10.5" style="1" customWidth="1"/>
    <col min="4611" max="4611" width="0.875" style="1" customWidth="1"/>
    <col min="4612" max="4612" width="2.5" style="1" customWidth="1"/>
    <col min="4613" max="4613" width="15.375" style="1" customWidth="1"/>
    <col min="4614" max="4615" width="2.5" style="1" customWidth="1"/>
    <col min="4616" max="4616" width="15.375" style="1" customWidth="1"/>
    <col min="4617" max="4618" width="2.5" style="1" customWidth="1"/>
    <col min="4619" max="4619" width="15.375" style="1" customWidth="1"/>
    <col min="4620" max="4621" width="2.5" style="1" customWidth="1"/>
    <col min="4622" max="4622" width="15.375" style="1" customWidth="1"/>
    <col min="4623" max="4624" width="2.5" style="1" customWidth="1"/>
    <col min="4625" max="4625" width="19.25" style="1" bestFit="1" customWidth="1"/>
    <col min="4626" max="4626" width="2.5" style="1" customWidth="1"/>
    <col min="4627" max="4641" width="8.875" style="1" customWidth="1"/>
    <col min="4642" max="4864" width="8.875" style="1"/>
    <col min="4865" max="4865" width="1.125" style="1" customWidth="1"/>
    <col min="4866" max="4866" width="10.5" style="1" customWidth="1"/>
    <col min="4867" max="4867" width="0.875" style="1" customWidth="1"/>
    <col min="4868" max="4868" width="2.5" style="1" customWidth="1"/>
    <col min="4869" max="4869" width="15.375" style="1" customWidth="1"/>
    <col min="4870" max="4871" width="2.5" style="1" customWidth="1"/>
    <col min="4872" max="4872" width="15.375" style="1" customWidth="1"/>
    <col min="4873" max="4874" width="2.5" style="1" customWidth="1"/>
    <col min="4875" max="4875" width="15.375" style="1" customWidth="1"/>
    <col min="4876" max="4877" width="2.5" style="1" customWidth="1"/>
    <col min="4878" max="4878" width="15.375" style="1" customWidth="1"/>
    <col min="4879" max="4880" width="2.5" style="1" customWidth="1"/>
    <col min="4881" max="4881" width="19.25" style="1" bestFit="1" customWidth="1"/>
    <col min="4882" max="4882" width="2.5" style="1" customWidth="1"/>
    <col min="4883" max="4897" width="8.875" style="1" customWidth="1"/>
    <col min="4898" max="5120" width="8.875" style="1"/>
    <col min="5121" max="5121" width="1.125" style="1" customWidth="1"/>
    <col min="5122" max="5122" width="10.5" style="1" customWidth="1"/>
    <col min="5123" max="5123" width="0.875" style="1" customWidth="1"/>
    <col min="5124" max="5124" width="2.5" style="1" customWidth="1"/>
    <col min="5125" max="5125" width="15.375" style="1" customWidth="1"/>
    <col min="5126" max="5127" width="2.5" style="1" customWidth="1"/>
    <col min="5128" max="5128" width="15.375" style="1" customWidth="1"/>
    <col min="5129" max="5130" width="2.5" style="1" customWidth="1"/>
    <col min="5131" max="5131" width="15.375" style="1" customWidth="1"/>
    <col min="5132" max="5133" width="2.5" style="1" customWidth="1"/>
    <col min="5134" max="5134" width="15.375" style="1" customWidth="1"/>
    <col min="5135" max="5136" width="2.5" style="1" customWidth="1"/>
    <col min="5137" max="5137" width="19.25" style="1" bestFit="1" customWidth="1"/>
    <col min="5138" max="5138" width="2.5" style="1" customWidth="1"/>
    <col min="5139" max="5153" width="8.875" style="1" customWidth="1"/>
    <col min="5154" max="5376" width="8.875" style="1"/>
    <col min="5377" max="5377" width="1.125" style="1" customWidth="1"/>
    <col min="5378" max="5378" width="10.5" style="1" customWidth="1"/>
    <col min="5379" max="5379" width="0.875" style="1" customWidth="1"/>
    <col min="5380" max="5380" width="2.5" style="1" customWidth="1"/>
    <col min="5381" max="5381" width="15.375" style="1" customWidth="1"/>
    <col min="5382" max="5383" width="2.5" style="1" customWidth="1"/>
    <col min="5384" max="5384" width="15.375" style="1" customWidth="1"/>
    <col min="5385" max="5386" width="2.5" style="1" customWidth="1"/>
    <col min="5387" max="5387" width="15.375" style="1" customWidth="1"/>
    <col min="5388" max="5389" width="2.5" style="1" customWidth="1"/>
    <col min="5390" max="5390" width="15.375" style="1" customWidth="1"/>
    <col min="5391" max="5392" width="2.5" style="1" customWidth="1"/>
    <col min="5393" max="5393" width="19.25" style="1" bestFit="1" customWidth="1"/>
    <col min="5394" max="5394" width="2.5" style="1" customWidth="1"/>
    <col min="5395" max="5409" width="8.875" style="1" customWidth="1"/>
    <col min="5410" max="5632" width="8.875" style="1"/>
    <col min="5633" max="5633" width="1.125" style="1" customWidth="1"/>
    <col min="5634" max="5634" width="10.5" style="1" customWidth="1"/>
    <col min="5635" max="5635" width="0.875" style="1" customWidth="1"/>
    <col min="5636" max="5636" width="2.5" style="1" customWidth="1"/>
    <col min="5637" max="5637" width="15.375" style="1" customWidth="1"/>
    <col min="5638" max="5639" width="2.5" style="1" customWidth="1"/>
    <col min="5640" max="5640" width="15.375" style="1" customWidth="1"/>
    <col min="5641" max="5642" width="2.5" style="1" customWidth="1"/>
    <col min="5643" max="5643" width="15.375" style="1" customWidth="1"/>
    <col min="5644" max="5645" width="2.5" style="1" customWidth="1"/>
    <col min="5646" max="5646" width="15.375" style="1" customWidth="1"/>
    <col min="5647" max="5648" width="2.5" style="1" customWidth="1"/>
    <col min="5649" max="5649" width="19.25" style="1" bestFit="1" customWidth="1"/>
    <col min="5650" max="5650" width="2.5" style="1" customWidth="1"/>
    <col min="5651" max="5665" width="8.875" style="1" customWidth="1"/>
    <col min="5666" max="5888" width="8.875" style="1"/>
    <col min="5889" max="5889" width="1.125" style="1" customWidth="1"/>
    <col min="5890" max="5890" width="10.5" style="1" customWidth="1"/>
    <col min="5891" max="5891" width="0.875" style="1" customWidth="1"/>
    <col min="5892" max="5892" width="2.5" style="1" customWidth="1"/>
    <col min="5893" max="5893" width="15.375" style="1" customWidth="1"/>
    <col min="5894" max="5895" width="2.5" style="1" customWidth="1"/>
    <col min="5896" max="5896" width="15.375" style="1" customWidth="1"/>
    <col min="5897" max="5898" width="2.5" style="1" customWidth="1"/>
    <col min="5899" max="5899" width="15.375" style="1" customWidth="1"/>
    <col min="5900" max="5901" width="2.5" style="1" customWidth="1"/>
    <col min="5902" max="5902" width="15.375" style="1" customWidth="1"/>
    <col min="5903" max="5904" width="2.5" style="1" customWidth="1"/>
    <col min="5905" max="5905" width="19.25" style="1" bestFit="1" customWidth="1"/>
    <col min="5906" max="5906" width="2.5" style="1" customWidth="1"/>
    <col min="5907" max="5921" width="8.875" style="1" customWidth="1"/>
    <col min="5922" max="6144" width="8.875" style="1"/>
    <col min="6145" max="6145" width="1.125" style="1" customWidth="1"/>
    <col min="6146" max="6146" width="10.5" style="1" customWidth="1"/>
    <col min="6147" max="6147" width="0.875" style="1" customWidth="1"/>
    <col min="6148" max="6148" width="2.5" style="1" customWidth="1"/>
    <col min="6149" max="6149" width="15.375" style="1" customWidth="1"/>
    <col min="6150" max="6151" width="2.5" style="1" customWidth="1"/>
    <col min="6152" max="6152" width="15.375" style="1" customWidth="1"/>
    <col min="6153" max="6154" width="2.5" style="1" customWidth="1"/>
    <col min="6155" max="6155" width="15.375" style="1" customWidth="1"/>
    <col min="6156" max="6157" width="2.5" style="1" customWidth="1"/>
    <col min="6158" max="6158" width="15.375" style="1" customWidth="1"/>
    <col min="6159" max="6160" width="2.5" style="1" customWidth="1"/>
    <col min="6161" max="6161" width="19.25" style="1" bestFit="1" customWidth="1"/>
    <col min="6162" max="6162" width="2.5" style="1" customWidth="1"/>
    <col min="6163" max="6177" width="8.875" style="1" customWidth="1"/>
    <col min="6178" max="6400" width="8.875" style="1"/>
    <col min="6401" max="6401" width="1.125" style="1" customWidth="1"/>
    <col min="6402" max="6402" width="10.5" style="1" customWidth="1"/>
    <col min="6403" max="6403" width="0.875" style="1" customWidth="1"/>
    <col min="6404" max="6404" width="2.5" style="1" customWidth="1"/>
    <col min="6405" max="6405" width="15.375" style="1" customWidth="1"/>
    <col min="6406" max="6407" width="2.5" style="1" customWidth="1"/>
    <col min="6408" max="6408" width="15.375" style="1" customWidth="1"/>
    <col min="6409" max="6410" width="2.5" style="1" customWidth="1"/>
    <col min="6411" max="6411" width="15.375" style="1" customWidth="1"/>
    <col min="6412" max="6413" width="2.5" style="1" customWidth="1"/>
    <col min="6414" max="6414" width="15.375" style="1" customWidth="1"/>
    <col min="6415" max="6416" width="2.5" style="1" customWidth="1"/>
    <col min="6417" max="6417" width="19.25" style="1" bestFit="1" customWidth="1"/>
    <col min="6418" max="6418" width="2.5" style="1" customWidth="1"/>
    <col min="6419" max="6433" width="8.875" style="1" customWidth="1"/>
    <col min="6434" max="6656" width="8.875" style="1"/>
    <col min="6657" max="6657" width="1.125" style="1" customWidth="1"/>
    <col min="6658" max="6658" width="10.5" style="1" customWidth="1"/>
    <col min="6659" max="6659" width="0.875" style="1" customWidth="1"/>
    <col min="6660" max="6660" width="2.5" style="1" customWidth="1"/>
    <col min="6661" max="6661" width="15.375" style="1" customWidth="1"/>
    <col min="6662" max="6663" width="2.5" style="1" customWidth="1"/>
    <col min="6664" max="6664" width="15.375" style="1" customWidth="1"/>
    <col min="6665" max="6666" width="2.5" style="1" customWidth="1"/>
    <col min="6667" max="6667" width="15.375" style="1" customWidth="1"/>
    <col min="6668" max="6669" width="2.5" style="1" customWidth="1"/>
    <col min="6670" max="6670" width="15.375" style="1" customWidth="1"/>
    <col min="6671" max="6672" width="2.5" style="1" customWidth="1"/>
    <col min="6673" max="6673" width="19.25" style="1" bestFit="1" customWidth="1"/>
    <col min="6674" max="6674" width="2.5" style="1" customWidth="1"/>
    <col min="6675" max="6689" width="8.875" style="1" customWidth="1"/>
    <col min="6690" max="6912" width="8.875" style="1"/>
    <col min="6913" max="6913" width="1.125" style="1" customWidth="1"/>
    <col min="6914" max="6914" width="10.5" style="1" customWidth="1"/>
    <col min="6915" max="6915" width="0.875" style="1" customWidth="1"/>
    <col min="6916" max="6916" width="2.5" style="1" customWidth="1"/>
    <col min="6917" max="6917" width="15.375" style="1" customWidth="1"/>
    <col min="6918" max="6919" width="2.5" style="1" customWidth="1"/>
    <col min="6920" max="6920" width="15.375" style="1" customWidth="1"/>
    <col min="6921" max="6922" width="2.5" style="1" customWidth="1"/>
    <col min="6923" max="6923" width="15.375" style="1" customWidth="1"/>
    <col min="6924" max="6925" width="2.5" style="1" customWidth="1"/>
    <col min="6926" max="6926" width="15.375" style="1" customWidth="1"/>
    <col min="6927" max="6928" width="2.5" style="1" customWidth="1"/>
    <col min="6929" max="6929" width="19.25" style="1" bestFit="1" customWidth="1"/>
    <col min="6930" max="6930" width="2.5" style="1" customWidth="1"/>
    <col min="6931" max="6945" width="8.875" style="1" customWidth="1"/>
    <col min="6946" max="7168" width="8.875" style="1"/>
    <col min="7169" max="7169" width="1.125" style="1" customWidth="1"/>
    <col min="7170" max="7170" width="10.5" style="1" customWidth="1"/>
    <col min="7171" max="7171" width="0.875" style="1" customWidth="1"/>
    <col min="7172" max="7172" width="2.5" style="1" customWidth="1"/>
    <col min="7173" max="7173" width="15.375" style="1" customWidth="1"/>
    <col min="7174" max="7175" width="2.5" style="1" customWidth="1"/>
    <col min="7176" max="7176" width="15.375" style="1" customWidth="1"/>
    <col min="7177" max="7178" width="2.5" style="1" customWidth="1"/>
    <col min="7179" max="7179" width="15.375" style="1" customWidth="1"/>
    <col min="7180" max="7181" width="2.5" style="1" customWidth="1"/>
    <col min="7182" max="7182" width="15.375" style="1" customWidth="1"/>
    <col min="7183" max="7184" width="2.5" style="1" customWidth="1"/>
    <col min="7185" max="7185" width="19.25" style="1" bestFit="1" customWidth="1"/>
    <col min="7186" max="7186" width="2.5" style="1" customWidth="1"/>
    <col min="7187" max="7201" width="8.875" style="1" customWidth="1"/>
    <col min="7202" max="7424" width="8.875" style="1"/>
    <col min="7425" max="7425" width="1.125" style="1" customWidth="1"/>
    <col min="7426" max="7426" width="10.5" style="1" customWidth="1"/>
    <col min="7427" max="7427" width="0.875" style="1" customWidth="1"/>
    <col min="7428" max="7428" width="2.5" style="1" customWidth="1"/>
    <col min="7429" max="7429" width="15.375" style="1" customWidth="1"/>
    <col min="7430" max="7431" width="2.5" style="1" customWidth="1"/>
    <col min="7432" max="7432" width="15.375" style="1" customWidth="1"/>
    <col min="7433" max="7434" width="2.5" style="1" customWidth="1"/>
    <col min="7435" max="7435" width="15.375" style="1" customWidth="1"/>
    <col min="7436" max="7437" width="2.5" style="1" customWidth="1"/>
    <col min="7438" max="7438" width="15.375" style="1" customWidth="1"/>
    <col min="7439" max="7440" width="2.5" style="1" customWidth="1"/>
    <col min="7441" max="7441" width="19.25" style="1" bestFit="1" customWidth="1"/>
    <col min="7442" max="7442" width="2.5" style="1" customWidth="1"/>
    <col min="7443" max="7457" width="8.875" style="1" customWidth="1"/>
    <col min="7458" max="7680" width="8.875" style="1"/>
    <col min="7681" max="7681" width="1.125" style="1" customWidth="1"/>
    <col min="7682" max="7682" width="10.5" style="1" customWidth="1"/>
    <col min="7683" max="7683" width="0.875" style="1" customWidth="1"/>
    <col min="7684" max="7684" width="2.5" style="1" customWidth="1"/>
    <col min="7685" max="7685" width="15.375" style="1" customWidth="1"/>
    <col min="7686" max="7687" width="2.5" style="1" customWidth="1"/>
    <col min="7688" max="7688" width="15.375" style="1" customWidth="1"/>
    <col min="7689" max="7690" width="2.5" style="1" customWidth="1"/>
    <col min="7691" max="7691" width="15.375" style="1" customWidth="1"/>
    <col min="7692" max="7693" width="2.5" style="1" customWidth="1"/>
    <col min="7694" max="7694" width="15.375" style="1" customWidth="1"/>
    <col min="7695" max="7696" width="2.5" style="1" customWidth="1"/>
    <col min="7697" max="7697" width="19.25" style="1" bestFit="1" customWidth="1"/>
    <col min="7698" max="7698" width="2.5" style="1" customWidth="1"/>
    <col min="7699" max="7713" width="8.875" style="1" customWidth="1"/>
    <col min="7714" max="7936" width="8.875" style="1"/>
    <col min="7937" max="7937" width="1.125" style="1" customWidth="1"/>
    <col min="7938" max="7938" width="10.5" style="1" customWidth="1"/>
    <col min="7939" max="7939" width="0.875" style="1" customWidth="1"/>
    <col min="7940" max="7940" width="2.5" style="1" customWidth="1"/>
    <col min="7941" max="7941" width="15.375" style="1" customWidth="1"/>
    <col min="7942" max="7943" width="2.5" style="1" customWidth="1"/>
    <col min="7944" max="7944" width="15.375" style="1" customWidth="1"/>
    <col min="7945" max="7946" width="2.5" style="1" customWidth="1"/>
    <col min="7947" max="7947" width="15.375" style="1" customWidth="1"/>
    <col min="7948" max="7949" width="2.5" style="1" customWidth="1"/>
    <col min="7950" max="7950" width="15.375" style="1" customWidth="1"/>
    <col min="7951" max="7952" width="2.5" style="1" customWidth="1"/>
    <col min="7953" max="7953" width="19.25" style="1" bestFit="1" customWidth="1"/>
    <col min="7954" max="7954" width="2.5" style="1" customWidth="1"/>
    <col min="7955" max="7969" width="8.875" style="1" customWidth="1"/>
    <col min="7970" max="8192" width="8.875" style="1"/>
    <col min="8193" max="8193" width="1.125" style="1" customWidth="1"/>
    <col min="8194" max="8194" width="10.5" style="1" customWidth="1"/>
    <col min="8195" max="8195" width="0.875" style="1" customWidth="1"/>
    <col min="8196" max="8196" width="2.5" style="1" customWidth="1"/>
    <col min="8197" max="8197" width="15.375" style="1" customWidth="1"/>
    <col min="8198" max="8199" width="2.5" style="1" customWidth="1"/>
    <col min="8200" max="8200" width="15.375" style="1" customWidth="1"/>
    <col min="8201" max="8202" width="2.5" style="1" customWidth="1"/>
    <col min="8203" max="8203" width="15.375" style="1" customWidth="1"/>
    <col min="8204" max="8205" width="2.5" style="1" customWidth="1"/>
    <col min="8206" max="8206" width="15.375" style="1" customWidth="1"/>
    <col min="8207" max="8208" width="2.5" style="1" customWidth="1"/>
    <col min="8209" max="8209" width="19.25" style="1" bestFit="1" customWidth="1"/>
    <col min="8210" max="8210" width="2.5" style="1" customWidth="1"/>
    <col min="8211" max="8225" width="8.875" style="1" customWidth="1"/>
    <col min="8226" max="8448" width="8.875" style="1"/>
    <col min="8449" max="8449" width="1.125" style="1" customWidth="1"/>
    <col min="8450" max="8450" width="10.5" style="1" customWidth="1"/>
    <col min="8451" max="8451" width="0.875" style="1" customWidth="1"/>
    <col min="8452" max="8452" width="2.5" style="1" customWidth="1"/>
    <col min="8453" max="8453" width="15.375" style="1" customWidth="1"/>
    <col min="8454" max="8455" width="2.5" style="1" customWidth="1"/>
    <col min="8456" max="8456" width="15.375" style="1" customWidth="1"/>
    <col min="8457" max="8458" width="2.5" style="1" customWidth="1"/>
    <col min="8459" max="8459" width="15.375" style="1" customWidth="1"/>
    <col min="8460" max="8461" width="2.5" style="1" customWidth="1"/>
    <col min="8462" max="8462" width="15.375" style="1" customWidth="1"/>
    <col min="8463" max="8464" width="2.5" style="1" customWidth="1"/>
    <col min="8465" max="8465" width="19.25" style="1" bestFit="1" customWidth="1"/>
    <col min="8466" max="8466" width="2.5" style="1" customWidth="1"/>
    <col min="8467" max="8481" width="8.875" style="1" customWidth="1"/>
    <col min="8482" max="8704" width="8.875" style="1"/>
    <col min="8705" max="8705" width="1.125" style="1" customWidth="1"/>
    <col min="8706" max="8706" width="10.5" style="1" customWidth="1"/>
    <col min="8707" max="8707" width="0.875" style="1" customWidth="1"/>
    <col min="8708" max="8708" width="2.5" style="1" customWidth="1"/>
    <col min="8709" max="8709" width="15.375" style="1" customWidth="1"/>
    <col min="8710" max="8711" width="2.5" style="1" customWidth="1"/>
    <col min="8712" max="8712" width="15.375" style="1" customWidth="1"/>
    <col min="8713" max="8714" width="2.5" style="1" customWidth="1"/>
    <col min="8715" max="8715" width="15.375" style="1" customWidth="1"/>
    <col min="8716" max="8717" width="2.5" style="1" customWidth="1"/>
    <col min="8718" max="8718" width="15.375" style="1" customWidth="1"/>
    <col min="8719" max="8720" width="2.5" style="1" customWidth="1"/>
    <col min="8721" max="8721" width="19.25" style="1" bestFit="1" customWidth="1"/>
    <col min="8722" max="8722" width="2.5" style="1" customWidth="1"/>
    <col min="8723" max="8737" width="8.875" style="1" customWidth="1"/>
    <col min="8738" max="8960" width="8.875" style="1"/>
    <col min="8961" max="8961" width="1.125" style="1" customWidth="1"/>
    <col min="8962" max="8962" width="10.5" style="1" customWidth="1"/>
    <col min="8963" max="8963" width="0.875" style="1" customWidth="1"/>
    <col min="8964" max="8964" width="2.5" style="1" customWidth="1"/>
    <col min="8965" max="8965" width="15.375" style="1" customWidth="1"/>
    <col min="8966" max="8967" width="2.5" style="1" customWidth="1"/>
    <col min="8968" max="8968" width="15.375" style="1" customWidth="1"/>
    <col min="8969" max="8970" width="2.5" style="1" customWidth="1"/>
    <col min="8971" max="8971" width="15.375" style="1" customWidth="1"/>
    <col min="8972" max="8973" width="2.5" style="1" customWidth="1"/>
    <col min="8974" max="8974" width="15.375" style="1" customWidth="1"/>
    <col min="8975" max="8976" width="2.5" style="1" customWidth="1"/>
    <col min="8977" max="8977" width="19.25" style="1" bestFit="1" customWidth="1"/>
    <col min="8978" max="8978" width="2.5" style="1" customWidth="1"/>
    <col min="8979" max="8993" width="8.875" style="1" customWidth="1"/>
    <col min="8994" max="9216" width="8.875" style="1"/>
    <col min="9217" max="9217" width="1.125" style="1" customWidth="1"/>
    <col min="9218" max="9218" width="10.5" style="1" customWidth="1"/>
    <col min="9219" max="9219" width="0.875" style="1" customWidth="1"/>
    <col min="9220" max="9220" width="2.5" style="1" customWidth="1"/>
    <col min="9221" max="9221" width="15.375" style="1" customWidth="1"/>
    <col min="9222" max="9223" width="2.5" style="1" customWidth="1"/>
    <col min="9224" max="9224" width="15.375" style="1" customWidth="1"/>
    <col min="9225" max="9226" width="2.5" style="1" customWidth="1"/>
    <col min="9227" max="9227" width="15.375" style="1" customWidth="1"/>
    <col min="9228" max="9229" width="2.5" style="1" customWidth="1"/>
    <col min="9230" max="9230" width="15.375" style="1" customWidth="1"/>
    <col min="9231" max="9232" width="2.5" style="1" customWidth="1"/>
    <col min="9233" max="9233" width="19.25" style="1" bestFit="1" customWidth="1"/>
    <col min="9234" max="9234" width="2.5" style="1" customWidth="1"/>
    <col min="9235" max="9249" width="8.875" style="1" customWidth="1"/>
    <col min="9250" max="9472" width="8.875" style="1"/>
    <col min="9473" max="9473" width="1.125" style="1" customWidth="1"/>
    <col min="9474" max="9474" width="10.5" style="1" customWidth="1"/>
    <col min="9475" max="9475" width="0.875" style="1" customWidth="1"/>
    <col min="9476" max="9476" width="2.5" style="1" customWidth="1"/>
    <col min="9477" max="9477" width="15.375" style="1" customWidth="1"/>
    <col min="9478" max="9479" width="2.5" style="1" customWidth="1"/>
    <col min="9480" max="9480" width="15.375" style="1" customWidth="1"/>
    <col min="9481" max="9482" width="2.5" style="1" customWidth="1"/>
    <col min="9483" max="9483" width="15.375" style="1" customWidth="1"/>
    <col min="9484" max="9485" width="2.5" style="1" customWidth="1"/>
    <col min="9486" max="9486" width="15.375" style="1" customWidth="1"/>
    <col min="9487" max="9488" width="2.5" style="1" customWidth="1"/>
    <col min="9489" max="9489" width="19.25" style="1" bestFit="1" customWidth="1"/>
    <col min="9490" max="9490" width="2.5" style="1" customWidth="1"/>
    <col min="9491" max="9505" width="8.875" style="1" customWidth="1"/>
    <col min="9506" max="9728" width="8.875" style="1"/>
    <col min="9729" max="9729" width="1.125" style="1" customWidth="1"/>
    <col min="9730" max="9730" width="10.5" style="1" customWidth="1"/>
    <col min="9731" max="9731" width="0.875" style="1" customWidth="1"/>
    <col min="9732" max="9732" width="2.5" style="1" customWidth="1"/>
    <col min="9733" max="9733" width="15.375" style="1" customWidth="1"/>
    <col min="9734" max="9735" width="2.5" style="1" customWidth="1"/>
    <col min="9736" max="9736" width="15.375" style="1" customWidth="1"/>
    <col min="9737" max="9738" width="2.5" style="1" customWidth="1"/>
    <col min="9739" max="9739" width="15.375" style="1" customWidth="1"/>
    <col min="9740" max="9741" width="2.5" style="1" customWidth="1"/>
    <col min="9742" max="9742" width="15.375" style="1" customWidth="1"/>
    <col min="9743" max="9744" width="2.5" style="1" customWidth="1"/>
    <col min="9745" max="9745" width="19.25" style="1" bestFit="1" customWidth="1"/>
    <col min="9746" max="9746" width="2.5" style="1" customWidth="1"/>
    <col min="9747" max="9761" width="8.875" style="1" customWidth="1"/>
    <col min="9762" max="9984" width="8.875" style="1"/>
    <col min="9985" max="9985" width="1.125" style="1" customWidth="1"/>
    <col min="9986" max="9986" width="10.5" style="1" customWidth="1"/>
    <col min="9987" max="9987" width="0.875" style="1" customWidth="1"/>
    <col min="9988" max="9988" width="2.5" style="1" customWidth="1"/>
    <col min="9989" max="9989" width="15.375" style="1" customWidth="1"/>
    <col min="9990" max="9991" width="2.5" style="1" customWidth="1"/>
    <col min="9992" max="9992" width="15.375" style="1" customWidth="1"/>
    <col min="9993" max="9994" width="2.5" style="1" customWidth="1"/>
    <col min="9995" max="9995" width="15.375" style="1" customWidth="1"/>
    <col min="9996" max="9997" width="2.5" style="1" customWidth="1"/>
    <col min="9998" max="9998" width="15.375" style="1" customWidth="1"/>
    <col min="9999" max="10000" width="2.5" style="1" customWidth="1"/>
    <col min="10001" max="10001" width="19.25" style="1" bestFit="1" customWidth="1"/>
    <col min="10002" max="10002" width="2.5" style="1" customWidth="1"/>
    <col min="10003" max="10017" width="8.875" style="1" customWidth="1"/>
    <col min="10018" max="10240" width="8.875" style="1"/>
    <col min="10241" max="10241" width="1.125" style="1" customWidth="1"/>
    <col min="10242" max="10242" width="10.5" style="1" customWidth="1"/>
    <col min="10243" max="10243" width="0.875" style="1" customWidth="1"/>
    <col min="10244" max="10244" width="2.5" style="1" customWidth="1"/>
    <col min="10245" max="10245" width="15.375" style="1" customWidth="1"/>
    <col min="10246" max="10247" width="2.5" style="1" customWidth="1"/>
    <col min="10248" max="10248" width="15.375" style="1" customWidth="1"/>
    <col min="10249" max="10250" width="2.5" style="1" customWidth="1"/>
    <col min="10251" max="10251" width="15.375" style="1" customWidth="1"/>
    <col min="10252" max="10253" width="2.5" style="1" customWidth="1"/>
    <col min="10254" max="10254" width="15.375" style="1" customWidth="1"/>
    <col min="10255" max="10256" width="2.5" style="1" customWidth="1"/>
    <col min="10257" max="10257" width="19.25" style="1" bestFit="1" customWidth="1"/>
    <col min="10258" max="10258" width="2.5" style="1" customWidth="1"/>
    <col min="10259" max="10273" width="8.875" style="1" customWidth="1"/>
    <col min="10274" max="10496" width="8.875" style="1"/>
    <col min="10497" max="10497" width="1.125" style="1" customWidth="1"/>
    <col min="10498" max="10498" width="10.5" style="1" customWidth="1"/>
    <col min="10499" max="10499" width="0.875" style="1" customWidth="1"/>
    <col min="10500" max="10500" width="2.5" style="1" customWidth="1"/>
    <col min="10501" max="10501" width="15.375" style="1" customWidth="1"/>
    <col min="10502" max="10503" width="2.5" style="1" customWidth="1"/>
    <col min="10504" max="10504" width="15.375" style="1" customWidth="1"/>
    <col min="10505" max="10506" width="2.5" style="1" customWidth="1"/>
    <col min="10507" max="10507" width="15.375" style="1" customWidth="1"/>
    <col min="10508" max="10509" width="2.5" style="1" customWidth="1"/>
    <col min="10510" max="10510" width="15.375" style="1" customWidth="1"/>
    <col min="10511" max="10512" width="2.5" style="1" customWidth="1"/>
    <col min="10513" max="10513" width="19.25" style="1" bestFit="1" customWidth="1"/>
    <col min="10514" max="10514" width="2.5" style="1" customWidth="1"/>
    <col min="10515" max="10529" width="8.875" style="1" customWidth="1"/>
    <col min="10530" max="10752" width="8.875" style="1"/>
    <col min="10753" max="10753" width="1.125" style="1" customWidth="1"/>
    <col min="10754" max="10754" width="10.5" style="1" customWidth="1"/>
    <col min="10755" max="10755" width="0.875" style="1" customWidth="1"/>
    <col min="10756" max="10756" width="2.5" style="1" customWidth="1"/>
    <col min="10757" max="10757" width="15.375" style="1" customWidth="1"/>
    <col min="10758" max="10759" width="2.5" style="1" customWidth="1"/>
    <col min="10760" max="10760" width="15.375" style="1" customWidth="1"/>
    <col min="10761" max="10762" width="2.5" style="1" customWidth="1"/>
    <col min="10763" max="10763" width="15.375" style="1" customWidth="1"/>
    <col min="10764" max="10765" width="2.5" style="1" customWidth="1"/>
    <col min="10766" max="10766" width="15.375" style="1" customWidth="1"/>
    <col min="10767" max="10768" width="2.5" style="1" customWidth="1"/>
    <col min="10769" max="10769" width="19.25" style="1" bestFit="1" customWidth="1"/>
    <col min="10770" max="10770" width="2.5" style="1" customWidth="1"/>
    <col min="10771" max="10785" width="8.875" style="1" customWidth="1"/>
    <col min="10786" max="11008" width="8.875" style="1"/>
    <col min="11009" max="11009" width="1.125" style="1" customWidth="1"/>
    <col min="11010" max="11010" width="10.5" style="1" customWidth="1"/>
    <col min="11011" max="11011" width="0.875" style="1" customWidth="1"/>
    <col min="11012" max="11012" width="2.5" style="1" customWidth="1"/>
    <col min="11013" max="11013" width="15.375" style="1" customWidth="1"/>
    <col min="11014" max="11015" width="2.5" style="1" customWidth="1"/>
    <col min="11016" max="11016" width="15.375" style="1" customWidth="1"/>
    <col min="11017" max="11018" width="2.5" style="1" customWidth="1"/>
    <col min="11019" max="11019" width="15.375" style="1" customWidth="1"/>
    <col min="11020" max="11021" width="2.5" style="1" customWidth="1"/>
    <col min="11022" max="11022" width="15.375" style="1" customWidth="1"/>
    <col min="11023" max="11024" width="2.5" style="1" customWidth="1"/>
    <col min="11025" max="11025" width="19.25" style="1" bestFit="1" customWidth="1"/>
    <col min="11026" max="11026" width="2.5" style="1" customWidth="1"/>
    <col min="11027" max="11041" width="8.875" style="1" customWidth="1"/>
    <col min="11042" max="11264" width="8.875" style="1"/>
    <col min="11265" max="11265" width="1.125" style="1" customWidth="1"/>
    <col min="11266" max="11266" width="10.5" style="1" customWidth="1"/>
    <col min="11267" max="11267" width="0.875" style="1" customWidth="1"/>
    <col min="11268" max="11268" width="2.5" style="1" customWidth="1"/>
    <col min="11269" max="11269" width="15.375" style="1" customWidth="1"/>
    <col min="11270" max="11271" width="2.5" style="1" customWidth="1"/>
    <col min="11272" max="11272" width="15.375" style="1" customWidth="1"/>
    <col min="11273" max="11274" width="2.5" style="1" customWidth="1"/>
    <col min="11275" max="11275" width="15.375" style="1" customWidth="1"/>
    <col min="11276" max="11277" width="2.5" style="1" customWidth="1"/>
    <col min="11278" max="11278" width="15.375" style="1" customWidth="1"/>
    <col min="11279" max="11280" width="2.5" style="1" customWidth="1"/>
    <col min="11281" max="11281" width="19.25" style="1" bestFit="1" customWidth="1"/>
    <col min="11282" max="11282" width="2.5" style="1" customWidth="1"/>
    <col min="11283" max="11297" width="8.875" style="1" customWidth="1"/>
    <col min="11298" max="11520" width="8.875" style="1"/>
    <col min="11521" max="11521" width="1.125" style="1" customWidth="1"/>
    <col min="11522" max="11522" width="10.5" style="1" customWidth="1"/>
    <col min="11523" max="11523" width="0.875" style="1" customWidth="1"/>
    <col min="11524" max="11524" width="2.5" style="1" customWidth="1"/>
    <col min="11525" max="11525" width="15.375" style="1" customWidth="1"/>
    <col min="11526" max="11527" width="2.5" style="1" customWidth="1"/>
    <col min="11528" max="11528" width="15.375" style="1" customWidth="1"/>
    <col min="11529" max="11530" width="2.5" style="1" customWidth="1"/>
    <col min="11531" max="11531" width="15.375" style="1" customWidth="1"/>
    <col min="11532" max="11533" width="2.5" style="1" customWidth="1"/>
    <col min="11534" max="11534" width="15.375" style="1" customWidth="1"/>
    <col min="11535" max="11536" width="2.5" style="1" customWidth="1"/>
    <col min="11537" max="11537" width="19.25" style="1" bestFit="1" customWidth="1"/>
    <col min="11538" max="11538" width="2.5" style="1" customWidth="1"/>
    <col min="11539" max="11553" width="8.875" style="1" customWidth="1"/>
    <col min="11554" max="11776" width="8.875" style="1"/>
    <col min="11777" max="11777" width="1.125" style="1" customWidth="1"/>
    <col min="11778" max="11778" width="10.5" style="1" customWidth="1"/>
    <col min="11779" max="11779" width="0.875" style="1" customWidth="1"/>
    <col min="11780" max="11780" width="2.5" style="1" customWidth="1"/>
    <col min="11781" max="11781" width="15.375" style="1" customWidth="1"/>
    <col min="11782" max="11783" width="2.5" style="1" customWidth="1"/>
    <col min="11784" max="11784" width="15.375" style="1" customWidth="1"/>
    <col min="11785" max="11786" width="2.5" style="1" customWidth="1"/>
    <col min="11787" max="11787" width="15.375" style="1" customWidth="1"/>
    <col min="11788" max="11789" width="2.5" style="1" customWidth="1"/>
    <col min="11790" max="11790" width="15.375" style="1" customWidth="1"/>
    <col min="11791" max="11792" width="2.5" style="1" customWidth="1"/>
    <col min="11793" max="11793" width="19.25" style="1" bestFit="1" customWidth="1"/>
    <col min="11794" max="11794" width="2.5" style="1" customWidth="1"/>
    <col min="11795" max="11809" width="8.875" style="1" customWidth="1"/>
    <col min="11810" max="12032" width="8.875" style="1"/>
    <col min="12033" max="12033" width="1.125" style="1" customWidth="1"/>
    <col min="12034" max="12034" width="10.5" style="1" customWidth="1"/>
    <col min="12035" max="12035" width="0.875" style="1" customWidth="1"/>
    <col min="12036" max="12036" width="2.5" style="1" customWidth="1"/>
    <col min="12037" max="12037" width="15.375" style="1" customWidth="1"/>
    <col min="12038" max="12039" width="2.5" style="1" customWidth="1"/>
    <col min="12040" max="12040" width="15.375" style="1" customWidth="1"/>
    <col min="12041" max="12042" width="2.5" style="1" customWidth="1"/>
    <col min="12043" max="12043" width="15.375" style="1" customWidth="1"/>
    <col min="12044" max="12045" width="2.5" style="1" customWidth="1"/>
    <col min="12046" max="12046" width="15.375" style="1" customWidth="1"/>
    <col min="12047" max="12048" width="2.5" style="1" customWidth="1"/>
    <col min="12049" max="12049" width="19.25" style="1" bestFit="1" customWidth="1"/>
    <col min="12050" max="12050" width="2.5" style="1" customWidth="1"/>
    <col min="12051" max="12065" width="8.875" style="1" customWidth="1"/>
    <col min="12066" max="12288" width="8.875" style="1"/>
    <col min="12289" max="12289" width="1.125" style="1" customWidth="1"/>
    <col min="12290" max="12290" width="10.5" style="1" customWidth="1"/>
    <col min="12291" max="12291" width="0.875" style="1" customWidth="1"/>
    <col min="12292" max="12292" width="2.5" style="1" customWidth="1"/>
    <col min="12293" max="12293" width="15.375" style="1" customWidth="1"/>
    <col min="12294" max="12295" width="2.5" style="1" customWidth="1"/>
    <col min="12296" max="12296" width="15.375" style="1" customWidth="1"/>
    <col min="12297" max="12298" width="2.5" style="1" customWidth="1"/>
    <col min="12299" max="12299" width="15.375" style="1" customWidth="1"/>
    <col min="12300" max="12301" width="2.5" style="1" customWidth="1"/>
    <col min="12302" max="12302" width="15.375" style="1" customWidth="1"/>
    <col min="12303" max="12304" width="2.5" style="1" customWidth="1"/>
    <col min="12305" max="12305" width="19.25" style="1" bestFit="1" customWidth="1"/>
    <col min="12306" max="12306" width="2.5" style="1" customWidth="1"/>
    <col min="12307" max="12321" width="8.875" style="1" customWidth="1"/>
    <col min="12322" max="12544" width="8.875" style="1"/>
    <col min="12545" max="12545" width="1.125" style="1" customWidth="1"/>
    <col min="12546" max="12546" width="10.5" style="1" customWidth="1"/>
    <col min="12547" max="12547" width="0.875" style="1" customWidth="1"/>
    <col min="12548" max="12548" width="2.5" style="1" customWidth="1"/>
    <col min="12549" max="12549" width="15.375" style="1" customWidth="1"/>
    <col min="12550" max="12551" width="2.5" style="1" customWidth="1"/>
    <col min="12552" max="12552" width="15.375" style="1" customWidth="1"/>
    <col min="12553" max="12554" width="2.5" style="1" customWidth="1"/>
    <col min="12555" max="12555" width="15.375" style="1" customWidth="1"/>
    <col min="12556" max="12557" width="2.5" style="1" customWidth="1"/>
    <col min="12558" max="12558" width="15.375" style="1" customWidth="1"/>
    <col min="12559" max="12560" width="2.5" style="1" customWidth="1"/>
    <col min="12561" max="12561" width="19.25" style="1" bestFit="1" customWidth="1"/>
    <col min="12562" max="12562" width="2.5" style="1" customWidth="1"/>
    <col min="12563" max="12577" width="8.875" style="1" customWidth="1"/>
    <col min="12578" max="12800" width="8.875" style="1"/>
    <col min="12801" max="12801" width="1.125" style="1" customWidth="1"/>
    <col min="12802" max="12802" width="10.5" style="1" customWidth="1"/>
    <col min="12803" max="12803" width="0.875" style="1" customWidth="1"/>
    <col min="12804" max="12804" width="2.5" style="1" customWidth="1"/>
    <col min="12805" max="12805" width="15.375" style="1" customWidth="1"/>
    <col min="12806" max="12807" width="2.5" style="1" customWidth="1"/>
    <col min="12808" max="12808" width="15.375" style="1" customWidth="1"/>
    <col min="12809" max="12810" width="2.5" style="1" customWidth="1"/>
    <col min="12811" max="12811" width="15.375" style="1" customWidth="1"/>
    <col min="12812" max="12813" width="2.5" style="1" customWidth="1"/>
    <col min="12814" max="12814" width="15.375" style="1" customWidth="1"/>
    <col min="12815" max="12816" width="2.5" style="1" customWidth="1"/>
    <col min="12817" max="12817" width="19.25" style="1" bestFit="1" customWidth="1"/>
    <col min="12818" max="12818" width="2.5" style="1" customWidth="1"/>
    <col min="12819" max="12833" width="8.875" style="1" customWidth="1"/>
    <col min="12834" max="13056" width="8.875" style="1"/>
    <col min="13057" max="13057" width="1.125" style="1" customWidth="1"/>
    <col min="13058" max="13058" width="10.5" style="1" customWidth="1"/>
    <col min="13059" max="13059" width="0.875" style="1" customWidth="1"/>
    <col min="13060" max="13060" width="2.5" style="1" customWidth="1"/>
    <col min="13061" max="13061" width="15.375" style="1" customWidth="1"/>
    <col min="13062" max="13063" width="2.5" style="1" customWidth="1"/>
    <col min="13064" max="13064" width="15.375" style="1" customWidth="1"/>
    <col min="13065" max="13066" width="2.5" style="1" customWidth="1"/>
    <col min="13067" max="13067" width="15.375" style="1" customWidth="1"/>
    <col min="13068" max="13069" width="2.5" style="1" customWidth="1"/>
    <col min="13070" max="13070" width="15.375" style="1" customWidth="1"/>
    <col min="13071" max="13072" width="2.5" style="1" customWidth="1"/>
    <col min="13073" max="13073" width="19.25" style="1" bestFit="1" customWidth="1"/>
    <col min="13074" max="13074" width="2.5" style="1" customWidth="1"/>
    <col min="13075" max="13089" width="8.875" style="1" customWidth="1"/>
    <col min="13090" max="13312" width="8.875" style="1"/>
    <col min="13313" max="13313" width="1.125" style="1" customWidth="1"/>
    <col min="13314" max="13314" width="10.5" style="1" customWidth="1"/>
    <col min="13315" max="13315" width="0.875" style="1" customWidth="1"/>
    <col min="13316" max="13316" width="2.5" style="1" customWidth="1"/>
    <col min="13317" max="13317" width="15.375" style="1" customWidth="1"/>
    <col min="13318" max="13319" width="2.5" style="1" customWidth="1"/>
    <col min="13320" max="13320" width="15.375" style="1" customWidth="1"/>
    <col min="13321" max="13322" width="2.5" style="1" customWidth="1"/>
    <col min="13323" max="13323" width="15.375" style="1" customWidth="1"/>
    <col min="13324" max="13325" width="2.5" style="1" customWidth="1"/>
    <col min="13326" max="13326" width="15.375" style="1" customWidth="1"/>
    <col min="13327" max="13328" width="2.5" style="1" customWidth="1"/>
    <col min="13329" max="13329" width="19.25" style="1" bestFit="1" customWidth="1"/>
    <col min="13330" max="13330" width="2.5" style="1" customWidth="1"/>
    <col min="13331" max="13345" width="8.875" style="1" customWidth="1"/>
    <col min="13346" max="13568" width="8.875" style="1"/>
    <col min="13569" max="13569" width="1.125" style="1" customWidth="1"/>
    <col min="13570" max="13570" width="10.5" style="1" customWidth="1"/>
    <col min="13571" max="13571" width="0.875" style="1" customWidth="1"/>
    <col min="13572" max="13572" width="2.5" style="1" customWidth="1"/>
    <col min="13573" max="13573" width="15.375" style="1" customWidth="1"/>
    <col min="13574" max="13575" width="2.5" style="1" customWidth="1"/>
    <col min="13576" max="13576" width="15.375" style="1" customWidth="1"/>
    <col min="13577" max="13578" width="2.5" style="1" customWidth="1"/>
    <col min="13579" max="13579" width="15.375" style="1" customWidth="1"/>
    <col min="13580" max="13581" width="2.5" style="1" customWidth="1"/>
    <col min="13582" max="13582" width="15.375" style="1" customWidth="1"/>
    <col min="13583" max="13584" width="2.5" style="1" customWidth="1"/>
    <col min="13585" max="13585" width="19.25" style="1" bestFit="1" customWidth="1"/>
    <col min="13586" max="13586" width="2.5" style="1" customWidth="1"/>
    <col min="13587" max="13601" width="8.875" style="1" customWidth="1"/>
    <col min="13602" max="13824" width="8.875" style="1"/>
    <col min="13825" max="13825" width="1.125" style="1" customWidth="1"/>
    <col min="13826" max="13826" width="10.5" style="1" customWidth="1"/>
    <col min="13827" max="13827" width="0.875" style="1" customWidth="1"/>
    <col min="13828" max="13828" width="2.5" style="1" customWidth="1"/>
    <col min="13829" max="13829" width="15.375" style="1" customWidth="1"/>
    <col min="13830" max="13831" width="2.5" style="1" customWidth="1"/>
    <col min="13832" max="13832" width="15.375" style="1" customWidth="1"/>
    <col min="13833" max="13834" width="2.5" style="1" customWidth="1"/>
    <col min="13835" max="13835" width="15.375" style="1" customWidth="1"/>
    <col min="13836" max="13837" width="2.5" style="1" customWidth="1"/>
    <col min="13838" max="13838" width="15.375" style="1" customWidth="1"/>
    <col min="13839" max="13840" width="2.5" style="1" customWidth="1"/>
    <col min="13841" max="13841" width="19.25" style="1" bestFit="1" customWidth="1"/>
    <col min="13842" max="13842" width="2.5" style="1" customWidth="1"/>
    <col min="13843" max="13857" width="8.875" style="1" customWidth="1"/>
    <col min="13858" max="14080" width="8.875" style="1"/>
    <col min="14081" max="14081" width="1.125" style="1" customWidth="1"/>
    <col min="14082" max="14082" width="10.5" style="1" customWidth="1"/>
    <col min="14083" max="14083" width="0.875" style="1" customWidth="1"/>
    <col min="14084" max="14084" width="2.5" style="1" customWidth="1"/>
    <col min="14085" max="14085" width="15.375" style="1" customWidth="1"/>
    <col min="14086" max="14087" width="2.5" style="1" customWidth="1"/>
    <col min="14088" max="14088" width="15.375" style="1" customWidth="1"/>
    <col min="14089" max="14090" width="2.5" style="1" customWidth="1"/>
    <col min="14091" max="14091" width="15.375" style="1" customWidth="1"/>
    <col min="14092" max="14093" width="2.5" style="1" customWidth="1"/>
    <col min="14094" max="14094" width="15.375" style="1" customWidth="1"/>
    <col min="14095" max="14096" width="2.5" style="1" customWidth="1"/>
    <col min="14097" max="14097" width="19.25" style="1" bestFit="1" customWidth="1"/>
    <col min="14098" max="14098" width="2.5" style="1" customWidth="1"/>
    <col min="14099" max="14113" width="8.875" style="1" customWidth="1"/>
    <col min="14114" max="14336" width="8.875" style="1"/>
    <col min="14337" max="14337" width="1.125" style="1" customWidth="1"/>
    <col min="14338" max="14338" width="10.5" style="1" customWidth="1"/>
    <col min="14339" max="14339" width="0.875" style="1" customWidth="1"/>
    <col min="14340" max="14340" width="2.5" style="1" customWidth="1"/>
    <col min="14341" max="14341" width="15.375" style="1" customWidth="1"/>
    <col min="14342" max="14343" width="2.5" style="1" customWidth="1"/>
    <col min="14344" max="14344" width="15.375" style="1" customWidth="1"/>
    <col min="14345" max="14346" width="2.5" style="1" customWidth="1"/>
    <col min="14347" max="14347" width="15.375" style="1" customWidth="1"/>
    <col min="14348" max="14349" width="2.5" style="1" customWidth="1"/>
    <col min="14350" max="14350" width="15.375" style="1" customWidth="1"/>
    <col min="14351" max="14352" width="2.5" style="1" customWidth="1"/>
    <col min="14353" max="14353" width="19.25" style="1" bestFit="1" customWidth="1"/>
    <col min="14354" max="14354" width="2.5" style="1" customWidth="1"/>
    <col min="14355" max="14369" width="8.875" style="1" customWidth="1"/>
    <col min="14370" max="14592" width="8.875" style="1"/>
    <col min="14593" max="14593" width="1.125" style="1" customWidth="1"/>
    <col min="14594" max="14594" width="10.5" style="1" customWidth="1"/>
    <col min="14595" max="14595" width="0.875" style="1" customWidth="1"/>
    <col min="14596" max="14596" width="2.5" style="1" customWidth="1"/>
    <col min="14597" max="14597" width="15.375" style="1" customWidth="1"/>
    <col min="14598" max="14599" width="2.5" style="1" customWidth="1"/>
    <col min="14600" max="14600" width="15.375" style="1" customWidth="1"/>
    <col min="14601" max="14602" width="2.5" style="1" customWidth="1"/>
    <col min="14603" max="14603" width="15.375" style="1" customWidth="1"/>
    <col min="14604" max="14605" width="2.5" style="1" customWidth="1"/>
    <col min="14606" max="14606" width="15.375" style="1" customWidth="1"/>
    <col min="14607" max="14608" width="2.5" style="1" customWidth="1"/>
    <col min="14609" max="14609" width="19.25" style="1" bestFit="1" customWidth="1"/>
    <col min="14610" max="14610" width="2.5" style="1" customWidth="1"/>
    <col min="14611" max="14625" width="8.875" style="1" customWidth="1"/>
    <col min="14626" max="14848" width="8.875" style="1"/>
    <col min="14849" max="14849" width="1.125" style="1" customWidth="1"/>
    <col min="14850" max="14850" width="10.5" style="1" customWidth="1"/>
    <col min="14851" max="14851" width="0.875" style="1" customWidth="1"/>
    <col min="14852" max="14852" width="2.5" style="1" customWidth="1"/>
    <col min="14853" max="14853" width="15.375" style="1" customWidth="1"/>
    <col min="14854" max="14855" width="2.5" style="1" customWidth="1"/>
    <col min="14856" max="14856" width="15.375" style="1" customWidth="1"/>
    <col min="14857" max="14858" width="2.5" style="1" customWidth="1"/>
    <col min="14859" max="14859" width="15.375" style="1" customWidth="1"/>
    <col min="14860" max="14861" width="2.5" style="1" customWidth="1"/>
    <col min="14862" max="14862" width="15.375" style="1" customWidth="1"/>
    <col min="14863" max="14864" width="2.5" style="1" customWidth="1"/>
    <col min="14865" max="14865" width="19.25" style="1" bestFit="1" customWidth="1"/>
    <col min="14866" max="14866" width="2.5" style="1" customWidth="1"/>
    <col min="14867" max="14881" width="8.875" style="1" customWidth="1"/>
    <col min="14882" max="15104" width="8.875" style="1"/>
    <col min="15105" max="15105" width="1.125" style="1" customWidth="1"/>
    <col min="15106" max="15106" width="10.5" style="1" customWidth="1"/>
    <col min="15107" max="15107" width="0.875" style="1" customWidth="1"/>
    <col min="15108" max="15108" width="2.5" style="1" customWidth="1"/>
    <col min="15109" max="15109" width="15.375" style="1" customWidth="1"/>
    <col min="15110" max="15111" width="2.5" style="1" customWidth="1"/>
    <col min="15112" max="15112" width="15.375" style="1" customWidth="1"/>
    <col min="15113" max="15114" width="2.5" style="1" customWidth="1"/>
    <col min="15115" max="15115" width="15.375" style="1" customWidth="1"/>
    <col min="15116" max="15117" width="2.5" style="1" customWidth="1"/>
    <col min="15118" max="15118" width="15.375" style="1" customWidth="1"/>
    <col min="15119" max="15120" width="2.5" style="1" customWidth="1"/>
    <col min="15121" max="15121" width="19.25" style="1" bestFit="1" customWidth="1"/>
    <col min="15122" max="15122" width="2.5" style="1" customWidth="1"/>
    <col min="15123" max="15137" width="8.875" style="1" customWidth="1"/>
    <col min="15138" max="15360" width="8.875" style="1"/>
    <col min="15361" max="15361" width="1.125" style="1" customWidth="1"/>
    <col min="15362" max="15362" width="10.5" style="1" customWidth="1"/>
    <col min="15363" max="15363" width="0.875" style="1" customWidth="1"/>
    <col min="15364" max="15364" width="2.5" style="1" customWidth="1"/>
    <col min="15365" max="15365" width="15.375" style="1" customWidth="1"/>
    <col min="15366" max="15367" width="2.5" style="1" customWidth="1"/>
    <col min="15368" max="15368" width="15.375" style="1" customWidth="1"/>
    <col min="15369" max="15370" width="2.5" style="1" customWidth="1"/>
    <col min="15371" max="15371" width="15.375" style="1" customWidth="1"/>
    <col min="15372" max="15373" width="2.5" style="1" customWidth="1"/>
    <col min="15374" max="15374" width="15.375" style="1" customWidth="1"/>
    <col min="15375" max="15376" width="2.5" style="1" customWidth="1"/>
    <col min="15377" max="15377" width="19.25" style="1" bestFit="1" customWidth="1"/>
    <col min="15378" max="15378" width="2.5" style="1" customWidth="1"/>
    <col min="15379" max="15393" width="8.875" style="1" customWidth="1"/>
    <col min="15394" max="15616" width="8.875" style="1"/>
    <col min="15617" max="15617" width="1.125" style="1" customWidth="1"/>
    <col min="15618" max="15618" width="10.5" style="1" customWidth="1"/>
    <col min="15619" max="15619" width="0.875" style="1" customWidth="1"/>
    <col min="15620" max="15620" width="2.5" style="1" customWidth="1"/>
    <col min="15621" max="15621" width="15.375" style="1" customWidth="1"/>
    <col min="15622" max="15623" width="2.5" style="1" customWidth="1"/>
    <col min="15624" max="15624" width="15.375" style="1" customWidth="1"/>
    <col min="15625" max="15626" width="2.5" style="1" customWidth="1"/>
    <col min="15627" max="15627" width="15.375" style="1" customWidth="1"/>
    <col min="15628" max="15629" width="2.5" style="1" customWidth="1"/>
    <col min="15630" max="15630" width="15.375" style="1" customWidth="1"/>
    <col min="15631" max="15632" width="2.5" style="1" customWidth="1"/>
    <col min="15633" max="15633" width="19.25" style="1" bestFit="1" customWidth="1"/>
    <col min="15634" max="15634" width="2.5" style="1" customWidth="1"/>
    <col min="15635" max="15649" width="8.875" style="1" customWidth="1"/>
    <col min="15650" max="15872" width="8.875" style="1"/>
    <col min="15873" max="15873" width="1.125" style="1" customWidth="1"/>
    <col min="15874" max="15874" width="10.5" style="1" customWidth="1"/>
    <col min="15875" max="15875" width="0.875" style="1" customWidth="1"/>
    <col min="15876" max="15876" width="2.5" style="1" customWidth="1"/>
    <col min="15877" max="15877" width="15.375" style="1" customWidth="1"/>
    <col min="15878" max="15879" width="2.5" style="1" customWidth="1"/>
    <col min="15880" max="15880" width="15.375" style="1" customWidth="1"/>
    <col min="15881" max="15882" width="2.5" style="1" customWidth="1"/>
    <col min="15883" max="15883" width="15.375" style="1" customWidth="1"/>
    <col min="15884" max="15885" width="2.5" style="1" customWidth="1"/>
    <col min="15886" max="15886" width="15.375" style="1" customWidth="1"/>
    <col min="15887" max="15888" width="2.5" style="1" customWidth="1"/>
    <col min="15889" max="15889" width="19.25" style="1" bestFit="1" customWidth="1"/>
    <col min="15890" max="15890" width="2.5" style="1" customWidth="1"/>
    <col min="15891" max="15905" width="8.875" style="1" customWidth="1"/>
    <col min="15906" max="16128" width="8.875" style="1"/>
    <col min="16129" max="16129" width="1.125" style="1" customWidth="1"/>
    <col min="16130" max="16130" width="10.5" style="1" customWidth="1"/>
    <col min="16131" max="16131" width="0.875" style="1" customWidth="1"/>
    <col min="16132" max="16132" width="2.5" style="1" customWidth="1"/>
    <col min="16133" max="16133" width="15.375" style="1" customWidth="1"/>
    <col min="16134" max="16135" width="2.5" style="1" customWidth="1"/>
    <col min="16136" max="16136" width="15.375" style="1" customWidth="1"/>
    <col min="16137" max="16138" width="2.5" style="1" customWidth="1"/>
    <col min="16139" max="16139" width="15.375" style="1" customWidth="1"/>
    <col min="16140" max="16141" width="2.5" style="1" customWidth="1"/>
    <col min="16142" max="16142" width="15.375" style="1" customWidth="1"/>
    <col min="16143" max="16144" width="2.5" style="1" customWidth="1"/>
    <col min="16145" max="16145" width="19.25" style="1" bestFit="1" customWidth="1"/>
    <col min="16146" max="16146" width="2.5" style="1" customWidth="1"/>
    <col min="16147" max="16161" width="8.875" style="1" customWidth="1"/>
    <col min="16162" max="16384" width="8.875" style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7.25" x14ac:dyDescent="0.15">
      <c r="A3" s="113" t="s">
        <v>36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33" ht="21" customHeight="1" x14ac:dyDescent="0.15">
      <c r="A4" s="99" t="s">
        <v>0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44</v>
      </c>
    </row>
    <row r="5" spans="1:33" s="12" customFormat="1" ht="10.15" customHeight="1" x14ac:dyDescent="0.15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98"/>
      <c r="M5" s="98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" customHeight="1" x14ac:dyDescent="0.15">
      <c r="A6" s="18"/>
      <c r="B6" s="16" t="s">
        <v>1</v>
      </c>
      <c r="C6" s="17"/>
      <c r="D6" s="114" t="s">
        <v>14</v>
      </c>
      <c r="E6" s="115"/>
      <c r="F6" s="115"/>
      <c r="G6" s="115"/>
      <c r="H6" s="115"/>
      <c r="I6" s="115"/>
      <c r="J6" s="114" t="s">
        <v>18</v>
      </c>
      <c r="K6" s="115"/>
      <c r="L6" s="115"/>
      <c r="M6" s="115"/>
      <c r="N6" s="115"/>
      <c r="O6" s="116"/>
      <c r="P6" s="97"/>
      <c r="Q6" s="82"/>
      <c r="R6" s="96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15">
      <c r="A7" s="87"/>
      <c r="B7" s="13"/>
      <c r="C7" s="13"/>
      <c r="D7" s="87"/>
      <c r="E7" s="92"/>
      <c r="F7" s="95"/>
      <c r="G7" s="94"/>
      <c r="H7" s="93"/>
      <c r="I7" s="104"/>
      <c r="J7" s="107"/>
      <c r="K7" s="106"/>
      <c r="L7" s="95"/>
      <c r="M7" s="105"/>
      <c r="N7" s="93"/>
      <c r="O7" s="104"/>
      <c r="P7" s="78"/>
      <c r="Q7" s="88" t="s">
        <v>16</v>
      </c>
      <c r="R7" s="10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15">
      <c r="A8" s="87"/>
      <c r="B8" s="22" t="s">
        <v>4</v>
      </c>
      <c r="C8" s="13"/>
      <c r="D8" s="87"/>
      <c r="E8" s="89" t="s">
        <v>13</v>
      </c>
      <c r="F8" s="90"/>
      <c r="G8" s="91"/>
      <c r="H8" s="89" t="s">
        <v>12</v>
      </c>
      <c r="I8" s="103"/>
      <c r="J8" s="13"/>
      <c r="K8" s="89" t="s">
        <v>13</v>
      </c>
      <c r="L8" s="90"/>
      <c r="M8" s="102"/>
      <c r="N8" s="89" t="s">
        <v>12</v>
      </c>
      <c r="O8" s="101"/>
      <c r="P8" s="78"/>
      <c r="Q8" s="88" t="s">
        <v>15</v>
      </c>
      <c r="R8" s="10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15">
      <c r="A9" s="87"/>
      <c r="B9" s="22" t="s">
        <v>7</v>
      </c>
      <c r="C9" s="13"/>
      <c r="D9" s="87"/>
      <c r="E9" s="13"/>
      <c r="F9" s="13"/>
      <c r="G9" s="86"/>
      <c r="H9" s="85"/>
      <c r="I9" s="84"/>
      <c r="J9" s="13"/>
      <c r="K9" s="13"/>
      <c r="L9" s="13"/>
      <c r="M9" s="86"/>
      <c r="N9" s="85"/>
      <c r="O9" s="84"/>
      <c r="P9" s="78"/>
      <c r="Q9" s="76"/>
      <c r="R9" s="10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" customHeight="1" x14ac:dyDescent="0.15">
      <c r="A10" s="83"/>
      <c r="B10" s="26"/>
      <c r="C10" s="26"/>
      <c r="D10" s="83"/>
      <c r="E10" s="28" t="s">
        <v>8</v>
      </c>
      <c r="F10" s="28"/>
      <c r="G10" s="28"/>
      <c r="H10" s="29" t="s">
        <v>9</v>
      </c>
      <c r="I10" s="26"/>
      <c r="J10" s="26"/>
      <c r="K10" s="29" t="s">
        <v>8</v>
      </c>
      <c r="L10" s="26"/>
      <c r="M10" s="26"/>
      <c r="N10" s="29" t="s">
        <v>9</v>
      </c>
      <c r="O10" s="26"/>
      <c r="P10" s="82"/>
      <c r="Q10" s="29" t="s">
        <v>9</v>
      </c>
      <c r="R10" s="8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15">
      <c r="A11" s="47"/>
      <c r="B11" s="34" t="s">
        <v>10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78"/>
      <c r="Q11" s="76"/>
      <c r="R11" s="100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15">
      <c r="A12" s="47"/>
      <c r="B12" s="108">
        <v>25</v>
      </c>
      <c r="C12" s="35"/>
      <c r="D12" s="36"/>
      <c r="E12" s="35">
        <v>3632160</v>
      </c>
      <c r="F12" s="40"/>
      <c r="G12" s="40"/>
      <c r="H12" s="35">
        <v>173296882.98300001</v>
      </c>
      <c r="I12" s="35"/>
      <c r="J12" s="35"/>
      <c r="K12" s="35">
        <v>1323</v>
      </c>
      <c r="L12" s="35"/>
      <c r="M12" s="35"/>
      <c r="N12" s="35">
        <v>58570.576000000001</v>
      </c>
      <c r="O12" s="35"/>
      <c r="P12" s="78"/>
      <c r="Q12" s="76">
        <v>173284930.711</v>
      </c>
      <c r="R12" s="100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15">
      <c r="A13" s="47"/>
      <c r="B13" s="42">
        <v>26</v>
      </c>
      <c r="C13" s="35"/>
      <c r="D13" s="36"/>
      <c r="E13" s="35">
        <v>3615792</v>
      </c>
      <c r="F13" s="40"/>
      <c r="G13" s="40"/>
      <c r="H13" s="35">
        <v>173674811.46200001</v>
      </c>
      <c r="I13" s="35"/>
      <c r="J13" s="35"/>
      <c r="K13" s="35">
        <v>907</v>
      </c>
      <c r="L13" s="35"/>
      <c r="M13" s="35"/>
      <c r="N13" s="35">
        <v>38931.277999999998</v>
      </c>
      <c r="O13" s="35"/>
      <c r="P13" s="78"/>
      <c r="Q13" s="76">
        <v>173741006.67399999</v>
      </c>
      <c r="R13" s="100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15">
      <c r="A14" s="47"/>
      <c r="B14" s="42">
        <v>27</v>
      </c>
      <c r="C14" s="35"/>
      <c r="D14" s="36"/>
      <c r="E14" s="35">
        <v>3558268</v>
      </c>
      <c r="F14" s="40"/>
      <c r="G14" s="40"/>
      <c r="H14" s="35">
        <v>172415369.21399999</v>
      </c>
      <c r="I14" s="35"/>
      <c r="J14" s="35"/>
      <c r="K14" s="35">
        <v>685</v>
      </c>
      <c r="L14" s="35"/>
      <c r="M14" s="35"/>
      <c r="N14" s="35">
        <v>31406.971000000001</v>
      </c>
      <c r="O14" s="35"/>
      <c r="P14" s="78"/>
      <c r="Q14" s="76">
        <v>172524407.40200001</v>
      </c>
      <c r="R14" s="100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15">
      <c r="A15" s="47"/>
      <c r="B15" s="42">
        <v>28</v>
      </c>
      <c r="C15" s="35"/>
      <c r="D15" s="36"/>
      <c r="E15" s="35">
        <v>3518357</v>
      </c>
      <c r="F15" s="40"/>
      <c r="G15" s="40"/>
      <c r="H15" s="35">
        <v>171879757.91000003</v>
      </c>
      <c r="I15" s="35"/>
      <c r="J15" s="35"/>
      <c r="K15" s="35">
        <v>566</v>
      </c>
      <c r="L15" s="35"/>
      <c r="M15" s="35"/>
      <c r="N15" s="35">
        <v>25350.609999999997</v>
      </c>
      <c r="O15" s="35"/>
      <c r="P15" s="78"/>
      <c r="Q15" s="76">
        <v>171910334.81799999</v>
      </c>
      <c r="R15" s="100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15">
      <c r="A16" s="47"/>
      <c r="B16" s="42">
        <v>29</v>
      </c>
      <c r="C16" s="35"/>
      <c r="D16" s="36"/>
      <c r="E16" s="35">
        <v>3471572</v>
      </c>
      <c r="F16" s="40"/>
      <c r="G16" s="40"/>
      <c r="H16" s="35">
        <v>174528677.69099998</v>
      </c>
      <c r="I16" s="35"/>
      <c r="J16" s="35"/>
      <c r="K16" s="35">
        <v>380</v>
      </c>
      <c r="L16" s="35"/>
      <c r="M16" s="35"/>
      <c r="N16" s="35">
        <v>17151.455999999998</v>
      </c>
      <c r="O16" s="35"/>
      <c r="P16" s="77"/>
      <c r="Q16" s="76">
        <v>174337553.57800001</v>
      </c>
      <c r="R16" s="10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15">
      <c r="A17" s="47"/>
      <c r="B17" s="42">
        <v>30</v>
      </c>
      <c r="C17" s="35"/>
      <c r="D17" s="36"/>
      <c r="E17" s="35">
        <v>3432217</v>
      </c>
      <c r="F17" s="40"/>
      <c r="G17" s="40"/>
      <c r="H17" s="35">
        <v>176873273.05699998</v>
      </c>
      <c r="I17" s="35"/>
      <c r="J17" s="35"/>
      <c r="K17" s="35">
        <v>360</v>
      </c>
      <c r="L17" s="35"/>
      <c r="M17" s="35"/>
      <c r="N17" s="35">
        <v>17103.421999999999</v>
      </c>
      <c r="O17" s="35"/>
      <c r="P17" s="77"/>
      <c r="Q17" s="76">
        <v>176915749.75299999</v>
      </c>
      <c r="R17" s="100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15">
      <c r="A18" s="47"/>
      <c r="B18" s="42" t="s">
        <v>35</v>
      </c>
      <c r="C18" s="35"/>
      <c r="D18" s="36"/>
      <c r="E18" s="35">
        <v>3427451</v>
      </c>
      <c r="F18" s="40"/>
      <c r="G18" s="40"/>
      <c r="H18" s="35">
        <v>179279874.20499998</v>
      </c>
      <c r="I18" s="35"/>
      <c r="J18" s="35"/>
      <c r="K18" s="35">
        <v>321</v>
      </c>
      <c r="L18" s="35"/>
      <c r="M18" s="35"/>
      <c r="N18" s="35">
        <v>16636.378999999997</v>
      </c>
      <c r="O18" s="35"/>
      <c r="P18" s="77"/>
      <c r="Q18" s="76">
        <v>179256039.331</v>
      </c>
      <c r="R18" s="100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15">
      <c r="A19" s="47"/>
      <c r="B19" s="108" t="s">
        <v>39</v>
      </c>
      <c r="C19" s="35"/>
      <c r="D19" s="36"/>
      <c r="E19" s="35">
        <v>3461637</v>
      </c>
      <c r="F19" s="40"/>
      <c r="G19" s="40"/>
      <c r="H19" s="35">
        <v>183854678.16800001</v>
      </c>
      <c r="I19" s="35"/>
      <c r="J19" s="35"/>
      <c r="K19" s="35">
        <v>283</v>
      </c>
      <c r="L19" s="35"/>
      <c r="M19" s="35"/>
      <c r="N19" s="35">
        <v>16770.370999999999</v>
      </c>
      <c r="O19" s="35"/>
      <c r="P19" s="77"/>
      <c r="Q19" s="76">
        <v>183924927.46399999</v>
      </c>
      <c r="R19" s="10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15">
      <c r="A20" s="47"/>
      <c r="B20" s="109" t="s">
        <v>40</v>
      </c>
      <c r="C20" s="35"/>
      <c r="D20" s="36"/>
      <c r="E20" s="35">
        <v>3417265</v>
      </c>
      <c r="F20" s="40"/>
      <c r="G20" s="40"/>
      <c r="H20" s="35">
        <v>177578590.352</v>
      </c>
      <c r="I20" s="35"/>
      <c r="J20" s="35"/>
      <c r="K20" s="35">
        <v>325</v>
      </c>
      <c r="L20" s="35"/>
      <c r="M20" s="35"/>
      <c r="N20" s="35">
        <v>14833.636000000002</v>
      </c>
      <c r="O20" s="35"/>
      <c r="P20" s="77"/>
      <c r="Q20" s="76">
        <v>177563327.56</v>
      </c>
      <c r="R20" s="100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15">
      <c r="A21" s="47"/>
      <c r="B21" s="109" t="s">
        <v>42</v>
      </c>
      <c r="C21" s="35"/>
      <c r="D21" s="36"/>
      <c r="E21" s="35">
        <f>SUM(E56:E67)</f>
        <v>3382626</v>
      </c>
      <c r="F21" s="40"/>
      <c r="G21" s="40"/>
      <c r="H21" s="35">
        <f>SUM(H56:H67)</f>
        <v>175501619.39400002</v>
      </c>
      <c r="I21" s="35"/>
      <c r="J21" s="35"/>
      <c r="K21" s="35">
        <f>SUM(K56:K67)</f>
        <v>275</v>
      </c>
      <c r="L21" s="35"/>
      <c r="M21" s="35"/>
      <c r="N21" s="35">
        <f>SUM(N56:N67)</f>
        <v>12344.775</v>
      </c>
      <c r="O21" s="35"/>
      <c r="P21" s="77"/>
      <c r="Q21" s="110">
        <v>175523668.66499999</v>
      </c>
      <c r="R21" s="10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15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78"/>
      <c r="Q22" s="76"/>
      <c r="R22" s="100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15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78"/>
      <c r="Q23" s="76"/>
      <c r="R23" s="100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15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78"/>
      <c r="Q24" s="76"/>
      <c r="R24" s="100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15">
      <c r="A25" s="47"/>
      <c r="B25" s="34" t="s">
        <v>19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8"/>
      <c r="Q25" s="76"/>
      <c r="R25" s="100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15">
      <c r="A26" s="47"/>
      <c r="B26" s="108">
        <f>B12</f>
        <v>25</v>
      </c>
      <c r="C26" s="35"/>
      <c r="D26" s="36"/>
      <c r="E26" s="35">
        <f>E12/12</f>
        <v>302680</v>
      </c>
      <c r="F26" s="40"/>
      <c r="G26" s="40"/>
      <c r="H26" s="35">
        <f>H12/12</f>
        <v>14441406.915250001</v>
      </c>
      <c r="I26" s="35"/>
      <c r="J26" s="35"/>
      <c r="K26" s="35">
        <f>K12/12</f>
        <v>110.25</v>
      </c>
      <c r="L26" s="35"/>
      <c r="M26" s="35"/>
      <c r="N26" s="35">
        <f>N12/12</f>
        <v>4880.8813333333337</v>
      </c>
      <c r="O26" s="35"/>
      <c r="P26" s="78"/>
      <c r="Q26" s="35">
        <f>Q12/12</f>
        <v>14440410.892583333</v>
      </c>
      <c r="R26" s="100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15">
      <c r="A27" s="47"/>
      <c r="B27" s="42">
        <f>B13</f>
        <v>26</v>
      </c>
      <c r="C27" s="35"/>
      <c r="D27" s="36"/>
      <c r="E27" s="35">
        <f t="shared" ref="E27:E34" si="0">E13/12</f>
        <v>301316</v>
      </c>
      <c r="F27" s="40"/>
      <c r="G27" s="40"/>
      <c r="H27" s="35">
        <f t="shared" ref="H27:H34" si="1">H13/12</f>
        <v>14472900.955166668</v>
      </c>
      <c r="I27" s="35"/>
      <c r="J27" s="35"/>
      <c r="K27" s="35">
        <f t="shared" ref="K27:K34" si="2">K13/12</f>
        <v>75.583333333333329</v>
      </c>
      <c r="L27" s="35"/>
      <c r="M27" s="35"/>
      <c r="N27" s="35">
        <f t="shared" ref="N27:N34" si="3">N13/12</f>
        <v>3244.2731666666664</v>
      </c>
      <c r="O27" s="35"/>
      <c r="P27" s="78"/>
      <c r="Q27" s="35">
        <f t="shared" ref="Q27:Q34" si="4">Q13/12</f>
        <v>14478417.222833334</v>
      </c>
      <c r="R27" s="100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15">
      <c r="A28" s="47"/>
      <c r="B28" s="42">
        <f t="shared" ref="B28:B35" si="5">B14</f>
        <v>27</v>
      </c>
      <c r="C28" s="35"/>
      <c r="D28" s="36"/>
      <c r="E28" s="35">
        <f t="shared" si="0"/>
        <v>296522.33333333331</v>
      </c>
      <c r="F28" s="40"/>
      <c r="G28" s="40"/>
      <c r="H28" s="35">
        <f t="shared" si="1"/>
        <v>14367947.4345</v>
      </c>
      <c r="I28" s="35"/>
      <c r="J28" s="35"/>
      <c r="K28" s="35">
        <f t="shared" si="2"/>
        <v>57.083333333333336</v>
      </c>
      <c r="L28" s="35"/>
      <c r="M28" s="35"/>
      <c r="N28" s="35">
        <f t="shared" si="3"/>
        <v>2617.2475833333333</v>
      </c>
      <c r="O28" s="35"/>
      <c r="P28" s="78"/>
      <c r="Q28" s="35">
        <f t="shared" si="4"/>
        <v>14377033.950166667</v>
      </c>
      <c r="R28" s="10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15">
      <c r="A29" s="47"/>
      <c r="B29" s="42">
        <f t="shared" si="5"/>
        <v>28</v>
      </c>
      <c r="C29" s="35"/>
      <c r="D29" s="36"/>
      <c r="E29" s="35">
        <f t="shared" si="0"/>
        <v>293196.41666666669</v>
      </c>
      <c r="F29" s="35"/>
      <c r="G29" s="35"/>
      <c r="H29" s="35">
        <f t="shared" si="1"/>
        <v>14323313.159166669</v>
      </c>
      <c r="I29" s="35"/>
      <c r="J29" s="35"/>
      <c r="K29" s="35">
        <f t="shared" si="2"/>
        <v>47.166666666666664</v>
      </c>
      <c r="L29" s="35"/>
      <c r="M29" s="35"/>
      <c r="N29" s="35">
        <f t="shared" si="3"/>
        <v>2112.5508333333332</v>
      </c>
      <c r="O29" s="35"/>
      <c r="P29" s="78"/>
      <c r="Q29" s="35">
        <f t="shared" si="4"/>
        <v>14325861.234833332</v>
      </c>
      <c r="R29" s="10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15">
      <c r="A30" s="47"/>
      <c r="B30" s="42">
        <f t="shared" si="5"/>
        <v>29</v>
      </c>
      <c r="C30" s="35"/>
      <c r="D30" s="36"/>
      <c r="E30" s="35">
        <f t="shared" si="0"/>
        <v>289297.66666666669</v>
      </c>
      <c r="F30" s="35"/>
      <c r="G30" s="35"/>
      <c r="H30" s="35">
        <f t="shared" si="1"/>
        <v>14544056.474249998</v>
      </c>
      <c r="I30" s="35"/>
      <c r="J30" s="35"/>
      <c r="K30" s="35">
        <f t="shared" si="2"/>
        <v>31.666666666666668</v>
      </c>
      <c r="L30" s="35"/>
      <c r="M30" s="35"/>
      <c r="N30" s="35">
        <f t="shared" si="3"/>
        <v>1429.2879999999998</v>
      </c>
      <c r="O30" s="35"/>
      <c r="P30" s="78"/>
      <c r="Q30" s="35">
        <f t="shared" si="4"/>
        <v>14528129.464833334</v>
      </c>
      <c r="R30" s="10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15">
      <c r="A31" s="47"/>
      <c r="B31" s="42">
        <f t="shared" si="5"/>
        <v>30</v>
      </c>
      <c r="C31" s="35"/>
      <c r="D31" s="36"/>
      <c r="E31" s="35">
        <f t="shared" si="0"/>
        <v>286018.08333333331</v>
      </c>
      <c r="F31" s="35"/>
      <c r="G31" s="35"/>
      <c r="H31" s="35">
        <f t="shared" si="1"/>
        <v>14739439.421416664</v>
      </c>
      <c r="I31" s="35"/>
      <c r="J31" s="35"/>
      <c r="K31" s="35">
        <f t="shared" si="2"/>
        <v>30</v>
      </c>
      <c r="L31" s="35"/>
      <c r="M31" s="35"/>
      <c r="N31" s="35">
        <f t="shared" si="3"/>
        <v>1425.2851666666666</v>
      </c>
      <c r="O31" s="35"/>
      <c r="P31" s="78"/>
      <c r="Q31" s="35">
        <f t="shared" si="4"/>
        <v>14742979.146083333</v>
      </c>
      <c r="R31" s="10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15">
      <c r="A32" s="47"/>
      <c r="B32" s="42" t="str">
        <f t="shared" si="5"/>
        <v>令和元年度</v>
      </c>
      <c r="C32" s="35"/>
      <c r="D32" s="36"/>
      <c r="E32" s="35">
        <f t="shared" si="0"/>
        <v>285620.91666666669</v>
      </c>
      <c r="F32" s="35"/>
      <c r="G32" s="35"/>
      <c r="H32" s="35">
        <f t="shared" si="1"/>
        <v>14939989.517083332</v>
      </c>
      <c r="I32" s="35"/>
      <c r="J32" s="35"/>
      <c r="K32" s="35">
        <f t="shared" si="2"/>
        <v>26.75</v>
      </c>
      <c r="L32" s="35"/>
      <c r="M32" s="35"/>
      <c r="N32" s="35">
        <f t="shared" si="3"/>
        <v>1386.3649166666664</v>
      </c>
      <c r="O32" s="35"/>
      <c r="P32" s="78"/>
      <c r="Q32" s="35">
        <f t="shared" si="4"/>
        <v>14938003.277583333</v>
      </c>
      <c r="R32" s="10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15">
      <c r="A33" s="47"/>
      <c r="B33" s="42" t="str">
        <f t="shared" si="5"/>
        <v>２</v>
      </c>
      <c r="C33" s="35"/>
      <c r="D33" s="36"/>
      <c r="E33" s="35">
        <f t="shared" si="0"/>
        <v>288469.75</v>
      </c>
      <c r="F33" s="35"/>
      <c r="G33" s="35"/>
      <c r="H33" s="35">
        <f t="shared" si="1"/>
        <v>15321223.180666668</v>
      </c>
      <c r="I33" s="35"/>
      <c r="J33" s="35"/>
      <c r="K33" s="35">
        <f t="shared" si="2"/>
        <v>23.583333333333332</v>
      </c>
      <c r="L33" s="35"/>
      <c r="M33" s="35"/>
      <c r="N33" s="35">
        <f t="shared" si="3"/>
        <v>1397.5309166666666</v>
      </c>
      <c r="O33" s="35"/>
      <c r="P33" s="78"/>
      <c r="Q33" s="35">
        <f t="shared" si="4"/>
        <v>15327077.288666666</v>
      </c>
      <c r="R33" s="100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15">
      <c r="A34" s="47"/>
      <c r="B34" s="42" t="str">
        <f t="shared" si="5"/>
        <v>３</v>
      </c>
      <c r="C34" s="35"/>
      <c r="D34" s="36"/>
      <c r="E34" s="35">
        <f t="shared" si="0"/>
        <v>284772.08333333331</v>
      </c>
      <c r="F34" s="35"/>
      <c r="G34" s="35"/>
      <c r="H34" s="35">
        <f t="shared" si="1"/>
        <v>14798215.862666667</v>
      </c>
      <c r="I34" s="35"/>
      <c r="J34" s="35"/>
      <c r="K34" s="35">
        <f t="shared" si="2"/>
        <v>27.083333333333332</v>
      </c>
      <c r="L34" s="35"/>
      <c r="M34" s="35"/>
      <c r="N34" s="35">
        <f t="shared" si="3"/>
        <v>1236.1363333333336</v>
      </c>
      <c r="O34" s="35"/>
      <c r="P34" s="78"/>
      <c r="Q34" s="35">
        <f t="shared" si="4"/>
        <v>14796943.963333333</v>
      </c>
      <c r="R34" s="100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15">
      <c r="A35" s="47"/>
      <c r="B35" s="42" t="str">
        <f t="shared" si="5"/>
        <v>４</v>
      </c>
      <c r="C35" s="35"/>
      <c r="D35" s="36"/>
      <c r="E35" s="35">
        <f>E21/12</f>
        <v>281885.5</v>
      </c>
      <c r="F35" s="35"/>
      <c r="G35" s="35"/>
      <c r="H35" s="35">
        <f>H21/12</f>
        <v>14625134.949500002</v>
      </c>
      <c r="I35" s="35"/>
      <c r="J35" s="35"/>
      <c r="K35" s="35">
        <f>K21/12</f>
        <v>22.916666666666668</v>
      </c>
      <c r="L35" s="35"/>
      <c r="M35" s="35"/>
      <c r="N35" s="35">
        <f>N21/12</f>
        <v>1028.73125</v>
      </c>
      <c r="O35" s="35"/>
      <c r="P35" s="78"/>
      <c r="Q35" s="35">
        <f>Q21/12</f>
        <v>14626972.38875</v>
      </c>
      <c r="R35" s="100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15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78"/>
      <c r="Q36" s="76"/>
      <c r="R36" s="100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15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8"/>
      <c r="Q37" s="76"/>
      <c r="R37" s="100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" customHeight="1" x14ac:dyDescent="0.15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78"/>
      <c r="Q38" s="76"/>
      <c r="R38" s="100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15">
      <c r="A39" s="47"/>
      <c r="B39" s="108" t="s">
        <v>41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8"/>
      <c r="Q39" s="76"/>
      <c r="R39" s="100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15">
      <c r="A40" s="47"/>
      <c r="B40" s="44" t="s">
        <v>20</v>
      </c>
      <c r="C40" s="35"/>
      <c r="D40" s="36"/>
      <c r="E40" s="35">
        <v>271813</v>
      </c>
      <c r="F40" s="35"/>
      <c r="G40" s="35"/>
      <c r="H40" s="35">
        <v>14122857.998</v>
      </c>
      <c r="I40" s="35"/>
      <c r="J40" s="35"/>
      <c r="K40" s="35">
        <v>21</v>
      </c>
      <c r="L40" s="35"/>
      <c r="M40" s="35"/>
      <c r="N40" s="35">
        <v>1039.58</v>
      </c>
      <c r="O40" s="35"/>
      <c r="P40" s="77"/>
      <c r="Q40" s="76">
        <v>14123897.578</v>
      </c>
      <c r="R40" s="100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15">
      <c r="A41" s="47"/>
      <c r="B41" s="44" t="s">
        <v>21</v>
      </c>
      <c r="C41" s="35"/>
      <c r="D41" s="36"/>
      <c r="E41" s="35">
        <v>288588</v>
      </c>
      <c r="F41" s="35"/>
      <c r="G41" s="35"/>
      <c r="H41" s="35">
        <v>14638132.903000001</v>
      </c>
      <c r="I41" s="35"/>
      <c r="J41" s="35"/>
      <c r="K41" s="35">
        <v>25</v>
      </c>
      <c r="L41" s="35"/>
      <c r="M41" s="35"/>
      <c r="N41" s="35">
        <v>1425.422</v>
      </c>
      <c r="O41" s="35"/>
      <c r="P41" s="77"/>
      <c r="Q41" s="76">
        <v>14639558.325000001</v>
      </c>
      <c r="R41" s="10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15">
      <c r="A42" s="47"/>
      <c r="B42" s="44" t="s">
        <v>22</v>
      </c>
      <c r="C42" s="35"/>
      <c r="D42" s="36"/>
      <c r="E42" s="35">
        <v>292084</v>
      </c>
      <c r="F42" s="35"/>
      <c r="G42" s="35"/>
      <c r="H42" s="35">
        <v>15075549.272</v>
      </c>
      <c r="I42" s="35"/>
      <c r="J42" s="35"/>
      <c r="K42" s="35">
        <v>25</v>
      </c>
      <c r="L42" s="35"/>
      <c r="M42" s="35"/>
      <c r="N42" s="35">
        <v>966.94799999999998</v>
      </c>
      <c r="O42" s="35"/>
      <c r="P42" s="77"/>
      <c r="Q42" s="76">
        <v>15076516.220000001</v>
      </c>
      <c r="R42" s="10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45" customHeight="1" x14ac:dyDescent="0.15">
      <c r="A43" s="47"/>
      <c r="B43" s="44" t="s">
        <v>23</v>
      </c>
      <c r="C43" s="35"/>
      <c r="D43" s="36"/>
      <c r="E43" s="35">
        <v>302480</v>
      </c>
      <c r="F43" s="35"/>
      <c r="G43" s="35"/>
      <c r="H43" s="35">
        <v>15971648.453</v>
      </c>
      <c r="I43" s="35"/>
      <c r="J43" s="35"/>
      <c r="K43" s="35">
        <v>25</v>
      </c>
      <c r="L43" s="35"/>
      <c r="M43" s="35"/>
      <c r="N43" s="35">
        <v>1068.3489999999999</v>
      </c>
      <c r="O43" s="35"/>
      <c r="P43" s="77"/>
      <c r="Q43" s="76">
        <v>15972716.801999999</v>
      </c>
      <c r="R43" s="10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15">
      <c r="A44" s="47"/>
      <c r="B44" s="44" t="s">
        <v>24</v>
      </c>
      <c r="C44" s="35"/>
      <c r="D44" s="36"/>
      <c r="E44" s="35">
        <v>277469</v>
      </c>
      <c r="F44" s="35"/>
      <c r="G44" s="35"/>
      <c r="H44" s="35">
        <v>14510595.044</v>
      </c>
      <c r="I44" s="35"/>
      <c r="J44" s="35"/>
      <c r="K44" s="35">
        <v>32</v>
      </c>
      <c r="L44" s="35"/>
      <c r="M44" s="35"/>
      <c r="N44" s="35">
        <v>1362.55</v>
      </c>
      <c r="O44" s="35"/>
      <c r="P44" s="77"/>
      <c r="Q44" s="76">
        <v>14511957.594000001</v>
      </c>
      <c r="R44" s="10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15">
      <c r="A45" s="47"/>
      <c r="B45" s="44" t="s">
        <v>25</v>
      </c>
      <c r="C45" s="35"/>
      <c r="D45" s="36"/>
      <c r="E45" s="35">
        <v>298390</v>
      </c>
      <c r="F45" s="35"/>
      <c r="G45" s="35"/>
      <c r="H45" s="35">
        <v>15611682.209000001</v>
      </c>
      <c r="I45" s="35"/>
      <c r="J45" s="35"/>
      <c r="K45" s="35">
        <v>22</v>
      </c>
      <c r="L45" s="35"/>
      <c r="M45" s="35"/>
      <c r="N45" s="35">
        <v>1301.153</v>
      </c>
      <c r="O45" s="35"/>
      <c r="P45" s="77"/>
      <c r="Q45" s="76">
        <v>15612983.362000002</v>
      </c>
      <c r="R45" s="10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45" customHeight="1" x14ac:dyDescent="0.15">
      <c r="A46" s="47"/>
      <c r="B46" s="44" t="s">
        <v>26</v>
      </c>
      <c r="C46" s="35"/>
      <c r="D46" s="36"/>
      <c r="E46" s="35">
        <v>278730</v>
      </c>
      <c r="F46" s="35"/>
      <c r="G46" s="35"/>
      <c r="H46" s="35">
        <v>14446620.898</v>
      </c>
      <c r="I46" s="35"/>
      <c r="J46" s="35"/>
      <c r="K46" s="35">
        <v>29</v>
      </c>
      <c r="L46" s="35"/>
      <c r="M46" s="35"/>
      <c r="N46" s="35">
        <v>1436.3520000000001</v>
      </c>
      <c r="O46" s="35"/>
      <c r="P46" s="77"/>
      <c r="Q46" s="76">
        <v>14448057.25</v>
      </c>
      <c r="R46" s="10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15">
      <c r="A47" s="47"/>
      <c r="B47" s="44" t="s">
        <v>27</v>
      </c>
      <c r="C47" s="35"/>
      <c r="D47" s="36"/>
      <c r="E47" s="35">
        <v>291136</v>
      </c>
      <c r="F47" s="35"/>
      <c r="G47" s="35"/>
      <c r="H47" s="35">
        <v>15145843.046</v>
      </c>
      <c r="I47" s="35"/>
      <c r="J47" s="35"/>
      <c r="K47" s="35">
        <v>25</v>
      </c>
      <c r="L47" s="35"/>
      <c r="M47" s="35"/>
      <c r="N47" s="35">
        <v>872.52800000000002</v>
      </c>
      <c r="O47" s="35"/>
      <c r="P47" s="77"/>
      <c r="Q47" s="76">
        <v>15146715.574000001</v>
      </c>
      <c r="R47" s="10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15">
      <c r="A48" s="47"/>
      <c r="B48" s="44" t="s">
        <v>28</v>
      </c>
      <c r="C48" s="35"/>
      <c r="D48" s="36"/>
      <c r="E48" s="35">
        <v>274244</v>
      </c>
      <c r="F48" s="35"/>
      <c r="G48" s="35"/>
      <c r="H48" s="35">
        <v>14293472.409</v>
      </c>
      <c r="I48" s="35"/>
      <c r="J48" s="35"/>
      <c r="K48" s="35">
        <v>34</v>
      </c>
      <c r="L48" s="35"/>
      <c r="M48" s="35"/>
      <c r="N48" s="35">
        <v>1646.979</v>
      </c>
      <c r="O48" s="35"/>
      <c r="P48" s="77"/>
      <c r="Q48" s="76">
        <v>14295119.388</v>
      </c>
      <c r="R48" s="10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45" customHeight="1" x14ac:dyDescent="0.15">
      <c r="A49" s="47"/>
      <c r="B49" s="44" t="s">
        <v>29</v>
      </c>
      <c r="C49" s="35"/>
      <c r="D49" s="36"/>
      <c r="E49" s="35">
        <v>282535</v>
      </c>
      <c r="F49" s="35"/>
      <c r="G49" s="35"/>
      <c r="H49" s="35">
        <v>14839154.159</v>
      </c>
      <c r="I49" s="35"/>
      <c r="J49" s="35"/>
      <c r="K49" s="35">
        <v>29</v>
      </c>
      <c r="L49" s="35"/>
      <c r="M49" s="35"/>
      <c r="N49" s="35">
        <v>1404.8920000000001</v>
      </c>
      <c r="O49" s="35"/>
      <c r="P49" s="77"/>
      <c r="Q49" s="76">
        <v>14840559.051000001</v>
      </c>
      <c r="R49" s="10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15">
      <c r="A50" s="47"/>
      <c r="B50" s="44" t="s">
        <v>30</v>
      </c>
      <c r="C50" s="35"/>
      <c r="D50" s="36"/>
      <c r="E50" s="35">
        <v>264989</v>
      </c>
      <c r="F50" s="35"/>
      <c r="G50" s="35"/>
      <c r="H50" s="35">
        <v>13667770.966</v>
      </c>
      <c r="I50" s="35"/>
      <c r="J50" s="35"/>
      <c r="K50" s="35">
        <v>32</v>
      </c>
      <c r="L50" s="35"/>
      <c r="M50" s="35"/>
      <c r="N50" s="35">
        <v>1385.7090000000001</v>
      </c>
      <c r="O50" s="35"/>
      <c r="P50" s="77"/>
      <c r="Q50" s="76">
        <v>13669156.675000001</v>
      </c>
      <c r="R50" s="10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15">
      <c r="A51" s="47"/>
      <c r="B51" s="44" t="s">
        <v>31</v>
      </c>
      <c r="C51" s="35"/>
      <c r="D51" s="36"/>
      <c r="E51" s="35">
        <v>294807</v>
      </c>
      <c r="F51" s="35"/>
      <c r="G51" s="35"/>
      <c r="H51" s="35">
        <v>15255262.994999999</v>
      </c>
      <c r="I51" s="35"/>
      <c r="J51" s="35"/>
      <c r="K51" s="35">
        <v>26</v>
      </c>
      <c r="L51" s="35"/>
      <c r="M51" s="35"/>
      <c r="N51" s="35">
        <v>923.17399999999998</v>
      </c>
      <c r="O51" s="35"/>
      <c r="P51" s="77"/>
      <c r="Q51" s="76">
        <v>15256186.169</v>
      </c>
      <c r="R51" s="10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15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78"/>
      <c r="Q52" s="76"/>
      <c r="R52" s="10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15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78"/>
      <c r="Q53" s="76"/>
      <c r="R53" s="100"/>
    </row>
    <row r="54" spans="1:33" s="69" customFormat="1" ht="12.6" customHeight="1" x14ac:dyDescent="0.15">
      <c r="A54" s="80"/>
      <c r="B54" s="54"/>
      <c r="C54" s="79"/>
      <c r="D54" s="80"/>
      <c r="E54" s="35"/>
      <c r="F54" s="79"/>
      <c r="G54" s="79"/>
      <c r="H54" s="35"/>
      <c r="I54" s="79"/>
      <c r="J54" s="79"/>
      <c r="K54" s="35"/>
      <c r="L54" s="79"/>
      <c r="M54" s="79"/>
      <c r="N54" s="35"/>
      <c r="O54" s="79"/>
      <c r="P54" s="78"/>
      <c r="Q54" s="76"/>
      <c r="R54" s="100"/>
    </row>
    <row r="55" spans="1:33" s="38" customFormat="1" x14ac:dyDescent="0.15">
      <c r="A55" s="47"/>
      <c r="B55" s="108" t="s">
        <v>43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78"/>
      <c r="Q55" s="76"/>
      <c r="R55" s="10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15">
      <c r="A56" s="47"/>
      <c r="B56" s="44" t="s">
        <v>20</v>
      </c>
      <c r="C56" s="35"/>
      <c r="D56" s="36"/>
      <c r="E56" s="35">
        <v>262346</v>
      </c>
      <c r="F56" s="35"/>
      <c r="G56" s="35"/>
      <c r="H56" s="35">
        <v>13442601.572000001</v>
      </c>
      <c r="I56" s="35"/>
      <c r="J56" s="35"/>
      <c r="K56" s="35">
        <v>29</v>
      </c>
      <c r="L56" s="35"/>
      <c r="M56" s="35"/>
      <c r="N56" s="35">
        <v>1349.3610000000001</v>
      </c>
      <c r="O56" s="35"/>
      <c r="P56" s="77"/>
      <c r="Q56" s="76">
        <f>H56+N56</f>
        <v>13443950.933</v>
      </c>
      <c r="R56" s="10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15">
      <c r="A57" s="47"/>
      <c r="B57" s="44" t="s">
        <v>21</v>
      </c>
      <c r="C57" s="35"/>
      <c r="D57" s="36"/>
      <c r="E57" s="35">
        <v>293600</v>
      </c>
      <c r="F57" s="35"/>
      <c r="G57" s="35"/>
      <c r="H57" s="35">
        <v>14737203.687000001</v>
      </c>
      <c r="I57" s="35"/>
      <c r="J57" s="35"/>
      <c r="K57" s="35">
        <v>23</v>
      </c>
      <c r="L57" s="35"/>
      <c r="M57" s="35"/>
      <c r="N57" s="35">
        <v>1018.504</v>
      </c>
      <c r="O57" s="35"/>
      <c r="P57" s="77"/>
      <c r="Q57" s="76">
        <f t="shared" ref="Q57:Q67" si="6">H57+N57</f>
        <v>14738222.191000002</v>
      </c>
      <c r="R57" s="10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15">
      <c r="A58" s="47"/>
      <c r="B58" s="44" t="s">
        <v>22</v>
      </c>
      <c r="C58" s="35"/>
      <c r="D58" s="36"/>
      <c r="E58" s="35">
        <v>282626</v>
      </c>
      <c r="F58" s="35"/>
      <c r="G58" s="35"/>
      <c r="H58" s="35">
        <v>14394118.458000001</v>
      </c>
      <c r="I58" s="35"/>
      <c r="J58" s="35"/>
      <c r="K58" s="35">
        <v>32</v>
      </c>
      <c r="L58" s="35"/>
      <c r="M58" s="35"/>
      <c r="N58" s="35">
        <v>1552.336</v>
      </c>
      <c r="O58" s="35"/>
      <c r="P58" s="77"/>
      <c r="Q58" s="76">
        <f t="shared" si="6"/>
        <v>14395670.794</v>
      </c>
      <c r="R58" s="10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45" customHeight="1" x14ac:dyDescent="0.15">
      <c r="A59" s="47"/>
      <c r="B59" s="44" t="s">
        <v>23</v>
      </c>
      <c r="C59" s="35"/>
      <c r="D59" s="36"/>
      <c r="E59" s="35">
        <v>293031</v>
      </c>
      <c r="F59" s="35"/>
      <c r="G59" s="35"/>
      <c r="H59" s="35">
        <v>15233894.255999999</v>
      </c>
      <c r="I59" s="35"/>
      <c r="J59" s="35"/>
      <c r="K59" s="35">
        <v>19</v>
      </c>
      <c r="L59" s="35"/>
      <c r="M59" s="35"/>
      <c r="N59" s="35">
        <v>821.66899999999998</v>
      </c>
      <c r="O59" s="35"/>
      <c r="P59" s="77"/>
      <c r="Q59" s="76">
        <f t="shared" si="6"/>
        <v>15234715.924999999</v>
      </c>
      <c r="R59" s="10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15">
      <c r="A60" s="47"/>
      <c r="B60" s="44" t="s">
        <v>24</v>
      </c>
      <c r="C60" s="35"/>
      <c r="D60" s="36"/>
      <c r="E60" s="35">
        <v>278847</v>
      </c>
      <c r="F60" s="35"/>
      <c r="G60" s="35"/>
      <c r="H60" s="35">
        <v>14472181.429</v>
      </c>
      <c r="I60" s="35"/>
      <c r="J60" s="35"/>
      <c r="K60" s="35">
        <v>25</v>
      </c>
      <c r="L60" s="35"/>
      <c r="M60" s="35"/>
      <c r="N60" s="35">
        <v>1048.2670000000001</v>
      </c>
      <c r="O60" s="35"/>
      <c r="P60" s="77"/>
      <c r="Q60" s="76">
        <f t="shared" si="6"/>
        <v>14473229.696</v>
      </c>
      <c r="R60" s="10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15">
      <c r="A61" s="47"/>
      <c r="B61" s="44" t="s">
        <v>25</v>
      </c>
      <c r="C61" s="35"/>
      <c r="D61" s="36"/>
      <c r="E61" s="35">
        <v>284607</v>
      </c>
      <c r="F61" s="35"/>
      <c r="G61" s="35"/>
      <c r="H61" s="35">
        <v>14899410.606000001</v>
      </c>
      <c r="I61" s="35"/>
      <c r="J61" s="35"/>
      <c r="K61" s="35">
        <v>19</v>
      </c>
      <c r="L61" s="35"/>
      <c r="M61" s="35"/>
      <c r="N61" s="35">
        <v>919.53399999999999</v>
      </c>
      <c r="O61" s="35"/>
      <c r="P61" s="77"/>
      <c r="Q61" s="76">
        <f t="shared" si="6"/>
        <v>14900330.140000001</v>
      </c>
      <c r="R61" s="10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45" customHeight="1" x14ac:dyDescent="0.15">
      <c r="A62" s="47"/>
      <c r="B62" s="44" t="s">
        <v>26</v>
      </c>
      <c r="C62" s="35"/>
      <c r="D62" s="36"/>
      <c r="E62" s="35">
        <v>279346</v>
      </c>
      <c r="F62" s="35"/>
      <c r="G62" s="35"/>
      <c r="H62" s="35">
        <v>14641550.640000001</v>
      </c>
      <c r="I62" s="35"/>
      <c r="J62" s="35"/>
      <c r="K62" s="35">
        <v>21</v>
      </c>
      <c r="L62" s="35"/>
      <c r="M62" s="35"/>
      <c r="N62" s="35">
        <v>893.28200000000004</v>
      </c>
      <c r="O62" s="35"/>
      <c r="P62" s="77"/>
      <c r="Q62" s="76">
        <f t="shared" si="6"/>
        <v>14642443.922</v>
      </c>
      <c r="R62" s="10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15">
      <c r="A63" s="47"/>
      <c r="B63" s="44" t="s">
        <v>27</v>
      </c>
      <c r="C63" s="35"/>
      <c r="D63" s="36"/>
      <c r="E63" s="35">
        <v>288881</v>
      </c>
      <c r="F63" s="35"/>
      <c r="G63" s="35"/>
      <c r="H63" s="35">
        <v>15139290.228</v>
      </c>
      <c r="I63" s="35"/>
      <c r="J63" s="35"/>
      <c r="K63" s="35">
        <v>27</v>
      </c>
      <c r="L63" s="35"/>
      <c r="M63" s="35"/>
      <c r="N63" s="35">
        <v>1183.0640000000001</v>
      </c>
      <c r="O63" s="35"/>
      <c r="P63" s="77"/>
      <c r="Q63" s="76">
        <f t="shared" si="6"/>
        <v>15140473.291999999</v>
      </c>
      <c r="R63" s="10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15">
      <c r="A64" s="47"/>
      <c r="B64" s="44" t="s">
        <v>28</v>
      </c>
      <c r="C64" s="35"/>
      <c r="D64" s="36"/>
      <c r="E64" s="35">
        <v>270559</v>
      </c>
      <c r="F64" s="35"/>
      <c r="G64" s="35"/>
      <c r="H64" s="35">
        <v>14228824.989</v>
      </c>
      <c r="I64" s="35"/>
      <c r="J64" s="35"/>
      <c r="K64" s="35">
        <v>19</v>
      </c>
      <c r="L64" s="35"/>
      <c r="M64" s="35"/>
      <c r="N64" s="35">
        <v>756.41099999999994</v>
      </c>
      <c r="O64" s="35"/>
      <c r="P64" s="77"/>
      <c r="Q64" s="76">
        <f t="shared" si="6"/>
        <v>14229581.4</v>
      </c>
      <c r="R64" s="10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45" customHeight="1" x14ac:dyDescent="0.15">
      <c r="A65" s="47"/>
      <c r="B65" s="44" t="s">
        <v>29</v>
      </c>
      <c r="C65" s="35"/>
      <c r="D65" s="36"/>
      <c r="E65" s="35">
        <v>282814</v>
      </c>
      <c r="F65" s="35"/>
      <c r="G65" s="35"/>
      <c r="H65" s="35">
        <v>14916013.252</v>
      </c>
      <c r="I65" s="35"/>
      <c r="J65" s="35"/>
      <c r="K65" s="35">
        <v>21</v>
      </c>
      <c r="L65" s="35"/>
      <c r="M65" s="35"/>
      <c r="N65" s="35">
        <v>907.95699999999999</v>
      </c>
      <c r="O65" s="35"/>
      <c r="P65" s="77"/>
      <c r="Q65" s="76">
        <f t="shared" si="6"/>
        <v>14916921.209000001</v>
      </c>
      <c r="R65" s="10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15">
      <c r="A66" s="47"/>
      <c r="B66" s="44" t="s">
        <v>30</v>
      </c>
      <c r="C66" s="35"/>
      <c r="D66" s="36"/>
      <c r="E66" s="35">
        <v>269422</v>
      </c>
      <c r="F66" s="35"/>
      <c r="G66" s="35"/>
      <c r="H66" s="35">
        <v>14000372.454</v>
      </c>
      <c r="I66" s="35"/>
      <c r="J66" s="35"/>
      <c r="K66" s="35">
        <v>19</v>
      </c>
      <c r="L66" s="35"/>
      <c r="M66" s="35"/>
      <c r="N66" s="35">
        <v>910.97299999999996</v>
      </c>
      <c r="O66" s="35"/>
      <c r="P66" s="77"/>
      <c r="Q66" s="76">
        <f t="shared" si="6"/>
        <v>14001283.426999999</v>
      </c>
      <c r="R66" s="10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15">
      <c r="A67" s="47"/>
      <c r="B67" s="44" t="s">
        <v>31</v>
      </c>
      <c r="C67" s="35"/>
      <c r="D67" s="36"/>
      <c r="E67" s="35">
        <v>296547</v>
      </c>
      <c r="F67" s="35"/>
      <c r="G67" s="35"/>
      <c r="H67" s="35">
        <v>15396157.823000001</v>
      </c>
      <c r="I67" s="35"/>
      <c r="J67" s="35"/>
      <c r="K67" s="35">
        <v>21</v>
      </c>
      <c r="L67" s="35"/>
      <c r="M67" s="35"/>
      <c r="N67" s="35">
        <v>983.41700000000003</v>
      </c>
      <c r="O67" s="35"/>
      <c r="P67" s="77"/>
      <c r="Q67" s="76">
        <f t="shared" si="6"/>
        <v>15397141.24</v>
      </c>
      <c r="R67" s="10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15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5"/>
      <c r="Q68" s="75"/>
      <c r="R68" s="74"/>
    </row>
    <row r="69" spans="1:39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21" customHeight="1" x14ac:dyDescent="0.15">
      <c r="A70" s="64" t="s">
        <v>34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15">
      <c r="C71" s="73"/>
      <c r="D71" s="72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15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1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15">
      <c r="B76" s="70"/>
      <c r="P76" s="1"/>
      <c r="Q76" s="1"/>
    </row>
    <row r="77" spans="1:39" x14ac:dyDescent="0.15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Q25 E21:P21 O35:Q35 L35:M35 I35:J35 F35:G35 E26:Q34 E35 H35 K35 N35 B26:B35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3"/>
  <sheetViews>
    <sheetView view="pageBreakPreview" zoomScale="80" zoomScaleNormal="78" zoomScaleSheetLayoutView="80" workbookViewId="0">
      <pane ySplit="9" topLeftCell="A10" activePane="bottomLeft" state="frozen"/>
      <selection pane="bottomLeft" activeCell="Q55" sqref="Q55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4" width="17" style="1" customWidth="1"/>
    <col min="5" max="6" width="15.5" style="1" customWidth="1"/>
    <col min="7" max="7" width="16.875" style="1" customWidth="1"/>
    <col min="8" max="8" width="17" style="1" customWidth="1"/>
    <col min="9" max="10" width="15.625" style="1" customWidth="1"/>
    <col min="11" max="11" width="16.875" style="1" customWidth="1"/>
    <col min="12" max="27" width="8.875" style="3" customWidth="1"/>
    <col min="28" max="256" width="8.875" style="1"/>
    <col min="257" max="257" width="0.875" style="1" customWidth="1"/>
    <col min="258" max="258" width="10.5" style="1" customWidth="1"/>
    <col min="259" max="259" width="0.875" style="1" customWidth="1"/>
    <col min="260" max="265" width="17" style="1" customWidth="1"/>
    <col min="266" max="283" width="8.875" style="1" customWidth="1"/>
    <col min="284" max="512" width="8.875" style="1"/>
    <col min="513" max="513" width="0.875" style="1" customWidth="1"/>
    <col min="514" max="514" width="10.5" style="1" customWidth="1"/>
    <col min="515" max="515" width="0.875" style="1" customWidth="1"/>
    <col min="516" max="521" width="17" style="1" customWidth="1"/>
    <col min="522" max="539" width="8.875" style="1" customWidth="1"/>
    <col min="540" max="768" width="8.875" style="1"/>
    <col min="769" max="769" width="0.875" style="1" customWidth="1"/>
    <col min="770" max="770" width="10.5" style="1" customWidth="1"/>
    <col min="771" max="771" width="0.875" style="1" customWidth="1"/>
    <col min="772" max="777" width="17" style="1" customWidth="1"/>
    <col min="778" max="795" width="8.875" style="1" customWidth="1"/>
    <col min="796" max="1024" width="8.875" style="1"/>
    <col min="1025" max="1025" width="0.875" style="1" customWidth="1"/>
    <col min="1026" max="1026" width="10.5" style="1" customWidth="1"/>
    <col min="1027" max="1027" width="0.875" style="1" customWidth="1"/>
    <col min="1028" max="1033" width="17" style="1" customWidth="1"/>
    <col min="1034" max="1051" width="8.875" style="1" customWidth="1"/>
    <col min="1052" max="1280" width="8.875" style="1"/>
    <col min="1281" max="1281" width="0.875" style="1" customWidth="1"/>
    <col min="1282" max="1282" width="10.5" style="1" customWidth="1"/>
    <col min="1283" max="1283" width="0.875" style="1" customWidth="1"/>
    <col min="1284" max="1289" width="17" style="1" customWidth="1"/>
    <col min="1290" max="1307" width="8.875" style="1" customWidth="1"/>
    <col min="1308" max="1536" width="8.875" style="1"/>
    <col min="1537" max="1537" width="0.875" style="1" customWidth="1"/>
    <col min="1538" max="1538" width="10.5" style="1" customWidth="1"/>
    <col min="1539" max="1539" width="0.875" style="1" customWidth="1"/>
    <col min="1540" max="1545" width="17" style="1" customWidth="1"/>
    <col min="1546" max="1563" width="8.875" style="1" customWidth="1"/>
    <col min="1564" max="1792" width="8.875" style="1"/>
    <col min="1793" max="1793" width="0.875" style="1" customWidth="1"/>
    <col min="1794" max="1794" width="10.5" style="1" customWidth="1"/>
    <col min="1795" max="1795" width="0.875" style="1" customWidth="1"/>
    <col min="1796" max="1801" width="17" style="1" customWidth="1"/>
    <col min="1802" max="1819" width="8.875" style="1" customWidth="1"/>
    <col min="1820" max="2048" width="8.875" style="1"/>
    <col min="2049" max="2049" width="0.875" style="1" customWidth="1"/>
    <col min="2050" max="2050" width="10.5" style="1" customWidth="1"/>
    <col min="2051" max="2051" width="0.875" style="1" customWidth="1"/>
    <col min="2052" max="2057" width="17" style="1" customWidth="1"/>
    <col min="2058" max="2075" width="8.875" style="1" customWidth="1"/>
    <col min="2076" max="2304" width="8.875" style="1"/>
    <col min="2305" max="2305" width="0.875" style="1" customWidth="1"/>
    <col min="2306" max="2306" width="10.5" style="1" customWidth="1"/>
    <col min="2307" max="2307" width="0.875" style="1" customWidth="1"/>
    <col min="2308" max="2313" width="17" style="1" customWidth="1"/>
    <col min="2314" max="2331" width="8.875" style="1" customWidth="1"/>
    <col min="2332" max="2560" width="8.875" style="1"/>
    <col min="2561" max="2561" width="0.875" style="1" customWidth="1"/>
    <col min="2562" max="2562" width="10.5" style="1" customWidth="1"/>
    <col min="2563" max="2563" width="0.875" style="1" customWidth="1"/>
    <col min="2564" max="2569" width="17" style="1" customWidth="1"/>
    <col min="2570" max="2587" width="8.875" style="1" customWidth="1"/>
    <col min="2588" max="2816" width="8.875" style="1"/>
    <col min="2817" max="2817" width="0.875" style="1" customWidth="1"/>
    <col min="2818" max="2818" width="10.5" style="1" customWidth="1"/>
    <col min="2819" max="2819" width="0.875" style="1" customWidth="1"/>
    <col min="2820" max="2825" width="17" style="1" customWidth="1"/>
    <col min="2826" max="2843" width="8.875" style="1" customWidth="1"/>
    <col min="2844" max="3072" width="8.875" style="1"/>
    <col min="3073" max="3073" width="0.875" style="1" customWidth="1"/>
    <col min="3074" max="3074" width="10.5" style="1" customWidth="1"/>
    <col min="3075" max="3075" width="0.875" style="1" customWidth="1"/>
    <col min="3076" max="3081" width="17" style="1" customWidth="1"/>
    <col min="3082" max="3099" width="8.875" style="1" customWidth="1"/>
    <col min="3100" max="3328" width="8.875" style="1"/>
    <col min="3329" max="3329" width="0.875" style="1" customWidth="1"/>
    <col min="3330" max="3330" width="10.5" style="1" customWidth="1"/>
    <col min="3331" max="3331" width="0.875" style="1" customWidth="1"/>
    <col min="3332" max="3337" width="17" style="1" customWidth="1"/>
    <col min="3338" max="3355" width="8.875" style="1" customWidth="1"/>
    <col min="3356" max="3584" width="8.875" style="1"/>
    <col min="3585" max="3585" width="0.875" style="1" customWidth="1"/>
    <col min="3586" max="3586" width="10.5" style="1" customWidth="1"/>
    <col min="3587" max="3587" width="0.875" style="1" customWidth="1"/>
    <col min="3588" max="3593" width="17" style="1" customWidth="1"/>
    <col min="3594" max="3611" width="8.875" style="1" customWidth="1"/>
    <col min="3612" max="3840" width="8.875" style="1"/>
    <col min="3841" max="3841" width="0.875" style="1" customWidth="1"/>
    <col min="3842" max="3842" width="10.5" style="1" customWidth="1"/>
    <col min="3843" max="3843" width="0.875" style="1" customWidth="1"/>
    <col min="3844" max="3849" width="17" style="1" customWidth="1"/>
    <col min="3850" max="3867" width="8.875" style="1" customWidth="1"/>
    <col min="3868" max="4096" width="8.875" style="1"/>
    <col min="4097" max="4097" width="0.875" style="1" customWidth="1"/>
    <col min="4098" max="4098" width="10.5" style="1" customWidth="1"/>
    <col min="4099" max="4099" width="0.875" style="1" customWidth="1"/>
    <col min="4100" max="4105" width="17" style="1" customWidth="1"/>
    <col min="4106" max="4123" width="8.875" style="1" customWidth="1"/>
    <col min="4124" max="4352" width="8.875" style="1"/>
    <col min="4353" max="4353" width="0.875" style="1" customWidth="1"/>
    <col min="4354" max="4354" width="10.5" style="1" customWidth="1"/>
    <col min="4355" max="4355" width="0.875" style="1" customWidth="1"/>
    <col min="4356" max="4361" width="17" style="1" customWidth="1"/>
    <col min="4362" max="4379" width="8.875" style="1" customWidth="1"/>
    <col min="4380" max="4608" width="8.875" style="1"/>
    <col min="4609" max="4609" width="0.875" style="1" customWidth="1"/>
    <col min="4610" max="4610" width="10.5" style="1" customWidth="1"/>
    <col min="4611" max="4611" width="0.875" style="1" customWidth="1"/>
    <col min="4612" max="4617" width="17" style="1" customWidth="1"/>
    <col min="4618" max="4635" width="8.875" style="1" customWidth="1"/>
    <col min="4636" max="4864" width="8.875" style="1"/>
    <col min="4865" max="4865" width="0.875" style="1" customWidth="1"/>
    <col min="4866" max="4866" width="10.5" style="1" customWidth="1"/>
    <col min="4867" max="4867" width="0.875" style="1" customWidth="1"/>
    <col min="4868" max="4873" width="17" style="1" customWidth="1"/>
    <col min="4874" max="4891" width="8.875" style="1" customWidth="1"/>
    <col min="4892" max="5120" width="8.875" style="1"/>
    <col min="5121" max="5121" width="0.875" style="1" customWidth="1"/>
    <col min="5122" max="5122" width="10.5" style="1" customWidth="1"/>
    <col min="5123" max="5123" width="0.875" style="1" customWidth="1"/>
    <col min="5124" max="5129" width="17" style="1" customWidth="1"/>
    <col min="5130" max="5147" width="8.875" style="1" customWidth="1"/>
    <col min="5148" max="5376" width="8.875" style="1"/>
    <col min="5377" max="5377" width="0.875" style="1" customWidth="1"/>
    <col min="5378" max="5378" width="10.5" style="1" customWidth="1"/>
    <col min="5379" max="5379" width="0.875" style="1" customWidth="1"/>
    <col min="5380" max="5385" width="17" style="1" customWidth="1"/>
    <col min="5386" max="5403" width="8.875" style="1" customWidth="1"/>
    <col min="5404" max="5632" width="8.875" style="1"/>
    <col min="5633" max="5633" width="0.875" style="1" customWidth="1"/>
    <col min="5634" max="5634" width="10.5" style="1" customWidth="1"/>
    <col min="5635" max="5635" width="0.875" style="1" customWidth="1"/>
    <col min="5636" max="5641" width="17" style="1" customWidth="1"/>
    <col min="5642" max="5659" width="8.875" style="1" customWidth="1"/>
    <col min="5660" max="5888" width="8.875" style="1"/>
    <col min="5889" max="5889" width="0.875" style="1" customWidth="1"/>
    <col min="5890" max="5890" width="10.5" style="1" customWidth="1"/>
    <col min="5891" max="5891" width="0.875" style="1" customWidth="1"/>
    <col min="5892" max="5897" width="17" style="1" customWidth="1"/>
    <col min="5898" max="5915" width="8.875" style="1" customWidth="1"/>
    <col min="5916" max="6144" width="8.875" style="1"/>
    <col min="6145" max="6145" width="0.875" style="1" customWidth="1"/>
    <col min="6146" max="6146" width="10.5" style="1" customWidth="1"/>
    <col min="6147" max="6147" width="0.875" style="1" customWidth="1"/>
    <col min="6148" max="6153" width="17" style="1" customWidth="1"/>
    <col min="6154" max="6171" width="8.875" style="1" customWidth="1"/>
    <col min="6172" max="6400" width="8.875" style="1"/>
    <col min="6401" max="6401" width="0.875" style="1" customWidth="1"/>
    <col min="6402" max="6402" width="10.5" style="1" customWidth="1"/>
    <col min="6403" max="6403" width="0.875" style="1" customWidth="1"/>
    <col min="6404" max="6409" width="17" style="1" customWidth="1"/>
    <col min="6410" max="6427" width="8.875" style="1" customWidth="1"/>
    <col min="6428" max="6656" width="8.875" style="1"/>
    <col min="6657" max="6657" width="0.875" style="1" customWidth="1"/>
    <col min="6658" max="6658" width="10.5" style="1" customWidth="1"/>
    <col min="6659" max="6659" width="0.875" style="1" customWidth="1"/>
    <col min="6660" max="6665" width="17" style="1" customWidth="1"/>
    <col min="6666" max="6683" width="8.875" style="1" customWidth="1"/>
    <col min="6684" max="6912" width="8.875" style="1"/>
    <col min="6913" max="6913" width="0.875" style="1" customWidth="1"/>
    <col min="6914" max="6914" width="10.5" style="1" customWidth="1"/>
    <col min="6915" max="6915" width="0.875" style="1" customWidth="1"/>
    <col min="6916" max="6921" width="17" style="1" customWidth="1"/>
    <col min="6922" max="6939" width="8.875" style="1" customWidth="1"/>
    <col min="6940" max="7168" width="8.875" style="1"/>
    <col min="7169" max="7169" width="0.875" style="1" customWidth="1"/>
    <col min="7170" max="7170" width="10.5" style="1" customWidth="1"/>
    <col min="7171" max="7171" width="0.875" style="1" customWidth="1"/>
    <col min="7172" max="7177" width="17" style="1" customWidth="1"/>
    <col min="7178" max="7195" width="8.875" style="1" customWidth="1"/>
    <col min="7196" max="7424" width="8.875" style="1"/>
    <col min="7425" max="7425" width="0.875" style="1" customWidth="1"/>
    <col min="7426" max="7426" width="10.5" style="1" customWidth="1"/>
    <col min="7427" max="7427" width="0.875" style="1" customWidth="1"/>
    <col min="7428" max="7433" width="17" style="1" customWidth="1"/>
    <col min="7434" max="7451" width="8.875" style="1" customWidth="1"/>
    <col min="7452" max="7680" width="8.875" style="1"/>
    <col min="7681" max="7681" width="0.875" style="1" customWidth="1"/>
    <col min="7682" max="7682" width="10.5" style="1" customWidth="1"/>
    <col min="7683" max="7683" width="0.875" style="1" customWidth="1"/>
    <col min="7684" max="7689" width="17" style="1" customWidth="1"/>
    <col min="7690" max="7707" width="8.875" style="1" customWidth="1"/>
    <col min="7708" max="7936" width="8.875" style="1"/>
    <col min="7937" max="7937" width="0.875" style="1" customWidth="1"/>
    <col min="7938" max="7938" width="10.5" style="1" customWidth="1"/>
    <col min="7939" max="7939" width="0.875" style="1" customWidth="1"/>
    <col min="7940" max="7945" width="17" style="1" customWidth="1"/>
    <col min="7946" max="7963" width="8.875" style="1" customWidth="1"/>
    <col min="7964" max="8192" width="8.875" style="1"/>
    <col min="8193" max="8193" width="0.875" style="1" customWidth="1"/>
    <col min="8194" max="8194" width="10.5" style="1" customWidth="1"/>
    <col min="8195" max="8195" width="0.875" style="1" customWidth="1"/>
    <col min="8196" max="8201" width="17" style="1" customWidth="1"/>
    <col min="8202" max="8219" width="8.875" style="1" customWidth="1"/>
    <col min="8220" max="8448" width="8.875" style="1"/>
    <col min="8449" max="8449" width="0.875" style="1" customWidth="1"/>
    <col min="8450" max="8450" width="10.5" style="1" customWidth="1"/>
    <col min="8451" max="8451" width="0.875" style="1" customWidth="1"/>
    <col min="8452" max="8457" width="17" style="1" customWidth="1"/>
    <col min="8458" max="8475" width="8.875" style="1" customWidth="1"/>
    <col min="8476" max="8704" width="8.875" style="1"/>
    <col min="8705" max="8705" width="0.875" style="1" customWidth="1"/>
    <col min="8706" max="8706" width="10.5" style="1" customWidth="1"/>
    <col min="8707" max="8707" width="0.875" style="1" customWidth="1"/>
    <col min="8708" max="8713" width="17" style="1" customWidth="1"/>
    <col min="8714" max="8731" width="8.875" style="1" customWidth="1"/>
    <col min="8732" max="8960" width="8.875" style="1"/>
    <col min="8961" max="8961" width="0.875" style="1" customWidth="1"/>
    <col min="8962" max="8962" width="10.5" style="1" customWidth="1"/>
    <col min="8963" max="8963" width="0.875" style="1" customWidth="1"/>
    <col min="8964" max="8969" width="17" style="1" customWidth="1"/>
    <col min="8970" max="8987" width="8.875" style="1" customWidth="1"/>
    <col min="8988" max="9216" width="8.875" style="1"/>
    <col min="9217" max="9217" width="0.875" style="1" customWidth="1"/>
    <col min="9218" max="9218" width="10.5" style="1" customWidth="1"/>
    <col min="9219" max="9219" width="0.875" style="1" customWidth="1"/>
    <col min="9220" max="9225" width="17" style="1" customWidth="1"/>
    <col min="9226" max="9243" width="8.875" style="1" customWidth="1"/>
    <col min="9244" max="9472" width="8.875" style="1"/>
    <col min="9473" max="9473" width="0.875" style="1" customWidth="1"/>
    <col min="9474" max="9474" width="10.5" style="1" customWidth="1"/>
    <col min="9475" max="9475" width="0.875" style="1" customWidth="1"/>
    <col min="9476" max="9481" width="17" style="1" customWidth="1"/>
    <col min="9482" max="9499" width="8.875" style="1" customWidth="1"/>
    <col min="9500" max="9728" width="8.875" style="1"/>
    <col min="9729" max="9729" width="0.875" style="1" customWidth="1"/>
    <col min="9730" max="9730" width="10.5" style="1" customWidth="1"/>
    <col min="9731" max="9731" width="0.875" style="1" customWidth="1"/>
    <col min="9732" max="9737" width="17" style="1" customWidth="1"/>
    <col min="9738" max="9755" width="8.875" style="1" customWidth="1"/>
    <col min="9756" max="9984" width="8.875" style="1"/>
    <col min="9985" max="9985" width="0.875" style="1" customWidth="1"/>
    <col min="9986" max="9986" width="10.5" style="1" customWidth="1"/>
    <col min="9987" max="9987" width="0.875" style="1" customWidth="1"/>
    <col min="9988" max="9993" width="17" style="1" customWidth="1"/>
    <col min="9994" max="10011" width="8.875" style="1" customWidth="1"/>
    <col min="10012" max="10240" width="8.875" style="1"/>
    <col min="10241" max="10241" width="0.875" style="1" customWidth="1"/>
    <col min="10242" max="10242" width="10.5" style="1" customWidth="1"/>
    <col min="10243" max="10243" width="0.875" style="1" customWidth="1"/>
    <col min="10244" max="10249" width="17" style="1" customWidth="1"/>
    <col min="10250" max="10267" width="8.875" style="1" customWidth="1"/>
    <col min="10268" max="10496" width="8.875" style="1"/>
    <col min="10497" max="10497" width="0.875" style="1" customWidth="1"/>
    <col min="10498" max="10498" width="10.5" style="1" customWidth="1"/>
    <col min="10499" max="10499" width="0.875" style="1" customWidth="1"/>
    <col min="10500" max="10505" width="17" style="1" customWidth="1"/>
    <col min="10506" max="10523" width="8.875" style="1" customWidth="1"/>
    <col min="10524" max="10752" width="8.875" style="1"/>
    <col min="10753" max="10753" width="0.875" style="1" customWidth="1"/>
    <col min="10754" max="10754" width="10.5" style="1" customWidth="1"/>
    <col min="10755" max="10755" width="0.875" style="1" customWidth="1"/>
    <col min="10756" max="10761" width="17" style="1" customWidth="1"/>
    <col min="10762" max="10779" width="8.875" style="1" customWidth="1"/>
    <col min="10780" max="11008" width="8.875" style="1"/>
    <col min="11009" max="11009" width="0.875" style="1" customWidth="1"/>
    <col min="11010" max="11010" width="10.5" style="1" customWidth="1"/>
    <col min="11011" max="11011" width="0.875" style="1" customWidth="1"/>
    <col min="11012" max="11017" width="17" style="1" customWidth="1"/>
    <col min="11018" max="11035" width="8.875" style="1" customWidth="1"/>
    <col min="11036" max="11264" width="8.875" style="1"/>
    <col min="11265" max="11265" width="0.875" style="1" customWidth="1"/>
    <col min="11266" max="11266" width="10.5" style="1" customWidth="1"/>
    <col min="11267" max="11267" width="0.875" style="1" customWidth="1"/>
    <col min="11268" max="11273" width="17" style="1" customWidth="1"/>
    <col min="11274" max="11291" width="8.875" style="1" customWidth="1"/>
    <col min="11292" max="11520" width="8.875" style="1"/>
    <col min="11521" max="11521" width="0.875" style="1" customWidth="1"/>
    <col min="11522" max="11522" width="10.5" style="1" customWidth="1"/>
    <col min="11523" max="11523" width="0.875" style="1" customWidth="1"/>
    <col min="11524" max="11529" width="17" style="1" customWidth="1"/>
    <col min="11530" max="11547" width="8.875" style="1" customWidth="1"/>
    <col min="11548" max="11776" width="8.875" style="1"/>
    <col min="11777" max="11777" width="0.875" style="1" customWidth="1"/>
    <col min="11778" max="11778" width="10.5" style="1" customWidth="1"/>
    <col min="11779" max="11779" width="0.875" style="1" customWidth="1"/>
    <col min="11780" max="11785" width="17" style="1" customWidth="1"/>
    <col min="11786" max="11803" width="8.875" style="1" customWidth="1"/>
    <col min="11804" max="12032" width="8.875" style="1"/>
    <col min="12033" max="12033" width="0.875" style="1" customWidth="1"/>
    <col min="12034" max="12034" width="10.5" style="1" customWidth="1"/>
    <col min="12035" max="12035" width="0.875" style="1" customWidth="1"/>
    <col min="12036" max="12041" width="17" style="1" customWidth="1"/>
    <col min="12042" max="12059" width="8.875" style="1" customWidth="1"/>
    <col min="12060" max="12288" width="8.875" style="1"/>
    <col min="12289" max="12289" width="0.875" style="1" customWidth="1"/>
    <col min="12290" max="12290" width="10.5" style="1" customWidth="1"/>
    <col min="12291" max="12291" width="0.875" style="1" customWidth="1"/>
    <col min="12292" max="12297" width="17" style="1" customWidth="1"/>
    <col min="12298" max="12315" width="8.875" style="1" customWidth="1"/>
    <col min="12316" max="12544" width="8.875" style="1"/>
    <col min="12545" max="12545" width="0.875" style="1" customWidth="1"/>
    <col min="12546" max="12546" width="10.5" style="1" customWidth="1"/>
    <col min="12547" max="12547" width="0.875" style="1" customWidth="1"/>
    <col min="12548" max="12553" width="17" style="1" customWidth="1"/>
    <col min="12554" max="12571" width="8.875" style="1" customWidth="1"/>
    <col min="12572" max="12800" width="8.875" style="1"/>
    <col min="12801" max="12801" width="0.875" style="1" customWidth="1"/>
    <col min="12802" max="12802" width="10.5" style="1" customWidth="1"/>
    <col min="12803" max="12803" width="0.875" style="1" customWidth="1"/>
    <col min="12804" max="12809" width="17" style="1" customWidth="1"/>
    <col min="12810" max="12827" width="8.875" style="1" customWidth="1"/>
    <col min="12828" max="13056" width="8.875" style="1"/>
    <col min="13057" max="13057" width="0.875" style="1" customWidth="1"/>
    <col min="13058" max="13058" width="10.5" style="1" customWidth="1"/>
    <col min="13059" max="13059" width="0.875" style="1" customWidth="1"/>
    <col min="13060" max="13065" width="17" style="1" customWidth="1"/>
    <col min="13066" max="13083" width="8.875" style="1" customWidth="1"/>
    <col min="13084" max="13312" width="8.875" style="1"/>
    <col min="13313" max="13313" width="0.875" style="1" customWidth="1"/>
    <col min="13314" max="13314" width="10.5" style="1" customWidth="1"/>
    <col min="13315" max="13315" width="0.875" style="1" customWidth="1"/>
    <col min="13316" max="13321" width="17" style="1" customWidth="1"/>
    <col min="13322" max="13339" width="8.875" style="1" customWidth="1"/>
    <col min="13340" max="13568" width="8.875" style="1"/>
    <col min="13569" max="13569" width="0.875" style="1" customWidth="1"/>
    <col min="13570" max="13570" width="10.5" style="1" customWidth="1"/>
    <col min="13571" max="13571" width="0.875" style="1" customWidth="1"/>
    <col min="13572" max="13577" width="17" style="1" customWidth="1"/>
    <col min="13578" max="13595" width="8.875" style="1" customWidth="1"/>
    <col min="13596" max="13824" width="8.875" style="1"/>
    <col min="13825" max="13825" width="0.875" style="1" customWidth="1"/>
    <col min="13826" max="13826" width="10.5" style="1" customWidth="1"/>
    <col min="13827" max="13827" width="0.875" style="1" customWidth="1"/>
    <col min="13828" max="13833" width="17" style="1" customWidth="1"/>
    <col min="13834" max="13851" width="8.875" style="1" customWidth="1"/>
    <col min="13852" max="14080" width="8.875" style="1"/>
    <col min="14081" max="14081" width="0.875" style="1" customWidth="1"/>
    <col min="14082" max="14082" width="10.5" style="1" customWidth="1"/>
    <col min="14083" max="14083" width="0.875" style="1" customWidth="1"/>
    <col min="14084" max="14089" width="17" style="1" customWidth="1"/>
    <col min="14090" max="14107" width="8.875" style="1" customWidth="1"/>
    <col min="14108" max="14336" width="8.875" style="1"/>
    <col min="14337" max="14337" width="0.875" style="1" customWidth="1"/>
    <col min="14338" max="14338" width="10.5" style="1" customWidth="1"/>
    <col min="14339" max="14339" width="0.875" style="1" customWidth="1"/>
    <col min="14340" max="14345" width="17" style="1" customWidth="1"/>
    <col min="14346" max="14363" width="8.875" style="1" customWidth="1"/>
    <col min="14364" max="14592" width="8.875" style="1"/>
    <col min="14593" max="14593" width="0.875" style="1" customWidth="1"/>
    <col min="14594" max="14594" width="10.5" style="1" customWidth="1"/>
    <col min="14595" max="14595" width="0.875" style="1" customWidth="1"/>
    <col min="14596" max="14601" width="17" style="1" customWidth="1"/>
    <col min="14602" max="14619" width="8.875" style="1" customWidth="1"/>
    <col min="14620" max="14848" width="8.875" style="1"/>
    <col min="14849" max="14849" width="0.875" style="1" customWidth="1"/>
    <col min="14850" max="14850" width="10.5" style="1" customWidth="1"/>
    <col min="14851" max="14851" width="0.875" style="1" customWidth="1"/>
    <col min="14852" max="14857" width="17" style="1" customWidth="1"/>
    <col min="14858" max="14875" width="8.875" style="1" customWidth="1"/>
    <col min="14876" max="15104" width="8.875" style="1"/>
    <col min="15105" max="15105" width="0.875" style="1" customWidth="1"/>
    <col min="15106" max="15106" width="10.5" style="1" customWidth="1"/>
    <col min="15107" max="15107" width="0.875" style="1" customWidth="1"/>
    <col min="15108" max="15113" width="17" style="1" customWidth="1"/>
    <col min="15114" max="15131" width="8.875" style="1" customWidth="1"/>
    <col min="15132" max="15360" width="8.875" style="1"/>
    <col min="15361" max="15361" width="0.875" style="1" customWidth="1"/>
    <col min="15362" max="15362" width="10.5" style="1" customWidth="1"/>
    <col min="15363" max="15363" width="0.875" style="1" customWidth="1"/>
    <col min="15364" max="15369" width="17" style="1" customWidth="1"/>
    <col min="15370" max="15387" width="8.875" style="1" customWidth="1"/>
    <col min="15388" max="15616" width="8.875" style="1"/>
    <col min="15617" max="15617" width="0.875" style="1" customWidth="1"/>
    <col min="15618" max="15618" width="10.5" style="1" customWidth="1"/>
    <col min="15619" max="15619" width="0.875" style="1" customWidth="1"/>
    <col min="15620" max="15625" width="17" style="1" customWidth="1"/>
    <col min="15626" max="15643" width="8.875" style="1" customWidth="1"/>
    <col min="15644" max="15872" width="8.875" style="1"/>
    <col min="15873" max="15873" width="0.875" style="1" customWidth="1"/>
    <col min="15874" max="15874" width="10.5" style="1" customWidth="1"/>
    <col min="15875" max="15875" width="0.875" style="1" customWidth="1"/>
    <col min="15876" max="15881" width="17" style="1" customWidth="1"/>
    <col min="15882" max="15899" width="8.875" style="1" customWidth="1"/>
    <col min="15900" max="16128" width="8.875" style="1"/>
    <col min="16129" max="16129" width="0.875" style="1" customWidth="1"/>
    <col min="16130" max="16130" width="10.5" style="1" customWidth="1"/>
    <col min="16131" max="16131" width="0.875" style="1" customWidth="1"/>
    <col min="16132" max="16137" width="17" style="1" customWidth="1"/>
    <col min="16138" max="16155" width="8.875" style="1" customWidth="1"/>
    <col min="16156" max="16384" width="8.875" style="1"/>
  </cols>
  <sheetData>
    <row r="1" spans="1:27" x14ac:dyDescent="0.15">
      <c r="B1" s="2"/>
      <c r="C1" s="2"/>
      <c r="D1" s="2"/>
      <c r="E1" s="2"/>
      <c r="F1" s="2"/>
      <c r="G1" s="2"/>
      <c r="H1" s="2"/>
      <c r="I1" s="2"/>
      <c r="J1" s="2"/>
      <c r="K1" s="2"/>
    </row>
    <row r="2" spans="1:27" x14ac:dyDescent="0.15">
      <c r="B2" s="2"/>
      <c r="C2" s="2"/>
      <c r="D2" s="2"/>
      <c r="E2" s="2"/>
      <c r="F2" s="2"/>
      <c r="G2" s="2"/>
      <c r="H2" s="2"/>
      <c r="I2" s="2"/>
      <c r="J2" s="2"/>
      <c r="K2" s="2"/>
    </row>
    <row r="3" spans="1:27" ht="17.25" x14ac:dyDescent="0.15">
      <c r="A3" s="4" t="s">
        <v>37</v>
      </c>
      <c r="B3" s="5"/>
      <c r="C3" s="6"/>
      <c r="D3" s="6"/>
      <c r="E3" s="7"/>
      <c r="F3" s="7"/>
      <c r="G3" s="7"/>
      <c r="H3" s="7"/>
      <c r="I3" s="7"/>
      <c r="J3" s="7"/>
      <c r="K3" s="7"/>
    </row>
    <row r="4" spans="1:27" ht="21" customHeight="1" x14ac:dyDescent="0.15">
      <c r="A4" s="8" t="s">
        <v>48</v>
      </c>
      <c r="B4" s="9"/>
      <c r="C4" s="10"/>
      <c r="D4" s="10"/>
      <c r="E4" s="7"/>
      <c r="F4" s="7"/>
      <c r="G4" s="7"/>
      <c r="H4" s="7"/>
      <c r="I4" s="7"/>
      <c r="J4" s="11"/>
      <c r="K4" s="11" t="s">
        <v>44</v>
      </c>
    </row>
    <row r="5" spans="1:27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s="12" customFormat="1" ht="12" customHeight="1" x14ac:dyDescent="0.15">
      <c r="A6" s="15"/>
      <c r="B6" s="16" t="s">
        <v>1</v>
      </c>
      <c r="C6" s="17"/>
      <c r="D6" s="18"/>
      <c r="E6" s="119"/>
      <c r="F6" s="119"/>
      <c r="G6" s="120"/>
      <c r="H6" s="18" t="s">
        <v>32</v>
      </c>
      <c r="I6" s="119"/>
      <c r="J6" s="119"/>
      <c r="K6" s="12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12" customFormat="1" ht="12" customHeight="1" x14ac:dyDescent="0.15">
      <c r="A7" s="19"/>
      <c r="B7" s="13"/>
      <c r="C7" s="13"/>
      <c r="D7" s="20" t="s">
        <v>2</v>
      </c>
      <c r="E7" s="121"/>
      <c r="F7" s="121"/>
      <c r="G7" s="122"/>
      <c r="H7" s="20" t="s">
        <v>3</v>
      </c>
      <c r="I7" s="121"/>
      <c r="J7" s="121"/>
      <c r="K7" s="12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12" customFormat="1" ht="12" customHeight="1" x14ac:dyDescent="0.15">
      <c r="A8" s="19"/>
      <c r="B8" s="22" t="s">
        <v>4</v>
      </c>
      <c r="C8" s="13"/>
      <c r="D8" s="23"/>
      <c r="E8" s="124" t="s">
        <v>5</v>
      </c>
      <c r="F8" s="126" t="s">
        <v>6</v>
      </c>
      <c r="G8" s="117" t="s">
        <v>47</v>
      </c>
      <c r="H8" s="23"/>
      <c r="I8" s="124" t="s">
        <v>5</v>
      </c>
      <c r="J8" s="128" t="s">
        <v>6</v>
      </c>
      <c r="K8" s="117" t="s">
        <v>47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12" customFormat="1" ht="20.25" customHeight="1" x14ac:dyDescent="0.15">
      <c r="A9" s="19"/>
      <c r="B9" s="22" t="s">
        <v>7</v>
      </c>
      <c r="C9" s="13"/>
      <c r="D9" s="23"/>
      <c r="E9" s="125"/>
      <c r="F9" s="127"/>
      <c r="G9" s="118"/>
      <c r="H9" s="23"/>
      <c r="I9" s="125"/>
      <c r="J9" s="129"/>
      <c r="K9" s="11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s="32" customFormat="1" ht="21" customHeight="1" x14ac:dyDescent="0.15">
      <c r="A10" s="25"/>
      <c r="B10" s="26"/>
      <c r="C10" s="26"/>
      <c r="D10" s="27" t="s">
        <v>8</v>
      </c>
      <c r="E10" s="28" t="s">
        <v>8</v>
      </c>
      <c r="F10" s="28" t="s">
        <v>8</v>
      </c>
      <c r="G10" s="28" t="s">
        <v>8</v>
      </c>
      <c r="H10" s="29" t="s">
        <v>9</v>
      </c>
      <c r="I10" s="29" t="s">
        <v>9</v>
      </c>
      <c r="J10" s="29" t="s">
        <v>9</v>
      </c>
      <c r="K10" s="30" t="s">
        <v>9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8" customFormat="1" x14ac:dyDescent="0.15">
      <c r="A11" s="33"/>
      <c r="B11" s="34" t="s">
        <v>10</v>
      </c>
      <c r="C11" s="35"/>
      <c r="D11" s="36"/>
      <c r="E11" s="35"/>
      <c r="F11" s="35"/>
      <c r="G11" s="35"/>
      <c r="H11" s="35"/>
      <c r="I11" s="35"/>
      <c r="J11" s="35"/>
      <c r="K11" s="37"/>
      <c r="L11" s="6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s="38" customFormat="1" ht="12.75" customHeight="1" x14ac:dyDescent="0.15">
      <c r="A12" s="33"/>
      <c r="B12" s="108">
        <v>25</v>
      </c>
      <c r="C12" s="35"/>
      <c r="D12" s="36">
        <f>SUM(E12:F12)</f>
        <v>1227903</v>
      </c>
      <c r="E12" s="35">
        <v>7716</v>
      </c>
      <c r="F12" s="35">
        <v>1220187</v>
      </c>
      <c r="G12" s="40" t="s">
        <v>46</v>
      </c>
      <c r="H12" s="76">
        <v>281098536.24000001</v>
      </c>
      <c r="I12" s="40" t="s">
        <v>11</v>
      </c>
      <c r="J12" s="40" t="s">
        <v>11</v>
      </c>
      <c r="K12" s="41" t="s">
        <v>46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s="38" customFormat="1" ht="12.75" customHeight="1" x14ac:dyDescent="0.15">
      <c r="A13" s="33"/>
      <c r="B13" s="42">
        <v>26</v>
      </c>
      <c r="C13" s="35"/>
      <c r="D13" s="36">
        <f t="shared" ref="D13:D20" si="0">SUM(E13:F13)</f>
        <v>1337966</v>
      </c>
      <c r="E13" s="35">
        <v>10074</v>
      </c>
      <c r="F13" s="35">
        <v>1327892</v>
      </c>
      <c r="G13" s="40" t="s">
        <v>46</v>
      </c>
      <c r="H13" s="76">
        <v>345298730.76800001</v>
      </c>
      <c r="I13" s="40" t="s">
        <v>11</v>
      </c>
      <c r="J13" s="40" t="s">
        <v>11</v>
      </c>
      <c r="K13" s="41" t="s">
        <v>46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38" customFormat="1" ht="12.75" customHeight="1" x14ac:dyDescent="0.15">
      <c r="A14" s="33"/>
      <c r="B14" s="42">
        <v>27</v>
      </c>
      <c r="C14" s="35"/>
      <c r="D14" s="36">
        <f t="shared" si="0"/>
        <v>1492781</v>
      </c>
      <c r="E14" s="35">
        <v>14037</v>
      </c>
      <c r="F14" s="35">
        <v>1478744</v>
      </c>
      <c r="G14" s="40" t="s">
        <v>46</v>
      </c>
      <c r="H14" s="76">
        <v>412157977.71700001</v>
      </c>
      <c r="I14" s="40" t="s">
        <v>11</v>
      </c>
      <c r="J14" s="40" t="s">
        <v>11</v>
      </c>
      <c r="K14" s="41" t="s">
        <v>46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s="38" customFormat="1" ht="12.75" customHeight="1" x14ac:dyDescent="0.15">
      <c r="A15" s="33"/>
      <c r="B15" s="42">
        <v>28</v>
      </c>
      <c r="C15" s="35"/>
      <c r="D15" s="36">
        <f t="shared" si="0"/>
        <v>1638141</v>
      </c>
      <c r="E15" s="35">
        <v>18198</v>
      </c>
      <c r="F15" s="40">
        <v>1619943</v>
      </c>
      <c r="G15" s="40" t="s">
        <v>46</v>
      </c>
      <c r="H15" s="76">
        <v>450116645.81</v>
      </c>
      <c r="I15" s="40" t="s">
        <v>11</v>
      </c>
      <c r="J15" s="40" t="s">
        <v>11</v>
      </c>
      <c r="K15" s="41" t="s">
        <v>46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38" customFormat="1" ht="26.25" customHeight="1" x14ac:dyDescent="0.15">
      <c r="A16" s="33"/>
      <c r="B16" s="42">
        <v>29</v>
      </c>
      <c r="C16" s="35"/>
      <c r="D16" s="36">
        <f t="shared" si="0"/>
        <v>1780586</v>
      </c>
      <c r="E16" s="35">
        <v>25094</v>
      </c>
      <c r="F16" s="40">
        <v>1755492</v>
      </c>
      <c r="G16" s="40" t="s">
        <v>46</v>
      </c>
      <c r="H16" s="76">
        <v>477376202.227</v>
      </c>
      <c r="I16" s="40" t="s">
        <v>11</v>
      </c>
      <c r="J16" s="40" t="s">
        <v>11</v>
      </c>
      <c r="K16" s="41" t="s">
        <v>46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38" customFormat="1" ht="13.15" customHeight="1" x14ac:dyDescent="0.15">
      <c r="A17" s="33"/>
      <c r="B17" s="42">
        <v>30</v>
      </c>
      <c r="C17" s="35"/>
      <c r="D17" s="36">
        <f t="shared" si="0"/>
        <v>1988576</v>
      </c>
      <c r="E17" s="35">
        <v>33714</v>
      </c>
      <c r="F17" s="40">
        <v>1954862</v>
      </c>
      <c r="G17" s="40" t="s">
        <v>46</v>
      </c>
      <c r="H17" s="76">
        <v>531200798.28600001</v>
      </c>
      <c r="I17" s="40" t="s">
        <v>11</v>
      </c>
      <c r="J17" s="40" t="s">
        <v>11</v>
      </c>
      <c r="K17" s="41" t="s">
        <v>46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38" customFormat="1" ht="13.15" customHeight="1" x14ac:dyDescent="0.15">
      <c r="A18" s="33"/>
      <c r="B18" s="42" t="s">
        <v>35</v>
      </c>
      <c r="C18" s="35"/>
      <c r="D18" s="36">
        <f t="shared" si="0"/>
        <v>2139888</v>
      </c>
      <c r="E18" s="35">
        <v>48750</v>
      </c>
      <c r="F18" s="40">
        <v>2091138</v>
      </c>
      <c r="G18" s="40" t="s">
        <v>46</v>
      </c>
      <c r="H18" s="76">
        <v>570934654.12300003</v>
      </c>
      <c r="I18" s="40" t="s">
        <v>11</v>
      </c>
      <c r="J18" s="40" t="s">
        <v>11</v>
      </c>
      <c r="K18" s="41" t="s">
        <v>46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38" customFormat="1" ht="13.15" customHeight="1" x14ac:dyDescent="0.15">
      <c r="A19" s="33"/>
      <c r="B19" s="108" t="s">
        <v>39</v>
      </c>
      <c r="C19" s="35"/>
      <c r="D19" s="36">
        <f t="shared" si="0"/>
        <v>2392582</v>
      </c>
      <c r="E19" s="35">
        <v>80266</v>
      </c>
      <c r="F19" s="40">
        <v>2312316</v>
      </c>
      <c r="G19" s="40" t="s">
        <v>46</v>
      </c>
      <c r="H19" s="76">
        <v>643669839.06299996</v>
      </c>
      <c r="I19" s="40" t="s">
        <v>11</v>
      </c>
      <c r="J19" s="40" t="s">
        <v>11</v>
      </c>
      <c r="K19" s="41" t="s">
        <v>46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38" customFormat="1" ht="13.15" customHeight="1" x14ac:dyDescent="0.15">
      <c r="A20" s="33"/>
      <c r="B20" s="109" t="s">
        <v>40</v>
      </c>
      <c r="C20" s="35"/>
      <c r="D20" s="36">
        <f t="shared" si="0"/>
        <v>2404879</v>
      </c>
      <c r="E20" s="35">
        <v>112985</v>
      </c>
      <c r="F20" s="40">
        <v>2291894</v>
      </c>
      <c r="G20" s="40" t="s">
        <v>46</v>
      </c>
      <c r="H20" s="76">
        <v>645172051.35899997</v>
      </c>
      <c r="I20" s="40" t="s">
        <v>11</v>
      </c>
      <c r="J20" s="40" t="s">
        <v>11</v>
      </c>
      <c r="K20" s="41" t="s">
        <v>46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38" customFormat="1" ht="26.25" customHeight="1" x14ac:dyDescent="0.15">
      <c r="A21" s="33"/>
      <c r="B21" s="109" t="s">
        <v>42</v>
      </c>
      <c r="C21" s="35"/>
      <c r="D21" s="36">
        <f>SUM(D56:D67)</f>
        <v>2557840</v>
      </c>
      <c r="E21" s="35">
        <f>SUM(E56:E67)</f>
        <v>179445</v>
      </c>
      <c r="F21" s="35">
        <f>SUM(F56:F67)</f>
        <v>2378395</v>
      </c>
      <c r="G21" s="35">
        <f>SUM(G56:G67)</f>
        <v>14157</v>
      </c>
      <c r="H21" s="112">
        <v>694830812.77499998</v>
      </c>
      <c r="I21" s="40" t="s">
        <v>11</v>
      </c>
      <c r="J21" s="40" t="s">
        <v>11</v>
      </c>
      <c r="K21" s="41" t="s">
        <v>11</v>
      </c>
      <c r="L21" s="3"/>
      <c r="M21" s="3"/>
      <c r="N21" s="4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38" customFormat="1" ht="13.15" customHeight="1" x14ac:dyDescent="0.15">
      <c r="A22" s="33"/>
      <c r="B22" s="42"/>
      <c r="C22" s="35"/>
      <c r="D22" s="36"/>
      <c r="E22" s="35"/>
      <c r="F22" s="40"/>
      <c r="G22" s="40"/>
      <c r="H22" s="76"/>
      <c r="I22" s="35"/>
      <c r="J22" s="35"/>
      <c r="K22" s="3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38" customFormat="1" ht="13.15" customHeight="1" x14ac:dyDescent="0.15">
      <c r="A23" s="33"/>
      <c r="B23" s="35"/>
      <c r="C23" s="35"/>
      <c r="D23" s="36"/>
      <c r="E23" s="35"/>
      <c r="F23" s="35"/>
      <c r="G23" s="35"/>
      <c r="H23" s="76"/>
      <c r="I23" s="35"/>
      <c r="J23" s="35"/>
      <c r="K23" s="3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38" customFormat="1" ht="12" customHeight="1" x14ac:dyDescent="0.15">
      <c r="A24" s="33"/>
      <c r="B24" s="24"/>
      <c r="C24" s="35"/>
      <c r="D24" s="36"/>
      <c r="E24" s="35"/>
      <c r="F24" s="35"/>
      <c r="G24" s="35"/>
      <c r="H24" s="76"/>
      <c r="I24" s="35"/>
      <c r="J24" s="35"/>
      <c r="K24" s="3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38" customFormat="1" x14ac:dyDescent="0.15">
      <c r="A25" s="33"/>
      <c r="B25" s="34" t="s">
        <v>19</v>
      </c>
      <c r="C25" s="35"/>
      <c r="D25" s="36"/>
      <c r="E25" s="35"/>
      <c r="F25" s="35"/>
      <c r="G25" s="35"/>
      <c r="H25" s="76"/>
      <c r="I25" s="35"/>
      <c r="J25" s="35"/>
      <c r="K25" s="3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38" customFormat="1" ht="12.75" customHeight="1" x14ac:dyDescent="0.15">
      <c r="A26" s="33"/>
      <c r="B26" s="108">
        <f>B12</f>
        <v>25</v>
      </c>
      <c r="C26" s="35"/>
      <c r="D26" s="36">
        <f>D12/12</f>
        <v>102325.25</v>
      </c>
      <c r="E26" s="35">
        <f t="shared" ref="E26:H35" si="1">E12/12</f>
        <v>643</v>
      </c>
      <c r="F26" s="35">
        <f t="shared" si="1"/>
        <v>101682.25</v>
      </c>
      <c r="G26" s="40" t="s">
        <v>46</v>
      </c>
      <c r="H26" s="35">
        <f>H12/12</f>
        <v>23424878.02</v>
      </c>
      <c r="I26" s="40" t="s">
        <v>11</v>
      </c>
      <c r="J26" s="40" t="s">
        <v>11</v>
      </c>
      <c r="K26" s="41" t="s">
        <v>46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38" customFormat="1" ht="12.75" customHeight="1" x14ac:dyDescent="0.15">
      <c r="A27" s="33"/>
      <c r="B27" s="42">
        <f>B13</f>
        <v>26</v>
      </c>
      <c r="C27" s="35"/>
      <c r="D27" s="36">
        <f t="shared" ref="D27:D34" si="2">D13/12</f>
        <v>111497.16666666667</v>
      </c>
      <c r="E27" s="35">
        <f t="shared" si="1"/>
        <v>839.5</v>
      </c>
      <c r="F27" s="35">
        <f t="shared" si="1"/>
        <v>110657.66666666667</v>
      </c>
      <c r="G27" s="40" t="s">
        <v>46</v>
      </c>
      <c r="H27" s="35">
        <f>H13/12</f>
        <v>28774894.230666667</v>
      </c>
      <c r="I27" s="40" t="s">
        <v>11</v>
      </c>
      <c r="J27" s="40" t="s">
        <v>11</v>
      </c>
      <c r="K27" s="41" t="s">
        <v>46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38" customFormat="1" ht="12.75" customHeight="1" x14ac:dyDescent="0.15">
      <c r="A28" s="33"/>
      <c r="B28" s="42">
        <f t="shared" ref="B28:B35" si="3">B14</f>
        <v>27</v>
      </c>
      <c r="C28" s="35"/>
      <c r="D28" s="36">
        <f t="shared" si="2"/>
        <v>124398.41666666667</v>
      </c>
      <c r="E28" s="35">
        <f t="shared" si="1"/>
        <v>1169.75</v>
      </c>
      <c r="F28" s="35">
        <f t="shared" si="1"/>
        <v>123228.66666666667</v>
      </c>
      <c r="G28" s="40" t="s">
        <v>46</v>
      </c>
      <c r="H28" s="35">
        <f>H14/12</f>
        <v>34346498.143083334</v>
      </c>
      <c r="I28" s="40" t="s">
        <v>11</v>
      </c>
      <c r="J28" s="40" t="s">
        <v>11</v>
      </c>
      <c r="K28" s="41" t="s">
        <v>46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38" customFormat="1" ht="12.75" customHeight="1" x14ac:dyDescent="0.15">
      <c r="A29" s="33"/>
      <c r="B29" s="42">
        <f t="shared" si="3"/>
        <v>28</v>
      </c>
      <c r="C29" s="35"/>
      <c r="D29" s="36">
        <f t="shared" si="2"/>
        <v>136511.75</v>
      </c>
      <c r="E29" s="35">
        <f t="shared" si="1"/>
        <v>1516.5</v>
      </c>
      <c r="F29" s="35">
        <f t="shared" si="1"/>
        <v>134995.25</v>
      </c>
      <c r="G29" s="40" t="s">
        <v>46</v>
      </c>
      <c r="H29" s="35">
        <f>H15/12</f>
        <v>37509720.484166667</v>
      </c>
      <c r="I29" s="40" t="s">
        <v>11</v>
      </c>
      <c r="J29" s="40" t="s">
        <v>11</v>
      </c>
      <c r="K29" s="41" t="s">
        <v>46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38" customFormat="1" ht="26.25" customHeight="1" x14ac:dyDescent="0.15">
      <c r="A30" s="33"/>
      <c r="B30" s="42">
        <f t="shared" si="3"/>
        <v>29</v>
      </c>
      <c r="C30" s="35"/>
      <c r="D30" s="36">
        <f t="shared" si="2"/>
        <v>148382.16666666666</v>
      </c>
      <c r="E30" s="35">
        <f t="shared" si="1"/>
        <v>2091.1666666666665</v>
      </c>
      <c r="F30" s="35">
        <f t="shared" si="1"/>
        <v>146291</v>
      </c>
      <c r="G30" s="40" t="s">
        <v>46</v>
      </c>
      <c r="H30" s="35">
        <f>H16/12</f>
        <v>39781350.185583331</v>
      </c>
      <c r="I30" s="40" t="s">
        <v>11</v>
      </c>
      <c r="J30" s="40" t="s">
        <v>11</v>
      </c>
      <c r="K30" s="41" t="s">
        <v>46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38" customFormat="1" ht="13.15" customHeight="1" x14ac:dyDescent="0.15">
      <c r="A31" s="33"/>
      <c r="B31" s="42">
        <f t="shared" si="3"/>
        <v>30</v>
      </c>
      <c r="C31" s="35"/>
      <c r="D31" s="36">
        <f t="shared" si="2"/>
        <v>165714.66666666666</v>
      </c>
      <c r="E31" s="35">
        <f t="shared" si="1"/>
        <v>2809.5</v>
      </c>
      <c r="F31" s="35">
        <f t="shared" si="1"/>
        <v>162905.16666666666</v>
      </c>
      <c r="G31" s="40" t="s">
        <v>46</v>
      </c>
      <c r="H31" s="35">
        <f t="shared" si="1"/>
        <v>44266733.190499999</v>
      </c>
      <c r="I31" s="40" t="s">
        <v>11</v>
      </c>
      <c r="J31" s="40" t="s">
        <v>11</v>
      </c>
      <c r="K31" s="41" t="s">
        <v>46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38" customFormat="1" ht="13.15" customHeight="1" x14ac:dyDescent="0.15">
      <c r="A32" s="33"/>
      <c r="B32" s="42" t="str">
        <f t="shared" si="3"/>
        <v>令和元年度</v>
      </c>
      <c r="C32" s="35"/>
      <c r="D32" s="36">
        <f t="shared" si="2"/>
        <v>178324</v>
      </c>
      <c r="E32" s="35">
        <f t="shared" si="1"/>
        <v>4062.5</v>
      </c>
      <c r="F32" s="35">
        <f t="shared" si="1"/>
        <v>174261.5</v>
      </c>
      <c r="G32" s="40" t="s">
        <v>46</v>
      </c>
      <c r="H32" s="35">
        <f t="shared" si="1"/>
        <v>47577887.843583338</v>
      </c>
      <c r="I32" s="40" t="s">
        <v>11</v>
      </c>
      <c r="J32" s="40" t="s">
        <v>11</v>
      </c>
      <c r="K32" s="41" t="s">
        <v>46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38" customFormat="1" ht="13.15" customHeight="1" x14ac:dyDescent="0.15">
      <c r="A33" s="33"/>
      <c r="B33" s="42" t="str">
        <f t="shared" si="3"/>
        <v>２</v>
      </c>
      <c r="C33" s="35"/>
      <c r="D33" s="36">
        <f t="shared" si="2"/>
        <v>199381.83333333334</v>
      </c>
      <c r="E33" s="35">
        <f t="shared" si="1"/>
        <v>6688.833333333333</v>
      </c>
      <c r="F33" s="35">
        <f t="shared" si="1"/>
        <v>192693</v>
      </c>
      <c r="G33" s="40" t="s">
        <v>46</v>
      </c>
      <c r="H33" s="35">
        <f t="shared" si="1"/>
        <v>53639153.255249999</v>
      </c>
      <c r="I33" s="40" t="s">
        <v>11</v>
      </c>
      <c r="J33" s="40" t="s">
        <v>11</v>
      </c>
      <c r="K33" s="41" t="s">
        <v>46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38" customFormat="1" ht="13.15" customHeight="1" x14ac:dyDescent="0.15">
      <c r="A34" s="33"/>
      <c r="B34" s="42" t="str">
        <f t="shared" si="3"/>
        <v>３</v>
      </c>
      <c r="C34" s="35"/>
      <c r="D34" s="36">
        <f t="shared" si="2"/>
        <v>200406.58333333334</v>
      </c>
      <c r="E34" s="35">
        <f t="shared" si="1"/>
        <v>9415.4166666666661</v>
      </c>
      <c r="F34" s="35">
        <f t="shared" si="1"/>
        <v>190991.16666666666</v>
      </c>
      <c r="G34" s="40" t="s">
        <v>46</v>
      </c>
      <c r="H34" s="35">
        <f>H20/12</f>
        <v>53764337.613249995</v>
      </c>
      <c r="I34" s="40" t="s">
        <v>11</v>
      </c>
      <c r="J34" s="40" t="s">
        <v>11</v>
      </c>
      <c r="K34" s="41" t="s">
        <v>46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38" customFormat="1" ht="26.25" customHeight="1" x14ac:dyDescent="0.15">
      <c r="A35" s="33"/>
      <c r="B35" s="39" t="str">
        <f t="shared" si="3"/>
        <v>４</v>
      </c>
      <c r="C35" s="35"/>
      <c r="D35" s="36">
        <f>D21/12</f>
        <v>213153.33333333334</v>
      </c>
      <c r="E35" s="35">
        <f t="shared" si="1"/>
        <v>14953.75</v>
      </c>
      <c r="F35" s="35">
        <f t="shared" si="1"/>
        <v>198199.58333333334</v>
      </c>
      <c r="G35" s="35">
        <f>G21/6</f>
        <v>2359.5</v>
      </c>
      <c r="H35" s="35">
        <f>H21/12</f>
        <v>57902567.731249996</v>
      </c>
      <c r="I35" s="40" t="s">
        <v>11</v>
      </c>
      <c r="J35" s="40" t="s">
        <v>11</v>
      </c>
      <c r="K35" s="41" t="s">
        <v>11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s="38" customFormat="1" ht="12" customHeight="1" x14ac:dyDescent="0.15">
      <c r="A36" s="33"/>
      <c r="B36" s="35"/>
      <c r="C36" s="35"/>
      <c r="D36" s="36"/>
      <c r="E36" s="35"/>
      <c r="F36" s="35"/>
      <c r="G36" s="35"/>
      <c r="H36" s="76"/>
      <c r="I36" s="35"/>
      <c r="J36" s="35"/>
      <c r="K36" s="3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s="38" customFormat="1" ht="12" customHeight="1" x14ac:dyDescent="0.15">
      <c r="A37" s="33"/>
      <c r="B37" s="24"/>
      <c r="C37" s="35"/>
      <c r="D37" s="36"/>
      <c r="E37" s="35"/>
      <c r="F37" s="35"/>
      <c r="G37" s="35"/>
      <c r="H37" s="76"/>
      <c r="I37" s="35"/>
      <c r="J37" s="35"/>
      <c r="K37" s="3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38" customFormat="1" ht="12.6" customHeight="1" x14ac:dyDescent="0.15">
      <c r="A38" s="33"/>
      <c r="B38" s="24"/>
      <c r="C38" s="35"/>
      <c r="D38" s="36"/>
      <c r="E38" s="35"/>
      <c r="F38" s="35"/>
      <c r="G38" s="35"/>
      <c r="H38" s="76"/>
      <c r="I38" s="35"/>
      <c r="J38" s="35"/>
      <c r="K38" s="3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s="38" customFormat="1" x14ac:dyDescent="0.15">
      <c r="A39" s="33"/>
      <c r="B39" s="39" t="s">
        <v>41</v>
      </c>
      <c r="C39" s="35"/>
      <c r="D39" s="23"/>
      <c r="E39" s="35"/>
      <c r="F39" s="35"/>
      <c r="G39" s="35"/>
      <c r="H39" s="76"/>
      <c r="I39" s="35"/>
      <c r="J39" s="35"/>
      <c r="K39" s="3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38" customFormat="1" ht="13.15" customHeight="1" x14ac:dyDescent="0.15">
      <c r="A40" s="33"/>
      <c r="B40" s="44" t="s">
        <v>20</v>
      </c>
      <c r="C40" s="35"/>
      <c r="D40" s="36">
        <f>SUM(E40:F40)</f>
        <v>230864</v>
      </c>
      <c r="E40" s="40">
        <v>7275</v>
      </c>
      <c r="F40" s="40">
        <v>223589</v>
      </c>
      <c r="G40" s="40" t="s">
        <v>46</v>
      </c>
      <c r="H40" s="76">
        <f>SUM(I40:J40)</f>
        <v>59850496.128999993</v>
      </c>
      <c r="I40" s="40">
        <v>2233772.9649999999</v>
      </c>
      <c r="J40" s="40">
        <v>57616723.163999997</v>
      </c>
      <c r="K40" s="41" t="s">
        <v>45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38" customFormat="1" ht="13.15" customHeight="1" x14ac:dyDescent="0.15">
      <c r="A41" s="33"/>
      <c r="B41" s="44" t="s">
        <v>21</v>
      </c>
      <c r="C41" s="35"/>
      <c r="D41" s="36">
        <f t="shared" ref="D41:D51" si="4">SUM(E41:F41)</f>
        <v>224089</v>
      </c>
      <c r="E41" s="40">
        <v>6640</v>
      </c>
      <c r="F41" s="40">
        <v>217449</v>
      </c>
      <c r="G41" s="40" t="s">
        <v>46</v>
      </c>
      <c r="H41" s="76">
        <f t="shared" ref="H41:H51" si="5">SUM(I41:J41)</f>
        <v>56430230.267999999</v>
      </c>
      <c r="I41" s="40">
        <v>1978003.5060000001</v>
      </c>
      <c r="J41" s="40">
        <v>54452226.762000002</v>
      </c>
      <c r="K41" s="41" t="s">
        <v>45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s="38" customFormat="1" ht="13.15" customHeight="1" x14ac:dyDescent="0.15">
      <c r="A42" s="33"/>
      <c r="B42" s="44" t="s">
        <v>22</v>
      </c>
      <c r="C42" s="35"/>
      <c r="D42" s="36">
        <f t="shared" si="4"/>
        <v>190772</v>
      </c>
      <c r="E42" s="40">
        <v>7649</v>
      </c>
      <c r="F42" s="40">
        <v>183123</v>
      </c>
      <c r="G42" s="40" t="s">
        <v>46</v>
      </c>
      <c r="H42" s="76">
        <f t="shared" si="5"/>
        <v>49719296.144000001</v>
      </c>
      <c r="I42" s="40">
        <v>2330662.4569999999</v>
      </c>
      <c r="J42" s="40">
        <v>47388633.686999999</v>
      </c>
      <c r="K42" s="41" t="s">
        <v>45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s="38" customFormat="1" ht="26.45" customHeight="1" x14ac:dyDescent="0.15">
      <c r="A43" s="33"/>
      <c r="B43" s="44" t="s">
        <v>23</v>
      </c>
      <c r="C43" s="35"/>
      <c r="D43" s="36">
        <f t="shared" si="4"/>
        <v>167511</v>
      </c>
      <c r="E43" s="40">
        <v>7969</v>
      </c>
      <c r="F43" s="40">
        <v>159542</v>
      </c>
      <c r="G43" s="40" t="s">
        <v>46</v>
      </c>
      <c r="H43" s="76">
        <f t="shared" si="5"/>
        <v>44661513.506999999</v>
      </c>
      <c r="I43" s="40">
        <v>2206603.997</v>
      </c>
      <c r="J43" s="40">
        <v>42454909.509999998</v>
      </c>
      <c r="K43" s="41" t="s">
        <v>45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s="38" customFormat="1" ht="13.15" customHeight="1" x14ac:dyDescent="0.15">
      <c r="A44" s="33"/>
      <c r="B44" s="44" t="s">
        <v>24</v>
      </c>
      <c r="C44" s="35"/>
      <c r="D44" s="36">
        <f t="shared" si="4"/>
        <v>174047</v>
      </c>
      <c r="E44" s="40">
        <v>9776</v>
      </c>
      <c r="F44" s="40">
        <v>164271</v>
      </c>
      <c r="G44" s="40" t="s">
        <v>46</v>
      </c>
      <c r="H44" s="76">
        <f t="shared" si="5"/>
        <v>47497774.386</v>
      </c>
      <c r="I44" s="40">
        <v>2671097.585</v>
      </c>
      <c r="J44" s="40">
        <v>44826676.800999999</v>
      </c>
      <c r="K44" s="41" t="s">
        <v>45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s="38" customFormat="1" ht="13.15" customHeight="1" x14ac:dyDescent="0.15">
      <c r="A45" s="33"/>
      <c r="B45" s="44" t="s">
        <v>25</v>
      </c>
      <c r="C45" s="35"/>
      <c r="D45" s="36">
        <f t="shared" si="4"/>
        <v>174788</v>
      </c>
      <c r="E45" s="40">
        <v>9531</v>
      </c>
      <c r="F45" s="40">
        <v>165257</v>
      </c>
      <c r="G45" s="40" t="s">
        <v>46</v>
      </c>
      <c r="H45" s="76">
        <f t="shared" si="5"/>
        <v>47468197.887000002</v>
      </c>
      <c r="I45" s="40">
        <v>2711935.7059999998</v>
      </c>
      <c r="J45" s="40">
        <v>44756262.181000002</v>
      </c>
      <c r="K45" s="41" t="s">
        <v>45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s="38" customFormat="1" ht="26.45" customHeight="1" x14ac:dyDescent="0.15">
      <c r="A46" s="33"/>
      <c r="B46" s="44" t="s">
        <v>26</v>
      </c>
      <c r="C46" s="35"/>
      <c r="D46" s="36">
        <f t="shared" si="4"/>
        <v>187218</v>
      </c>
      <c r="E46" s="40">
        <v>9927</v>
      </c>
      <c r="F46" s="40">
        <v>177291</v>
      </c>
      <c r="G46" s="40" t="s">
        <v>46</v>
      </c>
      <c r="H46" s="76">
        <f t="shared" si="5"/>
        <v>51279513.226000004</v>
      </c>
      <c r="I46" s="40">
        <v>2887162.571</v>
      </c>
      <c r="J46" s="40">
        <v>48392350.655000001</v>
      </c>
      <c r="K46" s="41" t="s">
        <v>45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s="38" customFormat="1" ht="13.15" customHeight="1" x14ac:dyDescent="0.15">
      <c r="A47" s="33"/>
      <c r="B47" s="44" t="s">
        <v>27</v>
      </c>
      <c r="C47" s="35"/>
      <c r="D47" s="36">
        <f t="shared" si="4"/>
        <v>189221</v>
      </c>
      <c r="E47" s="40">
        <v>9154</v>
      </c>
      <c r="F47" s="40">
        <v>180067</v>
      </c>
      <c r="G47" s="40" t="s">
        <v>46</v>
      </c>
      <c r="H47" s="76">
        <f t="shared" si="5"/>
        <v>51898318.307000004</v>
      </c>
      <c r="I47" s="40">
        <v>2795598.7689999999</v>
      </c>
      <c r="J47" s="40">
        <v>49102719.538000003</v>
      </c>
      <c r="K47" s="41" t="s">
        <v>45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38" customFormat="1" ht="13.15" customHeight="1" x14ac:dyDescent="0.15">
      <c r="A48" s="33"/>
      <c r="B48" s="44" t="s">
        <v>28</v>
      </c>
      <c r="C48" s="35"/>
      <c r="D48" s="36">
        <f t="shared" si="4"/>
        <v>200743</v>
      </c>
      <c r="E48" s="40">
        <v>9522</v>
      </c>
      <c r="F48" s="40">
        <v>191221</v>
      </c>
      <c r="G48" s="40" t="s">
        <v>46</v>
      </c>
      <c r="H48" s="76">
        <f t="shared" si="5"/>
        <v>55169685.321000002</v>
      </c>
      <c r="I48" s="40">
        <v>2957474.4130000002</v>
      </c>
      <c r="J48" s="40">
        <v>52212210.908</v>
      </c>
      <c r="K48" s="41" t="s">
        <v>45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s="38" customFormat="1" ht="26.45" customHeight="1" x14ac:dyDescent="0.15">
      <c r="A49" s="33"/>
      <c r="B49" s="44" t="s">
        <v>29</v>
      </c>
      <c r="C49" s="35"/>
      <c r="D49" s="36">
        <f t="shared" si="4"/>
        <v>211455</v>
      </c>
      <c r="E49" s="40">
        <v>11378</v>
      </c>
      <c r="F49" s="40">
        <v>200077</v>
      </c>
      <c r="G49" s="40" t="s">
        <v>46</v>
      </c>
      <c r="H49" s="76">
        <f t="shared" si="5"/>
        <v>57790533.324999996</v>
      </c>
      <c r="I49" s="40">
        <v>3276484.514</v>
      </c>
      <c r="J49" s="40">
        <v>54514048.810999997</v>
      </c>
      <c r="K49" s="41" t="s">
        <v>45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s="38" customFormat="1" ht="13.15" customHeight="1" x14ac:dyDescent="0.15">
      <c r="A50" s="33"/>
      <c r="B50" s="44" t="s">
        <v>30</v>
      </c>
      <c r="C50" s="35"/>
      <c r="D50" s="36">
        <f t="shared" si="4"/>
        <v>203517</v>
      </c>
      <c r="E50" s="40">
        <v>11491</v>
      </c>
      <c r="F50" s="40">
        <v>192026</v>
      </c>
      <c r="G50" s="40" t="s">
        <v>46</v>
      </c>
      <c r="H50" s="76">
        <f t="shared" si="5"/>
        <v>55224450.469000004</v>
      </c>
      <c r="I50" s="40">
        <v>3217004.2549999999</v>
      </c>
      <c r="J50" s="40">
        <v>52007446.214000002</v>
      </c>
      <c r="K50" s="41" t="s">
        <v>45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s="38" customFormat="1" ht="13.15" customHeight="1" x14ac:dyDescent="0.15">
      <c r="A51" s="33"/>
      <c r="B51" s="44" t="s">
        <v>31</v>
      </c>
      <c r="C51" s="35"/>
      <c r="D51" s="36">
        <f t="shared" si="4"/>
        <v>250654</v>
      </c>
      <c r="E51" s="40">
        <v>12673</v>
      </c>
      <c r="F51" s="40">
        <v>237981</v>
      </c>
      <c r="G51" s="40" t="s">
        <v>46</v>
      </c>
      <c r="H51" s="76">
        <f t="shared" si="5"/>
        <v>68614197.903999999</v>
      </c>
      <c r="I51" s="40">
        <v>3702027.077</v>
      </c>
      <c r="J51" s="40">
        <v>64912170.827</v>
      </c>
      <c r="K51" s="41" t="s">
        <v>45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s="38" customFormat="1" ht="12" customHeight="1" x14ac:dyDescent="0.15">
      <c r="A52" s="33"/>
      <c r="B52" s="34"/>
      <c r="C52" s="46"/>
      <c r="D52" s="36"/>
      <c r="E52" s="35"/>
      <c r="F52" s="46"/>
      <c r="G52" s="46"/>
      <c r="H52" s="76"/>
      <c r="I52" s="35"/>
      <c r="J52" s="46"/>
      <c r="K52" s="4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customHeight="1" x14ac:dyDescent="0.15">
      <c r="A53" s="49"/>
      <c r="B53" s="2"/>
      <c r="C53" s="50"/>
      <c r="D53" s="36"/>
      <c r="E53" s="35"/>
      <c r="F53" s="50"/>
      <c r="G53" s="50"/>
      <c r="H53" s="76"/>
      <c r="I53" s="35"/>
      <c r="J53" s="50"/>
      <c r="K53" s="52"/>
    </row>
    <row r="54" spans="1:27" s="3" customFormat="1" ht="12.6" customHeight="1" x14ac:dyDescent="0.15">
      <c r="A54" s="53"/>
      <c r="B54" s="54"/>
      <c r="C54" s="55"/>
      <c r="D54" s="36"/>
      <c r="E54" s="35"/>
      <c r="F54" s="55"/>
      <c r="G54" s="55"/>
      <c r="H54" s="76"/>
      <c r="I54" s="35"/>
      <c r="J54" s="55"/>
      <c r="K54" s="57"/>
    </row>
    <row r="55" spans="1:27" s="38" customFormat="1" x14ac:dyDescent="0.15">
      <c r="A55" s="33"/>
      <c r="B55" s="39" t="s">
        <v>43</v>
      </c>
      <c r="C55" s="35"/>
      <c r="D55" s="36"/>
      <c r="E55" s="35"/>
      <c r="F55" s="35"/>
      <c r="G55" s="35"/>
      <c r="H55" s="76"/>
      <c r="I55" s="35"/>
      <c r="J55" s="35"/>
      <c r="K55" s="3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s="38" customFormat="1" ht="13.15" customHeight="1" x14ac:dyDescent="0.15">
      <c r="A56" s="33"/>
      <c r="B56" s="44" t="s">
        <v>20</v>
      </c>
      <c r="C56" s="35"/>
      <c r="D56" s="36">
        <f>SUM(E56:F56)</f>
        <v>230114</v>
      </c>
      <c r="E56" s="40">
        <v>10294</v>
      </c>
      <c r="F56" s="40">
        <v>219820</v>
      </c>
      <c r="G56" s="40" t="s">
        <v>46</v>
      </c>
      <c r="H56" s="76">
        <f>SUM(I56:J56)</f>
        <v>60374860.973000005</v>
      </c>
      <c r="I56" s="40">
        <v>3206272.6039999998</v>
      </c>
      <c r="J56" s="40">
        <v>57168588.369000003</v>
      </c>
      <c r="K56" s="41" t="s">
        <v>45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s="38" customFormat="1" ht="13.15" customHeight="1" x14ac:dyDescent="0.15">
      <c r="A57" s="33"/>
      <c r="B57" s="44" t="s">
        <v>21</v>
      </c>
      <c r="C57" s="35"/>
      <c r="D57" s="36">
        <f t="shared" ref="D57:D61" si="6">SUM(E57:F57)</f>
        <v>254999</v>
      </c>
      <c r="E57" s="40">
        <v>10516</v>
      </c>
      <c r="F57" s="40">
        <v>244483</v>
      </c>
      <c r="G57" s="40" t="s">
        <v>46</v>
      </c>
      <c r="H57" s="76">
        <f t="shared" ref="H57:H61" si="7">SUM(I57:J57)</f>
        <v>65317051.316</v>
      </c>
      <c r="I57" s="40">
        <v>3275809.892</v>
      </c>
      <c r="J57" s="40">
        <v>62041241.424000002</v>
      </c>
      <c r="K57" s="41" t="s">
        <v>45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s="38" customFormat="1" ht="13.15" customHeight="1" x14ac:dyDescent="0.15">
      <c r="A58" s="33"/>
      <c r="B58" s="44" t="s">
        <v>22</v>
      </c>
      <c r="C58" s="35"/>
      <c r="D58" s="36">
        <f t="shared" si="6"/>
        <v>200655</v>
      </c>
      <c r="E58" s="40">
        <v>11150</v>
      </c>
      <c r="F58" s="40">
        <v>189505</v>
      </c>
      <c r="G58" s="40" t="s">
        <v>46</v>
      </c>
      <c r="H58" s="76">
        <f t="shared" si="7"/>
        <v>53003159.851999998</v>
      </c>
      <c r="I58" s="40">
        <v>3473481.7889999999</v>
      </c>
      <c r="J58" s="40">
        <v>49529678.063000001</v>
      </c>
      <c r="K58" s="41" t="s">
        <v>45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s="38" customFormat="1" ht="26.45" customHeight="1" x14ac:dyDescent="0.15">
      <c r="A59" s="33"/>
      <c r="B59" s="44" t="s">
        <v>23</v>
      </c>
      <c r="C59" s="35"/>
      <c r="D59" s="36">
        <f t="shared" si="6"/>
        <v>176323</v>
      </c>
      <c r="E59" s="40">
        <v>12304</v>
      </c>
      <c r="F59" s="40">
        <v>164019</v>
      </c>
      <c r="G59" s="40" t="s">
        <v>46</v>
      </c>
      <c r="H59" s="76">
        <f t="shared" si="7"/>
        <v>47583730.963</v>
      </c>
      <c r="I59" s="40">
        <v>3412687.835</v>
      </c>
      <c r="J59" s="40">
        <v>44171043.127999999</v>
      </c>
      <c r="K59" s="41" t="s">
        <v>45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s="38" customFormat="1" ht="13.15" customHeight="1" x14ac:dyDescent="0.15">
      <c r="A60" s="33"/>
      <c r="B60" s="44" t="s">
        <v>24</v>
      </c>
      <c r="C60" s="35"/>
      <c r="D60" s="36">
        <f t="shared" si="6"/>
        <v>191167</v>
      </c>
      <c r="E60" s="40">
        <v>15635</v>
      </c>
      <c r="F60" s="40">
        <v>175532</v>
      </c>
      <c r="G60" s="40" t="s">
        <v>46</v>
      </c>
      <c r="H60" s="76">
        <f t="shared" si="7"/>
        <v>52521621.755999997</v>
      </c>
      <c r="I60" s="40">
        <v>4192015.9670000002</v>
      </c>
      <c r="J60" s="40">
        <v>48329605.788999997</v>
      </c>
      <c r="K60" s="41" t="s">
        <v>45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s="38" customFormat="1" ht="13.15" customHeight="1" x14ac:dyDescent="0.15">
      <c r="A61" s="33"/>
      <c r="B61" s="44" t="s">
        <v>25</v>
      </c>
      <c r="C61" s="35"/>
      <c r="D61" s="36">
        <f t="shared" si="6"/>
        <v>182168</v>
      </c>
      <c r="E61" s="40">
        <v>15145</v>
      </c>
      <c r="F61" s="40">
        <v>167023</v>
      </c>
      <c r="G61" s="40" t="s">
        <v>46</v>
      </c>
      <c r="H61" s="76">
        <f t="shared" si="7"/>
        <v>49639424.965000004</v>
      </c>
      <c r="I61" s="40">
        <v>4164946.1919999998</v>
      </c>
      <c r="J61" s="40">
        <v>45474478.773000002</v>
      </c>
      <c r="K61" s="41" t="s">
        <v>45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s="38" customFormat="1" ht="26.45" customHeight="1" x14ac:dyDescent="0.15">
      <c r="A62" s="33"/>
      <c r="B62" s="44" t="s">
        <v>26</v>
      </c>
      <c r="C62" s="35"/>
      <c r="D62" s="36">
        <v>201231</v>
      </c>
      <c r="E62" s="40">
        <v>15828</v>
      </c>
      <c r="F62" s="40">
        <v>185403</v>
      </c>
      <c r="G62" s="40">
        <v>5</v>
      </c>
      <c r="H62" s="76">
        <v>55805259.711000003</v>
      </c>
      <c r="I62" s="40">
        <v>4740014.9289999995</v>
      </c>
      <c r="J62" s="40">
        <v>51065244.781999998</v>
      </c>
      <c r="K62" s="41">
        <v>239.42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s="38" customFormat="1" ht="13.15" customHeight="1" x14ac:dyDescent="0.15">
      <c r="A63" s="33"/>
      <c r="B63" s="44" t="s">
        <v>27</v>
      </c>
      <c r="C63" s="35"/>
      <c r="D63" s="36">
        <v>200786</v>
      </c>
      <c r="E63" s="40">
        <v>14945</v>
      </c>
      <c r="F63" s="40">
        <v>185841</v>
      </c>
      <c r="G63" s="40">
        <v>341</v>
      </c>
      <c r="H63" s="76">
        <v>55611607.523000002</v>
      </c>
      <c r="I63" s="40">
        <v>4589626.58</v>
      </c>
      <c r="J63" s="40">
        <v>51021980.943000004</v>
      </c>
      <c r="K63" s="41">
        <v>39174.239000000001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s="38" customFormat="1" ht="13.15" customHeight="1" x14ac:dyDescent="0.15">
      <c r="A64" s="33"/>
      <c r="B64" s="44" t="s">
        <v>28</v>
      </c>
      <c r="C64" s="35"/>
      <c r="D64" s="36">
        <v>212145</v>
      </c>
      <c r="E64" s="40">
        <v>16457</v>
      </c>
      <c r="F64" s="40">
        <v>195688</v>
      </c>
      <c r="G64" s="40">
        <v>2086</v>
      </c>
      <c r="H64" s="76">
        <v>58939248.696999997</v>
      </c>
      <c r="I64" s="40">
        <v>5036921.8169999998</v>
      </c>
      <c r="J64" s="40">
        <v>53902326.880000003</v>
      </c>
      <c r="K64" s="41">
        <v>273779.22100000002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33" s="38" customFormat="1" ht="26.45" customHeight="1" x14ac:dyDescent="0.15">
      <c r="A65" s="33"/>
      <c r="B65" s="44" t="s">
        <v>29</v>
      </c>
      <c r="C65" s="35"/>
      <c r="D65" s="36">
        <v>223250</v>
      </c>
      <c r="E65" s="40">
        <v>17534</v>
      </c>
      <c r="F65" s="40">
        <v>205716</v>
      </c>
      <c r="G65" s="40">
        <v>3391</v>
      </c>
      <c r="H65" s="76">
        <v>61957275.377999999</v>
      </c>
      <c r="I65" s="40">
        <v>5427216.7369999997</v>
      </c>
      <c r="J65" s="40">
        <v>56530058.641000003</v>
      </c>
      <c r="K65" s="41">
        <v>469235.45400000003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33" s="38" customFormat="1" ht="13.15" customHeight="1" x14ac:dyDescent="0.15">
      <c r="A66" s="33"/>
      <c r="B66" s="44" t="s">
        <v>30</v>
      </c>
      <c r="C66" s="35"/>
      <c r="D66" s="36">
        <v>221149</v>
      </c>
      <c r="E66" s="40">
        <v>18696</v>
      </c>
      <c r="F66" s="40">
        <v>202453</v>
      </c>
      <c r="G66" s="40">
        <v>3686</v>
      </c>
      <c r="H66" s="76">
        <v>61143728.629000001</v>
      </c>
      <c r="I66" s="40">
        <v>5664840.7520000003</v>
      </c>
      <c r="J66" s="40">
        <v>55478887.876999997</v>
      </c>
      <c r="K66" s="41">
        <v>540332.40899999999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33" s="38" customFormat="1" ht="13.15" customHeight="1" x14ac:dyDescent="0.15">
      <c r="A67" s="33"/>
      <c r="B67" s="44" t="s">
        <v>31</v>
      </c>
      <c r="C67" s="35"/>
      <c r="D67" s="36">
        <v>263853</v>
      </c>
      <c r="E67" s="40">
        <v>20941</v>
      </c>
      <c r="F67" s="40">
        <v>242912</v>
      </c>
      <c r="G67" s="40">
        <v>4648</v>
      </c>
      <c r="H67" s="76">
        <v>73403809.211999997</v>
      </c>
      <c r="I67" s="40">
        <v>6314302.8669999996</v>
      </c>
      <c r="J67" s="40">
        <v>67089506.344999999</v>
      </c>
      <c r="K67" s="41">
        <v>693337.05500000005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33" ht="12" customHeight="1" x14ac:dyDescent="0.15">
      <c r="A68" s="58"/>
      <c r="B68" s="59"/>
      <c r="C68" s="59"/>
      <c r="D68" s="60"/>
      <c r="E68" s="59"/>
      <c r="F68" s="59"/>
      <c r="G68" s="59"/>
      <c r="H68" s="59"/>
      <c r="I68" s="59"/>
      <c r="J68" s="59"/>
      <c r="K68" s="61"/>
    </row>
    <row r="69" spans="1:33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</row>
    <row r="70" spans="1:33" ht="21" customHeight="1" x14ac:dyDescent="0.15">
      <c r="A70" s="64" t="s">
        <v>34</v>
      </c>
      <c r="L70" s="63"/>
      <c r="M70" s="63"/>
      <c r="N70" s="63"/>
      <c r="O70" s="63"/>
      <c r="AB70" s="3"/>
      <c r="AC70" s="3"/>
      <c r="AD70" s="3"/>
      <c r="AE70" s="3"/>
      <c r="AF70" s="3"/>
      <c r="AG70" s="3"/>
    </row>
    <row r="71" spans="1:33" s="111" customFormat="1" ht="20.65" customHeight="1" x14ac:dyDescent="0.15">
      <c r="A71" s="123" t="s">
        <v>49</v>
      </c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72" spans="1:33" s="64" customFormat="1" ht="16.899999999999999" customHeight="1" x14ac:dyDescent="0.15">
      <c r="L72" s="65"/>
      <c r="M72" s="65"/>
      <c r="N72" s="65"/>
      <c r="O72" s="65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</row>
    <row r="73" spans="1:33" ht="16.899999999999999" customHeight="1" x14ac:dyDescent="0.15">
      <c r="A73" s="67"/>
      <c r="C73" s="68"/>
      <c r="L73" s="63"/>
      <c r="M73" s="63"/>
      <c r="N73" s="63"/>
      <c r="O73" s="63"/>
      <c r="AB73" s="3"/>
      <c r="AC73" s="3"/>
      <c r="AD73" s="3"/>
      <c r="AE73" s="3"/>
      <c r="AF73" s="3"/>
      <c r="AG73" s="3"/>
    </row>
  </sheetData>
  <mergeCells count="9">
    <mergeCell ref="K8:K9"/>
    <mergeCell ref="I6:K7"/>
    <mergeCell ref="E6:G7"/>
    <mergeCell ref="A71:M71"/>
    <mergeCell ref="E8:E9"/>
    <mergeCell ref="F8:F9"/>
    <mergeCell ref="I8:I9"/>
    <mergeCell ref="J8:J9"/>
    <mergeCell ref="G8:G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orientation="portrait" blackAndWhite="1" r:id="rId1"/>
  <headerFooter alignWithMargins="0"/>
  <ignoredErrors>
    <ignoredError sqref="B26:C35 E26:F34 D22:D26 I26:I35 D27:D35 E21:G21 E35:F35 H31:H33 H26:H30 H34:H36 D40:D61 D68 D12:D21" unlockedFormula="1"/>
    <ignoredError sqref="B19:B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5">
    <pageSetUpPr fitToPage="1"/>
  </sheetPr>
  <dimension ref="A1:AE72"/>
  <sheetViews>
    <sheetView view="pageBreakPreview" zoomScale="80" zoomScaleNormal="78" zoomScaleSheetLayoutView="80" workbookViewId="0">
      <selection activeCell="B1" sqref="B1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38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0</v>
      </c>
      <c r="B4" s="9"/>
      <c r="C4" s="10"/>
      <c r="D4" s="10"/>
      <c r="E4" s="7"/>
      <c r="F4" s="7"/>
      <c r="G4" s="7"/>
      <c r="H4" s="7"/>
      <c r="I4" s="11" t="s">
        <v>44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1</v>
      </c>
      <c r="C6" s="17"/>
      <c r="D6" s="18"/>
      <c r="E6" s="130"/>
      <c r="F6" s="131"/>
      <c r="G6" s="17" t="s">
        <v>33</v>
      </c>
      <c r="H6" s="134"/>
      <c r="I6" s="13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2</v>
      </c>
      <c r="E7" s="132"/>
      <c r="F7" s="133"/>
      <c r="G7" s="21" t="s">
        <v>3</v>
      </c>
      <c r="H7" s="136"/>
      <c r="I7" s="13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4</v>
      </c>
      <c r="C8" s="13"/>
      <c r="D8" s="23"/>
      <c r="E8" s="124" t="s">
        <v>5</v>
      </c>
      <c r="F8" s="126" t="s">
        <v>6</v>
      </c>
      <c r="G8" s="24"/>
      <c r="H8" s="124" t="s">
        <v>5</v>
      </c>
      <c r="I8" s="126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7</v>
      </c>
      <c r="C9" s="13"/>
      <c r="D9" s="23"/>
      <c r="E9" s="125"/>
      <c r="F9" s="127"/>
      <c r="G9" s="24"/>
      <c r="H9" s="125"/>
      <c r="I9" s="12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108">
        <v>25</v>
      </c>
      <c r="C12" s="35"/>
      <c r="D12" s="36">
        <f>SUM(E12:F12)</f>
        <v>9108</v>
      </c>
      <c r="E12" s="35">
        <v>2047</v>
      </c>
      <c r="F12" s="35">
        <v>7061</v>
      </c>
      <c r="G12" s="40">
        <v>1908308.6410000001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26</v>
      </c>
      <c r="C13" s="35"/>
      <c r="D13" s="36">
        <f t="shared" ref="D13:D20" si="0">SUM(E13:F13)</f>
        <v>9600</v>
      </c>
      <c r="E13" s="35">
        <v>2237</v>
      </c>
      <c r="F13" s="35">
        <v>7363</v>
      </c>
      <c r="G13" s="40">
        <v>2020221.7590000001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27</v>
      </c>
      <c r="C14" s="35"/>
      <c r="D14" s="36">
        <f t="shared" si="0"/>
        <v>10365</v>
      </c>
      <c r="E14" s="35">
        <v>2441</v>
      </c>
      <c r="F14" s="35">
        <v>7924</v>
      </c>
      <c r="G14" s="40">
        <v>2158548.64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28</v>
      </c>
      <c r="C15" s="35"/>
      <c r="D15" s="36">
        <f t="shared" si="0"/>
        <v>11509</v>
      </c>
      <c r="E15" s="35">
        <v>2689</v>
      </c>
      <c r="F15" s="40">
        <v>8820</v>
      </c>
      <c r="G15" s="40">
        <v>3032264.7960000001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29</v>
      </c>
      <c r="C16" s="35"/>
      <c r="D16" s="36">
        <f t="shared" si="0"/>
        <v>15747</v>
      </c>
      <c r="E16" s="35">
        <v>3920</v>
      </c>
      <c r="F16" s="40">
        <v>11827</v>
      </c>
      <c r="G16" s="40">
        <v>4991033.1229999997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30</v>
      </c>
      <c r="C17" s="35"/>
      <c r="D17" s="36">
        <f t="shared" si="0"/>
        <v>18531</v>
      </c>
      <c r="E17" s="35">
        <v>4864</v>
      </c>
      <c r="F17" s="40">
        <v>13667</v>
      </c>
      <c r="G17" s="40">
        <v>5555241.5700000003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 t="s">
        <v>35</v>
      </c>
      <c r="C18" s="35"/>
      <c r="D18" s="36">
        <f t="shared" si="0"/>
        <v>21484</v>
      </c>
      <c r="E18" s="35">
        <v>5698</v>
      </c>
      <c r="F18" s="40">
        <v>15786</v>
      </c>
      <c r="G18" s="40">
        <v>5992009.1390000004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108" t="s">
        <v>39</v>
      </c>
      <c r="C19" s="35"/>
      <c r="D19" s="36">
        <f t="shared" si="0"/>
        <v>22444</v>
      </c>
      <c r="E19" s="35">
        <v>6072</v>
      </c>
      <c r="F19" s="40">
        <v>16372</v>
      </c>
      <c r="G19" s="40">
        <v>5966778.4919999996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109" t="s">
        <v>40</v>
      </c>
      <c r="C20" s="35"/>
      <c r="D20" s="36">
        <f t="shared" si="0"/>
        <v>25414</v>
      </c>
      <c r="E20" s="35">
        <v>6868</v>
      </c>
      <c r="F20" s="40">
        <v>18546</v>
      </c>
      <c r="G20" s="40">
        <v>6584852.9440000001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109" t="s">
        <v>42</v>
      </c>
      <c r="C21" s="35"/>
      <c r="D21" s="36">
        <f>SUM(D56:D67)</f>
        <v>30066</v>
      </c>
      <c r="E21" s="35">
        <f t="shared" ref="E21:F21" si="1">SUM(E56:E67)</f>
        <v>8415</v>
      </c>
      <c r="F21" s="35">
        <f t="shared" si="1"/>
        <v>21651</v>
      </c>
      <c r="G21" s="40">
        <v>7711756.8130000001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19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108">
        <f>B12</f>
        <v>25</v>
      </c>
      <c r="C26" s="35"/>
      <c r="D26" s="36">
        <f t="shared" ref="D26:G26" si="2">D12/12</f>
        <v>759</v>
      </c>
      <c r="E26" s="35">
        <f t="shared" si="2"/>
        <v>170.58333333333334</v>
      </c>
      <c r="F26" s="35">
        <f t="shared" si="2"/>
        <v>588.41666666666663</v>
      </c>
      <c r="G26" s="35">
        <f t="shared" si="2"/>
        <v>159025.72008333335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f>B13</f>
        <v>26</v>
      </c>
      <c r="C27" s="35"/>
      <c r="D27" s="36">
        <f t="shared" ref="D27:G27" si="3">D13/12</f>
        <v>800</v>
      </c>
      <c r="E27" s="35">
        <f t="shared" si="3"/>
        <v>186.41666666666666</v>
      </c>
      <c r="F27" s="35">
        <f t="shared" si="3"/>
        <v>613.58333333333337</v>
      </c>
      <c r="G27" s="35">
        <f t="shared" si="3"/>
        <v>168351.81325000001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f t="shared" ref="B28:B35" si="4">B14</f>
        <v>27</v>
      </c>
      <c r="C28" s="35"/>
      <c r="D28" s="36">
        <f t="shared" ref="D28:G28" si="5">D14/12</f>
        <v>863.75</v>
      </c>
      <c r="E28" s="35">
        <f t="shared" si="5"/>
        <v>203.41666666666666</v>
      </c>
      <c r="F28" s="35">
        <f t="shared" si="5"/>
        <v>660.33333333333337</v>
      </c>
      <c r="G28" s="35">
        <f t="shared" si="5"/>
        <v>179879.05333333334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f t="shared" si="4"/>
        <v>28</v>
      </c>
      <c r="C29" s="35"/>
      <c r="D29" s="36">
        <f t="shared" ref="D29:G29" si="6">D15/12</f>
        <v>959.08333333333337</v>
      </c>
      <c r="E29" s="35">
        <f t="shared" si="6"/>
        <v>224.08333333333334</v>
      </c>
      <c r="F29" s="35">
        <f t="shared" si="6"/>
        <v>735</v>
      </c>
      <c r="G29" s="35">
        <f t="shared" si="6"/>
        <v>252688.73300000001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f t="shared" si="4"/>
        <v>29</v>
      </c>
      <c r="C30" s="35"/>
      <c r="D30" s="36">
        <f t="shared" ref="D30:G30" si="7">D16/12</f>
        <v>1312.25</v>
      </c>
      <c r="E30" s="35">
        <f t="shared" si="7"/>
        <v>326.66666666666669</v>
      </c>
      <c r="F30" s="35">
        <f t="shared" si="7"/>
        <v>985.58333333333337</v>
      </c>
      <c r="G30" s="35">
        <f t="shared" si="7"/>
        <v>415919.42691666662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f t="shared" si="4"/>
        <v>30</v>
      </c>
      <c r="C31" s="35"/>
      <c r="D31" s="36">
        <f t="shared" ref="D31:G31" si="8">D17/12</f>
        <v>1544.25</v>
      </c>
      <c r="E31" s="35">
        <f t="shared" si="8"/>
        <v>405.33333333333331</v>
      </c>
      <c r="F31" s="35">
        <f t="shared" si="8"/>
        <v>1138.9166666666667</v>
      </c>
      <c r="G31" s="35">
        <f t="shared" si="8"/>
        <v>462936.79750000004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 t="str">
        <f t="shared" si="4"/>
        <v>令和元年度</v>
      </c>
      <c r="C32" s="35"/>
      <c r="D32" s="36">
        <f t="shared" ref="D32:G32" si="9">D18/12</f>
        <v>1790.3333333333333</v>
      </c>
      <c r="E32" s="35">
        <f t="shared" si="9"/>
        <v>474.83333333333331</v>
      </c>
      <c r="F32" s="35">
        <f t="shared" si="9"/>
        <v>1315.5</v>
      </c>
      <c r="G32" s="35">
        <f t="shared" si="9"/>
        <v>499334.09491666668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 t="str">
        <f t="shared" si="4"/>
        <v>２</v>
      </c>
      <c r="C33" s="35"/>
      <c r="D33" s="36">
        <f t="shared" ref="D33:G33" si="10">D19/12</f>
        <v>1870.3333333333333</v>
      </c>
      <c r="E33" s="35">
        <f t="shared" si="10"/>
        <v>506</v>
      </c>
      <c r="F33" s="35">
        <f t="shared" si="10"/>
        <v>1364.3333333333333</v>
      </c>
      <c r="G33" s="35">
        <f t="shared" si="10"/>
        <v>497231.54099999997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 t="str">
        <f t="shared" si="4"/>
        <v>３</v>
      </c>
      <c r="C34" s="35"/>
      <c r="D34" s="36">
        <f t="shared" ref="D34:G34" si="11">D20/12</f>
        <v>2117.8333333333335</v>
      </c>
      <c r="E34" s="35">
        <f t="shared" si="11"/>
        <v>572.33333333333337</v>
      </c>
      <c r="F34" s="35">
        <f t="shared" si="11"/>
        <v>1545.5</v>
      </c>
      <c r="G34" s="35">
        <f t="shared" si="11"/>
        <v>548737.74533333338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39" t="str">
        <f t="shared" si="4"/>
        <v>４</v>
      </c>
      <c r="C35" s="35"/>
      <c r="D35" s="36">
        <f t="shared" ref="D35:F35" si="12">D21/12</f>
        <v>2505.5</v>
      </c>
      <c r="E35" s="35">
        <f t="shared" si="12"/>
        <v>701.25</v>
      </c>
      <c r="F35" s="35">
        <f t="shared" si="12"/>
        <v>1804.25</v>
      </c>
      <c r="G35" s="35">
        <f t="shared" ref="G35" si="13">G21/12</f>
        <v>642646.4010833333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 t="s">
        <v>41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20</v>
      </c>
      <c r="C40" s="35"/>
      <c r="D40" s="45">
        <f>SUM(E40:F40)</f>
        <v>1824</v>
      </c>
      <c r="E40" s="40">
        <v>491</v>
      </c>
      <c r="F40" s="40">
        <v>1333</v>
      </c>
      <c r="G40" s="40">
        <f>SUM(H40:I40)</f>
        <v>476609.23099999997</v>
      </c>
      <c r="H40" s="40">
        <v>164445.01199999999</v>
      </c>
      <c r="I40" s="41">
        <v>312164.21899999998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21</v>
      </c>
      <c r="C41" s="35"/>
      <c r="D41" s="45">
        <f t="shared" ref="D41:D51" si="14">SUM(E41:F41)</f>
        <v>1731</v>
      </c>
      <c r="E41" s="40">
        <v>495</v>
      </c>
      <c r="F41" s="40">
        <v>1236</v>
      </c>
      <c r="G41" s="40">
        <f t="shared" ref="G41:G51" si="15">SUM(H41:I41)</f>
        <v>452206.995</v>
      </c>
      <c r="H41" s="40">
        <v>168121.92300000001</v>
      </c>
      <c r="I41" s="41">
        <v>284085.07199999999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22</v>
      </c>
      <c r="C42" s="35"/>
      <c r="D42" s="45">
        <f t="shared" si="14"/>
        <v>2145</v>
      </c>
      <c r="E42" s="40">
        <v>610</v>
      </c>
      <c r="F42" s="40">
        <v>1535</v>
      </c>
      <c r="G42" s="40">
        <f t="shared" si="15"/>
        <v>557938.58299999998</v>
      </c>
      <c r="H42" s="40">
        <v>201693.62899999999</v>
      </c>
      <c r="I42" s="41">
        <v>356244.95400000003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23</v>
      </c>
      <c r="C43" s="35"/>
      <c r="D43" s="45">
        <f t="shared" si="14"/>
        <v>1873</v>
      </c>
      <c r="E43" s="40">
        <v>503</v>
      </c>
      <c r="F43" s="40">
        <v>1370</v>
      </c>
      <c r="G43" s="40">
        <f t="shared" si="15"/>
        <v>489289.01800000004</v>
      </c>
      <c r="H43" s="40">
        <v>182322.25899999999</v>
      </c>
      <c r="I43" s="41">
        <v>306966.75900000002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24</v>
      </c>
      <c r="C44" s="35"/>
      <c r="D44" s="45">
        <f t="shared" si="14"/>
        <v>2118</v>
      </c>
      <c r="E44" s="40">
        <v>575</v>
      </c>
      <c r="F44" s="40">
        <v>1543</v>
      </c>
      <c r="G44" s="40">
        <f t="shared" si="15"/>
        <v>552952.55700000003</v>
      </c>
      <c r="H44" s="40">
        <v>183505.027</v>
      </c>
      <c r="I44" s="41">
        <v>369447.53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25</v>
      </c>
      <c r="C45" s="35"/>
      <c r="D45" s="45">
        <f t="shared" si="14"/>
        <v>2204</v>
      </c>
      <c r="E45" s="40">
        <v>571</v>
      </c>
      <c r="F45" s="40">
        <v>1633</v>
      </c>
      <c r="G45" s="40">
        <f t="shared" si="15"/>
        <v>567851.96900000004</v>
      </c>
      <c r="H45" s="40">
        <v>191615.91800000001</v>
      </c>
      <c r="I45" s="41">
        <v>376236.05099999998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26</v>
      </c>
      <c r="C46" s="35"/>
      <c r="D46" s="45">
        <f t="shared" si="14"/>
        <v>2391</v>
      </c>
      <c r="E46" s="40">
        <v>620</v>
      </c>
      <c r="F46" s="40">
        <v>1771</v>
      </c>
      <c r="G46" s="40">
        <f t="shared" si="15"/>
        <v>616563.62100000004</v>
      </c>
      <c r="H46" s="40">
        <v>200948.45800000001</v>
      </c>
      <c r="I46" s="41">
        <v>415615.163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27</v>
      </c>
      <c r="C47" s="35"/>
      <c r="D47" s="45">
        <f t="shared" si="14"/>
        <v>2211</v>
      </c>
      <c r="E47" s="40">
        <v>616</v>
      </c>
      <c r="F47" s="40">
        <v>1595</v>
      </c>
      <c r="G47" s="40">
        <f t="shared" si="15"/>
        <v>560021.20799999998</v>
      </c>
      <c r="H47" s="40">
        <v>196652.40700000001</v>
      </c>
      <c r="I47" s="41">
        <v>363368.80099999998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28</v>
      </c>
      <c r="C48" s="35"/>
      <c r="D48" s="45">
        <f t="shared" si="14"/>
        <v>2288</v>
      </c>
      <c r="E48" s="40">
        <v>642</v>
      </c>
      <c r="F48" s="40">
        <v>1646</v>
      </c>
      <c r="G48" s="40">
        <f t="shared" si="15"/>
        <v>603937.80900000001</v>
      </c>
      <c r="H48" s="40">
        <v>215565.36900000001</v>
      </c>
      <c r="I48" s="41">
        <v>388372.44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29</v>
      </c>
      <c r="C49" s="35"/>
      <c r="D49" s="45">
        <f t="shared" si="14"/>
        <v>2104</v>
      </c>
      <c r="E49" s="40">
        <v>520</v>
      </c>
      <c r="F49" s="40">
        <v>1584</v>
      </c>
      <c r="G49" s="40">
        <f t="shared" si="15"/>
        <v>559879.97600000002</v>
      </c>
      <c r="H49" s="40">
        <v>178539.51500000001</v>
      </c>
      <c r="I49" s="41">
        <v>381340.46100000001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30</v>
      </c>
      <c r="C50" s="35"/>
      <c r="D50" s="45">
        <f t="shared" si="14"/>
        <v>2016</v>
      </c>
      <c r="E50" s="40">
        <v>523</v>
      </c>
      <c r="F50" s="40">
        <v>1493</v>
      </c>
      <c r="G50" s="40">
        <f t="shared" si="15"/>
        <v>520843.43200000003</v>
      </c>
      <c r="H50" s="40">
        <v>175411.24299999999</v>
      </c>
      <c r="I50" s="41">
        <v>345432.18900000001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31</v>
      </c>
      <c r="C51" s="35"/>
      <c r="D51" s="45">
        <f t="shared" si="14"/>
        <v>2509</v>
      </c>
      <c r="E51" s="40">
        <v>702</v>
      </c>
      <c r="F51" s="40">
        <v>1807</v>
      </c>
      <c r="G51" s="40">
        <f t="shared" si="15"/>
        <v>644577.04</v>
      </c>
      <c r="H51" s="40">
        <v>213433.74100000001</v>
      </c>
      <c r="I51" s="41">
        <v>431143.299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" customHeight="1" x14ac:dyDescent="0.15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15">
      <c r="A55" s="33"/>
      <c r="B55" s="39" t="s">
        <v>43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20</v>
      </c>
      <c r="C56" s="35"/>
      <c r="D56" s="45">
        <f>SUM(E56:F56)</f>
        <v>1956</v>
      </c>
      <c r="E56" s="40">
        <v>593</v>
      </c>
      <c r="F56" s="40">
        <v>1363</v>
      </c>
      <c r="G56" s="40">
        <f>SUM(H56:I56)</f>
        <v>511297.32500000001</v>
      </c>
      <c r="H56" s="40">
        <v>199577.25599999999</v>
      </c>
      <c r="I56" s="41">
        <v>311720.06900000002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21</v>
      </c>
      <c r="C57" s="35"/>
      <c r="D57" s="45">
        <f t="shared" ref="D57:D67" si="16">SUM(E57:F57)</f>
        <v>2239</v>
      </c>
      <c r="E57" s="40">
        <v>651</v>
      </c>
      <c r="F57" s="40">
        <v>1588</v>
      </c>
      <c r="G57" s="40">
        <f t="shared" ref="G57:G67" si="17">SUM(H57:I57)</f>
        <v>593443.48800000001</v>
      </c>
      <c r="H57" s="40">
        <v>216816.51199999999</v>
      </c>
      <c r="I57" s="41">
        <v>376626.97600000002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22</v>
      </c>
      <c r="C58" s="35"/>
      <c r="D58" s="45">
        <f t="shared" si="16"/>
        <v>2449</v>
      </c>
      <c r="E58" s="40">
        <v>682</v>
      </c>
      <c r="F58" s="40">
        <v>1767</v>
      </c>
      <c r="G58" s="40">
        <f t="shared" si="17"/>
        <v>619122.72699999996</v>
      </c>
      <c r="H58" s="40">
        <v>221107.96299999999</v>
      </c>
      <c r="I58" s="41">
        <v>398014.76400000002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23</v>
      </c>
      <c r="C59" s="35"/>
      <c r="D59" s="45">
        <f t="shared" si="16"/>
        <v>2381</v>
      </c>
      <c r="E59" s="40">
        <v>711</v>
      </c>
      <c r="F59" s="40">
        <v>1670</v>
      </c>
      <c r="G59" s="40">
        <f t="shared" si="17"/>
        <v>609644.31000000006</v>
      </c>
      <c r="H59" s="40">
        <v>228399.106</v>
      </c>
      <c r="I59" s="41">
        <v>381245.20400000003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24</v>
      </c>
      <c r="C60" s="35"/>
      <c r="D60" s="45">
        <f t="shared" si="16"/>
        <v>2461</v>
      </c>
      <c r="E60" s="40">
        <v>669</v>
      </c>
      <c r="F60" s="40">
        <v>1792</v>
      </c>
      <c r="G60" s="40">
        <f t="shared" si="17"/>
        <v>620834.83700000006</v>
      </c>
      <c r="H60" s="40">
        <v>224158.88699999999</v>
      </c>
      <c r="I60" s="41">
        <v>396675.95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25</v>
      </c>
      <c r="C61" s="35"/>
      <c r="D61" s="45">
        <f t="shared" si="16"/>
        <v>2432</v>
      </c>
      <c r="E61" s="40">
        <v>672</v>
      </c>
      <c r="F61" s="40">
        <v>1760</v>
      </c>
      <c r="G61" s="40">
        <f t="shared" si="17"/>
        <v>621609.26899999997</v>
      </c>
      <c r="H61" s="40">
        <v>214706.88699999999</v>
      </c>
      <c r="I61" s="41">
        <v>406902.38199999998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26</v>
      </c>
      <c r="C62" s="35"/>
      <c r="D62" s="45">
        <f t="shared" si="16"/>
        <v>2724</v>
      </c>
      <c r="E62" s="40">
        <v>737</v>
      </c>
      <c r="F62" s="40">
        <v>1987</v>
      </c>
      <c r="G62" s="40">
        <f t="shared" si="17"/>
        <v>709498.245</v>
      </c>
      <c r="H62" s="40">
        <v>241867.85200000001</v>
      </c>
      <c r="I62" s="41">
        <v>467630.39299999998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27</v>
      </c>
      <c r="C63" s="35"/>
      <c r="D63" s="45">
        <f t="shared" si="16"/>
        <v>2669</v>
      </c>
      <c r="E63" s="40">
        <v>727</v>
      </c>
      <c r="F63" s="40">
        <v>1942</v>
      </c>
      <c r="G63" s="40">
        <f t="shared" si="17"/>
        <v>676427.96400000004</v>
      </c>
      <c r="H63" s="40">
        <v>239694.23800000001</v>
      </c>
      <c r="I63" s="41">
        <v>436733.72600000002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28</v>
      </c>
      <c r="C64" s="35"/>
      <c r="D64" s="45">
        <f t="shared" si="16"/>
        <v>2639</v>
      </c>
      <c r="E64" s="40">
        <v>714</v>
      </c>
      <c r="F64" s="40">
        <v>1925</v>
      </c>
      <c r="G64" s="40">
        <f t="shared" si="17"/>
        <v>679499.17200000002</v>
      </c>
      <c r="H64" s="40">
        <v>225491.81</v>
      </c>
      <c r="I64" s="41">
        <v>454007.36200000002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29</v>
      </c>
      <c r="C65" s="35"/>
      <c r="D65" s="45">
        <f t="shared" si="16"/>
        <v>2377</v>
      </c>
      <c r="E65" s="40">
        <v>680</v>
      </c>
      <c r="F65" s="40">
        <v>1697</v>
      </c>
      <c r="G65" s="40">
        <f t="shared" si="17"/>
        <v>627855.5</v>
      </c>
      <c r="H65" s="40">
        <v>230213.62599999999</v>
      </c>
      <c r="I65" s="41">
        <v>397641.87400000001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30</v>
      </c>
      <c r="C66" s="35"/>
      <c r="D66" s="45">
        <f t="shared" si="16"/>
        <v>2638</v>
      </c>
      <c r="E66" s="40">
        <v>705</v>
      </c>
      <c r="F66" s="40">
        <v>1933</v>
      </c>
      <c r="G66" s="40">
        <f t="shared" si="17"/>
        <v>697238.34299999999</v>
      </c>
      <c r="H66" s="40">
        <v>242097.62100000001</v>
      </c>
      <c r="I66" s="41">
        <v>455140.72200000001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31</v>
      </c>
      <c r="C67" s="35"/>
      <c r="D67" s="45">
        <f t="shared" si="16"/>
        <v>3101</v>
      </c>
      <c r="E67" s="40">
        <v>874</v>
      </c>
      <c r="F67" s="40">
        <v>2227</v>
      </c>
      <c r="G67" s="40">
        <f t="shared" si="17"/>
        <v>772948.321</v>
      </c>
      <c r="H67" s="40">
        <v>275281.43099999998</v>
      </c>
      <c r="I67" s="41">
        <v>497666.89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D22:G25 B26:B35 E21:F21 D26:G35 G56:G67 D56:D67 D40:G51" unlockedFormula="1"/>
    <ignoredError sqref="D21 D12:D20" formulaRange="1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2D5C1A-B26A-401D-9BE5-7A6D6DA44445}"/>
</file>

<file path=customXml/itemProps2.xml><?xml version="1.0" encoding="utf-8"?>
<ds:datastoreItem xmlns:ds="http://schemas.openxmlformats.org/officeDocument/2006/customXml" ds:itemID="{EDE121F0-9B33-4C34-BC09-480DD3CCE3AF}"/>
</file>

<file path=customXml/itemProps3.xml><?xml version="1.0" encoding="utf-8"?>
<ds:datastoreItem xmlns:ds="http://schemas.openxmlformats.org/officeDocument/2006/customXml" ds:itemID="{88F2BA66-D26F-4687-9C84-EE576B34B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2022-10-24T09:56:23Z</dcterms:created>
  <dcterms:modified xsi:type="dcterms:W3CDTF">2023-10-27T06:34:43Z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