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782D3D4-2B29-4A56-9317-600CC4D5B37B}" xr6:coauthVersionLast="47" xr6:coauthVersionMax="47" xr10:uidLastSave="{00000000-0000-0000-0000-000000000000}"/>
  <bookViews>
    <workbookView xWindow="35925" yWindow="3165" windowWidth="21600" windowHeight="11385" xr2:uid="{00000000-000D-0000-FFFF-FFFF00000000}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N57" i="1" l="1"/>
  <c r="N58" i="1"/>
  <c r="N59" i="1"/>
  <c r="N60" i="1"/>
  <c r="N61" i="1"/>
  <c r="N62" i="1"/>
  <c r="N63" i="1"/>
  <c r="N64" i="1"/>
  <c r="N65" i="1"/>
  <c r="N66" i="1"/>
  <c r="N67" i="1"/>
  <c r="N56" i="1"/>
  <c r="E57" i="1"/>
  <c r="E58" i="1"/>
  <c r="E59" i="1"/>
  <c r="E60" i="1"/>
  <c r="E61" i="1"/>
  <c r="E62" i="1"/>
  <c r="E63" i="1"/>
  <c r="E64" i="1"/>
  <c r="E65" i="1"/>
  <c r="E66" i="1"/>
  <c r="E67" i="1"/>
  <c r="E56" i="1"/>
  <c r="N41" i="1"/>
  <c r="N42" i="1"/>
  <c r="N43" i="1"/>
  <c r="N44" i="1"/>
  <c r="N45" i="1"/>
  <c r="N46" i="1"/>
  <c r="N47" i="1"/>
  <c r="N48" i="1"/>
  <c r="N49" i="1"/>
  <c r="N50" i="1"/>
  <c r="N51" i="1"/>
  <c r="N40" i="1"/>
  <c r="E41" i="1"/>
  <c r="E42" i="1"/>
  <c r="E43" i="1"/>
  <c r="E44" i="1"/>
  <c r="E45" i="1"/>
  <c r="E46" i="1"/>
  <c r="E47" i="1"/>
  <c r="E48" i="1"/>
  <c r="E49" i="1"/>
  <c r="E50" i="1"/>
  <c r="E51" i="1"/>
  <c r="E40" i="1"/>
  <c r="E13" i="1"/>
  <c r="E14" i="1"/>
  <c r="E15" i="1"/>
  <c r="E16" i="1"/>
  <c r="E17" i="1"/>
  <c r="E18" i="1"/>
  <c r="E19" i="1"/>
  <c r="E20" i="1"/>
  <c r="E12" i="1"/>
  <c r="E57" i="2" l="1"/>
  <c r="E58" i="2"/>
  <c r="E59" i="2"/>
  <c r="E60" i="2"/>
  <c r="E61" i="2"/>
  <c r="E62" i="2"/>
  <c r="E63" i="2"/>
  <c r="E64" i="2"/>
  <c r="E65" i="2"/>
  <c r="E66" i="2"/>
  <c r="E67" i="2"/>
  <c r="E56" i="2"/>
  <c r="E41" i="2"/>
  <c r="E42" i="2"/>
  <c r="E43" i="2"/>
  <c r="E44" i="2"/>
  <c r="E45" i="2"/>
  <c r="E46" i="2"/>
  <c r="E47" i="2"/>
  <c r="E48" i="2"/>
  <c r="E49" i="2"/>
  <c r="E50" i="2"/>
  <c r="E51" i="2"/>
  <c r="E40" i="2"/>
  <c r="N35" i="1" l="1"/>
  <c r="N34" i="1"/>
  <c r="N33" i="1"/>
  <c r="N32" i="1"/>
  <c r="N31" i="1"/>
  <c r="N30" i="1"/>
  <c r="N29" i="1"/>
  <c r="N28" i="1"/>
  <c r="N27" i="1"/>
  <c r="N26" i="1"/>
  <c r="K34" i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E35" i="2" s="1"/>
  <c r="H21" i="2"/>
  <c r="H35" i="2" s="1"/>
  <c r="K21" i="2"/>
  <c r="K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<sst xmlns="http://schemas.openxmlformats.org/spreadsheetml/2006/main" count="139" uniqueCount="41">
  <si>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</si>
  <si>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</si>
  <si>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</si>
  <si>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</si>
  <si>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</si>
  <si>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</si>
  <si>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</si>
  <si>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</si>
  <si>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</si>
  <si>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</si>
  <si>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</si>
  <si>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</si>
  <si>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</si>
  <si>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</si>
  <si>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</si>
  <si>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</si>
  <si>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</si>
  <si>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</si>
  <si>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</si>
  <si>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</si>
  <si>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</si>
  <si>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</si>
  <si>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</si>
  <si>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</si>
  <si>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</si>
  <si>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</si>
  <si>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</si>
  <si>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</si>
  <si>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</si>
  <si>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</si>
  <si>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</si>
  <si>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</si>
  <si>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</si>
  <si>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</si>
  <si>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  <phoneticPr fontId="4"/>
  </si>
  <si>
    <t>３</t>
    <phoneticPr fontId="4"/>
  </si>
  <si>
    <t>令和３年度</t>
    <rPh sb="0" eb="2">
      <t>レイワ</t>
    </rPh>
    <rPh sb="3" eb="5">
      <t>ネンド</t>
    </rPh>
    <phoneticPr fontId="4"/>
  </si>
  <si>
    <t>２</t>
  </si>
  <si>
    <t>４</t>
    <phoneticPr fontId="4"/>
  </si>
  <si>
    <t>－平成25年度～令和４年度－</t>
    <rPh sb="8" eb="10">
      <t>レイワ</t>
    </rPh>
    <phoneticPr fontId="4"/>
  </si>
  <si>
    <t>令和４年度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</si>
</sst>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0"/>
  <sheetViews>
    <sheetView tabSelected="1" view="pageBreakPreview" zoomScale="80" zoomScaleNormal="80" zoomScaleSheetLayoutView="80" workbookViewId="0">
      <selection activeCell="M4" sqref="M4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39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100" t="s">
        <v>17</v>
      </c>
      <c r="F6" s="100"/>
      <c r="G6" s="100"/>
      <c r="H6" s="100"/>
      <c r="I6" s="100"/>
      <c r="J6" s="100"/>
      <c r="K6" s="100"/>
      <c r="L6" s="20"/>
    </row>
    <row r="7" spans="1:30" s="90" customFormat="1" ht="11.25" x14ac:dyDescent="0.15">
      <c r="A7" s="92"/>
      <c r="B7" s="10"/>
      <c r="C7" s="10"/>
      <c r="D7" s="21"/>
      <c r="E7" s="101"/>
      <c r="F7" s="101"/>
      <c r="G7" s="101"/>
      <c r="H7" s="101"/>
      <c r="I7" s="101"/>
      <c r="J7" s="101"/>
      <c r="K7" s="101"/>
      <c r="L7" s="25"/>
    </row>
    <row r="8" spans="1:30" s="90" customFormat="1" ht="12" x14ac:dyDescent="0.15">
      <c r="A8" s="92"/>
      <c r="B8" s="27" t="s">
        <v>6</v>
      </c>
      <c r="C8" s="10"/>
      <c r="D8" s="13"/>
      <c r="E8" s="100" t="s">
        <v>7</v>
      </c>
      <c r="F8" s="15"/>
      <c r="G8" s="13"/>
      <c r="H8" s="100" t="s">
        <v>8</v>
      </c>
      <c r="I8" s="93"/>
      <c r="J8" s="29"/>
      <c r="K8" s="100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1"/>
      <c r="F9" s="10"/>
      <c r="G9" s="32"/>
      <c r="H9" s="102"/>
      <c r="I9" s="34"/>
      <c r="J9" s="10"/>
      <c r="K9" s="103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25</v>
      </c>
      <c r="C12" s="43"/>
      <c r="D12" s="44"/>
      <c r="E12" s="85">
        <f>SUM(H12,K12)</f>
        <v>127696</v>
      </c>
      <c r="F12" s="43"/>
      <c r="G12" s="43"/>
      <c r="H12" s="86">
        <v>93958</v>
      </c>
      <c r="I12" s="43"/>
      <c r="J12" s="43"/>
      <c r="K12" s="86">
        <v>33738</v>
      </c>
      <c r="L12" s="45"/>
    </row>
    <row r="13" spans="1:30" s="77" customFormat="1" ht="12.75" customHeight="1" x14ac:dyDescent="0.15">
      <c r="A13" s="79"/>
      <c r="B13" s="49">
        <v>26</v>
      </c>
      <c r="C13" s="43"/>
      <c r="D13" s="44"/>
      <c r="E13" s="85">
        <f t="shared" ref="E13:E20" si="0">SUM(H13,K13)</f>
        <v>120135</v>
      </c>
      <c r="F13" s="43"/>
      <c r="G13" s="43"/>
      <c r="H13" s="86">
        <v>88348</v>
      </c>
      <c r="I13" s="43"/>
      <c r="J13" s="43"/>
      <c r="K13" s="86">
        <v>31787</v>
      </c>
      <c r="L13" s="45"/>
    </row>
    <row r="14" spans="1:30" s="77" customFormat="1" ht="12.75" customHeight="1" x14ac:dyDescent="0.15">
      <c r="A14" s="79"/>
      <c r="B14" s="49">
        <v>27</v>
      </c>
      <c r="C14" s="43"/>
      <c r="D14" s="44"/>
      <c r="E14" s="85">
        <f t="shared" si="0"/>
        <v>109376</v>
      </c>
      <c r="F14" s="43"/>
      <c r="G14" s="43"/>
      <c r="H14" s="86">
        <v>79341</v>
      </c>
      <c r="I14" s="43"/>
      <c r="J14" s="43"/>
      <c r="K14" s="86">
        <v>30035</v>
      </c>
      <c r="L14" s="45"/>
    </row>
    <row r="15" spans="1:30" s="77" customFormat="1" ht="12.75" customHeight="1" x14ac:dyDescent="0.15">
      <c r="A15" s="79"/>
      <c r="B15" s="49">
        <v>28</v>
      </c>
      <c r="C15" s="43"/>
      <c r="D15" s="44"/>
      <c r="E15" s="85">
        <f t="shared" si="0"/>
        <v>97951</v>
      </c>
      <c r="F15" s="43"/>
      <c r="G15" s="43"/>
      <c r="H15" s="85">
        <v>69834</v>
      </c>
      <c r="I15" s="43"/>
      <c r="J15" s="43"/>
      <c r="K15" s="85">
        <v>28117</v>
      </c>
      <c r="L15" s="45"/>
    </row>
    <row r="16" spans="1:30" s="77" customFormat="1" ht="26.25" customHeight="1" x14ac:dyDescent="0.15">
      <c r="A16" s="79"/>
      <c r="B16" s="49">
        <v>29</v>
      </c>
      <c r="C16" s="43"/>
      <c r="D16" s="44"/>
      <c r="E16" s="85">
        <f t="shared" si="0"/>
        <v>88484</v>
      </c>
      <c r="F16" s="43"/>
      <c r="G16" s="43"/>
      <c r="H16" s="85">
        <v>62197</v>
      </c>
      <c r="I16" s="43"/>
      <c r="J16" s="43"/>
      <c r="K16" s="85">
        <v>26287</v>
      </c>
      <c r="L16" s="45"/>
    </row>
    <row r="17" spans="1:12" s="77" customFormat="1" ht="13.15" customHeight="1" x14ac:dyDescent="0.15">
      <c r="A17" s="79"/>
      <c r="B17" s="49">
        <v>30</v>
      </c>
      <c r="C17" s="43"/>
      <c r="D17" s="44"/>
      <c r="E17" s="85">
        <f t="shared" si="0"/>
        <v>83484</v>
      </c>
      <c r="F17" s="43"/>
      <c r="G17" s="43"/>
      <c r="H17" s="85">
        <v>58647</v>
      </c>
      <c r="I17" s="43"/>
      <c r="J17" s="43"/>
      <c r="K17" s="85">
        <v>24837</v>
      </c>
      <c r="L17" s="45"/>
    </row>
    <row r="18" spans="1:12" s="77" customFormat="1" ht="13.15" customHeight="1" x14ac:dyDescent="0.15">
      <c r="A18" s="79"/>
      <c r="B18" s="98" t="s">
        <v>33</v>
      </c>
      <c r="C18" s="43"/>
      <c r="D18" s="44"/>
      <c r="E18" s="85">
        <f t="shared" si="0"/>
        <v>76705</v>
      </c>
      <c r="F18" s="43"/>
      <c r="G18" s="43"/>
      <c r="H18" s="85">
        <v>53726</v>
      </c>
      <c r="I18" s="43"/>
      <c r="J18" s="43"/>
      <c r="K18" s="85">
        <v>22979</v>
      </c>
      <c r="L18" s="45"/>
    </row>
    <row r="19" spans="1:12" s="77" customFormat="1" ht="13.15" customHeight="1" x14ac:dyDescent="0.15">
      <c r="A19" s="79"/>
      <c r="B19" s="99" t="s">
        <v>34</v>
      </c>
      <c r="C19" s="43"/>
      <c r="D19" s="44"/>
      <c r="E19" s="85">
        <f t="shared" si="0"/>
        <v>69921</v>
      </c>
      <c r="F19" s="43"/>
      <c r="G19" s="43"/>
      <c r="H19" s="85">
        <v>49128</v>
      </c>
      <c r="I19" s="43"/>
      <c r="J19" s="43"/>
      <c r="K19" s="85">
        <v>20793</v>
      </c>
      <c r="L19" s="45"/>
    </row>
    <row r="20" spans="1:12" s="77" customFormat="1" ht="13.15" customHeight="1" x14ac:dyDescent="0.15">
      <c r="A20" s="79"/>
      <c r="B20" s="99" t="s">
        <v>35</v>
      </c>
      <c r="C20" s="43"/>
      <c r="D20" s="44"/>
      <c r="E20" s="85">
        <f t="shared" si="0"/>
        <v>65065</v>
      </c>
      <c r="F20" s="43"/>
      <c r="G20" s="43"/>
      <c r="H20" s="85">
        <v>45523</v>
      </c>
      <c r="I20" s="43"/>
      <c r="J20" s="43"/>
      <c r="K20" s="85">
        <v>19542</v>
      </c>
      <c r="L20" s="45"/>
    </row>
    <row r="21" spans="1:12" s="77" customFormat="1" ht="26.25" customHeight="1" x14ac:dyDescent="0.15">
      <c r="A21" s="79"/>
      <c r="B21" s="99" t="s">
        <v>38</v>
      </c>
      <c r="C21" s="43"/>
      <c r="D21" s="44"/>
      <c r="E21" s="85">
        <f>SUM(E56:E67)</f>
        <v>60852</v>
      </c>
      <c r="F21" s="43"/>
      <c r="G21" s="43"/>
      <c r="H21" s="85">
        <f>SUM(H56:H67)</f>
        <v>42748</v>
      </c>
      <c r="I21" s="43"/>
      <c r="J21" s="43"/>
      <c r="K21" s="85">
        <f>SUM(K56:K67)</f>
        <v>18104</v>
      </c>
      <c r="L21" s="45"/>
    </row>
    <row r="22" spans="1:12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2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2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2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2" s="77" customFormat="1" ht="12.75" customHeight="1" x14ac:dyDescent="0.15">
      <c r="A26" s="79"/>
      <c r="B26" s="98">
        <f>B12</f>
        <v>25</v>
      </c>
      <c r="C26" s="43"/>
      <c r="D26" s="44"/>
      <c r="E26" s="85">
        <f>E12/12</f>
        <v>10641.333333333334</v>
      </c>
      <c r="F26" s="43"/>
      <c r="G26" s="43"/>
      <c r="H26" s="85">
        <f>H12/12</f>
        <v>7829.833333333333</v>
      </c>
      <c r="I26" s="43"/>
      <c r="J26" s="43"/>
      <c r="K26" s="85">
        <f>K12/12</f>
        <v>2811.5</v>
      </c>
      <c r="L26" s="45"/>
    </row>
    <row r="27" spans="1:12" s="77" customFormat="1" ht="12.75" customHeight="1" x14ac:dyDescent="0.15">
      <c r="A27" s="79"/>
      <c r="B27" s="49">
        <f t="shared" ref="B27:B35" si="1">B13</f>
        <v>26</v>
      </c>
      <c r="C27" s="43"/>
      <c r="D27" s="44"/>
      <c r="E27" s="85">
        <f t="shared" ref="E27:E35" si="2">E13/12</f>
        <v>10011.25</v>
      </c>
      <c r="F27" s="43"/>
      <c r="G27" s="43"/>
      <c r="H27" s="85">
        <f t="shared" ref="H27:H35" si="3">H13/12</f>
        <v>7362.333333333333</v>
      </c>
      <c r="I27" s="43"/>
      <c r="J27" s="43"/>
      <c r="K27" s="85">
        <f t="shared" ref="K27:K35" si="4">K13/12</f>
        <v>2648.9166666666665</v>
      </c>
      <c r="L27" s="45"/>
    </row>
    <row r="28" spans="1:12" s="77" customFormat="1" ht="12.75" customHeight="1" x14ac:dyDescent="0.15">
      <c r="A28" s="79"/>
      <c r="B28" s="49">
        <f t="shared" si="1"/>
        <v>27</v>
      </c>
      <c r="C28" s="43"/>
      <c r="D28" s="44"/>
      <c r="E28" s="85">
        <f t="shared" si="2"/>
        <v>9114.6666666666661</v>
      </c>
      <c r="F28" s="43"/>
      <c r="G28" s="43"/>
      <c r="H28" s="85">
        <f t="shared" si="3"/>
        <v>6611.75</v>
      </c>
      <c r="I28" s="43"/>
      <c r="J28" s="43"/>
      <c r="K28" s="85">
        <f t="shared" si="4"/>
        <v>2502.9166666666665</v>
      </c>
      <c r="L28" s="45"/>
    </row>
    <row r="29" spans="1:12" s="77" customFormat="1" ht="12.75" customHeight="1" x14ac:dyDescent="0.15">
      <c r="A29" s="79"/>
      <c r="B29" s="49">
        <f t="shared" si="1"/>
        <v>28</v>
      </c>
      <c r="C29" s="43"/>
      <c r="D29" s="44"/>
      <c r="E29" s="85">
        <f t="shared" si="2"/>
        <v>8162.583333333333</v>
      </c>
      <c r="F29" s="43"/>
      <c r="G29" s="43"/>
      <c r="H29" s="85">
        <f t="shared" si="3"/>
        <v>5819.5</v>
      </c>
      <c r="I29" s="43"/>
      <c r="J29" s="43"/>
      <c r="K29" s="85">
        <f t="shared" si="4"/>
        <v>2343.0833333333335</v>
      </c>
      <c r="L29" s="45"/>
    </row>
    <row r="30" spans="1:12" s="77" customFormat="1" ht="26.25" customHeight="1" x14ac:dyDescent="0.15">
      <c r="A30" s="79"/>
      <c r="B30" s="49">
        <f t="shared" si="1"/>
        <v>29</v>
      </c>
      <c r="C30" s="43"/>
      <c r="D30" s="44"/>
      <c r="E30" s="85">
        <f t="shared" si="2"/>
        <v>7373.666666666667</v>
      </c>
      <c r="F30" s="43"/>
      <c r="G30" s="43"/>
      <c r="H30" s="85">
        <f t="shared" si="3"/>
        <v>5183.083333333333</v>
      </c>
      <c r="I30" s="43"/>
      <c r="J30" s="43"/>
      <c r="K30" s="85">
        <f t="shared" si="4"/>
        <v>2190.5833333333335</v>
      </c>
      <c r="L30" s="45"/>
    </row>
    <row r="31" spans="1:12" s="77" customFormat="1" ht="13.15" customHeight="1" x14ac:dyDescent="0.15">
      <c r="A31" s="79"/>
      <c r="B31" s="49">
        <f t="shared" si="1"/>
        <v>30</v>
      </c>
      <c r="C31" s="43"/>
      <c r="D31" s="44"/>
      <c r="E31" s="85">
        <f t="shared" si="2"/>
        <v>6957</v>
      </c>
      <c r="F31" s="43"/>
      <c r="G31" s="43"/>
      <c r="H31" s="85">
        <f t="shared" si="3"/>
        <v>4887.25</v>
      </c>
      <c r="I31" s="43"/>
      <c r="J31" s="43"/>
      <c r="K31" s="85">
        <f t="shared" si="4"/>
        <v>2069.75</v>
      </c>
      <c r="L31" s="45"/>
    </row>
    <row r="32" spans="1:12" s="77" customFormat="1" ht="13.15" customHeight="1" x14ac:dyDescent="0.15">
      <c r="A32" s="79"/>
      <c r="B32" s="49" t="str">
        <f t="shared" si="1"/>
        <v>令和元年度</v>
      </c>
      <c r="C32" s="43"/>
      <c r="D32" s="44"/>
      <c r="E32" s="85">
        <f t="shared" si="2"/>
        <v>6392.083333333333</v>
      </c>
      <c r="F32" s="43"/>
      <c r="G32" s="43"/>
      <c r="H32" s="85">
        <f t="shared" si="3"/>
        <v>4477.166666666667</v>
      </c>
      <c r="I32" s="43"/>
      <c r="J32" s="43"/>
      <c r="K32" s="85">
        <f t="shared" si="4"/>
        <v>1914.9166666666667</v>
      </c>
      <c r="L32" s="45"/>
    </row>
    <row r="33" spans="1:12" s="77" customFormat="1" ht="13.15" customHeight="1" x14ac:dyDescent="0.15">
      <c r="A33" s="79"/>
      <c r="B33" s="49" t="str">
        <f t="shared" si="1"/>
        <v>２</v>
      </c>
      <c r="C33" s="43"/>
      <c r="D33" s="44"/>
      <c r="E33" s="85">
        <f t="shared" si="2"/>
        <v>5826.75</v>
      </c>
      <c r="F33" s="43"/>
      <c r="G33" s="43"/>
      <c r="H33" s="85">
        <f t="shared" si="3"/>
        <v>4094</v>
      </c>
      <c r="I33" s="43"/>
      <c r="J33" s="43"/>
      <c r="K33" s="85">
        <f t="shared" si="4"/>
        <v>1732.75</v>
      </c>
      <c r="L33" s="45"/>
    </row>
    <row r="34" spans="1:12" s="77" customFormat="1" ht="13.15" customHeight="1" x14ac:dyDescent="0.15">
      <c r="A34" s="79"/>
      <c r="B34" s="49" t="str">
        <f t="shared" si="1"/>
        <v>３</v>
      </c>
      <c r="C34" s="43"/>
      <c r="D34" s="44"/>
      <c r="E34" s="85">
        <f t="shared" si="2"/>
        <v>5422.083333333333</v>
      </c>
      <c r="F34" s="43"/>
      <c r="G34" s="43"/>
      <c r="H34" s="85">
        <f t="shared" si="3"/>
        <v>3793.5833333333335</v>
      </c>
      <c r="I34" s="43"/>
      <c r="J34" s="43"/>
      <c r="K34" s="85">
        <f t="shared" si="4"/>
        <v>1628.5</v>
      </c>
      <c r="L34" s="45"/>
    </row>
    <row r="35" spans="1:12" s="77" customFormat="1" ht="26.25" customHeight="1" x14ac:dyDescent="0.15">
      <c r="A35" s="79"/>
      <c r="B35" s="49" t="str">
        <f t="shared" si="1"/>
        <v>４</v>
      </c>
      <c r="C35" s="43"/>
      <c r="D35" s="44"/>
      <c r="E35" s="85">
        <f t="shared" si="2"/>
        <v>5071</v>
      </c>
      <c r="F35" s="43"/>
      <c r="G35" s="43"/>
      <c r="H35" s="85">
        <f t="shared" si="3"/>
        <v>3562.3333333333335</v>
      </c>
      <c r="I35" s="43"/>
      <c r="J35" s="43"/>
      <c r="K35" s="85">
        <f t="shared" si="4"/>
        <v>1508.6666666666667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 t="s">
        <v>36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f>SUM(H40,K40)</f>
        <v>4342</v>
      </c>
      <c r="F40" s="43"/>
      <c r="G40" s="43"/>
      <c r="H40" s="78">
        <v>3565</v>
      </c>
      <c r="I40" s="43"/>
      <c r="J40" s="43"/>
      <c r="K40" s="78">
        <v>777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f t="shared" ref="E41:E51" si="5">SUM(H41,K41)</f>
        <v>2416</v>
      </c>
      <c r="F41" s="43"/>
      <c r="G41" s="43"/>
      <c r="H41" s="78">
        <v>1467</v>
      </c>
      <c r="I41" s="43"/>
      <c r="J41" s="43"/>
      <c r="K41" s="78">
        <v>949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f t="shared" si="5"/>
        <v>2527</v>
      </c>
      <c r="F42" s="43"/>
      <c r="G42" s="43"/>
      <c r="H42" s="78">
        <v>1120</v>
      </c>
      <c r="I42" s="43"/>
      <c r="J42" s="43"/>
      <c r="K42" s="78">
        <v>1407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f t="shared" si="5"/>
        <v>2690</v>
      </c>
      <c r="F43" s="43"/>
      <c r="G43" s="43"/>
      <c r="H43" s="78">
        <v>684</v>
      </c>
      <c r="I43" s="43"/>
      <c r="J43" s="43"/>
      <c r="K43" s="78">
        <v>2006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f t="shared" si="5"/>
        <v>1108</v>
      </c>
      <c r="F44" s="43"/>
      <c r="G44" s="43"/>
      <c r="H44" s="78">
        <v>427</v>
      </c>
      <c r="I44" s="43"/>
      <c r="J44" s="43"/>
      <c r="K44" s="78">
        <v>681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f t="shared" si="5"/>
        <v>333</v>
      </c>
      <c r="F45" s="43"/>
      <c r="G45" s="43"/>
      <c r="H45" s="78">
        <v>189</v>
      </c>
      <c r="I45" s="43"/>
      <c r="J45" s="43"/>
      <c r="K45" s="78">
        <v>144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f t="shared" si="5"/>
        <v>647</v>
      </c>
      <c r="F46" s="43"/>
      <c r="G46" s="43"/>
      <c r="H46" s="78">
        <v>394</v>
      </c>
      <c r="I46" s="43"/>
      <c r="J46" s="43"/>
      <c r="K46" s="78">
        <v>253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f t="shared" si="5"/>
        <v>6607</v>
      </c>
      <c r="F47" s="43"/>
      <c r="G47" s="43"/>
      <c r="H47" s="78">
        <v>3403</v>
      </c>
      <c r="I47" s="43"/>
      <c r="J47" s="43"/>
      <c r="K47" s="78">
        <v>3204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f t="shared" si="5"/>
        <v>19700</v>
      </c>
      <c r="F48" s="43"/>
      <c r="G48" s="43"/>
      <c r="H48" s="78">
        <v>13869</v>
      </c>
      <c r="I48" s="43"/>
      <c r="J48" s="43"/>
      <c r="K48" s="78">
        <v>5831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f t="shared" si="5"/>
        <v>13007</v>
      </c>
      <c r="F49" s="43"/>
      <c r="G49" s="43"/>
      <c r="H49" s="78">
        <v>9912</v>
      </c>
      <c r="I49" s="43"/>
      <c r="J49" s="43"/>
      <c r="K49" s="78">
        <v>3095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f t="shared" si="5"/>
        <v>4390</v>
      </c>
      <c r="F50" s="43"/>
      <c r="G50" s="43"/>
      <c r="H50" s="78">
        <v>3763</v>
      </c>
      <c r="I50" s="43"/>
      <c r="J50" s="43"/>
      <c r="K50" s="78">
        <v>627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f t="shared" si="5"/>
        <v>7298</v>
      </c>
      <c r="F51" s="43"/>
      <c r="G51" s="43"/>
      <c r="H51" s="78">
        <v>6730</v>
      </c>
      <c r="I51" s="43"/>
      <c r="J51" s="43"/>
      <c r="K51" s="78">
        <v>568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 t="s">
        <v>40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f>SUM(H56,K56)</f>
        <v>4231</v>
      </c>
      <c r="F56" s="43"/>
      <c r="G56" s="43"/>
      <c r="H56" s="78">
        <v>3414</v>
      </c>
      <c r="I56" s="43"/>
      <c r="J56" s="43"/>
      <c r="K56" s="78">
        <v>817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f t="shared" ref="E57:E67" si="6">SUM(H57,K57)</f>
        <v>2194</v>
      </c>
      <c r="F57" s="43"/>
      <c r="G57" s="43"/>
      <c r="H57" s="78">
        <v>1424</v>
      </c>
      <c r="I57" s="43"/>
      <c r="J57" s="43"/>
      <c r="K57" s="78">
        <v>770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f t="shared" si="6"/>
        <v>2472</v>
      </c>
      <c r="F58" s="43"/>
      <c r="G58" s="43"/>
      <c r="H58" s="78">
        <v>1049</v>
      </c>
      <c r="I58" s="43"/>
      <c r="J58" s="43"/>
      <c r="K58" s="78">
        <v>1423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f t="shared" si="6"/>
        <v>2096</v>
      </c>
      <c r="F59" s="43"/>
      <c r="G59" s="43"/>
      <c r="H59" s="78">
        <v>588</v>
      </c>
      <c r="I59" s="43"/>
      <c r="J59" s="43"/>
      <c r="K59" s="78">
        <v>1508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f t="shared" si="6"/>
        <v>1224</v>
      </c>
      <c r="F60" s="43"/>
      <c r="G60" s="43"/>
      <c r="H60" s="78">
        <v>450</v>
      </c>
      <c r="I60" s="43"/>
      <c r="J60" s="43"/>
      <c r="K60" s="78">
        <v>774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f t="shared" si="6"/>
        <v>315</v>
      </c>
      <c r="F61" s="43"/>
      <c r="G61" s="43"/>
      <c r="H61" s="78">
        <v>165</v>
      </c>
      <c r="I61" s="43"/>
      <c r="J61" s="43"/>
      <c r="K61" s="78">
        <v>150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f t="shared" si="6"/>
        <v>612</v>
      </c>
      <c r="F62" s="43"/>
      <c r="G62" s="43"/>
      <c r="H62" s="78">
        <v>400</v>
      </c>
      <c r="I62" s="43"/>
      <c r="J62" s="43"/>
      <c r="K62" s="78">
        <v>212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f t="shared" si="6"/>
        <v>6078</v>
      </c>
      <c r="F63" s="43"/>
      <c r="G63" s="43"/>
      <c r="H63" s="78">
        <v>3179</v>
      </c>
      <c r="I63" s="43"/>
      <c r="J63" s="43"/>
      <c r="K63" s="78">
        <v>2899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f t="shared" si="6"/>
        <v>18525</v>
      </c>
      <c r="F64" s="43"/>
      <c r="G64" s="43"/>
      <c r="H64" s="78">
        <v>13035</v>
      </c>
      <c r="I64" s="43"/>
      <c r="J64" s="43"/>
      <c r="K64" s="78">
        <v>5490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f t="shared" si="6"/>
        <v>12169</v>
      </c>
      <c r="F65" s="43"/>
      <c r="G65" s="43"/>
      <c r="H65" s="78">
        <v>9213</v>
      </c>
      <c r="I65" s="43"/>
      <c r="J65" s="43"/>
      <c r="K65" s="78">
        <v>2956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f t="shared" si="6"/>
        <v>3951</v>
      </c>
      <c r="F66" s="43"/>
      <c r="G66" s="43"/>
      <c r="H66" s="78">
        <v>3324</v>
      </c>
      <c r="I66" s="43"/>
      <c r="J66" s="43"/>
      <c r="K66" s="78">
        <v>627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f t="shared" si="6"/>
        <v>6985</v>
      </c>
      <c r="F67" s="43"/>
      <c r="G67" s="43"/>
      <c r="H67" s="78">
        <v>6507</v>
      </c>
      <c r="I67" s="43"/>
      <c r="J67" s="43"/>
      <c r="K67" s="78">
        <v>478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="69" customFormat="1" ht="10.5" x14ac:dyDescent="0.15"/>
    <row r="82" s="69" customFormat="1" ht="10.5" x14ac:dyDescent="0.15"/>
    <row r="83" s="69" customFormat="1" ht="10.5" x14ac:dyDescent="0.15"/>
    <row r="84" s="69" customFormat="1" ht="10.5" x14ac:dyDescent="0.15"/>
    <row r="85" s="69" customFormat="1" ht="10.5" x14ac:dyDescent="0.15"/>
    <row r="86" s="69" customFormat="1" ht="10.5" x14ac:dyDescent="0.15"/>
    <row r="87" s="69" customFormat="1" ht="10.5" x14ac:dyDescent="0.15"/>
    <row r="88" s="69" customFormat="1" ht="10.5" x14ac:dyDescent="0.15"/>
    <row r="89" s="69" customFormat="1" ht="10.5" x14ac:dyDescent="0.15"/>
    <row r="90" s="69" customFormat="1" ht="10.5" x14ac:dyDescent="0.15"/>
    <row r="91" s="69" customFormat="1" ht="10.5" x14ac:dyDescent="0.15"/>
    <row r="92" s="69" customFormat="1" ht="10.5" x14ac:dyDescent="0.15"/>
    <row r="93" s="69" customFormat="1" ht="10.5" x14ac:dyDescent="0.15"/>
    <row r="94" s="69" customFormat="1" ht="10.5" x14ac:dyDescent="0.15"/>
    <row r="95" s="69" customFormat="1" ht="10.5" x14ac:dyDescent="0.15"/>
    <row r="96" s="69" customFormat="1" ht="10.5" x14ac:dyDescent="0.15"/>
    <row r="97" s="69" customFormat="1" ht="10.5" x14ac:dyDescent="0.15"/>
    <row r="98" s="69" customFormat="1" ht="10.5" x14ac:dyDescent="0.15"/>
    <row r="99" s="69" customFormat="1" ht="10.5" x14ac:dyDescent="0.15"/>
    <row r="100" s="69" customFormat="1" ht="10.5" x14ac:dyDescent="0.15"/>
    <row r="101" s="69" customFormat="1" ht="10.5" x14ac:dyDescent="0.15"/>
    <row r="102" s="69" customFormat="1" ht="10.5" x14ac:dyDescent="0.15"/>
    <row r="103" s="69" customFormat="1" ht="10.5" x14ac:dyDescent="0.15"/>
    <row r="104" s="69" customFormat="1" ht="10.5" x14ac:dyDescent="0.15"/>
    <row r="105" s="69" customFormat="1" ht="10.5" x14ac:dyDescent="0.15"/>
    <row r="106" s="69" customFormat="1" ht="10.5" x14ac:dyDescent="0.15"/>
    <row r="107" s="69" customFormat="1" ht="10.5" x14ac:dyDescent="0.15"/>
    <row r="108" s="69" customFormat="1" ht="10.5" x14ac:dyDescent="0.15"/>
    <row r="109" s="69" customFormat="1" ht="10.5" x14ac:dyDescent="0.15"/>
    <row r="110" s="69" customFormat="1" ht="10.5" x14ac:dyDescent="0.15"/>
    <row r="111" s="69" customFormat="1" ht="10.5" x14ac:dyDescent="0.15"/>
    <row r="112" s="69" customFormat="1" ht="10.5" x14ac:dyDescent="0.15"/>
    <row r="113" s="69" customFormat="1" ht="10.5" x14ac:dyDescent="0.15"/>
    <row r="114" s="69" customFormat="1" ht="10.5" x14ac:dyDescent="0.15"/>
    <row r="115" s="69" customFormat="1" ht="10.5" x14ac:dyDescent="0.15"/>
    <row r="116" s="69" customFormat="1" ht="10.5" x14ac:dyDescent="0.15"/>
    <row r="117" s="69" customFormat="1" ht="10.5" x14ac:dyDescent="0.15"/>
    <row r="118" s="69" customFormat="1" ht="10.5" x14ac:dyDescent="0.15"/>
    <row r="119" s="69" customFormat="1" ht="10.5" x14ac:dyDescent="0.15"/>
    <row r="120" s="69" customFormat="1" ht="10.5" x14ac:dyDescent="0.15"/>
    <row r="121" s="69" customFormat="1" ht="10.5" x14ac:dyDescent="0.15"/>
    <row r="122" s="69" customFormat="1" ht="10.5" x14ac:dyDescent="0.15"/>
    <row r="123" s="69" customFormat="1" ht="10.5" x14ac:dyDescent="0.15"/>
    <row r="124" s="69" customFormat="1" ht="10.5" x14ac:dyDescent="0.15"/>
    <row r="125" s="69" customFormat="1" ht="10.5" x14ac:dyDescent="0.15"/>
    <row r="126" s="69" customFormat="1" ht="10.5" x14ac:dyDescent="0.15"/>
    <row r="127" s="69" customFormat="1" ht="10.5" x14ac:dyDescent="0.15"/>
    <row r="128" s="69" customFormat="1" ht="10.5" x14ac:dyDescent="0.15"/>
    <row r="129" s="69" customFormat="1" ht="10.5" x14ac:dyDescent="0.15"/>
    <row r="130" s="69" customFormat="1" ht="10.5" x14ac:dyDescent="0.15"/>
    <row r="131" s="69" customFormat="1" ht="10.5" x14ac:dyDescent="0.15"/>
    <row r="132" s="69" customFormat="1" ht="10.5" x14ac:dyDescent="0.15"/>
    <row r="133" s="69" customFormat="1" ht="10.5" x14ac:dyDescent="0.15"/>
    <row r="134" s="69" customFormat="1" ht="10.5" x14ac:dyDescent="0.15"/>
    <row r="135" s="69" customFormat="1" ht="10.5" x14ac:dyDescent="0.15"/>
    <row r="136" s="69" customFormat="1" ht="10.5" x14ac:dyDescent="0.15"/>
    <row r="137" s="69" customFormat="1" ht="10.5" x14ac:dyDescent="0.15"/>
    <row r="138" s="69" customFormat="1" ht="10.5" x14ac:dyDescent="0.15"/>
    <row r="139" s="69" customFormat="1" ht="10.5" x14ac:dyDescent="0.15"/>
    <row r="140" s="69" customFormat="1" ht="10.5" x14ac:dyDescent="0.15"/>
    <row r="141" s="69" customFormat="1" ht="10.5" x14ac:dyDescent="0.15"/>
    <row r="142" s="69" customFormat="1" ht="10.5" x14ac:dyDescent="0.15"/>
    <row r="143" s="69" customFormat="1" ht="10.5" x14ac:dyDescent="0.15"/>
    <row r="144" s="69" customFormat="1" ht="10.5" x14ac:dyDescent="0.15"/>
    <row r="145" s="69" customFormat="1" ht="10.5" x14ac:dyDescent="0.15"/>
    <row r="146" s="69" customFormat="1" ht="10.5" x14ac:dyDescent="0.15"/>
    <row r="147" s="69" customFormat="1" ht="10.5" x14ac:dyDescent="0.15"/>
    <row r="148" s="69" customFormat="1" ht="10.5" x14ac:dyDescent="0.15"/>
    <row r="149" s="69" customFormat="1" ht="10.5" x14ac:dyDescent="0.15"/>
    <row r="150" s="69" customFormat="1" ht="10.5" x14ac:dyDescent="0.15"/>
    <row r="151" s="69" customFormat="1" ht="10.5" x14ac:dyDescent="0.15"/>
    <row r="152" s="69" customFormat="1" ht="10.5" x14ac:dyDescent="0.15"/>
    <row r="153" s="69" customFormat="1" ht="10.5" x14ac:dyDescent="0.15"/>
    <row r="154" s="69" customFormat="1" ht="10.5" x14ac:dyDescent="0.15"/>
    <row r="155" s="69" customFormat="1" ht="10.5" x14ac:dyDescent="0.15"/>
    <row r="156" s="69" customFormat="1" ht="10.5" x14ac:dyDescent="0.15"/>
    <row r="157" s="69" customFormat="1" ht="10.5" x14ac:dyDescent="0.15"/>
    <row r="158" s="69" customFormat="1" ht="10.5" x14ac:dyDescent="0.15"/>
    <row r="159" s="69" customFormat="1" ht="10.5" x14ac:dyDescent="0.15"/>
    <row r="160" s="69" customFormat="1" ht="10.5" x14ac:dyDescent="0.15"/>
    <row r="161" s="69" customFormat="1" ht="10.5" x14ac:dyDescent="0.15"/>
    <row r="162" s="69" customFormat="1" ht="10.5" x14ac:dyDescent="0.15"/>
    <row r="163" s="69" customFormat="1" ht="10.5" x14ac:dyDescent="0.15"/>
    <row r="164" s="69" customFormat="1" ht="10.5" x14ac:dyDescent="0.15"/>
    <row r="165" s="69" customFormat="1" ht="10.5" x14ac:dyDescent="0.15"/>
    <row r="166" s="69" customFormat="1" ht="10.5" x14ac:dyDescent="0.15"/>
    <row r="167" s="69" customFormat="1" ht="10.5" x14ac:dyDescent="0.15"/>
    <row r="168" s="69" customFormat="1" ht="10.5" x14ac:dyDescent="0.15"/>
    <row r="169" s="69" customFormat="1" ht="10.5" x14ac:dyDescent="0.15"/>
    <row r="170" s="69" customFormat="1" ht="10.5" x14ac:dyDescent="0.15"/>
    <row r="171" s="69" customFormat="1" ht="10.5" x14ac:dyDescent="0.15"/>
    <row r="172" s="69" customFormat="1" ht="10.5" x14ac:dyDescent="0.15"/>
    <row r="173" s="69" customFormat="1" ht="10.5" x14ac:dyDescent="0.15"/>
    <row r="174" s="69" customFormat="1" ht="10.5" x14ac:dyDescent="0.15"/>
    <row r="175" s="69" customFormat="1" ht="10.5" x14ac:dyDescent="0.15"/>
    <row r="176" s="69" customFormat="1" ht="10.5" x14ac:dyDescent="0.15"/>
    <row r="177" s="69" customFormat="1" ht="10.5" x14ac:dyDescent="0.15"/>
    <row r="178" s="69" customFormat="1" ht="10.5" x14ac:dyDescent="0.15"/>
    <row r="179" s="69" customFormat="1" ht="10.5" x14ac:dyDescent="0.15"/>
    <row r="180" s="69" customFormat="1" ht="10.5" x14ac:dyDescent="0.15"/>
    <row r="181" s="69" customFormat="1" ht="10.5" x14ac:dyDescent="0.15"/>
    <row r="182" s="69" customFormat="1" ht="10.5" x14ac:dyDescent="0.15"/>
    <row r="183" s="69" customFormat="1" ht="10.5" x14ac:dyDescent="0.15"/>
    <row r="184" s="69" customFormat="1" ht="10.5" x14ac:dyDescent="0.15"/>
    <row r="185" s="69" customFormat="1" ht="10.5" x14ac:dyDescent="0.15"/>
    <row r="186" s="69" customFormat="1" ht="10.5" x14ac:dyDescent="0.15"/>
    <row r="187" s="69" customFormat="1" ht="10.5" x14ac:dyDescent="0.15"/>
    <row r="188" s="69" customFormat="1" ht="10.5" x14ac:dyDescent="0.15"/>
    <row r="189" s="69" customFormat="1" ht="10.5" x14ac:dyDescent="0.15"/>
    <row r="190" s="69" customFormat="1" ht="10.5" x14ac:dyDescent="0.15"/>
    <row r="191" s="69" customFormat="1" ht="10.5" x14ac:dyDescent="0.15"/>
    <row r="192" s="69" customFormat="1" ht="10.5" x14ac:dyDescent="0.15"/>
    <row r="193" s="69" customFormat="1" ht="10.5" x14ac:dyDescent="0.15"/>
    <row r="194" s="69" customFormat="1" ht="10.5" x14ac:dyDescent="0.15"/>
    <row r="195" s="69" customFormat="1" ht="10.5" x14ac:dyDescent="0.15"/>
    <row r="196" s="69" customFormat="1" ht="10.5" x14ac:dyDescent="0.15"/>
    <row r="197" s="69" customFormat="1" ht="10.5" x14ac:dyDescent="0.15"/>
    <row r="198" s="69" customFormat="1" ht="10.5" x14ac:dyDescent="0.15"/>
    <row r="199" s="69" customFormat="1" ht="10.5" x14ac:dyDescent="0.15"/>
    <row r="200" s="69" customFormat="1" ht="10.5" x14ac:dyDescent="0.15"/>
    <row r="201" s="69" customFormat="1" ht="10.5" x14ac:dyDescent="0.15"/>
    <row r="202" s="69" customFormat="1" ht="10.5" x14ac:dyDescent="0.15"/>
    <row r="203" s="69" customFormat="1" ht="10.5" x14ac:dyDescent="0.15"/>
    <row r="204" s="69" customFormat="1" ht="10.5" x14ac:dyDescent="0.15"/>
    <row r="205" s="69" customFormat="1" ht="10.5" x14ac:dyDescent="0.15"/>
    <row r="206" s="69" customFormat="1" ht="10.5" x14ac:dyDescent="0.15"/>
    <row r="207" s="69" customFormat="1" ht="10.5" x14ac:dyDescent="0.15"/>
    <row r="208" s="69" customFormat="1" ht="10.5" x14ac:dyDescent="0.15"/>
    <row r="209" s="69" customFormat="1" ht="10.5" x14ac:dyDescent="0.15"/>
    <row r="210" s="69" customFormat="1" ht="10.5" x14ac:dyDescent="0.15"/>
    <row r="211" s="69" customFormat="1" ht="10.5" x14ac:dyDescent="0.15"/>
    <row r="212" s="69" customFormat="1" ht="10.5" x14ac:dyDescent="0.15"/>
    <row r="213" s="69" customFormat="1" ht="10.5" x14ac:dyDescent="0.15"/>
    <row r="214" s="69" customFormat="1" ht="10.5" x14ac:dyDescent="0.15"/>
    <row r="215" s="69" customFormat="1" ht="10.5" x14ac:dyDescent="0.15"/>
    <row r="216" s="69" customFormat="1" ht="10.5" x14ac:dyDescent="0.15"/>
    <row r="217" s="69" customFormat="1" ht="10.5" x14ac:dyDescent="0.15"/>
    <row r="218" s="69" customFormat="1" ht="10.5" x14ac:dyDescent="0.15"/>
    <row r="219" s="69" customFormat="1" ht="10.5" x14ac:dyDescent="0.15"/>
    <row r="220" s="69" customFormat="1" ht="10.5" x14ac:dyDescent="0.15"/>
    <row r="221" s="69" customFormat="1" ht="10.5" x14ac:dyDescent="0.15"/>
    <row r="222" s="69" customFormat="1" ht="10.5" x14ac:dyDescent="0.15"/>
    <row r="223" s="69" customFormat="1" ht="10.5" x14ac:dyDescent="0.15"/>
    <row r="224" s="69" customFormat="1" ht="10.5" x14ac:dyDescent="0.15"/>
    <row r="225" s="69" customFormat="1" ht="10.5" x14ac:dyDescent="0.15"/>
    <row r="226" s="69" customFormat="1" ht="10.5" x14ac:dyDescent="0.15"/>
    <row r="227" s="69" customFormat="1" ht="10.5" x14ac:dyDescent="0.15"/>
    <row r="228" s="69" customFormat="1" ht="10.5" x14ac:dyDescent="0.15"/>
    <row r="229" s="69" customFormat="1" ht="10.5" x14ac:dyDescent="0.15"/>
    <row r="230" s="69" customFormat="1" ht="10.5" x14ac:dyDescent="0.15"/>
    <row r="231" s="69" customFormat="1" ht="10.5" x14ac:dyDescent="0.15"/>
    <row r="232" s="69" customFormat="1" ht="10.5" x14ac:dyDescent="0.15"/>
    <row r="233" s="69" customFormat="1" ht="10.5" x14ac:dyDescent="0.15"/>
    <row r="234" s="69" customFormat="1" ht="10.5" x14ac:dyDescent="0.15"/>
    <row r="235" s="69" customFormat="1" ht="10.5" x14ac:dyDescent="0.15"/>
    <row r="236" s="69" customFormat="1" ht="10.5" x14ac:dyDescent="0.15"/>
    <row r="237" s="69" customFormat="1" ht="10.5" x14ac:dyDescent="0.15"/>
    <row r="238" s="69" customFormat="1" ht="10.5" x14ac:dyDescent="0.15"/>
    <row r="239" s="69" customFormat="1" ht="10.5" x14ac:dyDescent="0.15"/>
    <row r="240" s="69" customFormat="1" ht="10.5" x14ac:dyDescent="0.15"/>
    <row r="241" s="69" customFormat="1" ht="10.5" x14ac:dyDescent="0.15"/>
    <row r="242" s="69" customFormat="1" ht="10.5" x14ac:dyDescent="0.15"/>
    <row r="243" s="69" customFormat="1" ht="10.5" x14ac:dyDescent="0.15"/>
    <row r="244" s="69" customFormat="1" ht="10.5" x14ac:dyDescent="0.15"/>
    <row r="245" s="69" customFormat="1" ht="10.5" x14ac:dyDescent="0.15"/>
    <row r="246" s="69" customFormat="1" ht="10.5" x14ac:dyDescent="0.15"/>
    <row r="247" s="69" customFormat="1" ht="10.5" x14ac:dyDescent="0.15"/>
    <row r="248" s="69" customFormat="1" ht="10.5" x14ac:dyDescent="0.15"/>
    <row r="249" s="69" customFormat="1" ht="10.5" x14ac:dyDescent="0.15"/>
    <row r="250" s="69" customFormat="1" ht="10.5" x14ac:dyDescent="0.15"/>
    <row r="251" s="69" customFormat="1" ht="10.5" x14ac:dyDescent="0.15"/>
    <row r="252" s="69" customFormat="1" ht="10.5" x14ac:dyDescent="0.15"/>
    <row r="253" s="69" customFormat="1" ht="10.5" x14ac:dyDescent="0.15"/>
    <row r="254" s="69" customFormat="1" ht="10.5" x14ac:dyDescent="0.15"/>
    <row r="255" s="69" customFormat="1" ht="10.5" x14ac:dyDescent="0.15"/>
    <row r="256" s="69" customFormat="1" ht="10.5" x14ac:dyDescent="0.15"/>
    <row r="257" s="69" customFormat="1" ht="10.5" x14ac:dyDescent="0.15"/>
    <row r="258" s="69" customFormat="1" ht="10.5" x14ac:dyDescent="0.15"/>
    <row r="259" s="69" customFormat="1" ht="10.5" x14ac:dyDescent="0.15"/>
    <row r="260" s="69" customFormat="1" ht="10.5" x14ac:dyDescent="0.15"/>
    <row r="261" s="69" customFormat="1" ht="10.5" x14ac:dyDescent="0.15"/>
    <row r="262" s="69" customFormat="1" ht="10.5" x14ac:dyDescent="0.15"/>
    <row r="263" s="69" customFormat="1" ht="10.5" x14ac:dyDescent="0.15"/>
    <row r="264" s="69" customFormat="1" ht="10.5" x14ac:dyDescent="0.15"/>
    <row r="265" s="69" customFormat="1" ht="10.5" x14ac:dyDescent="0.15"/>
    <row r="266" s="69" customFormat="1" ht="10.5" x14ac:dyDescent="0.15"/>
    <row r="267" s="69" customFormat="1" ht="10.5" x14ac:dyDescent="0.15"/>
    <row r="268" s="69" customFormat="1" ht="10.5" x14ac:dyDescent="0.15"/>
    <row r="269" s="69" customFormat="1" ht="10.5" x14ac:dyDescent="0.15"/>
    <row r="270" s="69" customFormat="1" ht="10.5" x14ac:dyDescent="0.15"/>
    <row r="271" s="69" customFormat="1" ht="10.5" x14ac:dyDescent="0.15"/>
    <row r="272" s="69" customFormat="1" ht="10.5" x14ac:dyDescent="0.15"/>
    <row r="273" s="69" customFormat="1" ht="10.5" x14ac:dyDescent="0.15"/>
    <row r="274" s="69" customFormat="1" ht="10.5" x14ac:dyDescent="0.15"/>
    <row r="275" s="69" customFormat="1" ht="10.5" x14ac:dyDescent="0.15"/>
    <row r="276" s="69" customFormat="1" ht="10.5" x14ac:dyDescent="0.15"/>
    <row r="277" s="69" customFormat="1" ht="10.5" x14ac:dyDescent="0.15"/>
    <row r="278" s="69" customFormat="1" ht="10.5" x14ac:dyDescent="0.15"/>
    <row r="279" s="69" customFormat="1" ht="10.5" x14ac:dyDescent="0.15"/>
    <row r="280" s="69" customFormat="1" ht="10.5" x14ac:dyDescent="0.15"/>
    <row r="281" s="69" customFormat="1" ht="10.5" x14ac:dyDescent="0.15"/>
    <row r="282" s="69" customFormat="1" ht="10.5" x14ac:dyDescent="0.15"/>
    <row r="283" s="69" customFormat="1" ht="10.5" x14ac:dyDescent="0.15"/>
    <row r="284" s="69" customFormat="1" ht="10.5" x14ac:dyDescent="0.15"/>
    <row r="285" s="69" customFormat="1" ht="10.5" x14ac:dyDescent="0.15"/>
    <row r="286" s="69" customFormat="1" ht="10.5" x14ac:dyDescent="0.15"/>
    <row r="287" s="69" customFormat="1" ht="10.5" x14ac:dyDescent="0.15"/>
    <row r="288" s="69" customFormat="1" ht="10.5" x14ac:dyDescent="0.15"/>
    <row r="289" s="69" customFormat="1" ht="10.5" x14ac:dyDescent="0.15"/>
    <row r="290" s="69" customFormat="1" ht="10.5" x14ac:dyDescent="0.15"/>
    <row r="291" s="69" customFormat="1" ht="10.5" x14ac:dyDescent="0.15"/>
    <row r="292" s="69" customFormat="1" ht="10.5" x14ac:dyDescent="0.15"/>
    <row r="293" s="69" customFormat="1" ht="10.5" x14ac:dyDescent="0.15"/>
    <row r="294" s="69" customFormat="1" ht="10.5" x14ac:dyDescent="0.15"/>
    <row r="295" s="69" customFormat="1" ht="10.5" x14ac:dyDescent="0.15"/>
    <row r="296" s="69" customFormat="1" ht="10.5" x14ac:dyDescent="0.15"/>
    <row r="297" s="69" customFormat="1" ht="10.5" x14ac:dyDescent="0.15"/>
    <row r="298" s="69" customFormat="1" ht="10.5" x14ac:dyDescent="0.15"/>
    <row r="299" s="69" customFormat="1" ht="10.5" x14ac:dyDescent="0.15"/>
    <row r="300" s="69" customFormat="1" ht="10.5" x14ac:dyDescent="0.15"/>
    <row r="301" s="69" customFormat="1" ht="10.5" x14ac:dyDescent="0.15"/>
    <row r="302" s="69" customFormat="1" ht="10.5" x14ac:dyDescent="0.15"/>
    <row r="303" s="69" customFormat="1" ht="10.5" x14ac:dyDescent="0.15"/>
    <row r="304" s="69" customFormat="1" ht="10.5" x14ac:dyDescent="0.15"/>
    <row r="305" s="69" customFormat="1" ht="10.5" x14ac:dyDescent="0.15"/>
    <row r="306" s="69" customFormat="1" ht="10.5" x14ac:dyDescent="0.15"/>
    <row r="307" s="69" customFormat="1" ht="10.5" x14ac:dyDescent="0.15"/>
    <row r="308" s="69" customFormat="1" ht="10.5" x14ac:dyDescent="0.15"/>
    <row r="309" s="69" customFormat="1" ht="10.5" x14ac:dyDescent="0.15"/>
    <row r="310" s="69" customFormat="1" ht="10.5" x14ac:dyDescent="0.15"/>
    <row r="311" s="69" customFormat="1" ht="10.5" x14ac:dyDescent="0.15"/>
    <row r="312" s="69" customFormat="1" ht="10.5" x14ac:dyDescent="0.15"/>
    <row r="313" s="69" customFormat="1" ht="10.5" x14ac:dyDescent="0.15"/>
    <row r="314" s="69" customFormat="1" ht="10.5" x14ac:dyDescent="0.15"/>
    <row r="315" s="69" customFormat="1" ht="10.5" x14ac:dyDescent="0.15"/>
    <row r="316" s="69" customFormat="1" ht="10.5" x14ac:dyDescent="0.15"/>
    <row r="317" s="69" customFormat="1" ht="10.5" x14ac:dyDescent="0.15"/>
    <row r="318" s="69" customFormat="1" ht="10.5" x14ac:dyDescent="0.15"/>
    <row r="319" s="69" customFormat="1" ht="10.5" x14ac:dyDescent="0.15"/>
    <row r="320" s="69" customFormat="1" ht="10.5" x14ac:dyDescent="0.15"/>
    <row r="321" s="69" customFormat="1" ht="10.5" x14ac:dyDescent="0.15"/>
    <row r="322" s="69" customFormat="1" ht="10.5" x14ac:dyDescent="0.15"/>
    <row r="323" s="69" customFormat="1" ht="10.5" x14ac:dyDescent="0.15"/>
    <row r="324" s="69" customFormat="1" ht="10.5" x14ac:dyDescent="0.15"/>
    <row r="325" s="69" customFormat="1" ht="10.5" x14ac:dyDescent="0.15"/>
    <row r="326" s="69" customFormat="1" ht="10.5" x14ac:dyDescent="0.15"/>
    <row r="327" s="69" customFormat="1" ht="10.5" x14ac:dyDescent="0.15"/>
    <row r="328" s="69" customFormat="1" ht="10.5" x14ac:dyDescent="0.15"/>
    <row r="329" s="69" customFormat="1" ht="10.5" x14ac:dyDescent="0.15"/>
    <row r="330" s="69" customFormat="1" ht="10.5" x14ac:dyDescent="0.15"/>
    <row r="331" s="69" customFormat="1" ht="10.5" x14ac:dyDescent="0.15"/>
    <row r="332" s="69" customFormat="1" ht="10.5" x14ac:dyDescent="0.15"/>
    <row r="333" s="69" customFormat="1" ht="10.5" x14ac:dyDescent="0.15"/>
    <row r="334" s="69" customFormat="1" ht="10.5" x14ac:dyDescent="0.15"/>
    <row r="335" s="69" customFormat="1" ht="10.5" x14ac:dyDescent="0.15"/>
    <row r="336" s="69" customFormat="1" ht="10.5" x14ac:dyDescent="0.15"/>
    <row r="337" s="69" customFormat="1" ht="10.5" x14ac:dyDescent="0.15"/>
    <row r="338" s="69" customFormat="1" ht="10.5" x14ac:dyDescent="0.15"/>
    <row r="339" s="69" customFormat="1" ht="10.5" x14ac:dyDescent="0.15"/>
    <row r="340" s="69" customFormat="1" ht="10.5" x14ac:dyDescent="0.15"/>
    <row r="341" s="69" customFormat="1" ht="10.5" x14ac:dyDescent="0.15"/>
    <row r="342" s="69" customFormat="1" ht="10.5" x14ac:dyDescent="0.15"/>
    <row r="343" s="69" customFormat="1" ht="10.5" x14ac:dyDescent="0.15"/>
    <row r="344" s="69" customFormat="1" ht="10.5" x14ac:dyDescent="0.15"/>
    <row r="345" s="69" customFormat="1" ht="10.5" x14ac:dyDescent="0.15"/>
    <row r="346" s="69" customFormat="1" ht="10.5" x14ac:dyDescent="0.15"/>
    <row r="347" s="69" customFormat="1" ht="10.5" x14ac:dyDescent="0.15"/>
    <row r="348" s="69" customFormat="1" ht="10.5" x14ac:dyDescent="0.15"/>
    <row r="349" s="69" customFormat="1" ht="10.5" x14ac:dyDescent="0.15"/>
    <row r="350" s="69" customFormat="1" ht="10.5" x14ac:dyDescent="0.15"/>
    <row r="351" s="69" customFormat="1" ht="10.5" x14ac:dyDescent="0.15"/>
    <row r="352" s="69" customFormat="1" ht="10.5" x14ac:dyDescent="0.15"/>
    <row r="353" s="69" customFormat="1" ht="10.5" x14ac:dyDescent="0.15"/>
    <row r="354" s="69" customFormat="1" ht="10.5" x14ac:dyDescent="0.15"/>
    <row r="355" s="69" customFormat="1" ht="10.5" x14ac:dyDescent="0.15"/>
    <row r="356" s="69" customFormat="1" ht="10.5" x14ac:dyDescent="0.15"/>
    <row r="357" s="69" customFormat="1" ht="10.5" x14ac:dyDescent="0.15"/>
    <row r="358" s="69" customFormat="1" ht="10.5" x14ac:dyDescent="0.15"/>
    <row r="359" s="69" customFormat="1" ht="10.5" x14ac:dyDescent="0.15"/>
    <row r="360" s="69" customFormat="1" ht="10.5" x14ac:dyDescent="0.15"/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 E12:E20 E40:E51 E56:E67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6">
    <pageSetUpPr fitToPage="1"/>
  </sheetPr>
  <dimension ref="A3:AM85"/>
  <sheetViews>
    <sheetView view="pageBreakPreview" zoomScale="78" zoomScaleNormal="80" zoomScaleSheetLayoutView="78" workbookViewId="0">
      <selection activeCell="V6" sqref="V6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4" t="s">
        <v>3</v>
      </c>
      <c r="F6" s="104"/>
      <c r="G6" s="104"/>
      <c r="H6" s="104"/>
      <c r="I6" s="104"/>
      <c r="J6" s="104"/>
      <c r="K6" s="104"/>
      <c r="L6" s="17"/>
      <c r="M6" s="18"/>
      <c r="N6" s="17"/>
      <c r="O6" s="107" t="s">
        <v>4</v>
      </c>
      <c r="P6" s="107"/>
      <c r="Q6" s="107"/>
      <c r="R6" s="107"/>
      <c r="S6" s="107"/>
      <c r="T6" s="19" t="s">
        <v>5</v>
      </c>
      <c r="U6" s="20"/>
      <c r="V6" s="90"/>
    </row>
    <row r="7" spans="1:39" s="10" customFormat="1" ht="15" customHeight="1" x14ac:dyDescent="0.15">
      <c r="A7" s="21"/>
      <c r="D7" s="21"/>
      <c r="E7" s="106"/>
      <c r="F7" s="106"/>
      <c r="G7" s="106"/>
      <c r="H7" s="106"/>
      <c r="I7" s="106"/>
      <c r="J7" s="106"/>
      <c r="K7" s="106"/>
      <c r="L7" s="22"/>
      <c r="M7" s="23"/>
      <c r="N7" s="22"/>
      <c r="O7" s="108"/>
      <c r="P7" s="108"/>
      <c r="Q7" s="108"/>
      <c r="R7" s="108"/>
      <c r="S7" s="108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4" t="s">
        <v>7</v>
      </c>
      <c r="F8" s="15"/>
      <c r="G8" s="13"/>
      <c r="H8" s="104" t="s">
        <v>8</v>
      </c>
      <c r="I8" s="28"/>
      <c r="J8" s="15"/>
      <c r="K8" s="104" t="s">
        <v>9</v>
      </c>
      <c r="L8" s="29"/>
      <c r="M8" s="30"/>
      <c r="N8" s="104" t="s">
        <v>7</v>
      </c>
      <c r="O8" s="15"/>
      <c r="P8" s="13"/>
      <c r="Q8" s="104" t="s">
        <v>8</v>
      </c>
      <c r="R8" s="28"/>
      <c r="S8" s="15"/>
      <c r="T8" s="104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5"/>
      <c r="F9" s="33"/>
      <c r="G9" s="32"/>
      <c r="H9" s="105"/>
      <c r="I9" s="34"/>
      <c r="J9" s="33"/>
      <c r="K9" s="105"/>
      <c r="L9" s="33"/>
      <c r="M9" s="32"/>
      <c r="N9" s="105"/>
      <c r="O9" s="33"/>
      <c r="P9" s="32"/>
      <c r="Q9" s="105"/>
      <c r="R9" s="34"/>
      <c r="S9" s="33"/>
      <c r="T9" s="105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25</v>
      </c>
      <c r="C12" s="43"/>
      <c r="D12" s="44"/>
      <c r="E12" s="47">
        <f>SUM(H12,K12)</f>
        <v>127211</v>
      </c>
      <c r="F12" s="43"/>
      <c r="G12" s="43"/>
      <c r="H12" s="43">
        <v>93574</v>
      </c>
      <c r="I12" s="43"/>
      <c r="J12" s="43"/>
      <c r="K12" s="47">
        <v>33637</v>
      </c>
      <c r="L12" s="43"/>
      <c r="M12" s="43"/>
      <c r="N12" s="43">
        <v>24424388.02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26</v>
      </c>
      <c r="C13" s="43"/>
      <c r="D13" s="44"/>
      <c r="E13" s="47">
        <f t="shared" ref="E13:E20" si="0">SUM(H13,K13)</f>
        <v>122696</v>
      </c>
      <c r="F13" s="43"/>
      <c r="G13" s="43"/>
      <c r="H13" s="43">
        <v>90868</v>
      </c>
      <c r="I13" s="43"/>
      <c r="J13" s="43"/>
      <c r="K13" s="47">
        <v>31828</v>
      </c>
      <c r="L13" s="43"/>
      <c r="M13" s="43"/>
      <c r="N13" s="43">
        <v>23635945.916000001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27</v>
      </c>
      <c r="C14" s="43"/>
      <c r="D14" s="44"/>
      <c r="E14" s="47">
        <f t="shared" si="0"/>
        <v>109606</v>
      </c>
      <c r="F14" s="43"/>
      <c r="G14" s="43"/>
      <c r="H14" s="43">
        <v>79652</v>
      </c>
      <c r="I14" s="43"/>
      <c r="J14" s="43"/>
      <c r="K14" s="47">
        <v>29954</v>
      </c>
      <c r="L14" s="43"/>
      <c r="M14" s="43"/>
      <c r="N14" s="43">
        <v>20955599.784000002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28</v>
      </c>
      <c r="C15" s="43"/>
      <c r="D15" s="44"/>
      <c r="E15" s="47">
        <f t="shared" si="0"/>
        <v>97461</v>
      </c>
      <c r="F15" s="43"/>
      <c r="G15" s="43"/>
      <c r="H15" s="47">
        <v>69447</v>
      </c>
      <c r="I15" s="43"/>
      <c r="J15" s="43"/>
      <c r="K15" s="47">
        <v>28014</v>
      </c>
      <c r="L15" s="43"/>
      <c r="M15" s="43"/>
      <c r="N15" s="47">
        <v>18558791.203000002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29</v>
      </c>
      <c r="C16" s="43"/>
      <c r="D16" s="44"/>
      <c r="E16" s="47">
        <f t="shared" si="0"/>
        <v>88928</v>
      </c>
      <c r="F16" s="43"/>
      <c r="G16" s="43"/>
      <c r="H16" s="47">
        <v>62642</v>
      </c>
      <c r="I16" s="43"/>
      <c r="J16" s="43"/>
      <c r="K16" s="47">
        <v>26286</v>
      </c>
      <c r="L16" s="43"/>
      <c r="M16" s="43"/>
      <c r="N16" s="47">
        <v>17408854.399999999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>
        <v>30</v>
      </c>
      <c r="C17" s="43"/>
      <c r="D17" s="44"/>
      <c r="E17" s="47">
        <f t="shared" si="0"/>
        <v>83966</v>
      </c>
      <c r="F17" s="43"/>
      <c r="G17" s="43"/>
      <c r="H17" s="47">
        <v>59142</v>
      </c>
      <c r="I17" s="43"/>
      <c r="J17" s="43"/>
      <c r="K17" s="47">
        <v>24824</v>
      </c>
      <c r="L17" s="43"/>
      <c r="M17" s="43"/>
      <c r="N17" s="47">
        <v>16619339.323999999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 t="s">
        <v>33</v>
      </c>
      <c r="C18" s="43"/>
      <c r="D18" s="44"/>
      <c r="E18" s="47">
        <f t="shared" si="0"/>
        <v>77593</v>
      </c>
      <c r="F18" s="43"/>
      <c r="G18" s="43"/>
      <c r="H18" s="47">
        <v>54595</v>
      </c>
      <c r="I18" s="43"/>
      <c r="J18" s="43"/>
      <c r="K18" s="47">
        <v>22998</v>
      </c>
      <c r="L18" s="43"/>
      <c r="M18" s="43"/>
      <c r="N18" s="47">
        <v>15771460.566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98" t="s">
        <v>37</v>
      </c>
      <c r="C19" s="43"/>
      <c r="D19" s="44"/>
      <c r="E19" s="47">
        <f t="shared" si="0"/>
        <v>69879</v>
      </c>
      <c r="F19" s="43"/>
      <c r="G19" s="43"/>
      <c r="H19" s="47">
        <v>49128</v>
      </c>
      <c r="I19" s="43"/>
      <c r="J19" s="43"/>
      <c r="K19" s="47">
        <v>20751</v>
      </c>
      <c r="L19" s="43"/>
      <c r="M19" s="43"/>
      <c r="N19" s="47">
        <v>14402789.845000001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99" t="s">
        <v>35</v>
      </c>
      <c r="C20" s="43"/>
      <c r="D20" s="44"/>
      <c r="E20" s="47">
        <f t="shared" si="0"/>
        <v>65440</v>
      </c>
      <c r="F20" s="43"/>
      <c r="G20" s="43"/>
      <c r="H20" s="47">
        <v>45945</v>
      </c>
      <c r="I20" s="43"/>
      <c r="J20" s="43"/>
      <c r="K20" s="47">
        <v>19495</v>
      </c>
      <c r="L20" s="43"/>
      <c r="M20" s="43"/>
      <c r="N20" s="47">
        <v>13214270.354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99" t="s">
        <v>38</v>
      </c>
      <c r="C21" s="43"/>
      <c r="D21" s="44"/>
      <c r="E21" s="47">
        <f>SUM(E56:E67)</f>
        <v>61167</v>
      </c>
      <c r="F21" s="43"/>
      <c r="G21" s="43"/>
      <c r="H21" s="47">
        <f>SUM(H56:H67)</f>
        <v>43038</v>
      </c>
      <c r="I21" s="43"/>
      <c r="J21" s="43"/>
      <c r="K21" s="47">
        <f>SUM(K56:K67)</f>
        <v>18129</v>
      </c>
      <c r="L21" s="43"/>
      <c r="M21" s="43"/>
      <c r="N21" s="47">
        <v>12432590.506999999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25</v>
      </c>
      <c r="C26" s="43"/>
      <c r="D26" s="44"/>
      <c r="E26" s="43">
        <f>E12/12</f>
        <v>10600.916666666666</v>
      </c>
      <c r="F26" s="43"/>
      <c r="G26" s="43"/>
      <c r="H26" s="43">
        <f>H12/12</f>
        <v>7797.833333333333</v>
      </c>
      <c r="I26" s="43"/>
      <c r="J26" s="43"/>
      <c r="K26" s="43">
        <f>K12/12</f>
        <v>2803.0833333333335</v>
      </c>
      <c r="L26" s="43"/>
      <c r="M26" s="43"/>
      <c r="N26" s="43">
        <f>N12/12</f>
        <v>2035365.6683333332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26</v>
      </c>
      <c r="C27" s="43"/>
      <c r="D27" s="44"/>
      <c r="E27" s="43">
        <f t="shared" ref="E27:E35" si="1">E13/12</f>
        <v>10224.666666666666</v>
      </c>
      <c r="F27" s="43"/>
      <c r="G27" s="43"/>
      <c r="H27" s="43">
        <f t="shared" ref="H27:H35" si="2">H13/12</f>
        <v>7572.333333333333</v>
      </c>
      <c r="I27" s="43"/>
      <c r="J27" s="43"/>
      <c r="K27" s="43">
        <f t="shared" ref="K27:K35" si="3">K13/12</f>
        <v>2652.3333333333335</v>
      </c>
      <c r="L27" s="43"/>
      <c r="M27" s="43"/>
      <c r="N27" s="43">
        <f t="shared" ref="N27:N35" si="4">N13/12</f>
        <v>1969662.1596666668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5">B14</f>
        <v>27</v>
      </c>
      <c r="C28" s="43"/>
      <c r="D28" s="44"/>
      <c r="E28" s="43">
        <f t="shared" si="1"/>
        <v>9133.8333333333339</v>
      </c>
      <c r="F28" s="43"/>
      <c r="G28" s="43"/>
      <c r="H28" s="43">
        <f t="shared" si="2"/>
        <v>6637.666666666667</v>
      </c>
      <c r="I28" s="43"/>
      <c r="J28" s="43"/>
      <c r="K28" s="43">
        <f t="shared" si="3"/>
        <v>2496.1666666666665</v>
      </c>
      <c r="L28" s="43"/>
      <c r="M28" s="43"/>
      <c r="N28" s="43">
        <f t="shared" si="4"/>
        <v>1746299.9820000001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5"/>
        <v>28</v>
      </c>
      <c r="C29" s="43"/>
      <c r="D29" s="44"/>
      <c r="E29" s="43">
        <f t="shared" si="1"/>
        <v>8121.75</v>
      </c>
      <c r="F29" s="43"/>
      <c r="G29" s="43"/>
      <c r="H29" s="43">
        <f t="shared" si="2"/>
        <v>5787.25</v>
      </c>
      <c r="I29" s="43"/>
      <c r="J29" s="43"/>
      <c r="K29" s="43">
        <f t="shared" si="3"/>
        <v>2334.5</v>
      </c>
      <c r="L29" s="43"/>
      <c r="M29" s="43"/>
      <c r="N29" s="43">
        <f t="shared" si="4"/>
        <v>1546565.9335833334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5"/>
        <v>29</v>
      </c>
      <c r="C30" s="43"/>
      <c r="D30" s="44"/>
      <c r="E30" s="43">
        <f t="shared" si="1"/>
        <v>7410.666666666667</v>
      </c>
      <c r="F30" s="43"/>
      <c r="G30" s="43"/>
      <c r="H30" s="43">
        <f t="shared" si="2"/>
        <v>5220.166666666667</v>
      </c>
      <c r="I30" s="43"/>
      <c r="J30" s="43"/>
      <c r="K30" s="43">
        <f t="shared" si="3"/>
        <v>2190.5</v>
      </c>
      <c r="L30" s="43"/>
      <c r="M30" s="43"/>
      <c r="N30" s="43">
        <f t="shared" si="4"/>
        <v>1450737.8666666665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>
        <f t="shared" si="5"/>
        <v>30</v>
      </c>
      <c r="C31" s="43"/>
      <c r="D31" s="44"/>
      <c r="E31" s="43">
        <f t="shared" si="1"/>
        <v>6997.166666666667</v>
      </c>
      <c r="F31" s="43"/>
      <c r="G31" s="43"/>
      <c r="H31" s="43">
        <f t="shared" si="2"/>
        <v>4928.5</v>
      </c>
      <c r="I31" s="43"/>
      <c r="J31" s="43"/>
      <c r="K31" s="43">
        <f t="shared" si="3"/>
        <v>2068.6666666666665</v>
      </c>
      <c r="L31" s="43"/>
      <c r="M31" s="43"/>
      <c r="N31" s="43">
        <f t="shared" si="4"/>
        <v>1384944.9436666665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 t="str">
        <f t="shared" si="5"/>
        <v>令和元年度</v>
      </c>
      <c r="C32" s="43"/>
      <c r="D32" s="44"/>
      <c r="E32" s="43">
        <f t="shared" si="1"/>
        <v>6466.083333333333</v>
      </c>
      <c r="F32" s="43"/>
      <c r="G32" s="43"/>
      <c r="H32" s="43">
        <f t="shared" si="2"/>
        <v>4549.583333333333</v>
      </c>
      <c r="I32" s="43"/>
      <c r="J32" s="43"/>
      <c r="K32" s="43">
        <f t="shared" si="3"/>
        <v>1916.5</v>
      </c>
      <c r="L32" s="43"/>
      <c r="M32" s="43"/>
      <c r="N32" s="43">
        <f t="shared" si="4"/>
        <v>1314288.3805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 t="str">
        <f t="shared" si="5"/>
        <v>２</v>
      </c>
      <c r="C33" s="43"/>
      <c r="D33" s="44"/>
      <c r="E33" s="43">
        <f t="shared" si="1"/>
        <v>5823.25</v>
      </c>
      <c r="F33" s="43"/>
      <c r="G33" s="43"/>
      <c r="H33" s="43">
        <f t="shared" si="2"/>
        <v>4094</v>
      </c>
      <c r="I33" s="43"/>
      <c r="J33" s="43"/>
      <c r="K33" s="43">
        <f t="shared" si="3"/>
        <v>1729.25</v>
      </c>
      <c r="L33" s="43"/>
      <c r="M33" s="43"/>
      <c r="N33" s="43">
        <f t="shared" si="4"/>
        <v>1200232.4870833333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 t="str">
        <f t="shared" si="5"/>
        <v>３</v>
      </c>
      <c r="C34" s="43"/>
      <c r="D34" s="44"/>
      <c r="E34" s="43">
        <f t="shared" si="1"/>
        <v>5453.333333333333</v>
      </c>
      <c r="F34" s="43"/>
      <c r="G34" s="43"/>
      <c r="H34" s="43">
        <f t="shared" si="2"/>
        <v>3828.75</v>
      </c>
      <c r="I34" s="43"/>
      <c r="J34" s="43"/>
      <c r="K34" s="43">
        <f t="shared" si="3"/>
        <v>1624.5833333333333</v>
      </c>
      <c r="L34" s="43"/>
      <c r="M34" s="43"/>
      <c r="N34" s="43">
        <f t="shared" si="4"/>
        <v>1101189.1961666667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98" t="str">
        <f t="shared" si="5"/>
        <v>４</v>
      </c>
      <c r="C35" s="43"/>
      <c r="D35" s="44"/>
      <c r="E35" s="43">
        <f t="shared" si="1"/>
        <v>5097.25</v>
      </c>
      <c r="F35" s="43"/>
      <c r="G35" s="43"/>
      <c r="H35" s="43">
        <f t="shared" si="2"/>
        <v>3586.5</v>
      </c>
      <c r="I35" s="43"/>
      <c r="J35" s="43"/>
      <c r="K35" s="43">
        <f t="shared" si="3"/>
        <v>1510.75</v>
      </c>
      <c r="L35" s="43"/>
      <c r="M35" s="43"/>
      <c r="N35" s="43">
        <f t="shared" si="4"/>
        <v>1036049.2089166666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 t="s">
        <v>36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f>SUM(H40,K40)</f>
        <v>8234</v>
      </c>
      <c r="F40" s="43"/>
      <c r="G40" s="43"/>
      <c r="H40" s="43">
        <v>7641</v>
      </c>
      <c r="I40" s="43"/>
      <c r="J40" s="43"/>
      <c r="K40" s="43">
        <v>593</v>
      </c>
      <c r="L40" s="43"/>
      <c r="M40" s="43"/>
      <c r="N40" s="43">
        <f>SUM(Q40,T40)</f>
        <v>1830635.1769999999</v>
      </c>
      <c r="O40" s="43"/>
      <c r="P40" s="43"/>
      <c r="Q40" s="43">
        <v>1725182.9469999999</v>
      </c>
      <c r="R40" s="43"/>
      <c r="S40" s="43"/>
      <c r="T40" s="43">
        <v>105452.23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f t="shared" ref="E41:E51" si="6">SUM(H41,K41)</f>
        <v>2633</v>
      </c>
      <c r="F41" s="43"/>
      <c r="G41" s="43"/>
      <c r="H41" s="43">
        <v>1860</v>
      </c>
      <c r="I41" s="43"/>
      <c r="J41" s="43"/>
      <c r="K41" s="43">
        <v>773</v>
      </c>
      <c r="L41" s="43"/>
      <c r="M41" s="43"/>
      <c r="N41" s="43">
        <f t="shared" ref="N41:N51" si="7">SUM(Q41,T41)</f>
        <v>555346.65899999999</v>
      </c>
      <c r="O41" s="43"/>
      <c r="P41" s="43"/>
      <c r="Q41" s="43">
        <v>425486.37400000001</v>
      </c>
      <c r="R41" s="43"/>
      <c r="S41" s="43"/>
      <c r="T41" s="43">
        <v>129860.285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f t="shared" si="6"/>
        <v>2298</v>
      </c>
      <c r="F42" s="43"/>
      <c r="G42" s="43"/>
      <c r="H42" s="43">
        <v>1299</v>
      </c>
      <c r="I42" s="43"/>
      <c r="J42" s="43"/>
      <c r="K42" s="43">
        <v>999</v>
      </c>
      <c r="L42" s="43"/>
      <c r="M42" s="43"/>
      <c r="N42" s="43">
        <f t="shared" si="7"/>
        <v>446729.79399999999</v>
      </c>
      <c r="O42" s="43"/>
      <c r="P42" s="43"/>
      <c r="Q42" s="43">
        <v>286247.97499999998</v>
      </c>
      <c r="R42" s="43"/>
      <c r="S42" s="43"/>
      <c r="T42" s="43">
        <v>160481.81899999999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f t="shared" si="6"/>
        <v>2992</v>
      </c>
      <c r="F43" s="43"/>
      <c r="G43" s="43"/>
      <c r="H43" s="43">
        <v>963</v>
      </c>
      <c r="I43" s="43"/>
      <c r="J43" s="43"/>
      <c r="K43" s="43">
        <v>2029</v>
      </c>
      <c r="L43" s="43"/>
      <c r="M43" s="43"/>
      <c r="N43" s="43">
        <f t="shared" si="7"/>
        <v>497021.28599999996</v>
      </c>
      <c r="O43" s="43"/>
      <c r="P43" s="43"/>
      <c r="Q43" s="43">
        <v>189373.014</v>
      </c>
      <c r="R43" s="43"/>
      <c r="S43" s="43"/>
      <c r="T43" s="43">
        <v>307648.272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f t="shared" si="6"/>
        <v>2304</v>
      </c>
      <c r="F44" s="43"/>
      <c r="G44" s="43"/>
      <c r="H44" s="43">
        <v>668</v>
      </c>
      <c r="I44" s="43"/>
      <c r="J44" s="43"/>
      <c r="K44" s="43">
        <v>1636</v>
      </c>
      <c r="L44" s="43"/>
      <c r="M44" s="43"/>
      <c r="N44" s="43">
        <f t="shared" si="7"/>
        <v>367835.73699999996</v>
      </c>
      <c r="O44" s="43"/>
      <c r="P44" s="43"/>
      <c r="Q44" s="43">
        <v>125682.514</v>
      </c>
      <c r="R44" s="43"/>
      <c r="S44" s="43"/>
      <c r="T44" s="43">
        <v>242153.223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f t="shared" si="6"/>
        <v>478</v>
      </c>
      <c r="F45" s="43"/>
      <c r="G45" s="43"/>
      <c r="H45" s="43">
        <v>258</v>
      </c>
      <c r="I45" s="43"/>
      <c r="J45" s="43"/>
      <c r="K45" s="43">
        <v>220</v>
      </c>
      <c r="L45" s="43"/>
      <c r="M45" s="43"/>
      <c r="N45" s="43">
        <f t="shared" si="7"/>
        <v>86710.218999999997</v>
      </c>
      <c r="O45" s="43"/>
      <c r="P45" s="43"/>
      <c r="Q45" s="43">
        <v>54504.739000000001</v>
      </c>
      <c r="R45" s="43"/>
      <c r="S45" s="43"/>
      <c r="T45" s="43">
        <v>32205.48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f t="shared" si="6"/>
        <v>392</v>
      </c>
      <c r="F46" s="43"/>
      <c r="G46" s="43"/>
      <c r="H46" s="43">
        <v>231</v>
      </c>
      <c r="I46" s="43"/>
      <c r="J46" s="43"/>
      <c r="K46" s="43">
        <v>161</v>
      </c>
      <c r="L46" s="43"/>
      <c r="M46" s="43"/>
      <c r="N46" s="43">
        <f t="shared" si="7"/>
        <v>70854.402000000002</v>
      </c>
      <c r="O46" s="43"/>
      <c r="P46" s="43"/>
      <c r="Q46" s="43">
        <v>46148.938999999998</v>
      </c>
      <c r="R46" s="43"/>
      <c r="S46" s="43"/>
      <c r="T46" s="43">
        <v>24705.463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f t="shared" si="6"/>
        <v>1689</v>
      </c>
      <c r="F47" s="43"/>
      <c r="G47" s="43"/>
      <c r="H47" s="43">
        <v>906</v>
      </c>
      <c r="I47" s="43"/>
      <c r="J47" s="43"/>
      <c r="K47" s="43">
        <v>783</v>
      </c>
      <c r="L47" s="43"/>
      <c r="M47" s="43"/>
      <c r="N47" s="43">
        <f t="shared" si="7"/>
        <v>320800.11800000002</v>
      </c>
      <c r="O47" s="43"/>
      <c r="P47" s="43"/>
      <c r="Q47" s="43">
        <v>180646.024</v>
      </c>
      <c r="R47" s="43"/>
      <c r="S47" s="43"/>
      <c r="T47" s="43">
        <v>140154.09400000001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f t="shared" si="6"/>
        <v>9878</v>
      </c>
      <c r="F48" s="43"/>
      <c r="G48" s="43"/>
      <c r="H48" s="43">
        <v>5721</v>
      </c>
      <c r="I48" s="43"/>
      <c r="J48" s="43"/>
      <c r="K48" s="43">
        <v>4157</v>
      </c>
      <c r="L48" s="43"/>
      <c r="M48" s="43"/>
      <c r="N48" s="43">
        <f t="shared" si="7"/>
        <v>1929712.344</v>
      </c>
      <c r="O48" s="43"/>
      <c r="P48" s="43"/>
      <c r="Q48" s="43">
        <v>1194997.145</v>
      </c>
      <c r="R48" s="43"/>
      <c r="S48" s="43"/>
      <c r="T48" s="43">
        <v>734715.19900000002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f t="shared" si="6"/>
        <v>19302</v>
      </c>
      <c r="F49" s="43"/>
      <c r="G49" s="43"/>
      <c r="H49" s="43">
        <v>14189</v>
      </c>
      <c r="I49" s="43"/>
      <c r="J49" s="43"/>
      <c r="K49" s="43">
        <v>5113</v>
      </c>
      <c r="L49" s="43"/>
      <c r="M49" s="43"/>
      <c r="N49" s="43">
        <f t="shared" si="7"/>
        <v>3938736.1780000003</v>
      </c>
      <c r="O49" s="43"/>
      <c r="P49" s="43"/>
      <c r="Q49" s="43">
        <v>3067599.2340000002</v>
      </c>
      <c r="R49" s="43"/>
      <c r="S49" s="43"/>
      <c r="T49" s="43">
        <v>871136.94400000002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f t="shared" si="6"/>
        <v>9739</v>
      </c>
      <c r="F50" s="43"/>
      <c r="G50" s="43"/>
      <c r="H50" s="43">
        <v>7339</v>
      </c>
      <c r="I50" s="43"/>
      <c r="J50" s="43"/>
      <c r="K50" s="43">
        <v>2400</v>
      </c>
      <c r="L50" s="43"/>
      <c r="M50" s="43"/>
      <c r="N50" s="43">
        <f t="shared" si="7"/>
        <v>1997458.5290000001</v>
      </c>
      <c r="O50" s="43"/>
      <c r="P50" s="43"/>
      <c r="Q50" s="43">
        <v>1587499.683</v>
      </c>
      <c r="R50" s="43"/>
      <c r="S50" s="43"/>
      <c r="T50" s="43">
        <v>409958.84600000002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f t="shared" si="6"/>
        <v>5501</v>
      </c>
      <c r="F51" s="43"/>
      <c r="G51" s="43"/>
      <c r="H51" s="43">
        <v>4870</v>
      </c>
      <c r="I51" s="43"/>
      <c r="J51" s="43"/>
      <c r="K51" s="43">
        <v>631</v>
      </c>
      <c r="L51" s="43"/>
      <c r="M51" s="43"/>
      <c r="N51" s="43">
        <f t="shared" si="7"/>
        <v>1176966.2710000002</v>
      </c>
      <c r="O51" s="43"/>
      <c r="P51" s="43"/>
      <c r="Q51" s="43">
        <v>1069587.2990000001</v>
      </c>
      <c r="R51" s="43"/>
      <c r="S51" s="43"/>
      <c r="T51" s="43">
        <v>107378.97199999999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 t="s">
        <v>40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f>SUM(H56,K56)</f>
        <v>7128</v>
      </c>
      <c r="F56" s="43"/>
      <c r="G56" s="43"/>
      <c r="H56" s="43">
        <v>6581</v>
      </c>
      <c r="I56" s="43"/>
      <c r="J56" s="43"/>
      <c r="K56" s="43">
        <v>547</v>
      </c>
      <c r="L56" s="43"/>
      <c r="M56" s="43"/>
      <c r="N56" s="43">
        <f>SUM(Q56,T56)</f>
        <v>1572432.3529999999</v>
      </c>
      <c r="O56" s="43"/>
      <c r="P56" s="43"/>
      <c r="Q56" s="43">
        <v>1477612.7749999999</v>
      </c>
      <c r="R56" s="43"/>
      <c r="S56" s="43"/>
      <c r="T56" s="43">
        <v>94819.577999999994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f t="shared" ref="E57:E67" si="8">SUM(H57,K57)</f>
        <v>3074</v>
      </c>
      <c r="F57" s="43"/>
      <c r="G57" s="43"/>
      <c r="H57" s="43">
        <v>2196</v>
      </c>
      <c r="I57" s="43"/>
      <c r="J57" s="43"/>
      <c r="K57" s="43">
        <v>878</v>
      </c>
      <c r="L57" s="43"/>
      <c r="M57" s="43"/>
      <c r="N57" s="43">
        <f t="shared" ref="N57:N67" si="9">SUM(Q57,T57)</f>
        <v>646126.54300000006</v>
      </c>
      <c r="O57" s="43"/>
      <c r="P57" s="43"/>
      <c r="Q57" s="43">
        <v>496335.09600000002</v>
      </c>
      <c r="R57" s="43"/>
      <c r="S57" s="43"/>
      <c r="T57" s="43">
        <v>149791.44699999999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f t="shared" si="8"/>
        <v>2043</v>
      </c>
      <c r="F58" s="43"/>
      <c r="G58" s="43"/>
      <c r="H58" s="43">
        <v>1220</v>
      </c>
      <c r="I58" s="43"/>
      <c r="J58" s="43"/>
      <c r="K58" s="43">
        <v>823</v>
      </c>
      <c r="L58" s="43"/>
      <c r="M58" s="43"/>
      <c r="N58" s="43">
        <f t="shared" si="9"/>
        <v>388292.69</v>
      </c>
      <c r="O58" s="43"/>
      <c r="P58" s="43"/>
      <c r="Q58" s="43">
        <v>257897.092</v>
      </c>
      <c r="R58" s="43"/>
      <c r="S58" s="43"/>
      <c r="T58" s="43">
        <v>130395.598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f t="shared" si="8"/>
        <v>2465</v>
      </c>
      <c r="F59" s="43"/>
      <c r="G59" s="43"/>
      <c r="H59" s="43">
        <v>861</v>
      </c>
      <c r="I59" s="43"/>
      <c r="J59" s="43"/>
      <c r="K59" s="43">
        <v>1604</v>
      </c>
      <c r="L59" s="43"/>
      <c r="M59" s="43"/>
      <c r="N59" s="43">
        <f t="shared" si="9"/>
        <v>411328.38099999999</v>
      </c>
      <c r="O59" s="43"/>
      <c r="P59" s="43"/>
      <c r="Q59" s="43">
        <v>167381.95699999999</v>
      </c>
      <c r="R59" s="43"/>
      <c r="S59" s="43"/>
      <c r="T59" s="43">
        <v>243946.424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f t="shared" si="8"/>
        <v>2237</v>
      </c>
      <c r="F60" s="43"/>
      <c r="G60" s="43"/>
      <c r="H60" s="43">
        <v>645</v>
      </c>
      <c r="I60" s="43"/>
      <c r="J60" s="43"/>
      <c r="K60" s="43">
        <v>1592</v>
      </c>
      <c r="L60" s="43"/>
      <c r="M60" s="43"/>
      <c r="N60" s="43">
        <f t="shared" si="9"/>
        <v>363042.83899999998</v>
      </c>
      <c r="O60" s="43"/>
      <c r="P60" s="43"/>
      <c r="Q60" s="43">
        <v>122566.901</v>
      </c>
      <c r="R60" s="43"/>
      <c r="S60" s="43"/>
      <c r="T60" s="43">
        <v>240475.93799999999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f t="shared" si="8"/>
        <v>525</v>
      </c>
      <c r="F61" s="43"/>
      <c r="G61" s="43"/>
      <c r="H61" s="43">
        <v>248</v>
      </c>
      <c r="I61" s="43"/>
      <c r="J61" s="43"/>
      <c r="K61" s="43">
        <v>277</v>
      </c>
      <c r="L61" s="43"/>
      <c r="M61" s="43"/>
      <c r="N61" s="43">
        <f t="shared" si="9"/>
        <v>93663.195000000007</v>
      </c>
      <c r="O61" s="43"/>
      <c r="P61" s="43"/>
      <c r="Q61" s="43">
        <v>52236.038999999997</v>
      </c>
      <c r="R61" s="43"/>
      <c r="S61" s="43"/>
      <c r="T61" s="43">
        <v>41427.156000000003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f t="shared" si="8"/>
        <v>381</v>
      </c>
      <c r="F62" s="43"/>
      <c r="G62" s="43"/>
      <c r="H62" s="43">
        <v>216</v>
      </c>
      <c r="I62" s="43"/>
      <c r="J62" s="43"/>
      <c r="K62" s="43">
        <v>165</v>
      </c>
      <c r="L62" s="43"/>
      <c r="M62" s="43"/>
      <c r="N62" s="43">
        <f t="shared" si="9"/>
        <v>68383.437999999995</v>
      </c>
      <c r="O62" s="43"/>
      <c r="P62" s="43"/>
      <c r="Q62" s="43">
        <v>43091.582000000002</v>
      </c>
      <c r="R62" s="43"/>
      <c r="S62" s="43"/>
      <c r="T62" s="43">
        <v>25291.856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f t="shared" si="8"/>
        <v>1520</v>
      </c>
      <c r="F63" s="43"/>
      <c r="G63" s="43"/>
      <c r="H63" s="43">
        <v>883</v>
      </c>
      <c r="I63" s="43"/>
      <c r="J63" s="43"/>
      <c r="K63" s="43">
        <v>637</v>
      </c>
      <c r="L63" s="43"/>
      <c r="M63" s="43"/>
      <c r="N63" s="43">
        <f t="shared" si="9"/>
        <v>297706.467</v>
      </c>
      <c r="O63" s="43"/>
      <c r="P63" s="43"/>
      <c r="Q63" s="43">
        <v>179417.495</v>
      </c>
      <c r="R63" s="43"/>
      <c r="S63" s="43"/>
      <c r="T63" s="43">
        <v>118288.97199999999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f t="shared" si="8"/>
        <v>8855</v>
      </c>
      <c r="F64" s="43"/>
      <c r="G64" s="43"/>
      <c r="H64" s="43">
        <v>5069</v>
      </c>
      <c r="I64" s="43"/>
      <c r="J64" s="43"/>
      <c r="K64" s="43">
        <v>3786</v>
      </c>
      <c r="L64" s="43"/>
      <c r="M64" s="43"/>
      <c r="N64" s="43">
        <f t="shared" si="9"/>
        <v>1768152.794</v>
      </c>
      <c r="O64" s="43"/>
      <c r="P64" s="43"/>
      <c r="Q64" s="43">
        <v>1075859.747</v>
      </c>
      <c r="R64" s="43"/>
      <c r="S64" s="43"/>
      <c r="T64" s="43">
        <v>692293.04700000002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f t="shared" si="8"/>
        <v>18233</v>
      </c>
      <c r="F65" s="43"/>
      <c r="G65" s="43"/>
      <c r="H65" s="43">
        <v>13398</v>
      </c>
      <c r="I65" s="43"/>
      <c r="J65" s="43"/>
      <c r="K65" s="43">
        <v>4835</v>
      </c>
      <c r="L65" s="43"/>
      <c r="M65" s="43"/>
      <c r="N65" s="43">
        <f t="shared" si="9"/>
        <v>3770078.443</v>
      </c>
      <c r="O65" s="43"/>
      <c r="P65" s="43"/>
      <c r="Q65" s="43">
        <v>2928022.321</v>
      </c>
      <c r="R65" s="43"/>
      <c r="S65" s="43"/>
      <c r="T65" s="43">
        <v>842056.12199999997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f t="shared" si="8"/>
        <v>9263</v>
      </c>
      <c r="F66" s="43"/>
      <c r="G66" s="43"/>
      <c r="H66" s="43">
        <v>6907</v>
      </c>
      <c r="I66" s="43"/>
      <c r="J66" s="43"/>
      <c r="K66" s="43">
        <v>2356</v>
      </c>
      <c r="L66" s="43"/>
      <c r="M66" s="43"/>
      <c r="N66" s="43">
        <f t="shared" si="9"/>
        <v>1923093.622</v>
      </c>
      <c r="O66" s="43"/>
      <c r="P66" s="43"/>
      <c r="Q66" s="43">
        <v>1512849.4620000001</v>
      </c>
      <c r="R66" s="43"/>
      <c r="S66" s="43"/>
      <c r="T66" s="43">
        <v>410244.16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f t="shared" si="8"/>
        <v>5443</v>
      </c>
      <c r="F67" s="43"/>
      <c r="G67" s="43"/>
      <c r="H67" s="43">
        <v>4814</v>
      </c>
      <c r="I67" s="43"/>
      <c r="J67" s="43"/>
      <c r="K67" s="43">
        <v>629</v>
      </c>
      <c r="L67" s="43"/>
      <c r="M67" s="43"/>
      <c r="N67" s="43">
        <f t="shared" si="9"/>
        <v>1178827.6939999999</v>
      </c>
      <c r="O67" s="43"/>
      <c r="P67" s="43"/>
      <c r="Q67" s="43">
        <v>1071246.4269999999</v>
      </c>
      <c r="R67" s="43"/>
      <c r="S67" s="43"/>
      <c r="T67" s="43">
        <v>107581.26700000001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 E12:E20 E40:E51 N40:N51 E56:E67 N56:N67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81AF9-6B3D-4A6C-BCFB-4FA3CBAA0143}"/>
</file>

<file path=customXml/itemProps2.xml><?xml version="1.0" encoding="utf-8"?>
<ds:datastoreItem xmlns:ds="http://schemas.openxmlformats.org/officeDocument/2006/customXml" ds:itemID="{62F7016C-19CC-409C-9B0A-1DD5EED47297}"/>
</file>

<file path=customXml/itemProps3.xml><?xml version="1.0" encoding="utf-8"?>
<ds:datastoreItem xmlns:ds="http://schemas.openxmlformats.org/officeDocument/2006/customXml" ds:itemID="{3055FB0E-D229-4A5B-91C6-996E303D9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2022-10-24T09:53:55Z</dcterms:created>
  <dcterms:modified xsi:type="dcterms:W3CDTF">2023-09-08T06:09:27Z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