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<sst xmlns="http://schemas.openxmlformats.org/spreadsheetml/2006/main" count="177" uniqueCount="112">
  <si>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</si>
  <si>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</si>
  <si>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</si>
  <si>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</si>
  <si>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</si>
  <si>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</si>
  <si>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</si>
  <si>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</si>
  <si>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</si>
  <si>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</si>
  <si>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</si>
  <si>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</si>
  <si>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</si>
  <si>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</si>
  <si>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</si>
  <si>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</si>
  <si>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</si>
  <si>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</si>
  <si>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</si>
  <si>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</si>
  <si>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</si>
  <si>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</si>
  <si>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</si>
  <si>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</si>
  <si>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</si>
  <si>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</si>
  <si>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</si>
  <si>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</si>
  <si>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</si>
  <si>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</si>
  <si>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</si>
  <si>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</si>
  <si>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</si>
  <si>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</si>
  <si>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</si>
  <si>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</si>
  <si>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</si>
  <si>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</si>
  <si>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</si>
  <si>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</si>
  <si>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</si>
  <si>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</si>
  <si>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</si>
  <si>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</si>
  <si>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</si>
  <si>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</si>
  <si>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</si>
  <si>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</si>
  <si>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</si>
  <si>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</si>
  <si>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</si>
  <si>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</si>
  <si>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</si>
  <si>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</si>
  <si>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</si>
  <si>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</si>
  <si>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</si>
  <si>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</si>
  <si>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</si>
  <si>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</si>
  <si>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</si>
  <si>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</si>
  <si>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</si>
  <si>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</si>
  <si>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</si>
  <si>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</si>
  <si>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</si>
  <si>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</si>
  <si>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</si>
  <si>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</si>
  <si>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</si>
  <si>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</si>
  <si>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</si>
  <si>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</si>
  <si>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</si>
  <si>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</si>
  <si>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</si>
  <si>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</si>
  <si>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</si>
  <si>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</si>
  <si>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</si>
  <si>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</si>
  <si>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</si>
  <si>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</si>
  <si>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</si>
  <si>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</si>
  <si>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</si>
  <si>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</si>
  <si>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</si>
  <si>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</si>
  <si>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</si>
  <si>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</si>
  <si>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</si>
  <si>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</si>
  <si>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</si>
  <si>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</si>
  <si>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</si>
  <si>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</si>
  <si>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</si>
  <si>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</si>
  <si>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</si>
  <si>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</si>
  <si>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</si>
  <si>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</si>
  <si>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</si>
  <si>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</si>
  <si>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</si>
  <si>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</si>
  <si>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平成14年6月</t>
  </si>
  <si>
    <t>平成14年7月</t>
  </si>
  <si>
    <t>平成14年8月</t>
  </si>
  <si>
    <t>【8月】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</si>
</sst>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3" borderId="7" xfId="0" applyFont="1" applyFill="1" applyBorder="1" applyAlignment="1">
      <alignment vertical="center"/>
    </xf>
    <xf numFmtId="186" fontId="13" fillId="3" borderId="7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86" fontId="13" fillId="3" borderId="6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186" fontId="13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3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vertical="center"/>
    </xf>
    <xf numFmtId="188" fontId="17" fillId="3" borderId="6" xfId="0" applyNumberFormat="1" applyFont="1" applyFill="1" applyBorder="1" applyAlignment="1">
      <alignment vertical="center"/>
    </xf>
    <xf numFmtId="188" fontId="17" fillId="3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horizontal="right" vertical="center"/>
    </xf>
    <xf numFmtId="177" fontId="16" fillId="3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3" borderId="6" xfId="0" applyFont="1" applyFill="1" applyBorder="1" applyAlignment="1">
      <alignment vertical="center"/>
    </xf>
    <xf numFmtId="186" fontId="23" fillId="3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14053"/>
        <c:crosses val="autoZero"/>
        <c:auto val="0"/>
        <c:lblOffset val="100"/>
        <c:noMultiLvlLbl val="0"/>
      </c:catAx>
      <c:valAx>
        <c:axId val="32140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55290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730595"/>
        <c:crosses val="autoZero"/>
        <c:auto val="0"/>
        <c:lblOffset val="100"/>
        <c:noMultiLvlLbl val="0"/>
      </c:catAx>
      <c:valAx>
        <c:axId val="22730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821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38877"/>
        <c:crosses val="autoZero"/>
        <c:auto val="0"/>
        <c:lblOffset val="100"/>
        <c:noMultiLvlLbl val="0"/>
      </c:catAx>
      <c:valAx>
        <c:axId val="292388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4876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38807"/>
        <c:crosses val="autoZero"/>
        <c:auto val="0"/>
        <c:lblOffset val="100"/>
        <c:noMultiLvlLbl val="0"/>
      </c:catAx>
      <c:valAx>
        <c:axId val="195388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8233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39505"/>
        <c:crosses val="autoZero"/>
        <c:auto val="0"/>
        <c:lblOffset val="100"/>
        <c:noMultiLvlLbl val="0"/>
      </c:catAx>
      <c:valAx>
        <c:axId val="39139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31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16711226"/>
        <c:axId val="16183307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779461"/>
        <c:crosses val="autoZero"/>
        <c:auto val="0"/>
        <c:lblOffset val="100"/>
        <c:noMultiLvlLbl val="0"/>
      </c:catAx>
      <c:valAx>
        <c:axId val="3577946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32036"/>
        <c:crossesAt val="1"/>
        <c:crossBetween val="between"/>
        <c:dispUnits/>
        <c:majorUnit val="10"/>
      </c:valAx>
      <c:catAx>
        <c:axId val="16711226"/>
        <c:scaling>
          <c:orientation val="minMax"/>
        </c:scaling>
        <c:axPos val="b"/>
        <c:delete val="1"/>
        <c:majorTickMark val="in"/>
        <c:minorTickMark val="none"/>
        <c:tickLblPos val="nextTo"/>
        <c:crossAx val="16183307"/>
        <c:crosses val="autoZero"/>
        <c:auto val="0"/>
        <c:lblOffset val="100"/>
        <c:noMultiLvlLbl val="0"/>
      </c:catAx>
      <c:valAx>
        <c:axId val="1618330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71122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55199"/>
        <c:crosses val="autoZero"/>
        <c:auto val="0"/>
        <c:lblOffset val="100"/>
        <c:noMultiLvlLbl val="0"/>
      </c:catAx>
      <c:valAx>
        <c:axId val="12455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579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病院・診療所の療養病床等の病床数（平成14年8月）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2416.3224419612475</c:v>
                </c:pt>
                <c:pt idx="1">
                  <c:v>1045.5239244042064</c:v>
                </c:pt>
                <c:pt idx="2">
                  <c:v>853.0663457025823</c:v>
                </c:pt>
                <c:pt idx="3">
                  <c:v>689.4027065964432</c:v>
                </c:pt>
                <c:pt idx="4">
                  <c:v>853.3668886695123</c:v>
                </c:pt>
                <c:pt idx="5">
                  <c:v>600.1076149577937</c:v>
                </c:pt>
                <c:pt idx="6">
                  <c:v>821.2327978154665</c:v>
                </c:pt>
                <c:pt idx="7">
                  <c:v>972.1324630544757</c:v>
                </c:pt>
                <c:pt idx="8">
                  <c:v>1087.977413712621</c:v>
                </c:pt>
                <c:pt idx="9">
                  <c:v>1080.4755252128527</c:v>
                </c:pt>
                <c:pt idx="10">
                  <c:v>1174.7307445571973</c:v>
                </c:pt>
                <c:pt idx="11">
                  <c:v>1073.709400398539</c:v>
                </c:pt>
                <c:pt idx="12">
                  <c:v>747.0873466880225</c:v>
                </c:pt>
                <c:pt idx="13">
                  <c:v>742.7774527896371</c:v>
                </c:pt>
                <c:pt idx="14">
                  <c:v>839.9980808479701</c:v>
                </c:pt>
                <c:pt idx="15">
                  <c:v>2239.9294667587146</c:v>
                </c:pt>
                <c:pt idx="16">
                  <c:v>2108.5767546559273</c:v>
                </c:pt>
                <c:pt idx="17">
                  <c:v>1482.227000320234</c:v>
                </c:pt>
                <c:pt idx="18">
                  <c:v>1226.7975250693407</c:v>
                </c:pt>
                <c:pt idx="19">
                  <c:v>700.7417928645028</c:v>
                </c:pt>
                <c:pt idx="20">
                  <c:v>804.3463456343592</c:v>
                </c:pt>
                <c:pt idx="21">
                  <c:v>1172.4849148481926</c:v>
                </c:pt>
                <c:pt idx="22">
                  <c:v>1146.780208398514</c:v>
                </c:pt>
                <c:pt idx="23">
                  <c:v>1175.0787338602481</c:v>
                </c:pt>
                <c:pt idx="24">
                  <c:v>823.4688625836336</c:v>
                </c:pt>
                <c:pt idx="25">
                  <c:v>1099.7382668842906</c:v>
                </c:pt>
                <c:pt idx="26">
                  <c:v>1301.5644241469179</c:v>
                </c:pt>
                <c:pt idx="27">
                  <c:v>1363.5657679087428</c:v>
                </c:pt>
                <c:pt idx="28">
                  <c:v>933.9236019215809</c:v>
                </c:pt>
                <c:pt idx="29">
                  <c:v>1175.8417958311063</c:v>
                </c:pt>
                <c:pt idx="30">
                  <c:v>1231.2761483601048</c:v>
                </c:pt>
                <c:pt idx="31">
                  <c:v>1137.0090774839155</c:v>
                </c:pt>
                <c:pt idx="32">
                  <c:v>1326.970458551615</c:v>
                </c:pt>
                <c:pt idx="33">
                  <c:v>1952.9890626053336</c:v>
                </c:pt>
                <c:pt idx="34">
                  <c:v>2855.462811576743</c:v>
                </c:pt>
                <c:pt idx="35">
                  <c:v>2868.0657319137204</c:v>
                </c:pt>
                <c:pt idx="36">
                  <c:v>1475.4172920362032</c:v>
                </c:pt>
                <c:pt idx="37">
                  <c:v>2027.9007917627396</c:v>
                </c:pt>
                <c:pt idx="38">
                  <c:v>3872.489698380846</c:v>
                </c:pt>
                <c:pt idx="39">
                  <c:v>2645.20298768015</c:v>
                </c:pt>
                <c:pt idx="40">
                  <c:v>2507.4623607799053</c:v>
                </c:pt>
                <c:pt idx="41">
                  <c:v>2352.5016364691787</c:v>
                </c:pt>
                <c:pt idx="42">
                  <c:v>2984.3617670809285</c:v>
                </c:pt>
                <c:pt idx="43">
                  <c:v>1311.801078323211</c:v>
                </c:pt>
                <c:pt idx="44">
                  <c:v>1864.4790970640092</c:v>
                </c:pt>
                <c:pt idx="45">
                  <c:v>2828.4493997236978</c:v>
                </c:pt>
                <c:pt idx="46">
                  <c:v>2411.431356384772</c:v>
                </c:pt>
              </c:numCache>
            </c:numRef>
          </c:val>
        </c:ser>
        <c:axId val="44987928"/>
        <c:axId val="2238169"/>
      </c:barChart>
      <c:lineChart>
        <c:grouping val="standard"/>
        <c:varyColors val="0"/>
        <c:axId val="20143522"/>
        <c:axId val="47073971"/>
      </c:lineChart>
      <c:catAx>
        <c:axId val="449879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8169"/>
        <c:crosses val="autoZero"/>
        <c:auto val="0"/>
        <c:lblOffset val="100"/>
        <c:noMultiLvlLbl val="0"/>
      </c:catAx>
      <c:valAx>
        <c:axId val="2238169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987928"/>
        <c:crossesAt val="1"/>
        <c:crossBetween val="between"/>
        <c:dispUnits/>
        <c:majorUnit val="500"/>
        <c:minorUnit val="50"/>
      </c:valAx>
      <c:catAx>
        <c:axId val="2014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73971"/>
        <c:crosses val="max"/>
        <c:auto val="0"/>
        <c:lblOffset val="100"/>
        <c:noMultiLvlLbl val="0"/>
      </c:catAx>
      <c:valAx>
        <c:axId val="47073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43522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11711"/>
        <c:crosses val="autoZero"/>
        <c:auto val="0"/>
        <c:lblOffset val="100"/>
        <c:noMultiLvlLbl val="0"/>
      </c:catAx>
      <c:valAx>
        <c:axId val="5901171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2647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19257"/>
        <c:crosses val="autoZero"/>
        <c:auto val="0"/>
        <c:lblOffset val="100"/>
        <c:noMultiLvlLbl val="0"/>
      </c:catAx>
      <c:valAx>
        <c:axId val="15219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3433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278,676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  <c:pt idx="10">
                  <c:v>274.083</c:v>
                </c:pt>
                <c:pt idx="11">
                  <c:v>275.89</c:v>
                </c:pt>
                <c:pt idx="12">
                  <c:v>278.676</c:v>
                </c:pt>
              </c:numCache>
            </c:numRef>
          </c:val>
        </c:ser>
        <c:axId val="2755586"/>
        <c:axId val="24800275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295,837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  <c:pt idx="10">
                  <c:v>291.328</c:v>
                </c:pt>
                <c:pt idx="11">
                  <c:v>292.913</c:v>
                </c:pt>
                <c:pt idx="12">
                  <c:v>295.837</c:v>
                </c:pt>
              </c:numCache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2665229"/>
        <c:crosses val="autoZero"/>
        <c:auto val="0"/>
        <c:lblOffset val="100"/>
        <c:noMultiLvlLbl val="0"/>
      </c:catAx>
      <c:valAx>
        <c:axId val="62665229"/>
        <c:scaling>
          <c:orientation val="minMax"/>
          <c:max val="320"/>
          <c:min val="2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1875884"/>
        <c:crossesAt val="1"/>
        <c:crossBetween val="between"/>
        <c:dispUnits/>
        <c:majorUnit val="20"/>
      </c:valAx>
      <c:catAx>
        <c:axId val="2755586"/>
        <c:scaling>
          <c:orientation val="minMax"/>
        </c:scaling>
        <c:axPos val="b"/>
        <c:delete val="1"/>
        <c:majorTickMark val="in"/>
        <c:minorTickMark val="none"/>
        <c:tickLblPos val="nextTo"/>
        <c:crossAx val="24800275"/>
        <c:crosses val="autoZero"/>
        <c:auto val="0"/>
        <c:lblOffset val="100"/>
        <c:noMultiLvlLbl val="0"/>
      </c:catAx>
      <c:valAx>
        <c:axId val="24800275"/>
        <c:scaling>
          <c:orientation val="minMax"/>
          <c:max val="320"/>
          <c:min val="2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75558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3,694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  <c:pt idx="12">
                  <c:v>3676</c:v>
                </c:pt>
                <c:pt idx="13">
                  <c:v>3694</c:v>
                </c:pt>
              </c:numCache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2718759"/>
        <c:crosses val="autoZero"/>
        <c:auto val="0"/>
        <c:lblOffset val="100"/>
        <c:noMultiLvlLbl val="0"/>
      </c:catAx>
      <c:valAx>
        <c:axId val="42718759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711615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67425"/>
        <c:crosses val="autoZero"/>
        <c:auto val="0"/>
        <c:lblOffset val="100"/>
        <c:noMultiLvlLbl val="0"/>
      </c:catAx>
      <c:valAx>
        <c:axId val="376674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2451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62555"/>
        <c:crosses val="autoZero"/>
        <c:auto val="0"/>
        <c:lblOffset val="100"/>
        <c:noMultiLvlLbl val="0"/>
      </c:catAx>
      <c:valAx>
        <c:axId val="311625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250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38997"/>
        <c:crosses val="autoZero"/>
        <c:auto val="0"/>
        <c:lblOffset val="100"/>
        <c:noMultiLvlLbl val="0"/>
      </c:catAx>
      <c:valAx>
        <c:axId val="41138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0275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34706654"/>
        <c:axId val="43924431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9129"/>
        <c:crosses val="autoZero"/>
        <c:auto val="0"/>
        <c:lblOffset val="100"/>
        <c:noMultiLvlLbl val="0"/>
      </c:catAx>
      <c:valAx>
        <c:axId val="110912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75560"/>
        <c:crossesAt val="1"/>
        <c:crossBetween val="between"/>
        <c:dispUnits/>
        <c:majorUnit val="10"/>
      </c:valAx>
      <c:catAx>
        <c:axId val="34706654"/>
        <c:scaling>
          <c:orientation val="minMax"/>
        </c:scaling>
        <c:axPos val="b"/>
        <c:delete val="1"/>
        <c:majorTickMark val="in"/>
        <c:minorTickMark val="none"/>
        <c:tickLblPos val="nextTo"/>
        <c:crossAx val="43924431"/>
        <c:crosses val="autoZero"/>
        <c:auto val="0"/>
        <c:lblOffset val="100"/>
        <c:noMultiLvlLbl val="0"/>
      </c:catAx>
      <c:valAx>
        <c:axId val="439244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0665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0.083</cdr:y>
    </cdr:from>
    <cdr:to>
      <cdr:x>0.44175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62250" y="952500"/>
          <a:ext cx="19050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1,519.3床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0.4105</cdr:x>
      <cdr:y>0.95325</cdr:y>
    </cdr:from>
    <cdr:to>
      <cdr:x>0.47425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31242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0.91825</cdr:y>
    </cdr:from>
    <cdr:to>
      <cdr:x>0.47425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31242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3"/>
      <c r="D3" s="12"/>
      <c r="E3" s="83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05">
        <v>8</v>
      </c>
      <c r="C6" s="105">
        <v>3459</v>
      </c>
      <c r="D6" s="106">
        <v>270901</v>
      </c>
      <c r="E6" s="107">
        <v>258525</v>
      </c>
      <c r="H6" s="29">
        <f aca="true" t="shared" si="0" ref="H6:H18">B6</f>
        <v>8</v>
      </c>
      <c r="I6" s="30">
        <f aca="true" t="shared" si="1" ref="I6:I18">C6</f>
        <v>3459</v>
      </c>
      <c r="J6" s="31">
        <f aca="true" t="shared" si="2" ref="J6:J18">D6/1000</f>
        <v>270.901</v>
      </c>
      <c r="K6" s="32">
        <f aca="true" t="shared" si="3" ref="K6:K18">E6/1000</f>
        <v>258.525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05">
        <v>9</v>
      </c>
      <c r="C7" s="105">
        <v>3477</v>
      </c>
      <c r="D7" s="106">
        <v>272324</v>
      </c>
      <c r="E7" s="107">
        <v>258252</v>
      </c>
      <c r="H7" s="29">
        <f t="shared" si="0"/>
        <v>9</v>
      </c>
      <c r="I7" s="30">
        <f t="shared" si="1"/>
        <v>3477</v>
      </c>
      <c r="J7" s="31">
        <f t="shared" si="2"/>
        <v>272.324</v>
      </c>
      <c r="K7" s="32">
        <f t="shared" si="3"/>
        <v>258.252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05">
        <v>10</v>
      </c>
      <c r="C8" s="105">
        <v>3495</v>
      </c>
      <c r="D8" s="106">
        <v>274061</v>
      </c>
      <c r="E8" s="107">
        <v>258961</v>
      </c>
      <c r="H8" s="29">
        <f t="shared" si="0"/>
        <v>10</v>
      </c>
      <c r="I8" s="30">
        <f t="shared" si="1"/>
        <v>3495</v>
      </c>
      <c r="J8" s="31">
        <f t="shared" si="2"/>
        <v>274.061</v>
      </c>
      <c r="K8" s="32">
        <f t="shared" si="3"/>
        <v>258.961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05">
        <v>11</v>
      </c>
      <c r="C9" s="105">
        <v>3506</v>
      </c>
      <c r="D9" s="106">
        <v>275340</v>
      </c>
      <c r="E9" s="107">
        <v>260829</v>
      </c>
      <c r="H9" s="29">
        <f t="shared" si="0"/>
        <v>11</v>
      </c>
      <c r="I9" s="30">
        <f t="shared" si="1"/>
        <v>3506</v>
      </c>
      <c r="J9" s="31">
        <f t="shared" si="2"/>
        <v>275.34</v>
      </c>
      <c r="K9" s="32">
        <f t="shared" si="3"/>
        <v>260.829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05">
        <v>12</v>
      </c>
      <c r="C10" s="105">
        <v>3522</v>
      </c>
      <c r="D10" s="106">
        <v>276812</v>
      </c>
      <c r="E10" s="107">
        <v>263826</v>
      </c>
      <c r="G10"/>
      <c r="H10" s="29">
        <f t="shared" si="0"/>
        <v>12</v>
      </c>
      <c r="I10" s="30">
        <f t="shared" si="1"/>
        <v>3522</v>
      </c>
      <c r="J10" s="31">
        <f t="shared" si="2"/>
        <v>276.812</v>
      </c>
      <c r="K10" s="32">
        <f t="shared" si="3"/>
        <v>263.826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 t="s">
        <v>107</v>
      </c>
      <c r="B11" s="114">
        <v>1</v>
      </c>
      <c r="C11" s="114">
        <v>3530</v>
      </c>
      <c r="D11" s="115">
        <v>277440</v>
      </c>
      <c r="E11" s="116">
        <v>264969</v>
      </c>
      <c r="H11" s="29">
        <f t="shared" si="0"/>
        <v>1</v>
      </c>
      <c r="I11" s="30">
        <f t="shared" si="1"/>
        <v>3530</v>
      </c>
      <c r="J11" s="31">
        <f t="shared" si="2"/>
        <v>277.44</v>
      </c>
      <c r="K11" s="32">
        <f t="shared" si="3"/>
        <v>264.969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05">
        <v>2</v>
      </c>
      <c r="C12" s="105">
        <v>3550</v>
      </c>
      <c r="D12" s="106">
        <v>278933</v>
      </c>
      <c r="E12" s="107">
        <v>268681</v>
      </c>
      <c r="G12"/>
      <c r="H12" s="29">
        <f t="shared" si="0"/>
        <v>2</v>
      </c>
      <c r="I12" s="30">
        <f t="shared" si="1"/>
        <v>3550</v>
      </c>
      <c r="J12" s="31">
        <f t="shared" si="2"/>
        <v>278.933</v>
      </c>
      <c r="K12" s="32">
        <f t="shared" si="3"/>
        <v>268.681</v>
      </c>
      <c r="T12"/>
      <c r="U12"/>
      <c r="V12"/>
      <c r="W12"/>
      <c r="X12"/>
      <c r="Y12"/>
      <c r="Z12"/>
      <c r="AA12"/>
      <c r="AB12"/>
      <c r="AC12"/>
      <c r="AD12"/>
    </row>
    <row r="13" spans="2:30" ht="13.5">
      <c r="B13" s="105">
        <v>3</v>
      </c>
      <c r="C13" s="105">
        <v>3571</v>
      </c>
      <c r="D13" s="106">
        <v>281850</v>
      </c>
      <c r="E13" s="107">
        <v>268855</v>
      </c>
      <c r="G13"/>
      <c r="H13" s="33">
        <f t="shared" si="0"/>
        <v>3</v>
      </c>
      <c r="I13" s="30">
        <f t="shared" si="1"/>
        <v>3571</v>
      </c>
      <c r="J13" s="31">
        <f t="shared" si="2"/>
        <v>281.85</v>
      </c>
      <c r="K13" s="32">
        <f t="shared" si="3"/>
        <v>268.855</v>
      </c>
      <c r="T13"/>
      <c r="U13"/>
      <c r="V13"/>
      <c r="W13"/>
      <c r="X13"/>
      <c r="Y13"/>
      <c r="Z13"/>
      <c r="AA13"/>
      <c r="AB13"/>
      <c r="AC13"/>
      <c r="AD13"/>
    </row>
    <row r="14" spans="2:11" ht="13.5">
      <c r="B14" s="105">
        <v>4</v>
      </c>
      <c r="C14" s="105">
        <v>3607</v>
      </c>
      <c r="D14" s="106">
        <v>284566</v>
      </c>
      <c r="E14" s="107">
        <v>270022</v>
      </c>
      <c r="G14"/>
      <c r="H14" s="30">
        <f t="shared" si="0"/>
        <v>4</v>
      </c>
      <c r="I14" s="30">
        <f t="shared" si="1"/>
        <v>3607</v>
      </c>
      <c r="J14" s="31">
        <f t="shared" si="2"/>
        <v>284.566</v>
      </c>
      <c r="K14" s="32">
        <f t="shared" si="3"/>
        <v>270.022</v>
      </c>
    </row>
    <row r="15" spans="2:11" ht="13.5">
      <c r="B15" s="105">
        <v>5</v>
      </c>
      <c r="C15" s="105">
        <v>3637</v>
      </c>
      <c r="D15" s="106">
        <v>288604</v>
      </c>
      <c r="E15" s="107">
        <v>270784</v>
      </c>
      <c r="G15"/>
      <c r="H15" s="30">
        <f t="shared" si="0"/>
        <v>5</v>
      </c>
      <c r="I15" s="30">
        <f t="shared" si="1"/>
        <v>3637</v>
      </c>
      <c r="J15" s="31">
        <f t="shared" si="2"/>
        <v>288.604</v>
      </c>
      <c r="K15" s="32">
        <f t="shared" si="3"/>
        <v>270.784</v>
      </c>
    </row>
    <row r="16" spans="2:11" ht="13.5">
      <c r="B16" s="105">
        <v>6</v>
      </c>
      <c r="C16" s="105">
        <v>3661</v>
      </c>
      <c r="D16" s="106">
        <v>291328</v>
      </c>
      <c r="E16" s="107">
        <v>274083</v>
      </c>
      <c r="H16" s="30">
        <f t="shared" si="0"/>
        <v>6</v>
      </c>
      <c r="I16" s="30">
        <f t="shared" si="1"/>
        <v>3661</v>
      </c>
      <c r="J16" s="31">
        <f t="shared" si="2"/>
        <v>291.328</v>
      </c>
      <c r="K16" s="32">
        <f t="shared" si="3"/>
        <v>274.083</v>
      </c>
    </row>
    <row r="17" spans="2:11" ht="13.5">
      <c r="B17" s="127">
        <v>7</v>
      </c>
      <c r="C17" s="127">
        <v>3676</v>
      </c>
      <c r="D17" s="128">
        <v>292913</v>
      </c>
      <c r="E17" s="129">
        <v>275890</v>
      </c>
      <c r="H17" s="30">
        <f t="shared" si="0"/>
        <v>7</v>
      </c>
      <c r="I17" s="30">
        <f t="shared" si="1"/>
        <v>3676</v>
      </c>
      <c r="J17" s="31">
        <f t="shared" si="2"/>
        <v>292.913</v>
      </c>
      <c r="K17" s="32">
        <f t="shared" si="3"/>
        <v>275.89</v>
      </c>
    </row>
    <row r="18" spans="2:30" ht="13.5" customHeight="1">
      <c r="B18" s="111">
        <v>8</v>
      </c>
      <c r="C18" s="111">
        <v>3694</v>
      </c>
      <c r="D18" s="112">
        <v>295837</v>
      </c>
      <c r="E18" s="113">
        <v>278676</v>
      </c>
      <c r="H18" s="29">
        <f t="shared" si="0"/>
        <v>8</v>
      </c>
      <c r="I18" s="30">
        <f t="shared" si="1"/>
        <v>3694</v>
      </c>
      <c r="J18" s="31">
        <f t="shared" si="2"/>
        <v>295.837</v>
      </c>
      <c r="K18" s="32">
        <f t="shared" si="3"/>
        <v>278.676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4" t="s">
        <v>111</v>
      </c>
      <c r="B50" t="s">
        <v>65</v>
      </c>
      <c r="C50" s="95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7" ht="13.5">
      <c r="B51" t="s">
        <v>8</v>
      </c>
      <c r="C51" s="121">
        <f>SUM(D51:E51)</f>
        <v>25955</v>
      </c>
      <c r="D51">
        <v>24275</v>
      </c>
      <c r="E51" s="130">
        <v>1680</v>
      </c>
      <c r="F51" s="44">
        <f>C51/G51*100</f>
        <v>2416.3224419612475</v>
      </c>
      <c r="G51" s="109">
        <v>1074.153</v>
      </c>
    </row>
    <row r="52" spans="2:8" ht="13.5">
      <c r="B52" t="s">
        <v>9</v>
      </c>
      <c r="C52" s="121">
        <f aca="true" t="shared" si="4" ref="C52:C97">SUM(D52:E52)</f>
        <v>3103</v>
      </c>
      <c r="D52">
        <v>2466</v>
      </c>
      <c r="E52" s="130">
        <v>637</v>
      </c>
      <c r="F52" s="44">
        <f aca="true" t="shared" si="5" ref="F52:F97">C52/G52*100</f>
        <v>1045.5239244042064</v>
      </c>
      <c r="G52" s="109">
        <v>296.789</v>
      </c>
      <c r="H52" s="110"/>
    </row>
    <row r="53" spans="2:8" ht="13.5">
      <c r="B53" t="s">
        <v>10</v>
      </c>
      <c r="C53" s="121">
        <f t="shared" si="4"/>
        <v>2672</v>
      </c>
      <c r="D53">
        <v>2293</v>
      </c>
      <c r="E53" s="130">
        <v>379</v>
      </c>
      <c r="F53" s="44">
        <f t="shared" si="5"/>
        <v>853.0663457025823</v>
      </c>
      <c r="G53" s="109">
        <v>313.223</v>
      </c>
      <c r="H53" s="110"/>
    </row>
    <row r="54" spans="2:8" ht="13.5">
      <c r="B54" t="s">
        <v>11</v>
      </c>
      <c r="C54" s="121">
        <f t="shared" si="4"/>
        <v>2919</v>
      </c>
      <c r="D54">
        <v>2445</v>
      </c>
      <c r="E54" s="130">
        <v>474</v>
      </c>
      <c r="F54" s="44">
        <f t="shared" si="5"/>
        <v>689.4027065964432</v>
      </c>
      <c r="G54" s="109">
        <v>423.41</v>
      </c>
      <c r="H54" s="110"/>
    </row>
    <row r="55" spans="2:8" ht="13.5">
      <c r="B55" t="s">
        <v>12</v>
      </c>
      <c r="C55" s="121">
        <f t="shared" si="4"/>
        <v>2455</v>
      </c>
      <c r="D55">
        <v>2309</v>
      </c>
      <c r="E55" s="130">
        <v>146</v>
      </c>
      <c r="F55" s="44">
        <f t="shared" si="5"/>
        <v>853.3668886695123</v>
      </c>
      <c r="G55" s="109">
        <v>287.684</v>
      </c>
      <c r="H55" s="110"/>
    </row>
    <row r="56" spans="2:8" ht="13.5">
      <c r="B56" t="s">
        <v>13</v>
      </c>
      <c r="C56" s="121">
        <f t="shared" si="4"/>
        <v>1751</v>
      </c>
      <c r="D56">
        <v>1523</v>
      </c>
      <c r="E56" s="130">
        <v>228</v>
      </c>
      <c r="F56" s="44">
        <f t="shared" si="5"/>
        <v>600.1076149577937</v>
      </c>
      <c r="G56" s="109">
        <v>291.781</v>
      </c>
      <c r="H56" s="110"/>
    </row>
    <row r="57" spans="2:8" ht="13.5" customHeight="1">
      <c r="B57" t="s">
        <v>14</v>
      </c>
      <c r="C57" s="121">
        <f t="shared" si="4"/>
        <v>3636</v>
      </c>
      <c r="D57">
        <v>3384</v>
      </c>
      <c r="E57" s="130">
        <v>252</v>
      </c>
      <c r="F57" s="44">
        <f t="shared" si="5"/>
        <v>821.2327978154665</v>
      </c>
      <c r="G57" s="109">
        <v>442.749</v>
      </c>
      <c r="H57" s="110"/>
    </row>
    <row r="58" spans="2:8" ht="13.5">
      <c r="B58" t="s">
        <v>15</v>
      </c>
      <c r="C58" s="121">
        <f t="shared" si="4"/>
        <v>4979</v>
      </c>
      <c r="D58">
        <v>4679</v>
      </c>
      <c r="E58" s="130">
        <v>300</v>
      </c>
      <c r="F58" s="44">
        <f t="shared" si="5"/>
        <v>972.1324630544757</v>
      </c>
      <c r="G58" s="109">
        <v>512.173</v>
      </c>
      <c r="H58" s="110"/>
    </row>
    <row r="59" spans="2:8" ht="13.5">
      <c r="B59" t="s">
        <v>16</v>
      </c>
      <c r="C59" s="121">
        <f t="shared" si="4"/>
        <v>3869</v>
      </c>
      <c r="D59">
        <v>3697</v>
      </c>
      <c r="E59" s="130">
        <v>172</v>
      </c>
      <c r="F59" s="44">
        <f t="shared" si="5"/>
        <v>1087.977413712621</v>
      </c>
      <c r="G59" s="109">
        <v>355.614</v>
      </c>
      <c r="H59" s="110"/>
    </row>
    <row r="60" spans="2:8" ht="13.5">
      <c r="B60" t="s">
        <v>17</v>
      </c>
      <c r="C60" s="121">
        <f t="shared" si="4"/>
        <v>4099</v>
      </c>
      <c r="D60">
        <v>3982</v>
      </c>
      <c r="E60" s="130">
        <v>117</v>
      </c>
      <c r="F60" s="44">
        <f t="shared" si="5"/>
        <v>1080.4755252128527</v>
      </c>
      <c r="G60" s="109">
        <v>379.37</v>
      </c>
      <c r="H60" s="110"/>
    </row>
    <row r="61" spans="2:8" ht="13.5">
      <c r="B61" t="s">
        <v>18</v>
      </c>
      <c r="C61" s="121">
        <f t="shared" si="4"/>
        <v>11097</v>
      </c>
      <c r="D61">
        <v>10998</v>
      </c>
      <c r="E61" s="130">
        <v>99</v>
      </c>
      <c r="F61" s="44">
        <f t="shared" si="5"/>
        <v>1174.7307445571973</v>
      </c>
      <c r="G61" s="109">
        <v>944.642</v>
      </c>
      <c r="H61" s="110"/>
    </row>
    <row r="62" spans="2:8" ht="13.5">
      <c r="B62" t="s">
        <v>19</v>
      </c>
      <c r="C62" s="121">
        <f t="shared" si="4"/>
        <v>9521</v>
      </c>
      <c r="D62">
        <v>9188</v>
      </c>
      <c r="E62" s="130">
        <v>333</v>
      </c>
      <c r="F62" s="44">
        <f t="shared" si="5"/>
        <v>1073.709400398539</v>
      </c>
      <c r="G62" s="109">
        <v>886.739</v>
      </c>
      <c r="H62" s="110"/>
    </row>
    <row r="63" spans="2:8" ht="13.5">
      <c r="B63" t="s">
        <v>20</v>
      </c>
      <c r="C63" s="121">
        <f t="shared" si="4"/>
        <v>14982</v>
      </c>
      <c r="D63">
        <v>14681</v>
      </c>
      <c r="E63" s="130">
        <v>301</v>
      </c>
      <c r="F63" s="44">
        <f t="shared" si="5"/>
        <v>747.0873466880225</v>
      </c>
      <c r="G63" s="109">
        <v>2005.388</v>
      </c>
      <c r="H63" s="110"/>
    </row>
    <row r="64" spans="2:8" ht="13.5">
      <c r="B64" t="s">
        <v>21</v>
      </c>
      <c r="C64" s="121">
        <f t="shared" si="4"/>
        <v>9193</v>
      </c>
      <c r="D64">
        <v>8957</v>
      </c>
      <c r="E64" s="130">
        <v>236</v>
      </c>
      <c r="F64" s="44">
        <f t="shared" si="5"/>
        <v>742.7774527896371</v>
      </c>
      <c r="G64" s="109">
        <v>1237.652</v>
      </c>
      <c r="H64" s="110"/>
    </row>
    <row r="65" spans="2:8" ht="13.5">
      <c r="B65" t="s">
        <v>22</v>
      </c>
      <c r="C65" s="121">
        <f t="shared" si="4"/>
        <v>4552</v>
      </c>
      <c r="D65">
        <v>4481</v>
      </c>
      <c r="E65" s="130">
        <v>71</v>
      </c>
      <c r="F65" s="44">
        <f t="shared" si="5"/>
        <v>839.9980808479701</v>
      </c>
      <c r="G65" s="109">
        <v>541.906</v>
      </c>
      <c r="H65" s="110"/>
    </row>
    <row r="66" spans="2:8" ht="13.5">
      <c r="B66" t="s">
        <v>23</v>
      </c>
      <c r="C66" s="121">
        <f t="shared" si="4"/>
        <v>5386</v>
      </c>
      <c r="D66">
        <v>5089</v>
      </c>
      <c r="E66" s="130">
        <v>297</v>
      </c>
      <c r="F66" s="44">
        <f t="shared" si="5"/>
        <v>2239.9294667587146</v>
      </c>
      <c r="G66" s="109">
        <v>240.454</v>
      </c>
      <c r="H66" s="110"/>
    </row>
    <row r="67" spans="2:8" ht="13.5">
      <c r="B67" t="s">
        <v>24</v>
      </c>
      <c r="C67" s="121">
        <f t="shared" si="4"/>
        <v>4796</v>
      </c>
      <c r="D67">
        <v>4561</v>
      </c>
      <c r="E67" s="130">
        <v>235</v>
      </c>
      <c r="F67" s="44">
        <f t="shared" si="5"/>
        <v>2108.5767546559273</v>
      </c>
      <c r="G67" s="109">
        <v>227.452</v>
      </c>
      <c r="H67" s="110"/>
    </row>
    <row r="68" spans="2:8" ht="13.5">
      <c r="B68" t="s">
        <v>25</v>
      </c>
      <c r="C68" s="121">
        <f t="shared" si="4"/>
        <v>2592</v>
      </c>
      <c r="D68">
        <v>2306</v>
      </c>
      <c r="E68" s="130">
        <v>286</v>
      </c>
      <c r="F68" s="44">
        <f t="shared" si="5"/>
        <v>1482.227000320234</v>
      </c>
      <c r="G68" s="109">
        <v>174.872</v>
      </c>
      <c r="H68" s="110"/>
    </row>
    <row r="69" spans="2:8" ht="13.5">
      <c r="B69" t="s">
        <v>26</v>
      </c>
      <c r="C69" s="121">
        <f t="shared" si="4"/>
        <v>2185</v>
      </c>
      <c r="D69">
        <v>2031</v>
      </c>
      <c r="E69" s="130">
        <v>154</v>
      </c>
      <c r="F69" s="44">
        <f t="shared" si="5"/>
        <v>1226.7975250693407</v>
      </c>
      <c r="G69" s="109">
        <v>178.106</v>
      </c>
      <c r="H69" s="110"/>
    </row>
    <row r="70" spans="2:8" ht="13.5">
      <c r="B70" t="s">
        <v>27</v>
      </c>
      <c r="C70" s="121">
        <f t="shared" si="4"/>
        <v>3414</v>
      </c>
      <c r="D70">
        <v>3039</v>
      </c>
      <c r="E70" s="130">
        <v>375</v>
      </c>
      <c r="F70" s="44">
        <f t="shared" si="5"/>
        <v>700.7417928645028</v>
      </c>
      <c r="G70" s="109">
        <v>487.198</v>
      </c>
      <c r="H70" s="110"/>
    </row>
    <row r="71" spans="2:8" ht="13.5">
      <c r="B71" t="s">
        <v>28</v>
      </c>
      <c r="C71" s="121">
        <f t="shared" si="4"/>
        <v>3189</v>
      </c>
      <c r="D71">
        <v>2757</v>
      </c>
      <c r="E71" s="130">
        <v>432</v>
      </c>
      <c r="F71" s="44">
        <f t="shared" si="5"/>
        <v>804.3463456343592</v>
      </c>
      <c r="G71" s="109">
        <v>396.471</v>
      </c>
      <c r="H71" s="110"/>
    </row>
    <row r="72" spans="2:8" ht="13.5">
      <c r="B72" t="s">
        <v>29</v>
      </c>
      <c r="C72" s="121">
        <f t="shared" si="4"/>
        <v>8095</v>
      </c>
      <c r="D72">
        <v>7890</v>
      </c>
      <c r="E72" s="130">
        <v>205</v>
      </c>
      <c r="F72" s="44">
        <f t="shared" si="5"/>
        <v>1172.4849148481926</v>
      </c>
      <c r="G72" s="109">
        <v>690.414</v>
      </c>
      <c r="H72" s="110"/>
    </row>
    <row r="73" spans="2:8" ht="13.5">
      <c r="B73" t="s">
        <v>30</v>
      </c>
      <c r="C73" s="121">
        <f t="shared" si="4"/>
        <v>12279</v>
      </c>
      <c r="D73">
        <v>11720</v>
      </c>
      <c r="E73" s="130">
        <v>559</v>
      </c>
      <c r="F73" s="44">
        <f t="shared" si="5"/>
        <v>1146.780208398514</v>
      </c>
      <c r="G73" s="109">
        <v>1070.737</v>
      </c>
      <c r="H73" s="110"/>
    </row>
    <row r="74" spans="2:8" ht="13.5">
      <c r="B74" t="s">
        <v>31</v>
      </c>
      <c r="C74" s="121">
        <f t="shared" si="4"/>
        <v>4261</v>
      </c>
      <c r="D74">
        <v>3903</v>
      </c>
      <c r="E74" s="130">
        <v>358</v>
      </c>
      <c r="F74" s="44">
        <f t="shared" si="5"/>
        <v>1175.0787338602481</v>
      </c>
      <c r="G74" s="109">
        <v>362.614</v>
      </c>
      <c r="H74" s="110"/>
    </row>
    <row r="75" spans="2:8" ht="13.5">
      <c r="B75" t="s">
        <v>32</v>
      </c>
      <c r="C75" s="121">
        <f t="shared" si="4"/>
        <v>1840</v>
      </c>
      <c r="D75">
        <v>1810</v>
      </c>
      <c r="E75" s="130">
        <v>30</v>
      </c>
      <c r="F75" s="44">
        <f t="shared" si="5"/>
        <v>823.4688625836336</v>
      </c>
      <c r="G75" s="109">
        <v>223.445</v>
      </c>
      <c r="H75" s="110"/>
    </row>
    <row r="76" spans="2:8" ht="13.5">
      <c r="B76" t="s">
        <v>33</v>
      </c>
      <c r="C76" s="121">
        <f t="shared" si="4"/>
        <v>5269</v>
      </c>
      <c r="D76">
        <v>5167</v>
      </c>
      <c r="E76" s="130">
        <v>102</v>
      </c>
      <c r="F76" s="44">
        <f t="shared" si="5"/>
        <v>1099.7382668842906</v>
      </c>
      <c r="G76" s="109">
        <v>479.114</v>
      </c>
      <c r="H76" s="110"/>
    </row>
    <row r="77" spans="2:8" ht="13.5">
      <c r="B77" t="s">
        <v>34</v>
      </c>
      <c r="C77" s="121">
        <f t="shared" si="4"/>
        <v>17989</v>
      </c>
      <c r="D77">
        <v>17801</v>
      </c>
      <c r="E77" s="130">
        <v>188</v>
      </c>
      <c r="F77" s="44">
        <f t="shared" si="5"/>
        <v>1301.5644241469179</v>
      </c>
      <c r="G77" s="109">
        <v>1382.106</v>
      </c>
      <c r="H77" s="110"/>
    </row>
    <row r="78" spans="2:8" ht="13.5">
      <c r="B78" t="s">
        <v>35</v>
      </c>
      <c r="C78" s="121">
        <f t="shared" si="4"/>
        <v>13345</v>
      </c>
      <c r="D78">
        <v>12610</v>
      </c>
      <c r="E78" s="130">
        <v>735</v>
      </c>
      <c r="F78" s="44">
        <f t="shared" si="5"/>
        <v>1363.5657679087428</v>
      </c>
      <c r="G78" s="109">
        <v>978.684</v>
      </c>
      <c r="H78" s="110"/>
    </row>
    <row r="79" spans="2:8" ht="13.5">
      <c r="B79" t="s">
        <v>36</v>
      </c>
      <c r="C79" s="121">
        <f t="shared" si="4"/>
        <v>2329</v>
      </c>
      <c r="D79">
        <v>2288</v>
      </c>
      <c r="E79" s="130">
        <v>41</v>
      </c>
      <c r="F79" s="44">
        <f t="shared" si="5"/>
        <v>933.9236019215809</v>
      </c>
      <c r="G79" s="109">
        <v>249.378</v>
      </c>
      <c r="H79" s="110"/>
    </row>
    <row r="80" spans="2:8" ht="13.5">
      <c r="B80" t="s">
        <v>37</v>
      </c>
      <c r="C80" s="121">
        <f t="shared" si="4"/>
        <v>2728</v>
      </c>
      <c r="D80">
        <v>2382</v>
      </c>
      <c r="E80" s="130">
        <v>346</v>
      </c>
      <c r="F80" s="44">
        <f t="shared" si="5"/>
        <v>1175.8417958311063</v>
      </c>
      <c r="G80" s="109">
        <v>232.004</v>
      </c>
      <c r="H80" s="110"/>
    </row>
    <row r="81" spans="2:8" ht="13.5">
      <c r="B81" t="s">
        <v>38</v>
      </c>
      <c r="C81" s="121">
        <f t="shared" si="4"/>
        <v>1704</v>
      </c>
      <c r="D81">
        <v>1468</v>
      </c>
      <c r="E81" s="130">
        <v>236</v>
      </c>
      <c r="F81" s="44">
        <f t="shared" si="5"/>
        <v>1231.2761483601048</v>
      </c>
      <c r="G81" s="109">
        <v>138.393</v>
      </c>
      <c r="H81" s="110"/>
    </row>
    <row r="82" spans="2:8" ht="13.5">
      <c r="B82" t="s">
        <v>39</v>
      </c>
      <c r="C82" s="121">
        <f t="shared" si="4"/>
        <v>2202</v>
      </c>
      <c r="D82">
        <v>1874</v>
      </c>
      <c r="E82" s="130">
        <v>328</v>
      </c>
      <c r="F82" s="44">
        <f t="shared" si="5"/>
        <v>1137.0090774839155</v>
      </c>
      <c r="G82" s="109">
        <v>193.666</v>
      </c>
      <c r="H82" s="110"/>
    </row>
    <row r="83" spans="2:8" ht="13.5">
      <c r="B83" t="s">
        <v>40</v>
      </c>
      <c r="C83" s="121">
        <f t="shared" si="4"/>
        <v>5375</v>
      </c>
      <c r="D83">
        <v>4765</v>
      </c>
      <c r="E83" s="130">
        <v>610</v>
      </c>
      <c r="F83" s="44">
        <f t="shared" si="5"/>
        <v>1326.970458551615</v>
      </c>
      <c r="G83" s="109">
        <v>405.058</v>
      </c>
      <c r="H83" s="110"/>
    </row>
    <row r="84" spans="2:8" ht="13.5">
      <c r="B84" t="s">
        <v>41</v>
      </c>
      <c r="C84" s="121">
        <f t="shared" si="4"/>
        <v>10719</v>
      </c>
      <c r="D84">
        <v>9713</v>
      </c>
      <c r="E84" s="130">
        <v>1006</v>
      </c>
      <c r="F84" s="44">
        <f t="shared" si="5"/>
        <v>1952.9890626053336</v>
      </c>
      <c r="G84" s="109">
        <v>548.851</v>
      </c>
      <c r="H84" s="110"/>
    </row>
    <row r="85" spans="2:8" ht="13.5">
      <c r="B85" t="s">
        <v>42</v>
      </c>
      <c r="C85" s="121">
        <f t="shared" si="4"/>
        <v>9955</v>
      </c>
      <c r="D85">
        <v>9480</v>
      </c>
      <c r="E85" s="130">
        <v>475</v>
      </c>
      <c r="F85" s="44">
        <f t="shared" si="5"/>
        <v>2855.462811576743</v>
      </c>
      <c r="G85" s="109">
        <v>348.63</v>
      </c>
      <c r="H85" s="110"/>
    </row>
    <row r="86" spans="2:8" ht="13.5">
      <c r="B86" t="s">
        <v>43</v>
      </c>
      <c r="C86" s="121">
        <f t="shared" si="4"/>
        <v>5304</v>
      </c>
      <c r="D86">
        <v>4673</v>
      </c>
      <c r="E86" s="130">
        <v>631</v>
      </c>
      <c r="F86" s="44">
        <f t="shared" si="5"/>
        <v>2868.0657319137204</v>
      </c>
      <c r="G86" s="109">
        <v>184.933</v>
      </c>
      <c r="H86" s="110"/>
    </row>
    <row r="87" spans="2:8" ht="13.5">
      <c r="B87" t="s">
        <v>44</v>
      </c>
      <c r="C87" s="121">
        <f t="shared" si="4"/>
        <v>3244</v>
      </c>
      <c r="D87">
        <v>2463</v>
      </c>
      <c r="E87" s="130">
        <v>781</v>
      </c>
      <c r="F87" s="44">
        <f t="shared" si="5"/>
        <v>1475.4172920362032</v>
      </c>
      <c r="G87" s="109">
        <v>219.87</v>
      </c>
      <c r="H87" s="110"/>
    </row>
    <row r="88" spans="2:8" ht="13.5">
      <c r="B88" t="s">
        <v>45</v>
      </c>
      <c r="C88" s="121">
        <f t="shared" si="4"/>
        <v>6649</v>
      </c>
      <c r="D88">
        <v>5450</v>
      </c>
      <c r="E88" s="130">
        <v>1199</v>
      </c>
      <c r="F88" s="44">
        <f t="shared" si="5"/>
        <v>2027.9007917627396</v>
      </c>
      <c r="G88" s="109">
        <v>327.876</v>
      </c>
      <c r="H88" s="110"/>
    </row>
    <row r="89" spans="2:8" ht="13.5">
      <c r="B89" t="s">
        <v>46</v>
      </c>
      <c r="C89" s="121">
        <f t="shared" si="4"/>
        <v>7584</v>
      </c>
      <c r="D89">
        <v>7503</v>
      </c>
      <c r="E89" s="130">
        <v>81</v>
      </c>
      <c r="F89" s="44">
        <f t="shared" si="5"/>
        <v>3872.489698380846</v>
      </c>
      <c r="G89" s="109">
        <v>195.843</v>
      </c>
      <c r="H89" s="110"/>
    </row>
    <row r="90" spans="2:8" ht="13.5">
      <c r="B90" t="s">
        <v>47</v>
      </c>
      <c r="C90" s="121">
        <f t="shared" si="4"/>
        <v>23820</v>
      </c>
      <c r="D90">
        <v>21828</v>
      </c>
      <c r="E90" s="130">
        <v>1992</v>
      </c>
      <c r="F90" s="44">
        <f t="shared" si="5"/>
        <v>2645.20298768015</v>
      </c>
      <c r="G90" s="109">
        <v>900.498</v>
      </c>
      <c r="H90" s="110"/>
    </row>
    <row r="91" spans="2:8" ht="13.5">
      <c r="B91" t="s">
        <v>48</v>
      </c>
      <c r="C91" s="121">
        <f t="shared" si="4"/>
        <v>4595</v>
      </c>
      <c r="D91">
        <v>3901</v>
      </c>
      <c r="E91" s="130">
        <v>694</v>
      </c>
      <c r="F91" s="44">
        <f t="shared" si="5"/>
        <v>2507.4623607799053</v>
      </c>
      <c r="G91" s="109">
        <v>183.253</v>
      </c>
      <c r="H91" s="110"/>
    </row>
    <row r="92" spans="2:8" ht="13.5">
      <c r="B92" t="s">
        <v>49</v>
      </c>
      <c r="C92" s="121">
        <f t="shared" si="4"/>
        <v>7619</v>
      </c>
      <c r="D92">
        <v>6596</v>
      </c>
      <c r="E92" s="130">
        <v>1023</v>
      </c>
      <c r="F92" s="44">
        <f t="shared" si="5"/>
        <v>2352.5016364691787</v>
      </c>
      <c r="G92" s="109">
        <v>323.868</v>
      </c>
      <c r="H92" s="110"/>
    </row>
    <row r="93" spans="2:8" ht="13.5">
      <c r="B93" t="s">
        <v>50</v>
      </c>
      <c r="C93" s="121">
        <f t="shared" si="4"/>
        <v>12122</v>
      </c>
      <c r="D93">
        <v>10536</v>
      </c>
      <c r="E93" s="130">
        <v>1586</v>
      </c>
      <c r="F93" s="44">
        <f t="shared" si="5"/>
        <v>2984.3617670809285</v>
      </c>
      <c r="G93" s="109">
        <v>406.184</v>
      </c>
      <c r="H93" s="110"/>
    </row>
    <row r="94" spans="2:8" ht="13.5">
      <c r="B94" t="s">
        <v>51</v>
      </c>
      <c r="C94" s="121">
        <f t="shared" si="4"/>
        <v>3579</v>
      </c>
      <c r="D94">
        <v>2934</v>
      </c>
      <c r="E94" s="130">
        <v>645</v>
      </c>
      <c r="F94" s="44">
        <f t="shared" si="5"/>
        <v>1311.801078323211</v>
      </c>
      <c r="G94" s="109">
        <v>272.831</v>
      </c>
      <c r="H94" s="110"/>
    </row>
    <row r="95" spans="2:8" ht="13.5">
      <c r="B95" t="s">
        <v>52</v>
      </c>
      <c r="C95" s="121">
        <f t="shared" si="4"/>
        <v>4632</v>
      </c>
      <c r="D95">
        <v>3721</v>
      </c>
      <c r="E95" s="130">
        <v>911</v>
      </c>
      <c r="F95" s="44">
        <f t="shared" si="5"/>
        <v>1864.4790970640092</v>
      </c>
      <c r="G95" s="109">
        <v>248.434</v>
      </c>
      <c r="H95" s="110"/>
    </row>
    <row r="96" spans="2:8" ht="13.5">
      <c r="B96" t="s">
        <v>53</v>
      </c>
      <c r="C96" s="121">
        <f t="shared" si="4"/>
        <v>11629</v>
      </c>
      <c r="D96">
        <v>9865</v>
      </c>
      <c r="E96" s="130">
        <v>1764</v>
      </c>
      <c r="F96" s="44">
        <f t="shared" si="5"/>
        <v>2828.4493997236978</v>
      </c>
      <c r="G96" s="109">
        <v>411.144</v>
      </c>
      <c r="H96" s="110"/>
    </row>
    <row r="97" spans="2:8" ht="13.5">
      <c r="B97" t="s">
        <v>54</v>
      </c>
      <c r="C97" s="121">
        <f t="shared" si="4"/>
        <v>4651</v>
      </c>
      <c r="D97">
        <v>4355</v>
      </c>
      <c r="E97" s="130">
        <v>296</v>
      </c>
      <c r="F97" s="44">
        <f t="shared" si="5"/>
        <v>2411.431356384772</v>
      </c>
      <c r="G97" s="109">
        <v>192.873</v>
      </c>
      <c r="H97" s="110"/>
    </row>
    <row r="98" spans="2:7" ht="13.5">
      <c r="B98" t="s">
        <v>7</v>
      </c>
      <c r="C98">
        <f>SUM(C51:C97)</f>
        <v>319863</v>
      </c>
      <c r="D98" s="122">
        <f>SUM(D51:D97)</f>
        <v>295837</v>
      </c>
      <c r="E98" s="122">
        <f>SUM(E51:E97)</f>
        <v>24026</v>
      </c>
      <c r="F98" s="44">
        <f>SUM(F51:F97)/47</f>
        <v>1519.281858834722</v>
      </c>
      <c r="G98" s="109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5" t="s">
        <v>0</v>
      </c>
      <c r="I2" s="86" t="s">
        <v>1</v>
      </c>
      <c r="J2" s="87"/>
      <c r="K2" s="88"/>
      <c r="L2" s="92" t="s">
        <v>2</v>
      </c>
    </row>
    <row r="3" spans="8:12" ht="18" customHeight="1">
      <c r="H3" s="84"/>
      <c r="I3" s="84" t="s">
        <v>3</v>
      </c>
      <c r="J3" s="96" t="s">
        <v>4</v>
      </c>
      <c r="K3" s="98" t="s">
        <v>5</v>
      </c>
      <c r="L3" s="93" t="s">
        <v>6</v>
      </c>
    </row>
    <row r="4" spans="8:12" ht="18" customHeight="1">
      <c r="H4" s="15" t="s">
        <v>7</v>
      </c>
      <c r="I4" s="89">
        <f>SUM(I5:I51)</f>
        <v>319863</v>
      </c>
      <c r="J4" s="97">
        <f>SUM(J5:J51)</f>
        <v>295837</v>
      </c>
      <c r="K4" s="99">
        <f>SUM(K5:K51)</f>
        <v>24026</v>
      </c>
      <c r="L4" s="117">
        <f>SUM(L5:L51)/47</f>
        <v>1519.281858834722</v>
      </c>
    </row>
    <row r="5" spans="8:12" ht="18" customHeight="1">
      <c r="H5" s="16" t="s">
        <v>8</v>
      </c>
      <c r="I5" s="90">
        <f>データ!C51</f>
        <v>25955</v>
      </c>
      <c r="J5" s="100">
        <f>データ!D51</f>
        <v>24275</v>
      </c>
      <c r="K5" s="100">
        <f>データ!E51</f>
        <v>1680</v>
      </c>
      <c r="L5" s="118">
        <f>データ!F51</f>
        <v>2416.3224419612475</v>
      </c>
    </row>
    <row r="6" spans="8:12" ht="18" customHeight="1">
      <c r="H6" s="17" t="s">
        <v>9</v>
      </c>
      <c r="I6" s="90">
        <f>データ!C52</f>
        <v>3103</v>
      </c>
      <c r="J6" s="100">
        <f>データ!D52</f>
        <v>2466</v>
      </c>
      <c r="K6" s="100">
        <f>データ!E52</f>
        <v>637</v>
      </c>
      <c r="L6" s="119">
        <f>データ!F52</f>
        <v>1045.5239244042064</v>
      </c>
    </row>
    <row r="7" spans="8:12" ht="18" customHeight="1">
      <c r="H7" s="17" t="s">
        <v>10</v>
      </c>
      <c r="I7" s="90">
        <f>データ!C53</f>
        <v>2672</v>
      </c>
      <c r="J7" s="100">
        <f>データ!D53</f>
        <v>2293</v>
      </c>
      <c r="K7" s="100">
        <f>データ!E53</f>
        <v>379</v>
      </c>
      <c r="L7" s="119">
        <f>データ!F53</f>
        <v>853.0663457025823</v>
      </c>
    </row>
    <row r="8" spans="8:12" ht="18" customHeight="1">
      <c r="H8" s="17" t="s">
        <v>11</v>
      </c>
      <c r="I8" s="90">
        <f>データ!C54</f>
        <v>2919</v>
      </c>
      <c r="J8" s="100">
        <f>データ!D54</f>
        <v>2445</v>
      </c>
      <c r="K8" s="100">
        <f>データ!E54</f>
        <v>474</v>
      </c>
      <c r="L8" s="119">
        <f>データ!F54</f>
        <v>689.4027065964432</v>
      </c>
    </row>
    <row r="9" spans="8:12" ht="18" customHeight="1">
      <c r="H9" s="17" t="s">
        <v>12</v>
      </c>
      <c r="I9" s="90">
        <f>データ!C55</f>
        <v>2455</v>
      </c>
      <c r="J9" s="100">
        <f>データ!D55</f>
        <v>2309</v>
      </c>
      <c r="K9" s="100">
        <f>データ!E55</f>
        <v>146</v>
      </c>
      <c r="L9" s="119">
        <f>データ!F55</f>
        <v>853.3668886695123</v>
      </c>
    </row>
    <row r="10" spans="8:12" ht="18" customHeight="1">
      <c r="H10" s="17" t="s">
        <v>13</v>
      </c>
      <c r="I10" s="90">
        <f>データ!C56</f>
        <v>1751</v>
      </c>
      <c r="J10" s="100">
        <f>データ!D56</f>
        <v>1523</v>
      </c>
      <c r="K10" s="100">
        <f>データ!E56</f>
        <v>228</v>
      </c>
      <c r="L10" s="119">
        <f>データ!F56</f>
        <v>600.1076149577937</v>
      </c>
    </row>
    <row r="11" spans="8:12" ht="18" customHeight="1">
      <c r="H11" s="17" t="s">
        <v>14</v>
      </c>
      <c r="I11" s="90">
        <f>データ!C57</f>
        <v>3636</v>
      </c>
      <c r="J11" s="100">
        <f>データ!D57</f>
        <v>3384</v>
      </c>
      <c r="K11" s="100">
        <f>データ!E57</f>
        <v>252</v>
      </c>
      <c r="L11" s="119">
        <f>データ!F57</f>
        <v>821.2327978154665</v>
      </c>
    </row>
    <row r="12" spans="8:12" ht="18" customHeight="1">
      <c r="H12" s="17" t="s">
        <v>15</v>
      </c>
      <c r="I12" s="90">
        <f>データ!C58</f>
        <v>4979</v>
      </c>
      <c r="J12" s="100">
        <f>データ!D58</f>
        <v>4679</v>
      </c>
      <c r="K12" s="100">
        <f>データ!E58</f>
        <v>300</v>
      </c>
      <c r="L12" s="119">
        <f>データ!F58</f>
        <v>972.1324630544757</v>
      </c>
    </row>
    <row r="13" spans="8:12" ht="18" customHeight="1">
      <c r="H13" s="17" t="s">
        <v>16</v>
      </c>
      <c r="I13" s="90">
        <f>データ!C59</f>
        <v>3869</v>
      </c>
      <c r="J13" s="100">
        <f>データ!D59</f>
        <v>3697</v>
      </c>
      <c r="K13" s="100">
        <f>データ!E59</f>
        <v>172</v>
      </c>
      <c r="L13" s="119">
        <f>データ!F59</f>
        <v>1087.977413712621</v>
      </c>
    </row>
    <row r="14" spans="8:12" ht="18" customHeight="1">
      <c r="H14" s="17" t="s">
        <v>17</v>
      </c>
      <c r="I14" s="90">
        <f>データ!C60</f>
        <v>4099</v>
      </c>
      <c r="J14" s="100">
        <f>データ!D60</f>
        <v>3982</v>
      </c>
      <c r="K14" s="100">
        <f>データ!E60</f>
        <v>117</v>
      </c>
      <c r="L14" s="119">
        <f>データ!F60</f>
        <v>1080.4755252128527</v>
      </c>
    </row>
    <row r="15" spans="8:12" ht="18" customHeight="1">
      <c r="H15" s="17" t="s">
        <v>18</v>
      </c>
      <c r="I15" s="90">
        <f>データ!C61</f>
        <v>11097</v>
      </c>
      <c r="J15" s="100">
        <f>データ!D61</f>
        <v>10998</v>
      </c>
      <c r="K15" s="100">
        <f>データ!E61</f>
        <v>99</v>
      </c>
      <c r="L15" s="119">
        <f>データ!F61</f>
        <v>1174.7307445571973</v>
      </c>
    </row>
    <row r="16" spans="8:12" ht="18" customHeight="1">
      <c r="H16" s="17" t="s">
        <v>19</v>
      </c>
      <c r="I16" s="90">
        <f>データ!C62</f>
        <v>9521</v>
      </c>
      <c r="J16" s="100">
        <f>データ!D62</f>
        <v>9188</v>
      </c>
      <c r="K16" s="100">
        <f>データ!E62</f>
        <v>333</v>
      </c>
      <c r="L16" s="119">
        <f>データ!F62</f>
        <v>1073.709400398539</v>
      </c>
    </row>
    <row r="17" spans="8:12" ht="18" customHeight="1">
      <c r="H17" s="17" t="s">
        <v>20</v>
      </c>
      <c r="I17" s="90">
        <f>データ!C63</f>
        <v>14982</v>
      </c>
      <c r="J17" s="100">
        <f>データ!D63</f>
        <v>14681</v>
      </c>
      <c r="K17" s="100">
        <f>データ!E63</f>
        <v>301</v>
      </c>
      <c r="L17" s="119">
        <f>データ!F63</f>
        <v>747.0873466880225</v>
      </c>
    </row>
    <row r="18" spans="8:12" ht="18" customHeight="1">
      <c r="H18" s="17" t="s">
        <v>21</v>
      </c>
      <c r="I18" s="90">
        <f>データ!C64</f>
        <v>9193</v>
      </c>
      <c r="J18" s="100">
        <f>データ!D64</f>
        <v>8957</v>
      </c>
      <c r="K18" s="100">
        <f>データ!E64</f>
        <v>236</v>
      </c>
      <c r="L18" s="119">
        <f>データ!F64</f>
        <v>742.7774527896371</v>
      </c>
    </row>
    <row r="19" spans="8:12" ht="18" customHeight="1">
      <c r="H19" s="17" t="s">
        <v>22</v>
      </c>
      <c r="I19" s="90">
        <f>データ!C65</f>
        <v>4552</v>
      </c>
      <c r="J19" s="100">
        <f>データ!D65</f>
        <v>4481</v>
      </c>
      <c r="K19" s="100">
        <f>データ!E65</f>
        <v>71</v>
      </c>
      <c r="L19" s="119">
        <f>データ!F65</f>
        <v>839.9980808479701</v>
      </c>
    </row>
    <row r="20" spans="8:12" ht="18" customHeight="1">
      <c r="H20" s="17" t="s">
        <v>23</v>
      </c>
      <c r="I20" s="90">
        <f>データ!C66</f>
        <v>5386</v>
      </c>
      <c r="J20" s="100">
        <f>データ!D66</f>
        <v>5089</v>
      </c>
      <c r="K20" s="100">
        <f>データ!E66</f>
        <v>297</v>
      </c>
      <c r="L20" s="119">
        <f>データ!F66</f>
        <v>2239.9294667587146</v>
      </c>
    </row>
    <row r="21" spans="8:12" ht="18" customHeight="1">
      <c r="H21" s="17" t="s">
        <v>24</v>
      </c>
      <c r="I21" s="90">
        <f>データ!C67</f>
        <v>4796</v>
      </c>
      <c r="J21" s="100">
        <f>データ!D67</f>
        <v>4561</v>
      </c>
      <c r="K21" s="100">
        <f>データ!E67</f>
        <v>235</v>
      </c>
      <c r="L21" s="119">
        <f>データ!F67</f>
        <v>2108.5767546559273</v>
      </c>
    </row>
    <row r="22" spans="8:12" ht="18" customHeight="1">
      <c r="H22" s="17" t="s">
        <v>25</v>
      </c>
      <c r="I22" s="90">
        <f>データ!C68</f>
        <v>2592</v>
      </c>
      <c r="J22" s="100">
        <f>データ!D68</f>
        <v>2306</v>
      </c>
      <c r="K22" s="100">
        <f>データ!E68</f>
        <v>286</v>
      </c>
      <c r="L22" s="119">
        <f>データ!F68</f>
        <v>1482.227000320234</v>
      </c>
    </row>
    <row r="23" spans="8:12" ht="18" customHeight="1">
      <c r="H23" s="17" t="s">
        <v>26</v>
      </c>
      <c r="I23" s="90">
        <f>データ!C69</f>
        <v>2185</v>
      </c>
      <c r="J23" s="100">
        <f>データ!D69</f>
        <v>2031</v>
      </c>
      <c r="K23" s="100">
        <f>データ!E69</f>
        <v>154</v>
      </c>
      <c r="L23" s="119">
        <f>データ!F69</f>
        <v>1226.7975250693407</v>
      </c>
    </row>
    <row r="24" spans="8:12" ht="18" customHeight="1">
      <c r="H24" s="17" t="s">
        <v>27</v>
      </c>
      <c r="I24" s="90">
        <f>データ!C70</f>
        <v>3414</v>
      </c>
      <c r="J24" s="100">
        <f>データ!D70</f>
        <v>3039</v>
      </c>
      <c r="K24" s="100">
        <f>データ!E70</f>
        <v>375</v>
      </c>
      <c r="L24" s="119">
        <f>データ!F70</f>
        <v>700.7417928645028</v>
      </c>
    </row>
    <row r="25" spans="8:12" ht="18" customHeight="1">
      <c r="H25" s="17" t="s">
        <v>28</v>
      </c>
      <c r="I25" s="90">
        <f>データ!C71</f>
        <v>3189</v>
      </c>
      <c r="J25" s="100">
        <f>データ!D71</f>
        <v>2757</v>
      </c>
      <c r="K25" s="100">
        <f>データ!E71</f>
        <v>432</v>
      </c>
      <c r="L25" s="119">
        <f>データ!F71</f>
        <v>804.3463456343592</v>
      </c>
    </row>
    <row r="26" spans="8:12" ht="18" customHeight="1">
      <c r="H26" s="17" t="s">
        <v>29</v>
      </c>
      <c r="I26" s="90">
        <f>データ!C72</f>
        <v>8095</v>
      </c>
      <c r="J26" s="100">
        <f>データ!D72</f>
        <v>7890</v>
      </c>
      <c r="K26" s="100">
        <f>データ!E72</f>
        <v>205</v>
      </c>
      <c r="L26" s="119">
        <f>データ!F72</f>
        <v>1172.4849148481926</v>
      </c>
    </row>
    <row r="27" spans="8:12" ht="18" customHeight="1">
      <c r="H27" s="17" t="s">
        <v>30</v>
      </c>
      <c r="I27" s="90">
        <f>データ!C73</f>
        <v>12279</v>
      </c>
      <c r="J27" s="100">
        <f>データ!D73</f>
        <v>11720</v>
      </c>
      <c r="K27" s="100">
        <f>データ!E73</f>
        <v>559</v>
      </c>
      <c r="L27" s="119">
        <f>データ!F73</f>
        <v>1146.780208398514</v>
      </c>
    </row>
    <row r="28" spans="8:12" ht="18" customHeight="1">
      <c r="H28" s="17" t="s">
        <v>31</v>
      </c>
      <c r="I28" s="90">
        <f>データ!C74</f>
        <v>4261</v>
      </c>
      <c r="J28" s="100">
        <f>データ!D74</f>
        <v>3903</v>
      </c>
      <c r="K28" s="100">
        <f>データ!E74</f>
        <v>358</v>
      </c>
      <c r="L28" s="119">
        <f>データ!F74</f>
        <v>1175.0787338602481</v>
      </c>
    </row>
    <row r="29" spans="8:12" ht="18" customHeight="1">
      <c r="H29" s="17" t="s">
        <v>32</v>
      </c>
      <c r="I29" s="90">
        <f>データ!C75</f>
        <v>1840</v>
      </c>
      <c r="J29" s="100">
        <f>データ!D75</f>
        <v>1810</v>
      </c>
      <c r="K29" s="100">
        <f>データ!E75</f>
        <v>30</v>
      </c>
      <c r="L29" s="119">
        <f>データ!F75</f>
        <v>823.4688625836336</v>
      </c>
    </row>
    <row r="30" spans="8:12" ht="18" customHeight="1">
      <c r="H30" s="17" t="s">
        <v>33</v>
      </c>
      <c r="I30" s="90">
        <f>データ!C76</f>
        <v>5269</v>
      </c>
      <c r="J30" s="100">
        <f>データ!D76</f>
        <v>5167</v>
      </c>
      <c r="K30" s="100">
        <f>データ!E76</f>
        <v>102</v>
      </c>
      <c r="L30" s="119">
        <f>データ!F76</f>
        <v>1099.7382668842906</v>
      </c>
    </row>
    <row r="31" spans="8:12" ht="18" customHeight="1">
      <c r="H31" s="17" t="s">
        <v>34</v>
      </c>
      <c r="I31" s="90">
        <f>データ!C77</f>
        <v>17989</v>
      </c>
      <c r="J31" s="100">
        <f>データ!D77</f>
        <v>17801</v>
      </c>
      <c r="K31" s="100">
        <f>データ!E77</f>
        <v>188</v>
      </c>
      <c r="L31" s="119">
        <f>データ!F77</f>
        <v>1301.5644241469179</v>
      </c>
    </row>
    <row r="32" spans="8:12" ht="18" customHeight="1">
      <c r="H32" s="17" t="s">
        <v>35</v>
      </c>
      <c r="I32" s="90">
        <f>データ!C78</f>
        <v>13345</v>
      </c>
      <c r="J32" s="100">
        <f>データ!D78</f>
        <v>12610</v>
      </c>
      <c r="K32" s="100">
        <f>データ!E78</f>
        <v>735</v>
      </c>
      <c r="L32" s="119">
        <f>データ!F78</f>
        <v>1363.5657679087428</v>
      </c>
    </row>
    <row r="33" spans="8:12" ht="18" customHeight="1">
      <c r="H33" s="17" t="s">
        <v>36</v>
      </c>
      <c r="I33" s="90">
        <f>データ!C79</f>
        <v>2329</v>
      </c>
      <c r="J33" s="100">
        <f>データ!D79</f>
        <v>2288</v>
      </c>
      <c r="K33" s="100">
        <f>データ!E79</f>
        <v>41</v>
      </c>
      <c r="L33" s="119">
        <f>データ!F79</f>
        <v>933.9236019215809</v>
      </c>
    </row>
    <row r="34" spans="8:12" ht="18" customHeight="1">
      <c r="H34" s="17" t="s">
        <v>37</v>
      </c>
      <c r="I34" s="90">
        <f>データ!C80</f>
        <v>2728</v>
      </c>
      <c r="J34" s="100">
        <f>データ!D80</f>
        <v>2382</v>
      </c>
      <c r="K34" s="100">
        <f>データ!E80</f>
        <v>346</v>
      </c>
      <c r="L34" s="119">
        <f>データ!F80</f>
        <v>1175.8417958311063</v>
      </c>
    </row>
    <row r="35" spans="8:12" ht="18" customHeight="1">
      <c r="H35" s="17" t="s">
        <v>38</v>
      </c>
      <c r="I35" s="90">
        <f>データ!C81</f>
        <v>1704</v>
      </c>
      <c r="J35" s="100">
        <f>データ!D81</f>
        <v>1468</v>
      </c>
      <c r="K35" s="100">
        <f>データ!E81</f>
        <v>236</v>
      </c>
      <c r="L35" s="119">
        <f>データ!F81</f>
        <v>1231.2761483601048</v>
      </c>
    </row>
    <row r="36" spans="8:12" ht="18" customHeight="1">
      <c r="H36" s="17" t="s">
        <v>39</v>
      </c>
      <c r="I36" s="90">
        <f>データ!C82</f>
        <v>2202</v>
      </c>
      <c r="J36" s="100">
        <f>データ!D82</f>
        <v>1874</v>
      </c>
      <c r="K36" s="100">
        <f>データ!E82</f>
        <v>328</v>
      </c>
      <c r="L36" s="119">
        <f>データ!F82</f>
        <v>1137.0090774839155</v>
      </c>
    </row>
    <row r="37" spans="8:12" ht="18" customHeight="1">
      <c r="H37" s="17" t="s">
        <v>40</v>
      </c>
      <c r="I37" s="90">
        <f>データ!C83</f>
        <v>5375</v>
      </c>
      <c r="J37" s="100">
        <f>データ!D83</f>
        <v>4765</v>
      </c>
      <c r="K37" s="100">
        <f>データ!E83</f>
        <v>610</v>
      </c>
      <c r="L37" s="119">
        <f>データ!F83</f>
        <v>1326.970458551615</v>
      </c>
    </row>
    <row r="38" spans="8:12" ht="18" customHeight="1">
      <c r="H38" s="17" t="s">
        <v>41</v>
      </c>
      <c r="I38" s="90">
        <f>データ!C84</f>
        <v>10719</v>
      </c>
      <c r="J38" s="100">
        <f>データ!D84</f>
        <v>9713</v>
      </c>
      <c r="K38" s="100">
        <f>データ!E84</f>
        <v>1006</v>
      </c>
      <c r="L38" s="119">
        <f>データ!F84</f>
        <v>1952.9890626053336</v>
      </c>
    </row>
    <row r="39" spans="8:12" ht="18" customHeight="1">
      <c r="H39" s="17" t="s">
        <v>42</v>
      </c>
      <c r="I39" s="90">
        <f>データ!C85</f>
        <v>9955</v>
      </c>
      <c r="J39" s="100">
        <f>データ!D85</f>
        <v>9480</v>
      </c>
      <c r="K39" s="100">
        <f>データ!E85</f>
        <v>475</v>
      </c>
      <c r="L39" s="119">
        <f>データ!F85</f>
        <v>2855.462811576743</v>
      </c>
    </row>
    <row r="40" spans="8:12" ht="18" customHeight="1">
      <c r="H40" s="17" t="s">
        <v>43</v>
      </c>
      <c r="I40" s="90">
        <f>データ!C86</f>
        <v>5304</v>
      </c>
      <c r="J40" s="100">
        <f>データ!D86</f>
        <v>4673</v>
      </c>
      <c r="K40" s="100">
        <f>データ!E86</f>
        <v>631</v>
      </c>
      <c r="L40" s="119">
        <f>データ!F86</f>
        <v>2868.0657319137204</v>
      </c>
    </row>
    <row r="41" spans="8:12" ht="18" customHeight="1">
      <c r="H41" s="17" t="s">
        <v>44</v>
      </c>
      <c r="I41" s="90">
        <f>データ!C87</f>
        <v>3244</v>
      </c>
      <c r="J41" s="100">
        <f>データ!D87</f>
        <v>2463</v>
      </c>
      <c r="K41" s="100">
        <f>データ!E87</f>
        <v>781</v>
      </c>
      <c r="L41" s="119">
        <f>データ!F87</f>
        <v>1475.4172920362032</v>
      </c>
    </row>
    <row r="42" spans="8:12" ht="18" customHeight="1">
      <c r="H42" s="17" t="s">
        <v>45</v>
      </c>
      <c r="I42" s="90">
        <f>データ!C88</f>
        <v>6649</v>
      </c>
      <c r="J42" s="100">
        <f>データ!D88</f>
        <v>5450</v>
      </c>
      <c r="K42" s="100">
        <f>データ!E88</f>
        <v>1199</v>
      </c>
      <c r="L42" s="119">
        <f>データ!F88</f>
        <v>2027.9007917627396</v>
      </c>
    </row>
    <row r="43" spans="8:12" ht="18" customHeight="1">
      <c r="H43" s="17" t="s">
        <v>46</v>
      </c>
      <c r="I43" s="90">
        <f>データ!C89</f>
        <v>7584</v>
      </c>
      <c r="J43" s="100">
        <f>データ!D89</f>
        <v>7503</v>
      </c>
      <c r="K43" s="100">
        <f>データ!E89</f>
        <v>81</v>
      </c>
      <c r="L43" s="119">
        <f>データ!F89</f>
        <v>3872.489698380846</v>
      </c>
    </row>
    <row r="44" spans="8:12" ht="18" customHeight="1">
      <c r="H44" s="17" t="s">
        <v>47</v>
      </c>
      <c r="I44" s="90">
        <f>データ!C90</f>
        <v>23820</v>
      </c>
      <c r="J44" s="100">
        <f>データ!D90</f>
        <v>21828</v>
      </c>
      <c r="K44" s="100">
        <f>データ!E90</f>
        <v>1992</v>
      </c>
      <c r="L44" s="119">
        <f>データ!F90</f>
        <v>2645.20298768015</v>
      </c>
    </row>
    <row r="45" spans="8:12" ht="18" customHeight="1">
      <c r="H45" s="17" t="s">
        <v>48</v>
      </c>
      <c r="I45" s="90">
        <f>データ!C91</f>
        <v>4595</v>
      </c>
      <c r="J45" s="100">
        <f>データ!D91</f>
        <v>3901</v>
      </c>
      <c r="K45" s="100">
        <f>データ!E91</f>
        <v>694</v>
      </c>
      <c r="L45" s="119">
        <f>データ!F91</f>
        <v>2507.4623607799053</v>
      </c>
    </row>
    <row r="46" spans="8:12" ht="18" customHeight="1">
      <c r="H46" s="17" t="s">
        <v>49</v>
      </c>
      <c r="I46" s="90">
        <f>データ!C92</f>
        <v>7619</v>
      </c>
      <c r="J46" s="100">
        <f>データ!D92</f>
        <v>6596</v>
      </c>
      <c r="K46" s="100">
        <f>データ!E92</f>
        <v>1023</v>
      </c>
      <c r="L46" s="119">
        <f>データ!F92</f>
        <v>2352.5016364691787</v>
      </c>
    </row>
    <row r="47" spans="8:12" ht="18" customHeight="1">
      <c r="H47" s="17" t="s">
        <v>50</v>
      </c>
      <c r="I47" s="90">
        <f>データ!C93</f>
        <v>12122</v>
      </c>
      <c r="J47" s="100">
        <f>データ!D93</f>
        <v>10536</v>
      </c>
      <c r="K47" s="100">
        <f>データ!E93</f>
        <v>1586</v>
      </c>
      <c r="L47" s="119">
        <f>データ!F93</f>
        <v>2984.3617670809285</v>
      </c>
    </row>
    <row r="48" spans="8:12" ht="18" customHeight="1">
      <c r="H48" s="17" t="s">
        <v>51</v>
      </c>
      <c r="I48" s="90">
        <f>データ!C94</f>
        <v>3579</v>
      </c>
      <c r="J48" s="100">
        <f>データ!D94</f>
        <v>2934</v>
      </c>
      <c r="K48" s="100">
        <f>データ!E94</f>
        <v>645</v>
      </c>
      <c r="L48" s="119">
        <f>データ!F94</f>
        <v>1311.801078323211</v>
      </c>
    </row>
    <row r="49" spans="8:12" ht="18" customHeight="1">
      <c r="H49" s="17" t="s">
        <v>52</v>
      </c>
      <c r="I49" s="90">
        <f>データ!C95</f>
        <v>4632</v>
      </c>
      <c r="J49" s="100">
        <f>データ!D95</f>
        <v>3721</v>
      </c>
      <c r="K49" s="100">
        <f>データ!E95</f>
        <v>911</v>
      </c>
      <c r="L49" s="119">
        <f>データ!F95</f>
        <v>1864.4790970640092</v>
      </c>
    </row>
    <row r="50" spans="8:12" ht="18" customHeight="1">
      <c r="H50" s="17" t="s">
        <v>53</v>
      </c>
      <c r="I50" s="90">
        <f>データ!C96</f>
        <v>11629</v>
      </c>
      <c r="J50" s="100">
        <f>データ!D96</f>
        <v>9865</v>
      </c>
      <c r="K50" s="100">
        <f>データ!E96</f>
        <v>1764</v>
      </c>
      <c r="L50" s="119">
        <f>データ!F96</f>
        <v>2828.4493997236978</v>
      </c>
    </row>
    <row r="51" spans="8:12" ht="18" customHeight="1">
      <c r="H51" s="18" t="s">
        <v>54</v>
      </c>
      <c r="I51" s="91">
        <f>データ!C97</f>
        <v>4651</v>
      </c>
      <c r="J51" s="123">
        <f>データ!D97</f>
        <v>4355</v>
      </c>
      <c r="K51" s="124">
        <f>データ!E97</f>
        <v>296</v>
      </c>
      <c r="L51" s="120">
        <f>データ!F97</f>
        <v>2411.431356384772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5"/>
      <c r="B2" s="46" t="s">
        <v>110</v>
      </c>
      <c r="C2" s="46" t="s">
        <v>109</v>
      </c>
      <c r="D2" s="46" t="s">
        <v>108</v>
      </c>
      <c r="E2" s="47" t="s">
        <v>70</v>
      </c>
      <c r="F2" s="48"/>
    </row>
    <row r="3" spans="1:6" s="1" customFormat="1" ht="15" customHeight="1">
      <c r="A3" s="49"/>
      <c r="B3" s="50"/>
      <c r="C3" s="50"/>
      <c r="D3" s="50"/>
      <c r="E3" s="102" t="str">
        <f>B2</f>
        <v>平成14年8月</v>
      </c>
      <c r="F3" s="108" t="str">
        <f>C2</f>
        <v>平成14年7月</v>
      </c>
    </row>
    <row r="4" spans="1:6" s="1" customFormat="1" ht="18" customHeight="1">
      <c r="A4" s="52" t="s">
        <v>71</v>
      </c>
      <c r="B4" s="53"/>
      <c r="C4" s="53"/>
      <c r="D4" s="53"/>
      <c r="E4" s="53"/>
      <c r="F4" s="54"/>
    </row>
    <row r="5" spans="1:6" s="1" customFormat="1" ht="14.25" customHeight="1">
      <c r="A5" s="52" t="s">
        <v>72</v>
      </c>
      <c r="B5" s="70">
        <v>3694</v>
      </c>
      <c r="C5" s="70">
        <v>3676</v>
      </c>
      <c r="D5" s="70">
        <v>3661</v>
      </c>
      <c r="E5" s="71">
        <f>B5-C5</f>
        <v>18</v>
      </c>
      <c r="F5" s="72">
        <f>C5-D5</f>
        <v>15</v>
      </c>
    </row>
    <row r="6" spans="1:6" s="1" customFormat="1" ht="14.25" customHeight="1">
      <c r="A6" s="52" t="s">
        <v>73</v>
      </c>
      <c r="B6" s="73">
        <v>295837</v>
      </c>
      <c r="C6" s="73">
        <v>292913</v>
      </c>
      <c r="D6" s="73">
        <v>291328</v>
      </c>
      <c r="E6" s="66">
        <f>B6-C6</f>
        <v>2924</v>
      </c>
      <c r="F6" s="68">
        <f>C6-D6</f>
        <v>1585</v>
      </c>
    </row>
    <row r="7" spans="1:6" s="1" customFormat="1" ht="18" customHeight="1">
      <c r="A7" s="52" t="s">
        <v>74</v>
      </c>
      <c r="B7" s="55"/>
      <c r="C7" s="55"/>
      <c r="D7" s="55"/>
      <c r="E7" s="56"/>
      <c r="F7" s="57"/>
    </row>
    <row r="8" spans="1:6" s="1" customFormat="1" ht="14.25" customHeight="1">
      <c r="A8" s="52" t="s">
        <v>72</v>
      </c>
      <c r="B8" s="78">
        <v>2571</v>
      </c>
      <c r="C8" s="78">
        <v>2568</v>
      </c>
      <c r="D8" s="78">
        <v>2570</v>
      </c>
      <c r="E8" s="71">
        <f>B8-C8</f>
        <v>3</v>
      </c>
      <c r="F8" s="72">
        <f>C8-D8</f>
        <v>-2</v>
      </c>
    </row>
    <row r="9" spans="1:6" s="1" customFormat="1" ht="14.25" customHeight="1">
      <c r="A9" s="49" t="s">
        <v>73</v>
      </c>
      <c r="B9" s="79">
        <v>24026</v>
      </c>
      <c r="C9" s="79">
        <v>23984</v>
      </c>
      <c r="D9" s="79">
        <v>23983</v>
      </c>
      <c r="E9" s="69">
        <f>B9-C9</f>
        <v>42</v>
      </c>
      <c r="F9" s="82">
        <f>C9-D9</f>
        <v>1</v>
      </c>
    </row>
    <row r="10" spans="1:6" s="1" customFormat="1" ht="18" customHeight="1">
      <c r="A10" s="2"/>
      <c r="B10" s="101" t="str">
        <f>IF(B5='表  (2-2)'!C4," ","施設ERROR")</f>
        <v> </v>
      </c>
      <c r="C10" s="101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5"/>
      <c r="B13" s="46" t="str">
        <f>B2</f>
        <v>平成14年8月</v>
      </c>
      <c r="C13" s="46" t="str">
        <f>C2</f>
        <v>平成14年7月</v>
      </c>
      <c r="D13" s="46" t="str">
        <f>D2</f>
        <v>平成14年6月</v>
      </c>
      <c r="E13" s="47" t="s">
        <v>70</v>
      </c>
      <c r="F13" s="48"/>
    </row>
    <row r="14" spans="1:6" s="1" customFormat="1" ht="15" customHeight="1">
      <c r="A14" s="49"/>
      <c r="B14" s="50"/>
      <c r="C14" s="50"/>
      <c r="D14" s="50"/>
      <c r="E14" s="50" t="str">
        <f>E3</f>
        <v>平成14年8月</v>
      </c>
      <c r="F14" s="51" t="str">
        <f>F3</f>
        <v>平成14年7月</v>
      </c>
    </row>
    <row r="15" spans="1:6" s="1" customFormat="1" ht="18" customHeight="1">
      <c r="A15" s="52" t="s">
        <v>71</v>
      </c>
      <c r="B15" s="53"/>
      <c r="C15" s="53"/>
      <c r="D15" s="53"/>
      <c r="E15" s="53"/>
      <c r="F15" s="54"/>
    </row>
    <row r="16" spans="1:6" s="1" customFormat="1" ht="15" customHeight="1">
      <c r="A16" s="52" t="s">
        <v>75</v>
      </c>
      <c r="B16" s="66">
        <v>278676</v>
      </c>
      <c r="C16" s="66">
        <v>275890</v>
      </c>
      <c r="D16" s="66">
        <v>274083</v>
      </c>
      <c r="E16" s="66">
        <f>B16-C16</f>
        <v>2786</v>
      </c>
      <c r="F16" s="67">
        <f>C16-D16</f>
        <v>1807</v>
      </c>
    </row>
    <row r="17" spans="1:6" s="1" customFormat="1" ht="15" customHeight="1">
      <c r="A17" s="52" t="s">
        <v>76</v>
      </c>
      <c r="B17" s="66">
        <v>277854</v>
      </c>
      <c r="C17" s="66">
        <v>276169</v>
      </c>
      <c r="D17" s="66">
        <v>273048</v>
      </c>
      <c r="E17" s="66">
        <f>B17-C17</f>
        <v>1685</v>
      </c>
      <c r="F17" s="68">
        <f>C17-D17</f>
        <v>3121</v>
      </c>
    </row>
    <row r="18" spans="1:6" s="1" customFormat="1" ht="18" customHeight="1">
      <c r="A18" s="52" t="s">
        <v>74</v>
      </c>
      <c r="B18" s="53"/>
      <c r="C18" s="53"/>
      <c r="D18" s="53"/>
      <c r="E18" s="66"/>
      <c r="F18" s="54"/>
    </row>
    <row r="19" spans="1:6" s="1" customFormat="1" ht="15" customHeight="1">
      <c r="A19" s="52" t="s">
        <v>75</v>
      </c>
      <c r="B19" s="78">
        <v>19375</v>
      </c>
      <c r="C19" s="78">
        <v>19303</v>
      </c>
      <c r="D19" s="78">
        <v>19386</v>
      </c>
      <c r="E19" s="66">
        <f>B19-C19</f>
        <v>72</v>
      </c>
      <c r="F19" s="104">
        <f>C19-D19</f>
        <v>-83</v>
      </c>
    </row>
    <row r="20" spans="1:6" s="1" customFormat="1" ht="15" customHeight="1">
      <c r="A20" s="49" t="s">
        <v>76</v>
      </c>
      <c r="B20" s="79">
        <v>18924</v>
      </c>
      <c r="C20" s="79">
        <v>19034</v>
      </c>
      <c r="D20" s="79">
        <v>18885</v>
      </c>
      <c r="E20" s="69">
        <f>B20-C20</f>
        <v>-110</v>
      </c>
      <c r="F20" s="103">
        <f>C20-D20</f>
        <v>149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8"/>
      <c r="C2" s="59" t="s">
        <v>77</v>
      </c>
      <c r="D2" s="60"/>
      <c r="E2" s="59" t="s">
        <v>78</v>
      </c>
      <c r="F2" s="60"/>
    </row>
    <row r="3" spans="2:6" s="1" customFormat="1" ht="15.75" customHeight="1">
      <c r="B3" s="61" t="s">
        <v>79</v>
      </c>
      <c r="C3" s="62" t="s">
        <v>56</v>
      </c>
      <c r="D3" s="63" t="s">
        <v>6</v>
      </c>
      <c r="E3" s="62" t="s">
        <v>56</v>
      </c>
      <c r="F3" s="63" t="s">
        <v>6</v>
      </c>
    </row>
    <row r="4" spans="2:6" s="1" customFormat="1" ht="14.25" customHeight="1">
      <c r="B4" s="52" t="s">
        <v>80</v>
      </c>
      <c r="C4" s="74">
        <f>SUM(C5:C27)</f>
        <v>3694</v>
      </c>
      <c r="D4" s="74">
        <f>SUM(D5:D27)</f>
        <v>295837</v>
      </c>
      <c r="E4" s="75">
        <f>SUM(E5:E27)</f>
        <v>2571</v>
      </c>
      <c r="F4" s="75">
        <f>SUM(F5:F27)</f>
        <v>24026</v>
      </c>
    </row>
    <row r="5" spans="2:6" s="1" customFormat="1" ht="14.25" customHeight="1">
      <c r="B5" s="52" t="s">
        <v>102</v>
      </c>
      <c r="C5" s="74">
        <v>2</v>
      </c>
      <c r="D5" s="75">
        <v>98</v>
      </c>
      <c r="E5" s="125">
        <v>0</v>
      </c>
      <c r="F5" s="126">
        <v>0</v>
      </c>
    </row>
    <row r="6" spans="2:6" s="1" customFormat="1" ht="14.25" customHeight="1">
      <c r="B6" s="52" t="s">
        <v>103</v>
      </c>
      <c r="C6" s="74">
        <v>0</v>
      </c>
      <c r="D6" s="75">
        <v>0</v>
      </c>
      <c r="E6" s="125">
        <v>0</v>
      </c>
      <c r="F6" s="126">
        <v>0</v>
      </c>
    </row>
    <row r="7" spans="2:6" s="1" customFormat="1" ht="14.25" customHeight="1">
      <c r="B7" s="52" t="s">
        <v>101</v>
      </c>
      <c r="C7" s="74">
        <v>0</v>
      </c>
      <c r="D7" s="75">
        <v>0</v>
      </c>
      <c r="E7" s="125">
        <v>0</v>
      </c>
      <c r="F7" s="126">
        <v>0</v>
      </c>
    </row>
    <row r="8" spans="2:6" s="1" customFormat="1" ht="14.25" customHeight="1">
      <c r="B8" s="52" t="s">
        <v>104</v>
      </c>
      <c r="C8" s="74">
        <v>1</v>
      </c>
      <c r="D8" s="75">
        <v>42</v>
      </c>
      <c r="E8" s="125">
        <v>0</v>
      </c>
      <c r="F8" s="126">
        <v>0</v>
      </c>
    </row>
    <row r="9" spans="2:6" s="1" customFormat="1" ht="14.25" customHeight="1">
      <c r="B9" s="52" t="s">
        <v>81</v>
      </c>
      <c r="C9" s="74">
        <v>6</v>
      </c>
      <c r="D9" s="75">
        <v>231</v>
      </c>
      <c r="E9" s="125">
        <v>0</v>
      </c>
      <c r="F9" s="126">
        <v>0</v>
      </c>
    </row>
    <row r="10" spans="2:6" s="1" customFormat="1" ht="14.25" customHeight="1">
      <c r="B10" s="52" t="s">
        <v>82</v>
      </c>
      <c r="C10" s="74">
        <v>221</v>
      </c>
      <c r="D10" s="75">
        <v>9580</v>
      </c>
      <c r="E10" s="125">
        <v>52</v>
      </c>
      <c r="F10" s="126">
        <v>439</v>
      </c>
    </row>
    <row r="11" spans="2:6" s="1" customFormat="1" ht="14.25" customHeight="1">
      <c r="B11" s="52" t="s">
        <v>83</v>
      </c>
      <c r="C11" s="74">
        <v>16</v>
      </c>
      <c r="D11" s="75">
        <v>808</v>
      </c>
      <c r="E11" s="125">
        <v>0</v>
      </c>
      <c r="F11" s="126">
        <v>0</v>
      </c>
    </row>
    <row r="12" spans="2:6" s="1" customFormat="1" ht="14.25" customHeight="1">
      <c r="B12" s="52" t="s">
        <v>84</v>
      </c>
      <c r="C12" s="74">
        <v>13</v>
      </c>
      <c r="D12" s="75">
        <v>922</v>
      </c>
      <c r="E12" s="125">
        <v>0</v>
      </c>
      <c r="F12" s="126">
        <v>0</v>
      </c>
    </row>
    <row r="13" spans="2:6" s="1" customFormat="1" ht="14.25" customHeight="1">
      <c r="B13" s="52" t="s">
        <v>85</v>
      </c>
      <c r="C13" s="74">
        <v>4</v>
      </c>
      <c r="D13" s="75">
        <v>318</v>
      </c>
      <c r="E13" s="125">
        <v>0</v>
      </c>
      <c r="F13" s="126">
        <v>0</v>
      </c>
    </row>
    <row r="14" spans="2:6" s="1" customFormat="1" ht="14.25" customHeight="1">
      <c r="B14" s="52" t="s">
        <v>86</v>
      </c>
      <c r="C14" s="74">
        <v>41</v>
      </c>
      <c r="D14" s="75">
        <v>2481</v>
      </c>
      <c r="E14" s="125">
        <v>0</v>
      </c>
      <c r="F14" s="126">
        <v>0</v>
      </c>
    </row>
    <row r="15" spans="2:6" s="1" customFormat="1" ht="14.25" customHeight="1">
      <c r="B15" s="52" t="s">
        <v>87</v>
      </c>
      <c r="C15" s="74">
        <v>0</v>
      </c>
      <c r="D15" s="75">
        <v>0</v>
      </c>
      <c r="E15" s="125">
        <v>0</v>
      </c>
      <c r="F15" s="126">
        <v>0</v>
      </c>
    </row>
    <row r="16" spans="2:6" s="1" customFormat="1" ht="14.25" customHeight="1">
      <c r="B16" s="64" t="s">
        <v>88</v>
      </c>
      <c r="C16" s="76">
        <v>3</v>
      </c>
      <c r="D16" s="77">
        <v>117</v>
      </c>
      <c r="E16" s="125">
        <v>0</v>
      </c>
      <c r="F16" s="126">
        <v>0</v>
      </c>
    </row>
    <row r="17" spans="2:6" s="1" customFormat="1" ht="14.25" customHeight="1">
      <c r="B17" s="64" t="s">
        <v>89</v>
      </c>
      <c r="C17" s="76">
        <v>1</v>
      </c>
      <c r="D17" s="77">
        <v>139</v>
      </c>
      <c r="E17" s="125">
        <v>0</v>
      </c>
      <c r="F17" s="126">
        <v>0</v>
      </c>
    </row>
    <row r="18" spans="2:6" s="1" customFormat="1" ht="14.25" customHeight="1">
      <c r="B18" s="64" t="s">
        <v>90</v>
      </c>
      <c r="C18" s="76">
        <v>0</v>
      </c>
      <c r="D18" s="77">
        <v>0</v>
      </c>
      <c r="E18" s="125">
        <v>0</v>
      </c>
      <c r="F18" s="126">
        <v>0</v>
      </c>
    </row>
    <row r="19" spans="2:6" s="1" customFormat="1" ht="14.25" customHeight="1">
      <c r="B19" s="64" t="s">
        <v>91</v>
      </c>
      <c r="C19" s="76">
        <v>5</v>
      </c>
      <c r="D19" s="77">
        <v>296</v>
      </c>
      <c r="E19" s="125">
        <v>0</v>
      </c>
      <c r="F19" s="126">
        <v>0</v>
      </c>
    </row>
    <row r="20" spans="2:6" s="1" customFormat="1" ht="14.25" customHeight="1">
      <c r="B20" s="64" t="s">
        <v>92</v>
      </c>
      <c r="C20" s="76">
        <v>4</v>
      </c>
      <c r="D20" s="77">
        <v>190</v>
      </c>
      <c r="E20" s="125">
        <v>0</v>
      </c>
      <c r="F20" s="126">
        <v>0</v>
      </c>
    </row>
    <row r="21" spans="2:6" s="1" customFormat="1" ht="14.25" customHeight="1">
      <c r="B21" s="64" t="s">
        <v>93</v>
      </c>
      <c r="C21" s="76">
        <v>0</v>
      </c>
      <c r="D21" s="77">
        <v>0</v>
      </c>
      <c r="E21" s="125">
        <v>0</v>
      </c>
      <c r="F21" s="126">
        <v>0</v>
      </c>
    </row>
    <row r="22" spans="2:6" s="1" customFormat="1" ht="14.25" customHeight="1">
      <c r="B22" s="64" t="s">
        <v>94</v>
      </c>
      <c r="C22" s="76">
        <v>156</v>
      </c>
      <c r="D22" s="77">
        <v>12519</v>
      </c>
      <c r="E22" s="125">
        <v>9</v>
      </c>
      <c r="F22" s="126">
        <v>73</v>
      </c>
    </row>
    <row r="23" spans="2:6" s="1" customFormat="1" ht="14.25" customHeight="1">
      <c r="B23" s="64" t="s">
        <v>95</v>
      </c>
      <c r="C23" s="76">
        <v>2719</v>
      </c>
      <c r="D23" s="77">
        <v>234860</v>
      </c>
      <c r="E23" s="125">
        <v>1682</v>
      </c>
      <c r="F23" s="126">
        <v>16203</v>
      </c>
    </row>
    <row r="24" spans="2:6" s="1" customFormat="1" ht="14.25" customHeight="1">
      <c r="B24" s="64" t="s">
        <v>96</v>
      </c>
      <c r="C24" s="76">
        <v>5</v>
      </c>
      <c r="D24" s="77">
        <v>232</v>
      </c>
      <c r="E24" s="125">
        <v>0</v>
      </c>
      <c r="F24" s="126">
        <v>0</v>
      </c>
    </row>
    <row r="25" spans="2:6" s="1" customFormat="1" ht="14.25" customHeight="1">
      <c r="B25" s="64" t="s">
        <v>97</v>
      </c>
      <c r="C25" s="76">
        <v>10</v>
      </c>
      <c r="D25" s="77">
        <v>531</v>
      </c>
      <c r="E25" s="125">
        <v>0</v>
      </c>
      <c r="F25" s="126">
        <v>0</v>
      </c>
    </row>
    <row r="26" spans="2:6" s="1" customFormat="1" ht="14.25" customHeight="1">
      <c r="B26" s="64" t="s">
        <v>98</v>
      </c>
      <c r="C26" s="76">
        <v>103</v>
      </c>
      <c r="D26" s="77">
        <v>7753</v>
      </c>
      <c r="E26" s="76">
        <v>22</v>
      </c>
      <c r="F26" s="77">
        <v>256</v>
      </c>
    </row>
    <row r="27" spans="2:6" s="1" customFormat="1" ht="14.25" customHeight="1">
      <c r="B27" s="65" t="s">
        <v>99</v>
      </c>
      <c r="C27" s="80">
        <v>384</v>
      </c>
      <c r="D27" s="81">
        <v>24720</v>
      </c>
      <c r="E27" s="80">
        <v>806</v>
      </c>
      <c r="F27" s="81">
        <v>7055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2002-09-26T05:03:44Z</cp:lastPrinted>
  <dcterms:created xsi:type="dcterms:W3CDTF">1996-10-17T08:45:06Z</dcterms:created>
  <dcterms:modified xsi:type="dcterms:W3CDTF">2002-10-29T02:36:14Z</dcterms:modified>
  <cp:category/>
  <cp:version/>
  <cp:contentType/>
  <cp:contentStatus/>
</cp:coreProperties>
</file>