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g\文書\部局領域\12300000_老健局\★令和６年度介護報酬改定作業フォルダ\99_改定作業\推進課作業\0308介護保険担当課長会議に向けて\報酬告示に関する通知案\１３　通所介護等において感染症又は災害の発生を理由とする利用者数の減少が一定以上生じている場合の評価に係る基本的な考え方並びに事務処理手順及び様式例の提示について\"/>
    </mc:Choice>
  </mc:AlternateContent>
  <xr:revisionPtr revIDLastSave="0" documentId="13_ncr:1_{27599C31-EF61-4E06-9FD6-06422014748F}" xr6:coauthVersionLast="47" xr6:coauthVersionMax="47" xr10:uidLastSave="{00000000-0000-0000-0000-000000000000}"/>
  <bookViews>
    <workbookView xWindow="28680" yWindow="-120" windowWidth="29040" windowHeight="15840" xr2:uid="{00000000-000D-0000-FFFF-FFFF00000000}"/>
  </bookViews>
  <sheets>
    <sheet name="申請様式" sheetId="1" r:id="rId1"/>
    <sheet name="利用延人員数計算シート（通所介護等）" sheetId="2" r:id="rId2"/>
    <sheet name="利用延人員数計算シート（通所リハビリ）" sheetId="3" r:id="rId3"/>
  </sheets>
  <definedNames>
    <definedName name="_xlnm._FilterDatabase" localSheetId="0" hidden="1">申請様式!$B$15:$AF$28</definedName>
    <definedName name="_xlnm.Print_Area" localSheetId="0">申請様式!$A$1:$AG$77</definedName>
    <definedName name="_xlnm.Print_Area" localSheetId="2">'利用延人員数計算シート（通所リハビリ）'!$A$1:$T$30</definedName>
    <definedName name="_xlnm.Print_Area" localSheetId="1">'利用延人員数計算シート（通所介護等）'!$A$1:$T$28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8" i="1" l="1"/>
  <c r="W61" i="1"/>
  <c r="W62" i="1"/>
  <c r="W63" i="1"/>
  <c r="W64" i="1"/>
  <c r="W65" i="1"/>
  <c r="W66" i="1"/>
  <c r="W67" i="1"/>
  <c r="W68" i="1"/>
  <c r="W69" i="1"/>
  <c r="W70" i="1"/>
  <c r="W71" i="1"/>
  <c r="W72" i="1"/>
  <c r="W73" i="1"/>
  <c r="W74" i="1"/>
  <c r="AJ2" i="1"/>
  <c r="AJ8" i="1"/>
  <c r="AI20" i="1" s="1"/>
  <c r="AJ20" i="1" l="1"/>
  <c r="R19" i="3" l="1"/>
  <c r="Q19" i="3"/>
  <c r="P19" i="3"/>
  <c r="P21" i="3" s="1"/>
  <c r="O19" i="3"/>
  <c r="O21" i="3" s="1"/>
  <c r="N19" i="3"/>
  <c r="N21" i="3" s="1"/>
  <c r="M19" i="3"/>
  <c r="M21" i="3" s="1"/>
  <c r="L19" i="3"/>
  <c r="L21" i="3" s="1"/>
  <c r="K19" i="3"/>
  <c r="K21" i="3" s="1"/>
  <c r="J19" i="3"/>
  <c r="J21" i="3" s="1"/>
  <c r="I19" i="3"/>
  <c r="I21" i="3" s="1"/>
  <c r="H19" i="3"/>
  <c r="H21" i="3" s="1"/>
  <c r="G19" i="3"/>
  <c r="G21" i="3" s="1"/>
  <c r="J29" i="3"/>
  <c r="R21" i="3"/>
  <c r="Q21" i="3"/>
  <c r="P7" i="3"/>
  <c r="J27" i="2"/>
  <c r="R17" i="2"/>
  <c r="R19" i="2" s="1"/>
  <c r="S22" i="3" l="1"/>
  <c r="S23" i="3" s="1"/>
  <c r="S21" i="3"/>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Q34" i="1" l="1"/>
  <c r="AI16" i="1" l="1"/>
  <c r="U39" i="1"/>
  <c r="U38" i="1"/>
  <c r="U37" i="1"/>
  <c r="U36" i="1"/>
  <c r="U35" i="1"/>
  <c r="H20" i="1" l="1"/>
  <c r="AA39" i="1"/>
  <c r="L34" i="1"/>
  <c r="H19" i="1" l="1"/>
  <c r="W60" i="1"/>
  <c r="W59" i="1"/>
  <c r="L35" i="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<sst xmlns="http://schemas.openxmlformats.org/spreadsheetml/2006/main" count="174" uniqueCount="131">
  <si>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</si>
  <si>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　　　　　サービス種別　　　　　　　　現在⇒</t>
    <rPh sb="9" eb="11">
      <t>シュベツ</t>
    </rPh>
    <rPh sb="19" eb="21">
      <t>ゲンザイ</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</si>
  <si>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</si>
  <si>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通所介護</t>
    <rPh sb="0" eb="2">
      <t>ツウショ</t>
    </rPh>
    <rPh sb="2" eb="4">
      <t>カイゴ</t>
    </rPh>
    <phoneticPr fontId="3"/>
  </si>
  <si>
    <t>通所リハビリテーション</t>
    <rPh sb="0" eb="2">
      <t>ツウショ</t>
    </rPh>
    <phoneticPr fontId="3"/>
  </si>
  <si>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</si>
  <si>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</si>
  <si>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介護予防認知症対応型通所介護</t>
    <rPh sb="0" eb="2">
      <t>カイゴ</t>
    </rPh>
    <rPh sb="2" eb="4">
      <t>ヨボウ</t>
    </rPh>
    <rPh sb="4" eb="7">
      <t>ニンチショウ</t>
    </rPh>
    <rPh sb="7" eb="10">
      <t>タイオウガタ</t>
    </rPh>
    <rPh sb="10" eb="12">
      <t>ツウショ</t>
    </rPh>
    <rPh sb="12" eb="14">
      <t>カイゴ</t>
    </rPh>
    <phoneticPr fontId="3"/>
  </si>
  <si>
    <t>（１）　事業所基本情報</t>
    <rPh sb="4" eb="7">
      <t>ジギョウショ</t>
    </rPh>
    <rPh sb="7" eb="9">
      <t>キホン</t>
    </rPh>
    <rPh sb="9" eb="11">
      <t>ジョウホウ</t>
    </rPh>
    <phoneticPr fontId="3"/>
  </si>
  <si>
    <t>規模区分　　　　現在⇒</t>
    <rPh sb="8" eb="10">
      <t>ゲンザイ</t>
    </rPh>
    <phoneticPr fontId="3"/>
  </si>
  <si>
    <t>事業所番号</t>
    <rPh sb="0" eb="3">
      <t>ジギョウショ</t>
    </rPh>
    <rPh sb="3" eb="5">
      <t>バンゴウ</t>
    </rPh>
    <phoneticPr fontId="3"/>
  </si>
  <si>
    <t>事業所名</t>
    <rPh sb="0" eb="3">
      <t>ジギョウショ</t>
    </rPh>
    <rPh sb="3" eb="4">
      <t>メイ</t>
    </rPh>
    <phoneticPr fontId="3"/>
  </si>
  <si>
    <t>通常規模型</t>
    <rPh sb="0" eb="2">
      <t>ツウジョウ</t>
    </rPh>
    <rPh sb="2" eb="4">
      <t>キボ</t>
    </rPh>
    <rPh sb="4" eb="5">
      <t>ガタ</t>
    </rPh>
    <phoneticPr fontId="3"/>
  </si>
  <si>
    <t>担当者氏名</t>
    <rPh sb="0" eb="3">
      <t>タントウシャ</t>
    </rPh>
    <rPh sb="3" eb="5">
      <t>シメイ</t>
    </rPh>
    <phoneticPr fontId="3"/>
  </si>
  <si>
    <t>電話番号</t>
    <rPh sb="0" eb="2">
      <t>デンワ</t>
    </rPh>
    <rPh sb="2" eb="4">
      <t>バンゴウ</t>
    </rPh>
    <phoneticPr fontId="3"/>
  </si>
  <si>
    <t>ﾒｰﾙｱﾄﾞﾚｽ</t>
    <phoneticPr fontId="3"/>
  </si>
  <si>
    <t>大規模型Ⅰ</t>
    <rPh sb="0" eb="3">
      <t>ダイキボ</t>
    </rPh>
    <rPh sb="3" eb="4">
      <t>ガタ</t>
    </rPh>
    <phoneticPr fontId="3"/>
  </si>
  <si>
    <t>サービス種別</t>
    <rPh sb="4" eb="6">
      <t>シュベツ</t>
    </rPh>
    <phoneticPr fontId="3"/>
  </si>
  <si>
    <t>規模区分</t>
    <rPh sb="0" eb="2">
      <t>キボ</t>
    </rPh>
    <rPh sb="2" eb="4">
      <t>クブン</t>
    </rPh>
    <phoneticPr fontId="3"/>
  </si>
  <si>
    <t>大規模型</t>
    <rPh sb="0" eb="3">
      <t>ダイキボ</t>
    </rPh>
    <rPh sb="3" eb="4">
      <t>ガタ</t>
    </rPh>
    <phoneticPr fontId="3"/>
  </si>
  <si>
    <t>大規模型Ⅱ</t>
    <rPh sb="0" eb="3">
      <t>ダイキボ</t>
    </rPh>
    <rPh sb="3" eb="4">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</si>
  <si>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</si>
  <si>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（２）　加算算定・特例適用の届出</t>
    <rPh sb="4" eb="6">
      <t>カサン</t>
    </rPh>
    <rPh sb="6" eb="8">
      <t>サンテイ</t>
    </rPh>
    <rPh sb="9" eb="11">
      <t>トクレイ</t>
    </rPh>
    <rPh sb="11" eb="13">
      <t>テキヨウ</t>
    </rPh>
    <rPh sb="14" eb="16">
      <t>トドケデ</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</si>
  <si>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</si>
  <si>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</si>
  <si>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令和</t>
    <rPh sb="0" eb="2">
      <t>レイワ</t>
    </rPh>
    <phoneticPr fontId="3"/>
  </si>
  <si>
    <t>年</t>
    <rPh sb="0" eb="1">
      <t>ネン</t>
    </rPh>
    <phoneticPr fontId="3"/>
  </si>
  <si>
    <t>月</t>
    <rPh sb="0" eb="1">
      <t>ガツ</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</si>
  <si>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</si>
  <si>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人</t>
    <rPh sb="0" eb="1">
      <t>ニン</t>
    </rPh>
    <phoneticPr fontId="3"/>
  </si>
  <si>
    <t>減少率（小数）</t>
    <rPh sb="0" eb="3">
      <t>ゲンショウリツ</t>
    </rPh>
    <rPh sb="4" eb="6">
      <t>ショウスウ</t>
    </rPh>
    <phoneticPr fontId="3"/>
  </si>
  <si>
    <t>減少率</t>
    <rPh sb="0" eb="3">
      <t>ゲンショウリツ</t>
    </rPh>
    <phoneticPr fontId="3"/>
  </si>
  <si>
    <t>利用延人員数の減少が生じた月の前年度の１月当たりの平均利用延人員数</t>
  </si>
  <si>
    <t>加算算定の可否</t>
    <rPh sb="5" eb="7">
      <t>カヒ</t>
    </rPh>
    <phoneticPr fontId="3"/>
  </si>
  <si>
    <t>規模特例の可否↓</t>
    <rPh sb="0" eb="2">
      <t>キボ</t>
    </rPh>
    <rPh sb="2" eb="4">
      <t>トクレイ</t>
    </rPh>
    <rPh sb="5" eb="7">
      <t>カヒ</t>
    </rPh>
    <phoneticPr fontId="3"/>
  </si>
  <si>
    <t>↓R3.４月以降</t>
    <rPh sb="5" eb="6">
      <t>ガツ</t>
    </rPh>
    <rPh sb="6" eb="8">
      <t>イコウ</t>
    </rPh>
    <phoneticPr fontId="3"/>
  </si>
  <si>
    <t>特例適用の可否</t>
    <rPh sb="0" eb="2">
      <t>トクレイ</t>
    </rPh>
    <rPh sb="2" eb="4">
      <t>テキヨウ</t>
    </rPh>
    <rPh sb="5" eb="7">
      <t>カヒ</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</si>
  <si>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</si>
  <si>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加算算定事業所のみ</t>
    <rPh sb="0" eb="2">
      <t>カサン</t>
    </rPh>
    <rPh sb="2" eb="4">
      <t>サンテイ</t>
    </rPh>
    <rPh sb="4" eb="7">
      <t>ジギョウショ</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</si>
  <si>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</si>
  <si>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</si>
  <si>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年月</t>
    <rPh sb="0" eb="2">
      <t>ネンゲツ</t>
    </rPh>
    <phoneticPr fontId="3"/>
  </si>
  <si>
    <t>各月の
利用延人員数</t>
    <rPh sb="0" eb="2">
      <t>カクツキ</t>
    </rPh>
    <rPh sb="4" eb="6">
      <t>リヨウ</t>
    </rPh>
    <rPh sb="6" eb="9">
      <t>ノベジンイン</t>
    </rPh>
    <rPh sb="9" eb="10">
      <t>スウ</t>
    </rPh>
    <phoneticPr fontId="3"/>
  </si>
  <si>
    <t>減少割合</t>
    <rPh sb="0" eb="2">
      <t>ゲンショウ</t>
    </rPh>
    <rPh sb="2" eb="4">
      <t>ワリアイ</t>
    </rPh>
    <phoneticPr fontId="3"/>
  </si>
  <si>
    <t>加算
算定の可否</t>
    <rPh sb="0" eb="2">
      <t>カサン</t>
    </rPh>
    <rPh sb="3" eb="5">
      <t>サンテイ</t>
    </rPh>
    <rPh sb="6" eb="8">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</si>
  <si>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</si>
  <si>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</si>
  <si>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</si>
  <si>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</si>
  <si>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減少の
２か月後
に算定
開始</t>
    <rPh sb="0" eb="2">
      <t>ゲンショウ</t>
    </rPh>
    <rPh sb="6" eb="7">
      <t>ゲツ</t>
    </rPh>
    <rPh sb="7" eb="8">
      <t>アト</t>
    </rPh>
    <rPh sb="10" eb="12">
      <t>サンテイ</t>
    </rPh>
    <rPh sb="13" eb="15">
      <t>カイシ</t>
    </rPh>
    <phoneticPr fontId="3"/>
  </si>
  <si>
    <t>延長適用開始月</t>
    <rPh sb="0" eb="2">
      <t>エンチョウ</t>
    </rPh>
    <rPh sb="2" eb="4">
      <t>テキヨウ</t>
    </rPh>
    <rPh sb="4" eb="6">
      <t>カイシ</t>
    </rPh>
    <rPh sb="6" eb="7">
      <t>ツキ</t>
    </rPh>
    <phoneticPr fontId="3"/>
  </si>
  <si>
    <t>延長適用終了月</t>
    <rPh sb="0" eb="2">
      <t>エンチョウ</t>
    </rPh>
    <rPh sb="2" eb="4">
      <t>テキヨウ</t>
    </rPh>
    <rPh sb="4" eb="6">
      <t>シュウリョウ</t>
    </rPh>
    <rPh sb="6" eb="7">
      <t>ツキ</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</si>
  <si>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</si>
  <si>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</si>
  <si>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 加算算定開始後に記入してください。</t>
    <rPh sb="6" eb="8">
      <t>カイシ</t>
    </rPh>
    <rPh sb="8" eb="9">
      <t>アト</t>
    </rPh>
    <rPh sb="10" eb="12">
      <t>キニュウ</t>
    </rPh>
    <phoneticPr fontId="3"/>
  </si>
  <si>
    <t>（４）　加算算定の延長の届出</t>
    <rPh sb="9" eb="11">
      <t>エンチョウ</t>
    </rPh>
    <rPh sb="12" eb="14">
      <t>トドケデ</t>
    </rPh>
    <phoneticPr fontId="3"/>
  </si>
  <si>
    <t>加算算定の延長を求める理由</t>
    <rPh sb="0" eb="2">
      <t>カサン</t>
    </rPh>
    <rPh sb="2" eb="4">
      <t>サンテイ</t>
    </rPh>
    <rPh sb="5" eb="7">
      <t>エンチョウ</t>
    </rPh>
    <rPh sb="8" eb="9">
      <t>モト</t>
    </rPh>
    <rPh sb="11" eb="13">
      <t>リユウ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</si>
  <si>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</si>
  <si>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</si>
  <si>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特例適用事業所のみ</t>
    <rPh sb="0" eb="2">
      <t>トクレイ</t>
    </rPh>
    <rPh sb="2" eb="4">
      <t>テキヨウ</t>
    </rPh>
    <rPh sb="4" eb="7">
      <t>ジギョウショ</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</si>
  <si>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</si>
  <si>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</si>
  <si>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特例
適用の可否</t>
    <rPh sb="0" eb="2">
      <t>トクレイ</t>
    </rPh>
    <rPh sb="3" eb="5">
      <t>テキヨウ</t>
    </rPh>
    <rPh sb="6" eb="8">
      <t>カヒ</t>
    </rPh>
    <phoneticPr fontId="3"/>
  </si>
  <si>
    <t>特例適用届提出月</t>
    <rPh sb="0" eb="2">
      <t>トクレイ</t>
    </rPh>
    <rPh sb="2" eb="4">
      <t>テキヨウ</t>
    </rPh>
    <rPh sb="4" eb="5">
      <t>トドケ</t>
    </rPh>
    <rPh sb="5" eb="7">
      <t>テイシュツ</t>
    </rPh>
    <rPh sb="7" eb="8">
      <t>ツキ</t>
    </rPh>
    <phoneticPr fontId="3"/>
  </si>
  <si>
    <t>特例適用開始月</t>
    <rPh sb="0" eb="2">
      <t>トクレイ</t>
    </rPh>
    <rPh sb="2" eb="4">
      <t>テキヨウ</t>
    </rPh>
    <rPh sb="4" eb="6">
      <t>カイシ</t>
    </rPh>
    <rPh sb="6" eb="7">
      <t>ツキ</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</si>
  <si>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</si>
  <si>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（参考）</t>
    <rPh sb="1" eb="3">
      <t>サンコウ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</si>
  <si>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</si>
  <si>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</si>
  <si>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</si>
  <si>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率</t>
    <rPh sb="0" eb="1">
      <t>リツ</t>
    </rPh>
    <phoneticPr fontId="20"/>
  </si>
  <si>
    <t>４月～２月
合計</t>
    <rPh sb="1" eb="2">
      <t>ガツ</t>
    </rPh>
    <rPh sb="4" eb="5">
      <t>ガツ</t>
    </rPh>
    <rPh sb="6" eb="8">
      <t>ゴウケイ</t>
    </rPh>
    <rPh sb="7" eb="8">
      <t>ケイ</t>
    </rPh>
    <phoneticPr fontId="20"/>
  </si>
  <si>
    <t>４月</t>
    <rPh sb="1" eb="2">
      <t>ガツ</t>
    </rPh>
    <phoneticPr fontId="20"/>
  </si>
  <si>
    <t>５月</t>
    <rPh sb="1" eb="2">
      <t>ガツ</t>
    </rPh>
    <phoneticPr fontId="20"/>
  </si>
  <si>
    <t>６月</t>
    <rPh sb="1" eb="2">
      <t>ガツ</t>
    </rPh>
    <phoneticPr fontId="20"/>
  </si>
  <si>
    <t>７月</t>
    <rPh sb="1" eb="2">
      <t>ガツ</t>
    </rPh>
    <phoneticPr fontId="20"/>
  </si>
  <si>
    <t>８月</t>
    <rPh sb="1" eb="2">
      <t>ガツ</t>
    </rPh>
    <phoneticPr fontId="20"/>
  </si>
  <si>
    <t>９月</t>
    <rPh sb="1" eb="2">
      <t>ガツ</t>
    </rPh>
    <phoneticPr fontId="20"/>
  </si>
  <si>
    <t>10月</t>
    <rPh sb="2" eb="3">
      <t>ガツ</t>
    </rPh>
    <phoneticPr fontId="20"/>
  </si>
  <si>
    <t>11月</t>
  </si>
  <si>
    <t>12月</t>
  </si>
  <si>
    <t>１月</t>
    <rPh sb="1" eb="2">
      <t>ガツ</t>
    </rPh>
    <phoneticPr fontId="20"/>
  </si>
  <si>
    <t>２月</t>
    <rPh sb="1" eb="2">
      <t>ガツ</t>
    </rPh>
    <phoneticPr fontId="20"/>
  </si>
  <si>
    <t>３月</t>
    <rPh sb="1" eb="2">
      <t>ガツ</t>
    </rPh>
    <phoneticPr fontId="20"/>
  </si>
  <si>
    <t>通所介護等
※１</t>
    <rPh sb="0" eb="2">
      <t>ツウショ</t>
    </rPh>
    <rPh sb="2" eb="5">
      <t>カイゴトウ</t>
    </rPh>
    <phoneticPr fontId="17"/>
  </si>
  <si>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</si>
  <si>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</si>
  <si>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</si>
  <si>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</si>
  <si>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t>①</t>
  </si>
  <si>
    <t>５時間未満</t>
    <rPh sb="1" eb="3">
      <t>ジカン</t>
    </rPh>
    <rPh sb="3" eb="5">
      <t>ミマン</t>
    </rPh>
    <phoneticPr fontId="20"/>
  </si>
  <si>
    <t>②</t>
  </si>
  <si>
    <t>同時にサービスの提供を受けた者の最大数を営業日ごとに加えた数</t>
    <rPh sb="20" eb="23">
      <t>エイギョウビ</t>
    </rPh>
    <rPh sb="26" eb="27">
      <t>クワ</t>
    </rPh>
    <rPh sb="29" eb="30">
      <t>カズ</t>
    </rPh>
    <phoneticPr fontId="14"/>
  </si>
  <si>
    <t>各月の利用延人員数</t>
    <rPh sb="0" eb="2">
      <t>カクツキ</t>
    </rPh>
    <rPh sb="3" eb="5">
      <t>リヨウ</t>
    </rPh>
    <rPh sb="5" eb="6">
      <t>ノ</t>
    </rPh>
    <rPh sb="6" eb="9">
      <t>ジンインスウ</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</si>
  <si>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</si>
  <si>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合計</t>
    <rPh sb="0" eb="2">
      <t>ゴウケイ</t>
    </rPh>
    <phoneticPr fontId="17"/>
  </si>
  <si>
    <t>（ａ）</t>
    <phoneticPr fontId="14"/>
  </si>
  <si>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</si>
  <si>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</si>
  <si>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（ｂ）</t>
    <phoneticPr fontId="14"/>
  </si>
  <si>
    <t>平均利用延人員数
 （a÷b）　　※５</t>
    <rPh sb="0" eb="2">
      <t>ヘイキン</t>
    </rPh>
    <rPh sb="2" eb="4">
      <t>リヨウ</t>
    </rPh>
    <rPh sb="4" eb="5">
      <t>ノベ</t>
    </rPh>
    <rPh sb="5" eb="8">
      <t>ジンインスウ</t>
    </rPh>
    <phoneticPr fontId="17"/>
  </si>
  <si>
    <t>（ｃ）</t>
    <phoneticPr fontId="3"/>
  </si>
  <si>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</si>
  <si>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</si>
  <si>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</si>
  <si>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</si>
  <si>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平均利用延人員数　※８</t>
    <rPh sb="0" eb="2">
      <t>ヘイキン</t>
    </rPh>
    <rPh sb="2" eb="4">
      <t>リヨウ</t>
    </rPh>
    <rPh sb="4" eb="5">
      <t>ノベ</t>
    </rPh>
    <rPh sb="5" eb="8">
      <t>ジンインスウ</t>
    </rPh>
    <phoneticPr fontId="3"/>
  </si>
  <si>
    <t>×</t>
    <phoneticPr fontId="3"/>
  </si>
  <si>
    <t>=</t>
    <phoneticPr fontId="3"/>
  </si>
  <si>
    <t>（ｄ）</t>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</si>
  <si>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</si>
  <si>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</si>
  <si>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</si>
  <si>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t>
    <phoneticPr fontId="14"/>
  </si>
  <si>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</si>
  <si>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４月～２月
合計 ※６</t>
    <rPh sb="1" eb="2">
      <t>ガツ</t>
    </rPh>
    <rPh sb="4" eb="5">
      <t>ガツ</t>
    </rPh>
    <rPh sb="6" eb="8">
      <t>ゴウケイ</t>
    </rPh>
    <rPh sb="7" eb="8">
      <t>ケイ</t>
    </rPh>
    <phoneticPr fontId="20"/>
  </si>
  <si>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</si>
  <si>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</si>
  <si>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</si>
  <si>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</si>
  <si>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</si>
  <si>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介護予防
通所リハビリテーション
※２</t>
    <rPh sb="0" eb="2">
      <t>カイゴ</t>
    </rPh>
    <rPh sb="2" eb="4">
      <t>ヨボウ</t>
    </rPh>
    <rPh sb="5" eb="7">
      <t>ツウショ</t>
    </rPh>
    <phoneticPr fontId="17"/>
  </si>
  <si>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</si>
  <si>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</si>
  <si>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</si>
  <si>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</si>
  <si>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</si>
  <si>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</si>
  <si>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</si>
  <si>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平均利用延人員数
 （a÷b）　　※４</t>
    <rPh sb="0" eb="2">
      <t>ヘイキン</t>
    </rPh>
    <rPh sb="2" eb="4">
      <t>リヨウ</t>
    </rPh>
    <rPh sb="4" eb="5">
      <t>ノベ</t>
    </rPh>
    <rPh sb="5" eb="8">
      <t>ジンインスウ</t>
    </rPh>
    <phoneticPr fontId="17"/>
  </si>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</sst>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2"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
      <sz val="14"/>
      <color rgb="FFFF0000"/>
      <name val="Meiryo UI"/>
      <family val="3"/>
      <charset val="128"/>
    </font>
    <font>
      <sz val="14"/>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0">
    <xf numFmtId="0" fontId="0" fillId="0" borderId="0" xfId="0"/>
    <xf numFmtId="0" fontId="2" fillId="0" borderId="0" xfId="0" applyFont="1" applyAlignment="1">
      <alignment vertical="center"/>
    </xf>
    <xf numFmtId="0" fontId="5" fillId="0" borderId="0" xfId="0" applyFont="1" applyAlignment="1">
      <alignment vertical="center"/>
    </xf>
    <xf numFmtId="0" fontId="2" fillId="0" borderId="1" xfId="0" applyFont="1" applyBorder="1" applyAlignment="1">
      <alignment horizontal="center" vertical="center"/>
    </xf>
    <xf numFmtId="0" fontId="4" fillId="0" borderId="0" xfId="0" applyFont="1" applyAlignment="1">
      <alignment horizontal="left" vertical="center" wrapText="1"/>
    </xf>
    <xf numFmtId="0" fontId="2" fillId="0" borderId="12"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Border="1" applyAlignment="1">
      <alignment horizontal="left" vertical="center" wrapText="1"/>
    </xf>
    <xf numFmtId="0" fontId="16" fillId="0" borderId="2" xfId="4" applyFont="1" applyBorder="1" applyAlignment="1">
      <alignment horizontal="center" vertical="center"/>
    </xf>
    <xf numFmtId="0" fontId="16" fillId="0" borderId="3" xfId="4" applyFont="1" applyBorder="1" applyAlignment="1">
      <alignment horizontal="center" vertical="center" textRotation="255"/>
    </xf>
    <xf numFmtId="0" fontId="16" fillId="0" borderId="13" xfId="4" applyFont="1" applyBorder="1" applyAlignment="1">
      <alignment horizontal="center" vertical="center" shrinkToFit="1"/>
    </xf>
    <xf numFmtId="0" fontId="18" fillId="6" borderId="9" xfId="4" applyFont="1" applyFill="1" applyBorder="1" applyAlignment="1">
      <alignment horizontal="center"/>
    </xf>
    <xf numFmtId="0" fontId="18" fillId="6" borderId="2" xfId="4" applyFont="1" applyFill="1" applyBorder="1" applyAlignment="1">
      <alignment horizontal="center"/>
    </xf>
    <xf numFmtId="0" fontId="18" fillId="6" borderId="1" xfId="4" applyFont="1" applyFill="1" applyBorder="1" applyAlignment="1">
      <alignment horizontal="center"/>
    </xf>
    <xf numFmtId="0" fontId="18" fillId="6" borderId="4" xfId="4" applyFont="1" applyFill="1" applyBorder="1" applyAlignment="1">
      <alignment horizontal="center" vertical="center"/>
    </xf>
    <xf numFmtId="0" fontId="18" fillId="6" borderId="5" xfId="4" applyFont="1" applyFill="1" applyBorder="1" applyAlignment="1">
      <alignment horizontal="center" vertical="center"/>
    </xf>
    <xf numFmtId="0" fontId="18" fillId="6" borderId="5" xfId="4" applyFont="1" applyFill="1" applyBorder="1" applyAlignment="1">
      <alignment vertical="center"/>
    </xf>
    <xf numFmtId="0" fontId="18" fillId="6" borderId="6" xfId="4" applyFont="1" applyFill="1" applyBorder="1" applyAlignment="1">
      <alignment vertical="center" textRotation="255"/>
    </xf>
    <xf numFmtId="0" fontId="18" fillId="6" borderId="12" xfId="4" applyFont="1" applyFill="1" applyBorder="1" applyAlignment="1">
      <alignment horizontal="center" vertical="center"/>
    </xf>
    <xf numFmtId="0" fontId="18" fillId="6" borderId="11" xfId="4" applyFont="1" applyFill="1" applyBorder="1" applyAlignment="1">
      <alignment horizontal="center" vertical="center"/>
    </xf>
    <xf numFmtId="0" fontId="18" fillId="6" borderId="11" xfId="4" applyFont="1" applyFill="1" applyBorder="1" applyAlignment="1">
      <alignment vertical="center"/>
    </xf>
    <xf numFmtId="0" fontId="18" fillId="6" borderId="13" xfId="4" applyFont="1" applyFill="1" applyBorder="1" applyAlignment="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lignment horizontal="center" vertical="center"/>
    </xf>
    <xf numFmtId="12" fontId="16" fillId="0" borderId="28" xfId="4" applyNumberFormat="1" applyFont="1" applyBorder="1" applyAlignment="1">
      <alignment horizontal="center" vertical="center"/>
    </xf>
    <xf numFmtId="0" fontId="16" fillId="0" borderId="28" xfId="4" applyFont="1" applyBorder="1" applyAlignment="1">
      <alignment horizontal="center" vertical="center"/>
    </xf>
    <xf numFmtId="12" fontId="16" fillId="6" borderId="10" xfId="4" applyNumberFormat="1" applyFont="1" applyFill="1" applyBorder="1" applyAlignment="1">
      <alignment horizontal="center" vertical="center"/>
    </xf>
    <xf numFmtId="12" fontId="16" fillId="6" borderId="28" xfId="4" applyNumberFormat="1" applyFont="1" applyFill="1" applyBorder="1" applyAlignment="1">
      <alignment horizontal="center" vertical="center"/>
    </xf>
    <xf numFmtId="0" fontId="16" fillId="0" borderId="24" xfId="4" applyFont="1" applyBorder="1" applyAlignment="1">
      <alignment horizontal="center" vertical="center"/>
    </xf>
    <xf numFmtId="0" fontId="16" fillId="0" borderId="10" xfId="4" applyFont="1" applyBorder="1" applyAlignment="1">
      <alignment horizontal="center" vertical="center"/>
    </xf>
    <xf numFmtId="0" fontId="16" fillId="0" borderId="1" xfId="4" applyFont="1" applyBorder="1" applyAlignment="1">
      <alignment horizontal="center" vertical="center"/>
    </xf>
    <xf numFmtId="0" fontId="16" fillId="6" borderId="1" xfId="4" applyFont="1" applyFill="1" applyBorder="1" applyAlignment="1">
      <alignment horizontal="center"/>
    </xf>
    <xf numFmtId="0" fontId="16" fillId="0" borderId="0" xfId="4" applyFont="1" applyAlignment="1">
      <alignment horizontal="left" vertical="center"/>
    </xf>
    <xf numFmtId="0" fontId="12" fillId="0" borderId="0" xfId="4" applyAlignment="1">
      <alignment horizontal="left" vertical="center"/>
    </xf>
    <xf numFmtId="0" fontId="22" fillId="0" borderId="0" xfId="5" applyFont="1">
      <alignment vertical="center"/>
    </xf>
    <xf numFmtId="0" fontId="16" fillId="0" borderId="0" xfId="4" applyFont="1" applyAlignment="1">
      <alignment horizontal="center" vertical="center"/>
    </xf>
    <xf numFmtId="0" fontId="19" fillId="0" borderId="0" xfId="3" applyFont="1" applyAlignment="1">
      <alignment vertical="center" wrapText="1"/>
    </xf>
    <xf numFmtId="0" fontId="19" fillId="0" borderId="0" xfId="0" applyFont="1"/>
    <xf numFmtId="0" fontId="18" fillId="0" borderId="0" xfId="4" applyFont="1" applyAlignment="1">
      <alignment vertical="center"/>
    </xf>
    <xf numFmtId="0" fontId="24" fillId="0" borderId="0" xfId="5" applyFont="1">
      <alignment vertical="center"/>
    </xf>
    <xf numFmtId="49" fontId="12" fillId="0" borderId="7" xfId="4" applyNumberFormat="1" applyBorder="1" applyAlignment="1">
      <alignment horizontal="left" shrinkToFit="1"/>
    </xf>
    <xf numFmtId="49" fontId="12" fillId="0" borderId="0" xfId="4" applyNumberFormat="1" applyAlignment="1">
      <alignment horizontal="left" shrinkToFit="1"/>
    </xf>
    <xf numFmtId="0" fontId="18" fillId="6" borderId="3" xfId="4" applyFont="1" applyFill="1" applyBorder="1"/>
    <xf numFmtId="0" fontId="18" fillId="6" borderId="2" xfId="4" applyFont="1" applyFill="1" applyBorder="1"/>
    <xf numFmtId="0" fontId="18" fillId="6" borderId="1" xfId="4" applyFont="1" applyFill="1" applyBorder="1"/>
    <xf numFmtId="0" fontId="18" fillId="6" borderId="2" xfId="4" applyFont="1" applyFill="1" applyBorder="1" applyAlignment="1">
      <alignment horizontal="right"/>
    </xf>
    <xf numFmtId="0" fontId="18" fillId="3" borderId="2" xfId="4" applyFont="1" applyFill="1" applyBorder="1" applyAlignment="1">
      <alignment horizontal="center"/>
    </xf>
    <xf numFmtId="0" fontId="12" fillId="0" borderId="0" xfId="4" applyAlignment="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Alignment="1">
      <alignment horizontal="left" shrinkToFit="1"/>
    </xf>
    <xf numFmtId="0" fontId="23" fillId="0" borderId="0" xfId="4" applyFont="1" applyAlignment="1">
      <alignment horizontal="center"/>
    </xf>
    <xf numFmtId="0" fontId="12" fillId="0" borderId="0" xfId="4" applyAlignment="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Alignment="1">
      <alignment vertical="center"/>
    </xf>
    <xf numFmtId="0" fontId="16" fillId="6" borderId="13" xfId="4" applyFont="1" applyFill="1" applyBorder="1" applyAlignment="1">
      <alignment horizontal="center" vertical="center" textRotation="255"/>
    </xf>
    <xf numFmtId="0" fontId="16" fillId="6" borderId="12" xfId="4" applyFont="1" applyFill="1" applyBorder="1" applyAlignment="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Border="1" applyAlignment="1">
      <alignment vertical="top" wrapText="1"/>
    </xf>
    <xf numFmtId="0" fontId="19" fillId="0" borderId="11" xfId="3" applyFont="1" applyBorder="1">
      <alignment vertical="center"/>
    </xf>
    <xf numFmtId="0" fontId="19" fillId="0" borderId="0" xfId="3" applyFont="1" applyAlignment="1"/>
    <xf numFmtId="0" fontId="30" fillId="0" borderId="0" xfId="0" applyFont="1" applyAlignment="1">
      <alignment horizontal="right" vertical="center"/>
    </xf>
    <xf numFmtId="0" fontId="30" fillId="0" borderId="0" xfId="0" applyFont="1" applyAlignment="1">
      <alignment horizontal="lef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176" fontId="2" fillId="2" borderId="9"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0" xfId="0" applyFont="1" applyAlignment="1">
      <alignment horizontal="left" vertical="center" wrapText="1" indent="1"/>
    </xf>
    <xf numFmtId="0" fontId="4" fillId="0" borderId="0" xfId="0" applyFont="1" applyAlignment="1">
      <alignment horizontal="left" vertical="center" indent="1"/>
    </xf>
    <xf numFmtId="0" fontId="2" fillId="3"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9" xfId="0" applyFont="1" applyBorder="1" applyAlignment="1">
      <alignment horizontal="center" vertical="center"/>
    </xf>
    <xf numFmtId="0" fontId="9" fillId="0" borderId="9" xfId="0" applyFont="1" applyBorder="1" applyAlignment="1">
      <alignment horizontal="center" vertical="center" wrapText="1"/>
    </xf>
    <xf numFmtId="0" fontId="2" fillId="0" borderId="9" xfId="0" applyFont="1" applyBorder="1" applyAlignment="1">
      <alignment horizontal="center" vertical="center" wrapTex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2" fillId="0" borderId="15" xfId="0" applyFont="1" applyBorder="1" applyAlignment="1">
      <alignment horizontal="center" vertical="center"/>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2" fillId="5" borderId="9" xfId="0" applyFont="1" applyFill="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6" fillId="0" borderId="0" xfId="0" applyFont="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Alignment="1">
      <alignment horizontal="left" vertical="center" wrapText="1"/>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18" fillId="6" borderId="10" xfId="4" applyFont="1" applyFill="1" applyBorder="1" applyAlignment="1">
      <alignment horizontal="center" vertical="center" wrapText="1"/>
    </xf>
    <xf numFmtId="0" fontId="18" fillId="6" borderId="8" xfId="4" applyFont="1" applyFill="1" applyBorder="1" applyAlignment="1">
      <alignment horizontal="center" vertical="center" wrapText="1"/>
    </xf>
    <xf numFmtId="0" fontId="18" fillId="0" borderId="10" xfId="4" applyFont="1" applyBorder="1" applyAlignment="1">
      <alignment horizontal="center" vertical="center" wrapText="1" readingOrder="1"/>
    </xf>
    <xf numFmtId="0" fontId="18" fillId="0" borderId="22" xfId="4" applyFont="1" applyBorder="1" applyAlignment="1">
      <alignment horizontal="center" vertical="center" readingOrder="1"/>
    </xf>
    <xf numFmtId="0" fontId="18" fillId="0" borderId="8" xfId="4" applyFont="1" applyBorder="1" applyAlignment="1">
      <alignment horizontal="center" vertical="center" readingOrder="1"/>
    </xf>
    <xf numFmtId="0" fontId="18" fillId="0" borderId="35" xfId="4" applyFont="1" applyBorder="1" applyAlignment="1">
      <alignment horizontal="left" vertical="center"/>
    </xf>
    <xf numFmtId="0" fontId="18" fillId="0" borderId="34" xfId="4" applyFont="1" applyBorder="1" applyAlignment="1">
      <alignment horizontal="left" vertical="center"/>
    </xf>
    <xf numFmtId="0" fontId="21" fillId="0" borderId="31" xfId="4" applyFont="1" applyBorder="1" applyAlignment="1">
      <alignment horizontal="left" vertical="center" wrapText="1" shrinkToFit="1"/>
    </xf>
    <xf numFmtId="0" fontId="21" fillId="0" borderId="30" xfId="4" applyFont="1" applyBorder="1" applyAlignment="1">
      <alignment horizontal="left" vertical="center" wrapText="1" shrinkToFit="1"/>
    </xf>
    <xf numFmtId="0" fontId="21" fillId="0" borderId="26" xfId="4" applyFont="1" applyBorder="1" applyAlignment="1">
      <alignment horizontal="left" vertical="center" wrapText="1" shrinkToFit="1"/>
    </xf>
    <xf numFmtId="0" fontId="21" fillId="0" borderId="25" xfId="4" applyFont="1" applyBorder="1" applyAlignment="1">
      <alignment horizontal="left" vertical="center" wrapText="1" shrinkToFit="1"/>
    </xf>
    <xf numFmtId="0" fontId="18" fillId="6" borderId="10" xfId="4" applyFont="1" applyFill="1" applyBorder="1" applyAlignment="1">
      <alignment horizontal="center" vertical="center" shrinkToFit="1"/>
    </xf>
    <xf numFmtId="0" fontId="24" fillId="6" borderId="8" xfId="5" applyFont="1" applyFill="1" applyBorder="1" applyAlignment="1">
      <alignment vertical="center" shrinkToFit="1"/>
    </xf>
    <xf numFmtId="0" fontId="19" fillId="0" borderId="13" xfId="4" applyFont="1" applyBorder="1" applyAlignment="1">
      <alignment horizontal="left" vertical="top" wrapText="1"/>
    </xf>
    <xf numFmtId="0" fontId="19" fillId="0" borderId="11" xfId="4" applyFont="1" applyBorder="1" applyAlignment="1">
      <alignment horizontal="left" vertical="top" wrapText="1"/>
    </xf>
    <xf numFmtId="0" fontId="19" fillId="0" borderId="12" xfId="4" applyFont="1" applyBorder="1" applyAlignment="1">
      <alignment horizontal="left" vertical="top" wrapText="1"/>
    </xf>
    <xf numFmtId="0" fontId="19" fillId="0" borderId="7" xfId="4" applyFont="1" applyBorder="1" applyAlignment="1">
      <alignment horizontal="left" vertical="top" wrapText="1"/>
    </xf>
    <xf numFmtId="0" fontId="19" fillId="0" borderId="0" xfId="4" applyFont="1" applyAlignment="1">
      <alignment horizontal="left" vertical="top" wrapText="1"/>
    </xf>
    <xf numFmtId="0" fontId="19" fillId="0" borderId="14" xfId="4" applyFont="1" applyBorder="1" applyAlignment="1">
      <alignment horizontal="left" vertical="top" wrapText="1"/>
    </xf>
    <xf numFmtId="0" fontId="19" fillId="0" borderId="3" xfId="4" applyFont="1" applyBorder="1" applyAlignment="1">
      <alignment horizontal="left" vertical="top" wrapText="1"/>
    </xf>
    <xf numFmtId="0" fontId="19" fillId="0" borderId="2" xfId="4" applyFont="1" applyBorder="1" applyAlignment="1">
      <alignment horizontal="left" vertical="top" wrapText="1"/>
    </xf>
    <xf numFmtId="0" fontId="19" fillId="0" borderId="1" xfId="4" applyFont="1" applyBorder="1" applyAlignment="1">
      <alignment horizontal="left" vertical="top" wrapText="1"/>
    </xf>
    <xf numFmtId="0" fontId="12" fillId="0" borderId="3" xfId="4" applyBorder="1" applyAlignment="1">
      <alignment horizontal="center" vertical="top" wrapText="1"/>
    </xf>
    <xf numFmtId="0" fontId="12" fillId="0" borderId="1" xfId="4" applyBorder="1" applyAlignment="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Border="1" applyAlignment="1">
      <alignment horizontal="center" vertical="top" shrinkToFit="1"/>
    </xf>
    <xf numFmtId="0" fontId="12" fillId="0" borderId="1" xfId="4" applyBorder="1" applyAlignment="1">
      <alignment horizontal="center" vertical="top" shrinkToFit="1"/>
    </xf>
    <xf numFmtId="0" fontId="18" fillId="0" borderId="44" xfId="4" applyFont="1" applyBorder="1" applyAlignment="1">
      <alignment horizontal="center" vertical="top" wrapText="1"/>
    </xf>
    <xf numFmtId="0" fontId="18" fillId="0" borderId="45" xfId="4" applyFont="1" applyBorder="1" applyAlignment="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2" fillId="0" borderId="0" xfId="4" applyAlignment="1">
      <alignment horizontal="left" vertical="top" wrapText="1"/>
    </xf>
    <xf numFmtId="0" fontId="29" fillId="0" borderId="4" xfId="5" applyFont="1" applyBorder="1" applyAlignment="1">
      <alignment horizontal="left" vertical="top" wrapText="1"/>
    </xf>
    <xf numFmtId="0" fontId="29" fillId="0" borderId="8" xfId="5" applyFont="1" applyBorder="1" applyAlignment="1">
      <alignment horizontal="left" vertical="top" wrapText="1"/>
    </xf>
    <xf numFmtId="0" fontId="25" fillId="0" borderId="0" xfId="4" applyFont="1" applyAlignment="1">
      <alignment horizontal="center" vertical="center"/>
    </xf>
    <xf numFmtId="0" fontId="18" fillId="6" borderId="3" xfId="4" applyFont="1" applyFill="1" applyBorder="1" applyAlignment="1">
      <alignment horizontal="center" wrapText="1"/>
    </xf>
    <xf numFmtId="0" fontId="18" fillId="6" borderId="2" xfId="4" applyFont="1" applyFill="1" applyBorder="1" applyAlignment="1">
      <alignment horizontal="center" wrapText="1"/>
    </xf>
    <xf numFmtId="0" fontId="18" fillId="6" borderId="1" xfId="4" applyFont="1" applyFill="1" applyBorder="1" applyAlignment="1">
      <alignment horizontal="center" wrapText="1"/>
    </xf>
    <xf numFmtId="181" fontId="18" fillId="2" borderId="3" xfId="4" applyNumberFormat="1" applyFont="1" applyFill="1" applyBorder="1" applyAlignment="1">
      <alignment horizontal="center"/>
    </xf>
    <xf numFmtId="181" fontId="18" fillId="2" borderId="2" xfId="4" applyNumberFormat="1" applyFont="1" applyFill="1" applyBorder="1" applyAlignment="1">
      <alignment horizontal="center"/>
    </xf>
    <xf numFmtId="181" fontId="18" fillId="2" borderId="1" xfId="4" applyNumberFormat="1" applyFont="1" applyFill="1" applyBorder="1" applyAlignment="1">
      <alignment horizontal="center"/>
    </xf>
    <xf numFmtId="42" fontId="16" fillId="0" borderId="42" xfId="4" applyNumberFormat="1" applyFont="1" applyBorder="1" applyAlignment="1">
      <alignment horizontal="center" vertical="center" wrapText="1"/>
    </xf>
    <xf numFmtId="42" fontId="16" fillId="0" borderId="43" xfId="4" applyNumberFormat="1" applyFont="1" applyBorder="1" applyAlignment="1">
      <alignment horizontal="center" vertical="center" wrapText="1"/>
    </xf>
    <xf numFmtId="42" fontId="16" fillId="0" borderId="21" xfId="4" applyNumberFormat="1" applyFont="1" applyBorder="1" applyAlignment="1">
      <alignment horizontal="center" vertical="center" wrapText="1"/>
    </xf>
    <xf numFmtId="42" fontId="16" fillId="0" borderId="20" xfId="4" applyNumberFormat="1" applyFont="1" applyBorder="1" applyAlignment="1">
      <alignment horizontal="center" vertical="center" wrapText="1"/>
    </xf>
    <xf numFmtId="0" fontId="18" fillId="6" borderId="2" xfId="4" applyFont="1" applyFill="1" applyBorder="1" applyAlignment="1">
      <alignment horizontal="center"/>
    </xf>
    <xf numFmtId="0" fontId="19" fillId="0" borderId="0" xfId="3" applyFont="1" applyAlignment="1">
      <alignment horizontal="left" vertical="center" wrapText="1"/>
    </xf>
    <xf numFmtId="0" fontId="21" fillId="0" borderId="41" xfId="4" applyFont="1" applyBorder="1" applyAlignment="1">
      <alignment horizontal="left" vertical="center" wrapText="1"/>
    </xf>
    <xf numFmtId="0" fontId="21" fillId="0" borderId="40" xfId="4" applyFont="1" applyBorder="1" applyAlignment="1">
      <alignment horizontal="left" vertical="center" wrapText="1"/>
    </xf>
    <xf numFmtId="0" fontId="21" fillId="0" borderId="34" xfId="4" applyFont="1" applyBorder="1" applyAlignment="1">
      <alignment horizontal="left" vertical="center" wrapText="1"/>
    </xf>
    <xf numFmtId="0" fontId="21" fillId="0" borderId="39" xfId="4" applyFont="1" applyBorder="1" applyAlignment="1">
      <alignment horizontal="left" vertical="center" wrapText="1"/>
    </xf>
    <xf numFmtId="0" fontId="21" fillId="0" borderId="29" xfId="4" applyFont="1" applyBorder="1" applyAlignment="1">
      <alignment horizontal="left" vertical="center" wrapText="1"/>
    </xf>
    <xf numFmtId="0" fontId="21" fillId="0" borderId="30" xfId="4" applyFont="1" applyBorder="1" applyAlignment="1">
      <alignment horizontal="left" vertical="center" wrapText="1"/>
    </xf>
    <xf numFmtId="0" fontId="21" fillId="0" borderId="38" xfId="4" applyFont="1" applyBorder="1" applyAlignment="1">
      <alignment horizontal="left" vertical="center" wrapText="1"/>
    </xf>
    <xf numFmtId="0" fontId="21" fillId="0" borderId="37" xfId="4" applyFont="1" applyBorder="1" applyAlignment="1">
      <alignment horizontal="left" vertical="center" wrapText="1"/>
    </xf>
    <xf numFmtId="0" fontId="21" fillId="0" borderId="25" xfId="4" applyFont="1" applyBorder="1" applyAlignment="1">
      <alignment horizontal="left" vertical="center" wrapText="1"/>
    </xf>
    <xf numFmtId="0" fontId="16" fillId="0" borderId="36" xfId="4" applyFont="1" applyBorder="1" applyAlignment="1">
      <alignment horizontal="center" vertical="center" shrinkToFit="1"/>
    </xf>
    <xf numFmtId="0" fontId="16" fillId="0" borderId="32" xfId="4" applyFont="1" applyBorder="1" applyAlignment="1">
      <alignment horizontal="center" vertical="center" shrinkToFit="1"/>
    </xf>
    <xf numFmtId="0" fontId="16" fillId="0" borderId="27" xfId="4" applyFont="1" applyBorder="1" applyAlignment="1">
      <alignment horizontal="center" vertical="center" shrinkToFit="1"/>
    </xf>
    <xf numFmtId="0" fontId="21" fillId="0" borderId="23" xfId="4" applyFont="1" applyBorder="1" applyAlignment="1">
      <alignment horizontal="left" vertical="center" wrapText="1"/>
    </xf>
    <xf numFmtId="0" fontId="21" fillId="0" borderId="4" xfId="4" applyFont="1" applyBorder="1" applyAlignment="1">
      <alignment horizontal="left" vertical="center" wrapText="1"/>
    </xf>
    <xf numFmtId="0" fontId="18" fillId="0" borderId="22" xfId="4" applyFont="1" applyBorder="1" applyAlignment="1">
      <alignment horizontal="center" vertical="center" wrapText="1" readingOrder="1"/>
    </xf>
    <xf numFmtId="0" fontId="18" fillId="6" borderId="11" xfId="4" applyFont="1" applyFill="1" applyBorder="1" applyAlignment="1">
      <alignment horizontal="center"/>
    </xf>
    <xf numFmtId="0" fontId="12" fillId="0" borderId="3" xfId="4" applyBorder="1" applyAlignment="1">
      <alignment horizontal="left" vertical="top" wrapText="1"/>
    </xf>
    <xf numFmtId="0" fontId="12" fillId="0" borderId="2" xfId="4" applyBorder="1" applyAlignment="1">
      <alignment horizontal="left" vertical="top" wrapText="1"/>
    </xf>
    <xf numFmtId="0" fontId="12" fillId="0" borderId="1" xfId="4" applyBorder="1" applyAlignment="1">
      <alignment horizontal="left" vertical="top" wrapText="1"/>
    </xf>
    <xf numFmtId="0" fontId="12" fillId="0" borderId="7" xfId="4" applyBorder="1" applyAlignment="1">
      <alignment horizontal="left" vertical="top" wrapText="1"/>
    </xf>
    <xf numFmtId="0" fontId="12" fillId="0" borderId="14" xfId="4" applyBorder="1" applyAlignment="1">
      <alignment horizontal="left" vertical="top" wrapText="1"/>
    </xf>
    <xf numFmtId="0" fontId="12" fillId="0" borderId="6" xfId="4" applyBorder="1" applyAlignment="1">
      <alignment horizontal="left" vertical="top" wrapText="1"/>
    </xf>
    <xf numFmtId="0" fontId="12" fillId="0" borderId="5" xfId="4" applyBorder="1" applyAlignment="1">
      <alignment horizontal="left" vertical="top" wrapText="1"/>
    </xf>
    <xf numFmtId="0" fontId="12" fillId="0" borderId="4" xfId="4" applyBorder="1" applyAlignment="1">
      <alignment horizontal="left" vertical="top" wrapText="1"/>
    </xf>
    <xf numFmtId="0" fontId="31" fillId="0" borderId="9" xfId="0" applyFont="1" applyBorder="1" applyAlignment="1">
      <alignment horizontal="left" vertical="center" indent="1" shrinkToFit="1"/>
    </xf>
  </cellXfs>
  <cellStyles count="8">
    <cellStyle name="パーセント" xfId="1" builtinId="5"/>
    <cellStyle name="桁区切り" xfId="2" builtinId="6"/>
    <cellStyle name="桁区切り 2" xfId="7" xr:uid="{00000000-0005-0000-0000-000002000000}"/>
    <cellStyle name="桁区切り 3" xfId="6" xr:uid="{00000000-0005-0000-0000-000003000000}"/>
    <cellStyle name="標準" xfId="0" builtinId="0"/>
    <cellStyle name="標準 2" xfId="3" xr:uid="{00000000-0005-0000-0000-000005000000}"/>
    <cellStyle name="標準 2 2" xfId="4" xr:uid="{00000000-0005-0000-0000-000006000000}"/>
    <cellStyle name="標準 3" xfId="5" xr:uid="{00000000-0005-0000-0000-000007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52"/>
  <sheetViews>
    <sheetView tabSelected="1" view="pageBreakPreview" zoomScale="70" zoomScaleNormal="100" zoomScaleSheetLayoutView="70" workbookViewId="0">
      <selection activeCell="B18" sqref="B18:Y18"/>
    </sheetView>
  </sheetViews>
  <sheetFormatPr defaultColWidth="9" defaultRowHeight="18.600000000000001" x14ac:dyDescent="0.45"/>
  <cols>
    <col min="1" max="34" width="3.69921875" style="1" customWidth="1"/>
    <col min="35" max="35" width="41.69921875" style="1" hidden="1" customWidth="1"/>
    <col min="36" max="36" width="13.19921875" style="1" hidden="1" customWidth="1"/>
    <col min="37" max="37" width="14.69921875" style="1" customWidth="1"/>
    <col min="38" max="42" width="9" style="1" customWidth="1"/>
    <col min="43" max="16384" width="9" style="1"/>
  </cols>
  <sheetData>
    <row r="1" spans="1:37" ht="22.8" x14ac:dyDescent="0.45">
      <c r="A1" s="160" t="s">
        <v>0</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row>
    <row r="2" spans="1:37" ht="21.9" customHeight="1" x14ac:dyDescent="0.45">
      <c r="AI2" s="1" t="s">
        <v>1</v>
      </c>
      <c r="AJ2" s="13" t="str">
        <f>IF(G11="","",VLOOKUP(G11,AI3:AJ7,2,FALSE))</f>
        <v/>
      </c>
    </row>
    <row r="3" spans="1:37" ht="26.25" customHeight="1" x14ac:dyDescent="0.45">
      <c r="B3" s="161" t="s">
        <v>2</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3"/>
      <c r="AI3" s="1" t="s">
        <v>3</v>
      </c>
      <c r="AJ3" s="10">
        <v>1</v>
      </c>
    </row>
    <row r="4" spans="1:37" ht="26.25" customHeight="1" x14ac:dyDescent="0.45">
      <c r="B4" s="164"/>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6"/>
      <c r="AI4" s="1" t="s">
        <v>4</v>
      </c>
      <c r="AJ4" s="10">
        <v>2</v>
      </c>
    </row>
    <row r="5" spans="1:37" ht="26.25" customHeight="1" x14ac:dyDescent="0.45">
      <c r="B5" s="167"/>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6"/>
      <c r="AI5" s="1" t="s">
        <v>5</v>
      </c>
      <c r="AJ5" s="10">
        <v>3</v>
      </c>
    </row>
    <row r="6" spans="1:37" ht="26.25" customHeight="1" x14ac:dyDescent="0.45">
      <c r="B6" s="168"/>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70"/>
      <c r="AI6" s="1" t="s">
        <v>6</v>
      </c>
      <c r="AJ6" s="10">
        <v>4</v>
      </c>
    </row>
    <row r="7" spans="1:37" ht="21.9" customHeight="1" x14ac:dyDescent="0.45">
      <c r="AI7" s="1" t="s">
        <v>7</v>
      </c>
      <c r="AJ7" s="10">
        <v>5</v>
      </c>
    </row>
    <row r="8" spans="1:37" ht="21.9" customHeight="1" x14ac:dyDescent="0.45">
      <c r="B8" s="2" t="s">
        <v>8</v>
      </c>
      <c r="AI8" s="6" t="s">
        <v>9</v>
      </c>
      <c r="AJ8" s="12" t="str">
        <f>IF(AND(COUNTIF(V11,"*")=1,OR(AJ2=1,AJ2=2,)),VLOOKUP(V11,AI9:AJ12,2,FALSE),"")</f>
        <v/>
      </c>
    </row>
    <row r="9" spans="1:37" ht="21.9" customHeight="1" x14ac:dyDescent="0.45">
      <c r="B9" s="127" t="s">
        <v>10</v>
      </c>
      <c r="C9" s="127"/>
      <c r="D9" s="127"/>
      <c r="E9" s="127"/>
      <c r="F9" s="127"/>
      <c r="G9" s="115"/>
      <c r="H9" s="115"/>
      <c r="I9" s="115"/>
      <c r="J9" s="115"/>
      <c r="K9" s="127" t="s">
        <v>11</v>
      </c>
      <c r="L9" s="127"/>
      <c r="M9" s="127"/>
      <c r="N9" s="127"/>
      <c r="O9" s="175"/>
      <c r="P9" s="175"/>
      <c r="Q9" s="175"/>
      <c r="R9" s="175"/>
      <c r="S9" s="175"/>
      <c r="T9" s="175"/>
      <c r="U9" s="175"/>
      <c r="V9" s="175"/>
      <c r="W9" s="175"/>
      <c r="X9" s="175"/>
      <c r="Y9" s="176"/>
      <c r="Z9" s="176"/>
      <c r="AA9" s="176"/>
      <c r="AB9" s="176"/>
      <c r="AI9" s="6" t="s">
        <v>12</v>
      </c>
      <c r="AJ9" s="10">
        <v>6</v>
      </c>
    </row>
    <row r="10" spans="1:37" ht="21.9" customHeight="1" x14ac:dyDescent="0.45">
      <c r="B10" s="142" t="s">
        <v>13</v>
      </c>
      <c r="C10" s="143"/>
      <c r="D10" s="143"/>
      <c r="E10" s="143"/>
      <c r="F10" s="144"/>
      <c r="G10" s="145"/>
      <c r="H10" s="146"/>
      <c r="I10" s="146"/>
      <c r="J10" s="147"/>
      <c r="K10" s="142" t="s">
        <v>14</v>
      </c>
      <c r="L10" s="143"/>
      <c r="M10" s="143"/>
      <c r="N10" s="144"/>
      <c r="O10" s="145"/>
      <c r="P10" s="146"/>
      <c r="Q10" s="146"/>
      <c r="R10" s="146"/>
      <c r="S10" s="146"/>
      <c r="T10" s="147"/>
      <c r="U10" s="142" t="s">
        <v>15</v>
      </c>
      <c r="V10" s="143"/>
      <c r="W10" s="143"/>
      <c r="X10" s="144"/>
      <c r="Y10" s="145"/>
      <c r="Z10" s="146"/>
      <c r="AA10" s="146"/>
      <c r="AB10" s="146"/>
      <c r="AC10" s="146"/>
      <c r="AD10" s="146"/>
      <c r="AE10" s="146"/>
      <c r="AF10" s="147"/>
      <c r="AI10" s="6" t="s">
        <v>16</v>
      </c>
      <c r="AJ10" s="10">
        <v>7</v>
      </c>
    </row>
    <row r="11" spans="1:37" ht="21.9" customHeight="1" x14ac:dyDescent="0.45">
      <c r="B11" s="127" t="s">
        <v>17</v>
      </c>
      <c r="C11" s="127"/>
      <c r="D11" s="127"/>
      <c r="E11" s="127"/>
      <c r="F11" s="127"/>
      <c r="G11" s="171"/>
      <c r="H11" s="172"/>
      <c r="I11" s="172"/>
      <c r="J11" s="172"/>
      <c r="K11" s="172"/>
      <c r="L11" s="172"/>
      <c r="M11" s="172"/>
      <c r="N11" s="172"/>
      <c r="O11" s="172"/>
      <c r="P11" s="172"/>
      <c r="Q11" s="173"/>
      <c r="R11" s="142" t="s">
        <v>18</v>
      </c>
      <c r="S11" s="143"/>
      <c r="T11" s="143"/>
      <c r="U11" s="144"/>
      <c r="V11" s="171"/>
      <c r="W11" s="172"/>
      <c r="X11" s="172"/>
      <c r="Y11" s="172"/>
      <c r="Z11" s="172"/>
      <c r="AA11" s="172"/>
      <c r="AB11" s="173"/>
      <c r="AI11" s="6" t="s">
        <v>20</v>
      </c>
      <c r="AJ11" s="10">
        <v>8</v>
      </c>
    </row>
    <row r="12" spans="1:37" ht="17.25" customHeight="1" x14ac:dyDescent="0.45">
      <c r="B12" s="174" t="s">
        <v>21</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I12" s="100" t="s">
        <v>19</v>
      </c>
      <c r="AJ12" s="101">
        <v>9</v>
      </c>
    </row>
    <row r="13" spans="1:37" ht="17.25" customHeight="1" x14ac:dyDescent="0.45">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I13" s="6"/>
    </row>
    <row r="14" spans="1:37" ht="18" customHeight="1" x14ac:dyDescent="0.45">
      <c r="AI14" s="6"/>
    </row>
    <row r="15" spans="1:37" ht="21.9" customHeight="1" x14ac:dyDescent="0.45">
      <c r="B15" s="2" t="s">
        <v>22</v>
      </c>
      <c r="AI15" s="6" t="s">
        <v>23</v>
      </c>
    </row>
    <row r="16" spans="1:37" ht="21.9" customHeight="1" x14ac:dyDescent="0.45">
      <c r="B16" s="102" t="s">
        <v>24</v>
      </c>
      <c r="C16" s="103"/>
      <c r="D16" s="103"/>
      <c r="E16" s="103"/>
      <c r="F16" s="103"/>
      <c r="G16" s="103"/>
      <c r="H16" s="103"/>
      <c r="I16" s="103"/>
      <c r="J16" s="103"/>
      <c r="K16" s="104"/>
      <c r="L16" s="142" t="s">
        <v>25</v>
      </c>
      <c r="M16" s="143"/>
      <c r="N16" s="146"/>
      <c r="O16" s="146"/>
      <c r="P16" s="8" t="s">
        <v>26</v>
      </c>
      <c r="Q16" s="146"/>
      <c r="R16" s="146"/>
      <c r="S16" s="9" t="s">
        <v>27</v>
      </c>
      <c r="T16"/>
      <c r="U16"/>
      <c r="AD16"/>
      <c r="AE16"/>
      <c r="AI16" s="11" t="str">
        <f>L16&amp;N16&amp;P16&amp;Q16&amp;S16&amp;"１日"</f>
        <v>令和年月１日</v>
      </c>
      <c r="AJ16" s="17"/>
      <c r="AK16" s="17"/>
    </row>
    <row r="17" spans="2:37" ht="21.9" customHeight="1" x14ac:dyDescent="0.45">
      <c r="B17" s="102" t="s">
        <v>28</v>
      </c>
      <c r="C17" s="103"/>
      <c r="D17" s="103"/>
      <c r="E17" s="103"/>
      <c r="F17" s="103"/>
      <c r="G17" s="103"/>
      <c r="H17" s="103"/>
      <c r="I17" s="103"/>
      <c r="J17" s="103"/>
      <c r="K17" s="103"/>
      <c r="L17" s="103"/>
      <c r="M17" s="103"/>
      <c r="N17" s="103"/>
      <c r="O17" s="104"/>
      <c r="P17" s="158"/>
      <c r="Q17" s="159"/>
      <c r="R17" s="159"/>
      <c r="S17" s="5" t="s">
        <v>29</v>
      </c>
      <c r="AI17" s="6" t="s">
        <v>30</v>
      </c>
      <c r="AJ17" s="7" t="s">
        <v>31</v>
      </c>
    </row>
    <row r="18" spans="2:37" ht="21.9" customHeight="1" x14ac:dyDescent="0.45">
      <c r="B18" s="249" t="s">
        <v>32</v>
      </c>
      <c r="C18" s="249"/>
      <c r="D18" s="249"/>
      <c r="E18" s="249"/>
      <c r="F18" s="249"/>
      <c r="G18" s="249"/>
      <c r="H18" s="249"/>
      <c r="I18" s="249"/>
      <c r="J18" s="249"/>
      <c r="K18" s="249"/>
      <c r="L18" s="249"/>
      <c r="M18" s="249"/>
      <c r="N18" s="249"/>
      <c r="O18" s="249"/>
      <c r="P18" s="249"/>
      <c r="Q18" s="249"/>
      <c r="R18" s="249"/>
      <c r="S18" s="249"/>
      <c r="T18" s="249"/>
      <c r="U18" s="249"/>
      <c r="V18" s="249"/>
      <c r="W18" s="249"/>
      <c r="X18" s="249"/>
      <c r="Y18" s="249"/>
      <c r="Z18" s="148"/>
      <c r="AA18" s="149"/>
      <c r="AB18" s="149"/>
      <c r="AC18" s="3" t="s">
        <v>29</v>
      </c>
      <c r="AI18" s="14" t="e">
        <f>(Z18-P17)/Z18</f>
        <v>#DIV/0!</v>
      </c>
      <c r="AJ18" s="15" t="e">
        <f>AI18</f>
        <v>#DIV/0!</v>
      </c>
    </row>
    <row r="19" spans="2:37" ht="21.9" customHeight="1" x14ac:dyDescent="0.25">
      <c r="B19" s="150" t="s">
        <v>33</v>
      </c>
      <c r="C19" s="151"/>
      <c r="D19" s="151"/>
      <c r="E19" s="151"/>
      <c r="F19" s="151"/>
      <c r="G19" s="151"/>
      <c r="H19" s="152" t="str">
        <f>IF(P17="","",IF(AND(H20="否",ROUND(AI18,4)&gt;=0.05),"可","否"))</f>
        <v/>
      </c>
      <c r="I19" s="153"/>
      <c r="J19" s="154"/>
      <c r="N19" s="4"/>
      <c r="O19" s="4"/>
      <c r="P19" s="4"/>
      <c r="Q19" s="4"/>
      <c r="R19" s="4"/>
      <c r="S19" s="4"/>
      <c r="T19" s="4"/>
      <c r="U19" s="4"/>
      <c r="V19" s="4"/>
      <c r="W19" s="4"/>
      <c r="X19" s="4"/>
      <c r="Y19" s="4"/>
      <c r="Z19" s="4"/>
      <c r="AA19" s="4"/>
      <c r="AB19" s="4"/>
      <c r="AC19" s="4"/>
      <c r="AD19" s="4"/>
      <c r="AE19" s="4"/>
      <c r="AF19" s="4"/>
      <c r="AI19" s="88" t="s">
        <v>34</v>
      </c>
      <c r="AJ19" s="90" t="s">
        <v>35</v>
      </c>
    </row>
    <row r="20" spans="2:37" ht="21.9" customHeight="1" x14ac:dyDescent="0.45">
      <c r="B20" s="102" t="s">
        <v>36</v>
      </c>
      <c r="C20" s="103"/>
      <c r="D20" s="103"/>
      <c r="E20" s="103"/>
      <c r="F20" s="103"/>
      <c r="G20" s="103"/>
      <c r="H20" s="155" t="str">
        <f>IF(N16="","",IF(AND(AI20="可",AJ20="可"),"可","否"))</f>
        <v/>
      </c>
      <c r="I20" s="156"/>
      <c r="J20" s="157"/>
      <c r="N20" s="4"/>
      <c r="O20" s="4"/>
      <c r="P20" s="4"/>
      <c r="Q20" s="4"/>
      <c r="R20" s="4"/>
      <c r="S20" s="4"/>
      <c r="T20" s="4"/>
      <c r="U20" s="4"/>
      <c r="V20" s="4"/>
      <c r="W20" s="4"/>
      <c r="X20" s="4"/>
      <c r="Y20" s="4"/>
      <c r="Z20" s="4"/>
      <c r="AE20" s="4"/>
      <c r="AF20" s="4"/>
      <c r="AI20" s="88" t="str">
        <f>IF(P17="","",IF(OR(AND(AJ8=7,P17&lt;=750),AND(AJ8=8,P17&lt;=900),AND(AJ8=9,P17&lt;=750)),"可","否"))</f>
        <v/>
      </c>
      <c r="AJ20" s="89" t="str">
        <f>IF(AND(N16=3,OR(Q16=2,Q16=3)),"否","可")</f>
        <v>可</v>
      </c>
      <c r="AK20"/>
    </row>
    <row r="21" spans="2:37" ht="20.25" customHeight="1" x14ac:dyDescent="0.45">
      <c r="B21" s="113" t="s">
        <v>37</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row>
    <row r="22" spans="2:37" ht="20.25" customHeight="1" x14ac:dyDescent="0.45">
      <c r="B22" s="113"/>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row>
    <row r="23" spans="2:37" ht="20.25" customHeight="1" x14ac:dyDescent="0.45">
      <c r="B23" s="113"/>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row>
    <row r="24" spans="2:37" ht="20.25" customHeight="1" x14ac:dyDescent="0.45">
      <c r="B24" s="113"/>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row>
    <row r="25" spans="2:37" ht="20.25" customHeight="1" x14ac:dyDescent="0.45">
      <c r="B25" s="113"/>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row>
    <row r="26" spans="2:37" ht="20.25" customHeight="1" x14ac:dyDescent="0.45">
      <c r="B26" s="113"/>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row>
    <row r="27" spans="2:37" ht="20.25" customHeight="1" x14ac:dyDescent="0.45">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row>
    <row r="28" spans="2:37" ht="20.25" customHeight="1" x14ac:dyDescent="0.45">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row>
    <row r="29" spans="2:37" ht="18" customHeight="1" x14ac:dyDescent="0.45"/>
    <row r="30" spans="2:37" ht="21.9" customHeight="1" x14ac:dyDescent="0.45">
      <c r="B30" s="124" t="s">
        <v>38</v>
      </c>
      <c r="C30" s="125"/>
      <c r="D30" s="125"/>
      <c r="E30" s="125"/>
      <c r="F30" s="125"/>
      <c r="G30" s="125"/>
      <c r="H30" s="125"/>
      <c r="I30" s="126"/>
      <c r="K30" s="16" t="s">
        <v>39</v>
      </c>
    </row>
    <row r="31" spans="2:37" ht="21.9" customHeight="1" x14ac:dyDescent="0.45">
      <c r="B31" s="2" t="s">
        <v>40</v>
      </c>
    </row>
    <row r="32" spans="2:37" ht="21.9" customHeight="1" x14ac:dyDescent="0.45">
      <c r="B32" s="127"/>
      <c r="C32" s="127"/>
      <c r="D32" s="127"/>
      <c r="E32" s="127"/>
      <c r="F32" s="127"/>
      <c r="G32" s="127"/>
      <c r="H32" s="127"/>
      <c r="I32" s="127"/>
      <c r="J32" s="127"/>
      <c r="K32" s="127"/>
      <c r="L32" s="127" t="s">
        <v>41</v>
      </c>
      <c r="M32" s="127"/>
      <c r="N32" s="127"/>
      <c r="O32" s="127"/>
      <c r="P32" s="127"/>
      <c r="Q32" s="128" t="s">
        <v>42</v>
      </c>
      <c r="R32" s="128"/>
      <c r="S32" s="128"/>
      <c r="T32" s="128"/>
      <c r="U32" s="127" t="s">
        <v>43</v>
      </c>
      <c r="V32" s="127"/>
      <c r="W32" s="127"/>
      <c r="X32" s="127"/>
      <c r="Y32" s="109"/>
      <c r="Z32" s="110"/>
      <c r="AA32" s="129" t="s">
        <v>44</v>
      </c>
      <c r="AB32" s="127"/>
      <c r="AC32" s="127"/>
      <c r="AD32" s="127"/>
      <c r="AH32"/>
      <c r="AI32"/>
      <c r="AJ32"/>
      <c r="AK32"/>
    </row>
    <row r="33" spans="2:37" ht="21.9" customHeight="1" x14ac:dyDescent="0.45">
      <c r="B33" s="127"/>
      <c r="C33" s="127"/>
      <c r="D33" s="127"/>
      <c r="E33" s="127"/>
      <c r="F33" s="127"/>
      <c r="G33" s="127"/>
      <c r="H33" s="127"/>
      <c r="I33" s="127"/>
      <c r="J33" s="127"/>
      <c r="K33" s="127"/>
      <c r="L33" s="127"/>
      <c r="M33" s="127"/>
      <c r="N33" s="127"/>
      <c r="O33" s="127"/>
      <c r="P33" s="127"/>
      <c r="Q33" s="128"/>
      <c r="R33" s="128"/>
      <c r="S33" s="128"/>
      <c r="T33" s="128"/>
      <c r="U33" s="127"/>
      <c r="V33" s="127"/>
      <c r="W33" s="127"/>
      <c r="X33" s="127"/>
      <c r="Y33" s="109"/>
      <c r="Z33" s="110"/>
      <c r="AA33" s="127"/>
      <c r="AB33" s="127"/>
      <c r="AC33" s="127"/>
      <c r="AD33" s="127"/>
      <c r="AH33"/>
      <c r="AI33"/>
      <c r="AJ33"/>
      <c r="AK33"/>
    </row>
    <row r="34" spans="2:37" ht="21.9" customHeight="1" x14ac:dyDescent="0.45">
      <c r="B34" s="102" t="s">
        <v>24</v>
      </c>
      <c r="C34" s="103"/>
      <c r="D34" s="103"/>
      <c r="E34" s="103"/>
      <c r="F34" s="103"/>
      <c r="G34" s="103"/>
      <c r="H34" s="103"/>
      <c r="I34" s="103"/>
      <c r="J34" s="103"/>
      <c r="K34" s="104"/>
      <c r="L34" s="105" t="str">
        <f>IF(N16="","",EOMONTH(AI16,0))</f>
        <v/>
      </c>
      <c r="M34" s="105"/>
      <c r="N34" s="105"/>
      <c r="O34" s="105"/>
      <c r="P34" s="105"/>
      <c r="Q34" s="116" t="str">
        <f>IF($P$17=0,"",$P$17)</f>
        <v/>
      </c>
      <c r="R34" s="117"/>
      <c r="S34" s="117"/>
      <c r="T34" s="117"/>
      <c r="U34" s="139" t="str">
        <f>IF(Q34="","",ROUND(($Z$18-Q34)/$Z$18,4))</f>
        <v/>
      </c>
      <c r="V34" s="140"/>
      <c r="W34" s="140"/>
      <c r="X34" s="140"/>
      <c r="Y34" s="109"/>
      <c r="Z34" s="110"/>
      <c r="AA34" s="118"/>
      <c r="AB34" s="119"/>
      <c r="AC34" s="119"/>
      <c r="AD34" s="120"/>
      <c r="AH34"/>
      <c r="AI34"/>
      <c r="AJ34"/>
      <c r="AK34"/>
    </row>
    <row r="35" spans="2:37" ht="21.9" customHeight="1" x14ac:dyDescent="0.45">
      <c r="B35" s="102" t="s">
        <v>45</v>
      </c>
      <c r="C35" s="103"/>
      <c r="D35" s="103"/>
      <c r="E35" s="103"/>
      <c r="F35" s="103"/>
      <c r="G35" s="103"/>
      <c r="H35" s="103"/>
      <c r="I35" s="103"/>
      <c r="J35" s="103"/>
      <c r="K35" s="104"/>
      <c r="L35" s="105" t="str">
        <f t="shared" ref="L35:L41" si="0">IF($N$16="","",EOMONTH(L34,1))</f>
        <v/>
      </c>
      <c r="M35" s="105"/>
      <c r="N35" s="105"/>
      <c r="O35" s="105"/>
      <c r="P35" s="105"/>
      <c r="Q35" s="106"/>
      <c r="R35" s="107"/>
      <c r="S35" s="107"/>
      <c r="T35" s="107"/>
      <c r="U35" s="139" t="str">
        <f t="shared" ref="U35:U39" si="1">IF(Q35="","",ROUND(($Z$18-Q35)/$Z$18,4))</f>
        <v/>
      </c>
      <c r="V35" s="140"/>
      <c r="W35" s="140"/>
      <c r="X35" s="140"/>
      <c r="Y35" s="109"/>
      <c r="Z35" s="110"/>
      <c r="AA35" s="118"/>
      <c r="AB35" s="119"/>
      <c r="AC35" s="119"/>
      <c r="AD35" s="120"/>
      <c r="AH35"/>
      <c r="AI35"/>
      <c r="AJ35"/>
      <c r="AK35"/>
    </row>
    <row r="36" spans="2:37" ht="21.9" customHeight="1" x14ac:dyDescent="0.45">
      <c r="B36" s="102" t="s">
        <v>46</v>
      </c>
      <c r="C36" s="103"/>
      <c r="D36" s="103"/>
      <c r="E36" s="103"/>
      <c r="F36" s="103"/>
      <c r="G36" s="103"/>
      <c r="H36" s="103"/>
      <c r="I36" s="103"/>
      <c r="J36" s="103"/>
      <c r="K36" s="104"/>
      <c r="L36" s="105" t="str">
        <f t="shared" si="0"/>
        <v/>
      </c>
      <c r="M36" s="105"/>
      <c r="N36" s="105"/>
      <c r="O36" s="105"/>
      <c r="P36" s="105"/>
      <c r="Q36" s="106"/>
      <c r="R36" s="107"/>
      <c r="S36" s="107"/>
      <c r="T36" s="107"/>
      <c r="U36" s="139" t="str">
        <f t="shared" si="1"/>
        <v/>
      </c>
      <c r="V36" s="140"/>
      <c r="W36" s="140"/>
      <c r="X36" s="140"/>
      <c r="Y36" s="109"/>
      <c r="Z36" s="110"/>
      <c r="AA36" s="108" t="str">
        <f>IF(U34="","",IF(AND($H$19="可",U34&gt;=0.05),"可","否"))</f>
        <v/>
      </c>
      <c r="AB36" s="108"/>
      <c r="AC36" s="108"/>
      <c r="AD36" s="108"/>
      <c r="AH36"/>
      <c r="AI36"/>
      <c r="AJ36"/>
      <c r="AK36"/>
    </row>
    <row r="37" spans="2:37" ht="21.9" customHeight="1" x14ac:dyDescent="0.45">
      <c r="B37" s="102" t="s">
        <v>47</v>
      </c>
      <c r="C37" s="103"/>
      <c r="D37" s="103"/>
      <c r="E37" s="103"/>
      <c r="F37" s="103"/>
      <c r="G37" s="103"/>
      <c r="H37" s="103"/>
      <c r="I37" s="103"/>
      <c r="J37" s="103"/>
      <c r="K37" s="104"/>
      <c r="L37" s="105" t="str">
        <f t="shared" si="0"/>
        <v/>
      </c>
      <c r="M37" s="105"/>
      <c r="N37" s="105"/>
      <c r="O37" s="105"/>
      <c r="P37" s="105"/>
      <c r="Q37" s="106"/>
      <c r="R37" s="107"/>
      <c r="S37" s="107"/>
      <c r="T37" s="107"/>
      <c r="U37" s="139" t="str">
        <f t="shared" si="1"/>
        <v/>
      </c>
      <c r="V37" s="140"/>
      <c r="W37" s="140"/>
      <c r="X37" s="140"/>
      <c r="Y37" s="109"/>
      <c r="Z37" s="110"/>
      <c r="AA37" s="108" t="str">
        <f t="shared" ref="AA37:AA41" si="2">IF(U35="","",IF(AND($H$19="可",U35&gt;=0.05),"可","否"))</f>
        <v/>
      </c>
      <c r="AB37" s="108"/>
      <c r="AC37" s="108"/>
      <c r="AD37" s="108"/>
      <c r="AH37"/>
      <c r="AI37"/>
      <c r="AJ37"/>
      <c r="AK37"/>
    </row>
    <row r="38" spans="2:37" ht="21.9" customHeight="1" x14ac:dyDescent="0.45">
      <c r="B38" s="102" t="s">
        <v>48</v>
      </c>
      <c r="C38" s="103"/>
      <c r="D38" s="103"/>
      <c r="E38" s="103"/>
      <c r="F38" s="103"/>
      <c r="G38" s="103"/>
      <c r="H38" s="103"/>
      <c r="I38" s="103"/>
      <c r="J38" s="103"/>
      <c r="K38" s="104"/>
      <c r="L38" s="105" t="str">
        <f t="shared" si="0"/>
        <v/>
      </c>
      <c r="M38" s="105"/>
      <c r="N38" s="105"/>
      <c r="O38" s="105"/>
      <c r="P38" s="105"/>
      <c r="Q38" s="106"/>
      <c r="R38" s="107"/>
      <c r="S38" s="107"/>
      <c r="T38" s="107"/>
      <c r="U38" s="139" t="str">
        <f t="shared" si="1"/>
        <v/>
      </c>
      <c r="V38" s="140"/>
      <c r="W38" s="140"/>
      <c r="X38" s="140"/>
      <c r="Y38" s="111" t="s">
        <v>49</v>
      </c>
      <c r="Z38" s="110"/>
      <c r="AA38" s="108" t="str">
        <f t="shared" si="2"/>
        <v/>
      </c>
      <c r="AB38" s="108"/>
      <c r="AC38" s="108"/>
      <c r="AD38" s="108"/>
      <c r="AH38"/>
      <c r="AI38"/>
      <c r="AJ38"/>
      <c r="AK38"/>
    </row>
    <row r="39" spans="2:37" ht="21.9" customHeight="1" x14ac:dyDescent="0.45">
      <c r="B39" s="102" t="s">
        <v>50</v>
      </c>
      <c r="C39" s="103"/>
      <c r="D39" s="103"/>
      <c r="E39" s="103"/>
      <c r="F39" s="103"/>
      <c r="G39" s="103"/>
      <c r="H39" s="103"/>
      <c r="I39" s="103"/>
      <c r="J39" s="103"/>
      <c r="K39" s="104"/>
      <c r="L39" s="105" t="str">
        <f t="shared" si="0"/>
        <v/>
      </c>
      <c r="M39" s="105"/>
      <c r="N39" s="105"/>
      <c r="O39" s="105"/>
      <c r="P39" s="105"/>
      <c r="Q39" s="106"/>
      <c r="R39" s="107"/>
      <c r="S39" s="107"/>
      <c r="T39" s="107"/>
      <c r="U39" s="139" t="str">
        <f t="shared" si="1"/>
        <v/>
      </c>
      <c r="V39" s="140"/>
      <c r="W39" s="140"/>
      <c r="X39" s="140"/>
      <c r="Y39" s="109"/>
      <c r="Z39" s="110"/>
      <c r="AA39" s="141" t="str">
        <f>IF(U37="","",IF(AND($H$19="可",U37&gt;=0.05),"可","否"))</f>
        <v/>
      </c>
      <c r="AB39" s="141"/>
      <c r="AC39" s="141"/>
      <c r="AD39" s="141"/>
      <c r="AH39"/>
      <c r="AI39"/>
      <c r="AJ39"/>
      <c r="AK39"/>
    </row>
    <row r="40" spans="2:37" ht="21.9" customHeight="1" x14ac:dyDescent="0.45">
      <c r="B40" s="102"/>
      <c r="C40" s="103"/>
      <c r="D40" s="103"/>
      <c r="E40" s="103"/>
      <c r="F40" s="103"/>
      <c r="G40" s="103"/>
      <c r="H40" s="103"/>
      <c r="I40" s="103"/>
      <c r="J40" s="103"/>
      <c r="K40" s="104"/>
      <c r="L40" s="105" t="str">
        <f t="shared" si="0"/>
        <v/>
      </c>
      <c r="M40" s="105"/>
      <c r="N40" s="105"/>
      <c r="O40" s="105"/>
      <c r="P40" s="105"/>
      <c r="Q40" s="118"/>
      <c r="R40" s="119"/>
      <c r="S40" s="119"/>
      <c r="T40" s="120"/>
      <c r="U40" s="118"/>
      <c r="V40" s="119"/>
      <c r="W40" s="119"/>
      <c r="X40" s="120"/>
      <c r="Y40" s="109"/>
      <c r="Z40" s="110"/>
      <c r="AA40" s="108" t="str">
        <f t="shared" si="2"/>
        <v/>
      </c>
      <c r="AB40" s="108"/>
      <c r="AC40" s="108"/>
      <c r="AD40" s="108"/>
      <c r="AH40"/>
      <c r="AI40"/>
      <c r="AJ40"/>
      <c r="AK40"/>
    </row>
    <row r="41" spans="2:37" ht="21.9" customHeight="1" x14ac:dyDescent="0.45">
      <c r="B41" s="102" t="s">
        <v>51</v>
      </c>
      <c r="C41" s="103"/>
      <c r="D41" s="103"/>
      <c r="E41" s="103"/>
      <c r="F41" s="103"/>
      <c r="G41" s="103"/>
      <c r="H41" s="103"/>
      <c r="I41" s="103"/>
      <c r="J41" s="103"/>
      <c r="K41" s="104"/>
      <c r="L41" s="105" t="str">
        <f t="shared" si="0"/>
        <v/>
      </c>
      <c r="M41" s="105"/>
      <c r="N41" s="105"/>
      <c r="O41" s="105"/>
      <c r="P41" s="105"/>
      <c r="Q41" s="138"/>
      <c r="R41" s="138"/>
      <c r="S41" s="138"/>
      <c r="T41" s="138"/>
      <c r="U41" s="138"/>
      <c r="V41" s="138"/>
      <c r="W41" s="138"/>
      <c r="X41" s="138"/>
      <c r="Y41" s="109"/>
      <c r="Z41" s="110"/>
      <c r="AA41" s="108" t="str">
        <f t="shared" si="2"/>
        <v/>
      </c>
      <c r="AB41" s="108"/>
      <c r="AC41" s="108"/>
      <c r="AD41" s="108"/>
      <c r="AH41"/>
      <c r="AI41"/>
      <c r="AJ41"/>
      <c r="AK41"/>
    </row>
    <row r="42" spans="2:37" ht="19.5" customHeight="1" x14ac:dyDescent="0.45">
      <c r="B42" s="136" t="s">
        <v>52</v>
      </c>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row>
    <row r="43" spans="2:37" ht="19.5" customHeight="1" x14ac:dyDescent="0.45">
      <c r="B43" s="136"/>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row>
    <row r="44" spans="2:37" ht="19.5" customHeight="1" x14ac:dyDescent="0.45">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row>
    <row r="45" spans="2:37" ht="20.25" customHeight="1" x14ac:dyDescent="0.45"/>
    <row r="46" spans="2:37" ht="21.9" customHeight="1" x14ac:dyDescent="0.45">
      <c r="B46" s="124" t="s">
        <v>53</v>
      </c>
      <c r="C46" s="125"/>
      <c r="D46" s="125"/>
      <c r="E46" s="125"/>
      <c r="F46" s="125"/>
      <c r="G46" s="125"/>
      <c r="H46" s="125"/>
      <c r="I46" s="125"/>
      <c r="J46" s="125"/>
      <c r="K46" s="125"/>
      <c r="L46" s="125"/>
      <c r="M46" s="125"/>
      <c r="N46" s="125"/>
      <c r="O46" s="125"/>
      <c r="P46" s="125"/>
      <c r="Q46" s="125"/>
      <c r="R46" s="125"/>
      <c r="S46" s="125"/>
      <c r="T46" s="125"/>
      <c r="U46" s="125"/>
      <c r="V46" s="125"/>
      <c r="W46" s="126"/>
      <c r="Y46" s="16" t="s">
        <v>54</v>
      </c>
    </row>
    <row r="47" spans="2:37" ht="21.9" customHeight="1" x14ac:dyDescent="0.45">
      <c r="B47" s="2" t="s">
        <v>55</v>
      </c>
    </row>
    <row r="48" spans="2:37" ht="21.9" customHeight="1" x14ac:dyDescent="0.45">
      <c r="B48" s="121" t="s">
        <v>56</v>
      </c>
      <c r="C48" s="121"/>
      <c r="D48" s="121"/>
      <c r="E48" s="121"/>
      <c r="F48" s="121"/>
      <c r="G48" s="121"/>
      <c r="H48" s="121"/>
      <c r="I48" s="121"/>
      <c r="J48" s="121"/>
      <c r="K48" s="130" t="s">
        <v>57</v>
      </c>
      <c r="L48" s="131"/>
      <c r="M48" s="131"/>
      <c r="N48" s="131"/>
      <c r="O48" s="131"/>
      <c r="P48" s="131"/>
      <c r="Q48" s="131"/>
      <c r="R48" s="131"/>
      <c r="S48" s="131"/>
      <c r="T48" s="131"/>
      <c r="U48" s="131"/>
      <c r="V48" s="131"/>
      <c r="W48" s="131"/>
      <c r="X48" s="131"/>
      <c r="Y48" s="131"/>
      <c r="Z48" s="131"/>
      <c r="AA48" s="131"/>
      <c r="AB48" s="131"/>
      <c r="AC48" s="131"/>
      <c r="AD48" s="131"/>
      <c r="AE48" s="131"/>
      <c r="AF48" s="132"/>
    </row>
    <row r="49" spans="2:32" ht="21.9" customHeight="1" x14ac:dyDescent="0.45">
      <c r="B49" s="122"/>
      <c r="C49" s="122"/>
      <c r="D49" s="122"/>
      <c r="E49" s="122"/>
      <c r="F49" s="122"/>
      <c r="G49" s="122"/>
      <c r="H49" s="122"/>
      <c r="I49" s="122"/>
      <c r="J49" s="122"/>
      <c r="K49" s="133"/>
      <c r="L49" s="134"/>
      <c r="M49" s="134"/>
      <c r="N49" s="134"/>
      <c r="O49" s="134"/>
      <c r="P49" s="134"/>
      <c r="Q49" s="134"/>
      <c r="R49" s="134"/>
      <c r="S49" s="134"/>
      <c r="T49" s="134"/>
      <c r="U49" s="134"/>
      <c r="V49" s="134"/>
      <c r="W49" s="134"/>
      <c r="X49" s="134"/>
      <c r="Y49" s="134"/>
      <c r="Z49" s="134"/>
      <c r="AA49" s="134"/>
      <c r="AB49" s="134"/>
      <c r="AC49" s="134"/>
      <c r="AD49" s="134"/>
      <c r="AE49" s="134"/>
      <c r="AF49" s="135"/>
    </row>
    <row r="50" spans="2:32" ht="36" customHeight="1" x14ac:dyDescent="0.45">
      <c r="B50" s="123" t="s">
        <v>58</v>
      </c>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row>
    <row r="51" spans="2:32" ht="21.9" customHeight="1" x14ac:dyDescent="0.45"/>
    <row r="52" spans="2:32" ht="21.9" customHeight="1" x14ac:dyDescent="0.45">
      <c r="B52" s="124" t="s">
        <v>59</v>
      </c>
      <c r="C52" s="125"/>
      <c r="D52" s="125"/>
      <c r="E52" s="125"/>
      <c r="F52" s="125"/>
      <c r="G52" s="125"/>
      <c r="H52" s="125"/>
      <c r="I52" s="126"/>
      <c r="K52" s="16" t="s">
        <v>60</v>
      </c>
    </row>
    <row r="53" spans="2:32" ht="21.9" customHeight="1" x14ac:dyDescent="0.45">
      <c r="B53" s="2" t="s">
        <v>61</v>
      </c>
    </row>
    <row r="54" spans="2:32" ht="21.9" customHeight="1" x14ac:dyDescent="0.45">
      <c r="B54" s="127"/>
      <c r="C54" s="127"/>
      <c r="D54" s="127"/>
      <c r="E54" s="127"/>
      <c r="F54" s="127"/>
      <c r="G54" s="127"/>
      <c r="H54" s="127"/>
      <c r="I54" s="127"/>
      <c r="J54" s="127"/>
      <c r="K54" s="127"/>
      <c r="L54" s="127" t="s">
        <v>41</v>
      </c>
      <c r="M54" s="127"/>
      <c r="N54" s="127"/>
      <c r="O54" s="127"/>
      <c r="P54" s="127"/>
      <c r="Q54" s="128" t="s">
        <v>42</v>
      </c>
      <c r="R54" s="128"/>
      <c r="S54" s="128"/>
      <c r="T54" s="128"/>
      <c r="U54" s="109"/>
      <c r="V54" s="110"/>
      <c r="W54" s="129" t="s">
        <v>62</v>
      </c>
      <c r="X54" s="127"/>
      <c r="Y54" s="127"/>
      <c r="Z54" s="127"/>
    </row>
    <row r="55" spans="2:32" ht="21.9" customHeight="1" x14ac:dyDescent="0.45">
      <c r="B55" s="127"/>
      <c r="C55" s="127"/>
      <c r="D55" s="127"/>
      <c r="E55" s="127"/>
      <c r="F55" s="127"/>
      <c r="G55" s="127"/>
      <c r="H55" s="127"/>
      <c r="I55" s="127"/>
      <c r="J55" s="127"/>
      <c r="K55" s="127"/>
      <c r="L55" s="127"/>
      <c r="M55" s="127"/>
      <c r="N55" s="127"/>
      <c r="O55" s="127"/>
      <c r="P55" s="127"/>
      <c r="Q55" s="128"/>
      <c r="R55" s="128"/>
      <c r="S55" s="128"/>
      <c r="T55" s="128"/>
      <c r="U55" s="109"/>
      <c r="V55" s="110"/>
      <c r="W55" s="127"/>
      <c r="X55" s="127"/>
      <c r="Y55" s="127"/>
      <c r="Z55" s="127"/>
    </row>
    <row r="56" spans="2:32" ht="21.9" customHeight="1" x14ac:dyDescent="0.45">
      <c r="B56" s="102" t="s">
        <v>24</v>
      </c>
      <c r="C56" s="103"/>
      <c r="D56" s="103"/>
      <c r="E56" s="103"/>
      <c r="F56" s="103"/>
      <c r="G56" s="103"/>
      <c r="H56" s="103"/>
      <c r="I56" s="103"/>
      <c r="J56" s="103"/>
      <c r="K56" s="104"/>
      <c r="L56" s="105" t="str">
        <f>IF(N16="","",EOMONTH(AI16,0))</f>
        <v/>
      </c>
      <c r="M56" s="105"/>
      <c r="N56" s="105"/>
      <c r="O56" s="105"/>
      <c r="P56" s="105"/>
      <c r="Q56" s="116" t="str">
        <f>IF($P$17=0,"",$P$17)</f>
        <v/>
      </c>
      <c r="R56" s="117"/>
      <c r="S56" s="117"/>
      <c r="T56" s="117"/>
      <c r="U56" s="109"/>
      <c r="V56" s="110"/>
      <c r="W56" s="118"/>
      <c r="X56" s="119"/>
      <c r="Y56" s="119"/>
      <c r="Z56" s="120"/>
    </row>
    <row r="57" spans="2:32" ht="21.9" customHeight="1" x14ac:dyDescent="0.45">
      <c r="B57" s="102" t="s">
        <v>63</v>
      </c>
      <c r="C57" s="103"/>
      <c r="D57" s="103"/>
      <c r="E57" s="103"/>
      <c r="F57" s="103"/>
      <c r="G57" s="103"/>
      <c r="H57" s="103"/>
      <c r="I57" s="103"/>
      <c r="J57" s="103"/>
      <c r="K57" s="104"/>
      <c r="L57" s="105" t="str">
        <f t="shared" ref="L57:L74" si="3">IF($N$16="","",EOMONTH(L56,1))</f>
        <v/>
      </c>
      <c r="M57" s="105"/>
      <c r="N57" s="105"/>
      <c r="O57" s="105"/>
      <c r="P57" s="105"/>
      <c r="Q57" s="106"/>
      <c r="R57" s="107"/>
      <c r="S57" s="107"/>
      <c r="T57" s="107"/>
      <c r="U57" s="109"/>
      <c r="V57" s="110"/>
      <c r="W57" s="118"/>
      <c r="X57" s="119"/>
      <c r="Y57" s="119"/>
      <c r="Z57" s="120"/>
    </row>
    <row r="58" spans="2:32" ht="21.9" customHeight="1" x14ac:dyDescent="0.45">
      <c r="B58" s="102" t="s">
        <v>64</v>
      </c>
      <c r="C58" s="103"/>
      <c r="D58" s="103"/>
      <c r="E58" s="103"/>
      <c r="F58" s="103"/>
      <c r="G58" s="103"/>
      <c r="H58" s="103"/>
      <c r="I58" s="103"/>
      <c r="J58" s="103"/>
      <c r="K58" s="104"/>
      <c r="L58" s="105" t="str">
        <f t="shared" si="3"/>
        <v/>
      </c>
      <c r="M58" s="105"/>
      <c r="N58" s="105"/>
      <c r="O58" s="105"/>
      <c r="P58" s="105"/>
      <c r="Q58" s="106"/>
      <c r="R58" s="107"/>
      <c r="S58" s="107"/>
      <c r="T58" s="107"/>
      <c r="U58" s="109"/>
      <c r="V58" s="110"/>
      <c r="W58" s="108" t="str">
        <f>IF(Q56="","",IF(OR(AND($AJ$8=7,Q56&lt;=750,$H$20="可"),AND($AJ$8=8,Q56&lt;=900,$H$20="可"),AND($AJ$8=9,Q56&lt;=750,$H$20="可")),"可","否"))</f>
        <v/>
      </c>
      <c r="X58" s="108"/>
      <c r="Y58" s="108"/>
      <c r="Z58" s="108"/>
    </row>
    <row r="59" spans="2:32" ht="21.9" customHeight="1" x14ac:dyDescent="0.45">
      <c r="B59" s="102"/>
      <c r="C59" s="103"/>
      <c r="D59" s="103"/>
      <c r="E59" s="103"/>
      <c r="F59" s="103"/>
      <c r="G59" s="103"/>
      <c r="H59" s="103"/>
      <c r="I59" s="103"/>
      <c r="J59" s="103"/>
      <c r="K59" s="104"/>
      <c r="L59" s="105" t="str">
        <f t="shared" si="3"/>
        <v/>
      </c>
      <c r="M59" s="105"/>
      <c r="N59" s="105"/>
      <c r="O59" s="105"/>
      <c r="P59" s="105"/>
      <c r="Q59" s="106"/>
      <c r="R59" s="107"/>
      <c r="S59" s="107"/>
      <c r="T59" s="107"/>
      <c r="U59" s="109"/>
      <c r="V59" s="110"/>
      <c r="W59" s="108" t="str">
        <f t="shared" ref="W59:W74" si="4">IF(Q57="","",IF(OR(AND($AJ$8=7,Q57&lt;=750,$H$20="可"),AND($AJ$8=8,Q57&lt;=900,$H$20="可"),AND($AJ$8=9,Q57&lt;=750,$H$20="可")),"可","否"))</f>
        <v/>
      </c>
      <c r="X59" s="108"/>
      <c r="Y59" s="108"/>
      <c r="Z59" s="108"/>
    </row>
    <row r="60" spans="2:32" ht="21.9" customHeight="1" x14ac:dyDescent="0.45">
      <c r="B60" s="102"/>
      <c r="C60" s="103"/>
      <c r="D60" s="103"/>
      <c r="E60" s="103"/>
      <c r="F60" s="103"/>
      <c r="G60" s="103"/>
      <c r="H60" s="103"/>
      <c r="I60" s="103"/>
      <c r="J60" s="103"/>
      <c r="K60" s="104"/>
      <c r="L60" s="105" t="str">
        <f t="shared" si="3"/>
        <v/>
      </c>
      <c r="M60" s="105"/>
      <c r="N60" s="105"/>
      <c r="O60" s="105"/>
      <c r="P60" s="105"/>
      <c r="Q60" s="106"/>
      <c r="R60" s="107"/>
      <c r="S60" s="107"/>
      <c r="T60" s="107"/>
      <c r="U60" s="109"/>
      <c r="V60" s="110"/>
      <c r="W60" s="108" t="str">
        <f t="shared" si="4"/>
        <v/>
      </c>
      <c r="X60" s="108"/>
      <c r="Y60" s="108"/>
      <c r="Z60" s="108"/>
    </row>
    <row r="61" spans="2:32" ht="21.9" customHeight="1" x14ac:dyDescent="0.45">
      <c r="B61" s="102"/>
      <c r="C61" s="103"/>
      <c r="D61" s="103"/>
      <c r="E61" s="103"/>
      <c r="F61" s="103"/>
      <c r="G61" s="103"/>
      <c r="H61" s="103"/>
      <c r="I61" s="103"/>
      <c r="J61" s="103"/>
      <c r="K61" s="104"/>
      <c r="L61" s="105" t="str">
        <f t="shared" si="3"/>
        <v/>
      </c>
      <c r="M61" s="105"/>
      <c r="N61" s="105"/>
      <c r="O61" s="105"/>
      <c r="P61" s="105"/>
      <c r="Q61" s="106"/>
      <c r="R61" s="107"/>
      <c r="S61" s="107"/>
      <c r="T61" s="107"/>
      <c r="U61" s="109"/>
      <c r="V61" s="110"/>
      <c r="W61" s="108" t="str">
        <f t="shared" si="4"/>
        <v/>
      </c>
      <c r="X61" s="108"/>
      <c r="Y61" s="108"/>
      <c r="Z61" s="108"/>
    </row>
    <row r="62" spans="2:32" ht="21.9" customHeight="1" x14ac:dyDescent="0.45">
      <c r="B62" s="102"/>
      <c r="C62" s="103"/>
      <c r="D62" s="103"/>
      <c r="E62" s="103"/>
      <c r="F62" s="103"/>
      <c r="G62" s="103"/>
      <c r="H62" s="103"/>
      <c r="I62" s="103"/>
      <c r="J62" s="103"/>
      <c r="K62" s="104"/>
      <c r="L62" s="105" t="str">
        <f t="shared" si="3"/>
        <v/>
      </c>
      <c r="M62" s="105"/>
      <c r="N62" s="105"/>
      <c r="O62" s="105"/>
      <c r="P62" s="105"/>
      <c r="Q62" s="106"/>
      <c r="R62" s="107"/>
      <c r="S62" s="107"/>
      <c r="T62" s="107"/>
      <c r="U62" s="109"/>
      <c r="V62" s="110"/>
      <c r="W62" s="108" t="str">
        <f t="shared" si="4"/>
        <v/>
      </c>
      <c r="X62" s="108"/>
      <c r="Y62" s="108"/>
      <c r="Z62" s="108"/>
    </row>
    <row r="63" spans="2:32" ht="21.9" customHeight="1" x14ac:dyDescent="0.45">
      <c r="B63" s="102"/>
      <c r="C63" s="103"/>
      <c r="D63" s="103"/>
      <c r="E63" s="103"/>
      <c r="F63" s="103"/>
      <c r="G63" s="103"/>
      <c r="H63" s="103"/>
      <c r="I63" s="103"/>
      <c r="J63" s="103"/>
      <c r="K63" s="104"/>
      <c r="L63" s="105" t="str">
        <f t="shared" si="3"/>
        <v/>
      </c>
      <c r="M63" s="105"/>
      <c r="N63" s="105"/>
      <c r="O63" s="105"/>
      <c r="P63" s="105"/>
      <c r="Q63" s="106"/>
      <c r="R63" s="107"/>
      <c r="S63" s="107"/>
      <c r="T63" s="107"/>
      <c r="U63" s="111" t="s">
        <v>49</v>
      </c>
      <c r="V63" s="112"/>
      <c r="W63" s="108" t="str">
        <f t="shared" si="4"/>
        <v/>
      </c>
      <c r="X63" s="108"/>
      <c r="Y63" s="108"/>
      <c r="Z63" s="108"/>
    </row>
    <row r="64" spans="2:32" ht="21.9" customHeight="1" x14ac:dyDescent="0.45">
      <c r="B64" s="102"/>
      <c r="C64" s="103"/>
      <c r="D64" s="103"/>
      <c r="E64" s="103"/>
      <c r="F64" s="103"/>
      <c r="G64" s="103"/>
      <c r="H64" s="103"/>
      <c r="I64" s="103"/>
      <c r="J64" s="103"/>
      <c r="K64" s="104"/>
      <c r="L64" s="105" t="str">
        <f t="shared" si="3"/>
        <v/>
      </c>
      <c r="M64" s="105"/>
      <c r="N64" s="105"/>
      <c r="O64" s="105"/>
      <c r="P64" s="105"/>
      <c r="Q64" s="106"/>
      <c r="R64" s="107"/>
      <c r="S64" s="107"/>
      <c r="T64" s="107"/>
      <c r="U64" s="111"/>
      <c r="V64" s="112"/>
      <c r="W64" s="108" t="str">
        <f t="shared" si="4"/>
        <v/>
      </c>
      <c r="X64" s="108"/>
      <c r="Y64" s="108"/>
      <c r="Z64" s="108"/>
    </row>
    <row r="65" spans="2:32" ht="21.9" customHeight="1" x14ac:dyDescent="0.45">
      <c r="B65" s="102"/>
      <c r="C65" s="103"/>
      <c r="D65" s="103"/>
      <c r="E65" s="103"/>
      <c r="F65" s="103"/>
      <c r="G65" s="103"/>
      <c r="H65" s="103"/>
      <c r="I65" s="103"/>
      <c r="J65" s="103"/>
      <c r="K65" s="104"/>
      <c r="L65" s="105" t="str">
        <f t="shared" si="3"/>
        <v/>
      </c>
      <c r="M65" s="105"/>
      <c r="N65" s="105"/>
      <c r="O65" s="105"/>
      <c r="P65" s="105"/>
      <c r="Q65" s="106"/>
      <c r="R65" s="107"/>
      <c r="S65" s="107"/>
      <c r="T65" s="107"/>
      <c r="U65" s="111"/>
      <c r="V65" s="112"/>
      <c r="W65" s="108" t="str">
        <f t="shared" si="4"/>
        <v/>
      </c>
      <c r="X65" s="108"/>
      <c r="Y65" s="108"/>
      <c r="Z65" s="108"/>
    </row>
    <row r="66" spans="2:32" ht="21.9" customHeight="1" x14ac:dyDescent="0.45">
      <c r="B66" s="102"/>
      <c r="C66" s="103"/>
      <c r="D66" s="103"/>
      <c r="E66" s="103"/>
      <c r="F66" s="103"/>
      <c r="G66" s="103"/>
      <c r="H66" s="103"/>
      <c r="I66" s="103"/>
      <c r="J66" s="103"/>
      <c r="K66" s="104"/>
      <c r="L66" s="105" t="str">
        <f t="shared" si="3"/>
        <v/>
      </c>
      <c r="M66" s="105"/>
      <c r="N66" s="105"/>
      <c r="O66" s="105"/>
      <c r="P66" s="105"/>
      <c r="Q66" s="106"/>
      <c r="R66" s="107"/>
      <c r="S66" s="107"/>
      <c r="T66" s="107"/>
      <c r="U66" s="111"/>
      <c r="V66" s="112"/>
      <c r="W66" s="108" t="str">
        <f t="shared" si="4"/>
        <v/>
      </c>
      <c r="X66" s="108"/>
      <c r="Y66" s="108"/>
      <c r="Z66" s="108"/>
    </row>
    <row r="67" spans="2:32" ht="21.9" customHeight="1" x14ac:dyDescent="0.45">
      <c r="B67" s="102"/>
      <c r="C67" s="103"/>
      <c r="D67" s="103"/>
      <c r="E67" s="103"/>
      <c r="F67" s="103"/>
      <c r="G67" s="103"/>
      <c r="H67" s="103"/>
      <c r="I67" s="103"/>
      <c r="J67" s="103"/>
      <c r="K67" s="104"/>
      <c r="L67" s="105" t="str">
        <f t="shared" si="3"/>
        <v/>
      </c>
      <c r="M67" s="105"/>
      <c r="N67" s="105"/>
      <c r="O67" s="105"/>
      <c r="P67" s="105"/>
      <c r="Q67" s="106"/>
      <c r="R67" s="107"/>
      <c r="S67" s="107"/>
      <c r="T67" s="107"/>
      <c r="U67" s="109"/>
      <c r="V67" s="110"/>
      <c r="W67" s="108" t="str">
        <f t="shared" si="4"/>
        <v/>
      </c>
      <c r="X67" s="108"/>
      <c r="Y67" s="108"/>
      <c r="Z67" s="108"/>
    </row>
    <row r="68" spans="2:32" ht="21.9" customHeight="1" x14ac:dyDescent="0.45">
      <c r="B68" s="102"/>
      <c r="C68" s="103"/>
      <c r="D68" s="103"/>
      <c r="E68" s="103"/>
      <c r="F68" s="103"/>
      <c r="G68" s="103"/>
      <c r="H68" s="103"/>
      <c r="I68" s="103"/>
      <c r="J68" s="103"/>
      <c r="K68" s="104"/>
      <c r="L68" s="105" t="str">
        <f t="shared" si="3"/>
        <v/>
      </c>
      <c r="M68" s="105"/>
      <c r="N68" s="105"/>
      <c r="O68" s="105"/>
      <c r="P68" s="105"/>
      <c r="Q68" s="106"/>
      <c r="R68" s="107"/>
      <c r="S68" s="107"/>
      <c r="T68" s="107"/>
      <c r="U68" s="109"/>
      <c r="V68" s="110"/>
      <c r="W68" s="108" t="str">
        <f t="shared" si="4"/>
        <v/>
      </c>
      <c r="X68" s="108"/>
      <c r="Y68" s="108"/>
      <c r="Z68" s="108"/>
    </row>
    <row r="69" spans="2:32" ht="21.9" customHeight="1" x14ac:dyDescent="0.45">
      <c r="B69" s="102"/>
      <c r="C69" s="103"/>
      <c r="D69" s="103"/>
      <c r="E69" s="103"/>
      <c r="F69" s="103"/>
      <c r="G69" s="103"/>
      <c r="H69" s="103"/>
      <c r="I69" s="103"/>
      <c r="J69" s="103"/>
      <c r="K69" s="104"/>
      <c r="L69" s="105" t="str">
        <f t="shared" si="3"/>
        <v/>
      </c>
      <c r="M69" s="105"/>
      <c r="N69" s="105"/>
      <c r="O69" s="105"/>
      <c r="P69" s="105"/>
      <c r="Q69" s="106"/>
      <c r="R69" s="107"/>
      <c r="S69" s="107"/>
      <c r="T69" s="107"/>
      <c r="U69" s="109"/>
      <c r="V69" s="110"/>
      <c r="W69" s="108" t="str">
        <f t="shared" si="4"/>
        <v/>
      </c>
      <c r="X69" s="108"/>
      <c r="Y69" s="108"/>
      <c r="Z69" s="108"/>
    </row>
    <row r="70" spans="2:32" ht="21.9" customHeight="1" x14ac:dyDescent="0.45">
      <c r="B70" s="102"/>
      <c r="C70" s="103"/>
      <c r="D70" s="103"/>
      <c r="E70" s="103"/>
      <c r="F70" s="103"/>
      <c r="G70" s="103"/>
      <c r="H70" s="103"/>
      <c r="I70" s="103"/>
      <c r="J70" s="103"/>
      <c r="K70" s="104"/>
      <c r="L70" s="105" t="str">
        <f t="shared" si="3"/>
        <v/>
      </c>
      <c r="M70" s="105"/>
      <c r="N70" s="105"/>
      <c r="O70" s="105"/>
      <c r="P70" s="105"/>
      <c r="Q70" s="115"/>
      <c r="R70" s="115"/>
      <c r="S70" s="115"/>
      <c r="T70" s="115"/>
      <c r="W70" s="108" t="str">
        <f t="shared" si="4"/>
        <v/>
      </c>
      <c r="X70" s="108"/>
      <c r="Y70" s="108"/>
      <c r="Z70" s="108"/>
    </row>
    <row r="71" spans="2:32" ht="21.9" customHeight="1" x14ac:dyDescent="0.45">
      <c r="B71" s="102"/>
      <c r="C71" s="103"/>
      <c r="D71" s="103"/>
      <c r="E71" s="103"/>
      <c r="F71" s="103"/>
      <c r="G71" s="103"/>
      <c r="H71" s="103"/>
      <c r="I71" s="103"/>
      <c r="J71" s="103"/>
      <c r="K71" s="104"/>
      <c r="L71" s="105" t="str">
        <f t="shared" si="3"/>
        <v/>
      </c>
      <c r="M71" s="105"/>
      <c r="N71" s="105"/>
      <c r="O71" s="105"/>
      <c r="P71" s="105"/>
      <c r="Q71" s="115"/>
      <c r="R71" s="115"/>
      <c r="S71" s="115"/>
      <c r="T71" s="115"/>
      <c r="W71" s="108" t="str">
        <f t="shared" si="4"/>
        <v/>
      </c>
      <c r="X71" s="108"/>
      <c r="Y71" s="108"/>
      <c r="Z71" s="108"/>
    </row>
    <row r="72" spans="2:32" ht="21.9" customHeight="1" x14ac:dyDescent="0.45">
      <c r="B72" s="102"/>
      <c r="C72" s="103"/>
      <c r="D72" s="103"/>
      <c r="E72" s="103"/>
      <c r="F72" s="103"/>
      <c r="G72" s="103"/>
      <c r="H72" s="103"/>
      <c r="I72" s="103"/>
      <c r="J72" s="103"/>
      <c r="K72" s="104"/>
      <c r="L72" s="105" t="str">
        <f t="shared" si="3"/>
        <v/>
      </c>
      <c r="M72" s="105"/>
      <c r="N72" s="105"/>
      <c r="O72" s="105"/>
      <c r="P72" s="105"/>
      <c r="Q72" s="115"/>
      <c r="R72" s="115"/>
      <c r="S72" s="115"/>
      <c r="T72" s="115"/>
      <c r="W72" s="108" t="str">
        <f t="shared" si="4"/>
        <v/>
      </c>
      <c r="X72" s="108"/>
      <c r="Y72" s="108"/>
      <c r="Z72" s="108"/>
    </row>
    <row r="73" spans="2:32" ht="21.9" customHeight="1" x14ac:dyDescent="0.45">
      <c r="B73" s="102"/>
      <c r="C73" s="103"/>
      <c r="D73" s="103"/>
      <c r="E73" s="103"/>
      <c r="F73" s="103"/>
      <c r="G73" s="103"/>
      <c r="H73" s="103"/>
      <c r="I73" s="103"/>
      <c r="J73" s="103"/>
      <c r="K73" s="104"/>
      <c r="L73" s="105" t="str">
        <f t="shared" si="3"/>
        <v/>
      </c>
      <c r="M73" s="105"/>
      <c r="N73" s="105"/>
      <c r="O73" s="105"/>
      <c r="P73" s="105"/>
      <c r="Q73" s="115"/>
      <c r="R73" s="115"/>
      <c r="S73" s="115"/>
      <c r="T73" s="115"/>
      <c r="W73" s="108" t="str">
        <f t="shared" si="4"/>
        <v/>
      </c>
      <c r="X73" s="108"/>
      <c r="Y73" s="108"/>
      <c r="Z73" s="108"/>
    </row>
    <row r="74" spans="2:32" ht="21.9" customHeight="1" x14ac:dyDescent="0.45">
      <c r="B74" s="102"/>
      <c r="C74" s="103"/>
      <c r="D74" s="103"/>
      <c r="E74" s="103"/>
      <c r="F74" s="103"/>
      <c r="G74" s="103"/>
      <c r="H74" s="103"/>
      <c r="I74" s="103"/>
      <c r="J74" s="103"/>
      <c r="K74" s="104"/>
      <c r="L74" s="105" t="str">
        <f t="shared" si="3"/>
        <v/>
      </c>
      <c r="M74" s="105"/>
      <c r="N74" s="105"/>
      <c r="O74" s="105"/>
      <c r="P74" s="105"/>
      <c r="Q74" s="115"/>
      <c r="R74" s="115"/>
      <c r="S74" s="115"/>
      <c r="T74" s="115"/>
      <c r="W74" s="108" t="str">
        <f t="shared" si="4"/>
        <v/>
      </c>
      <c r="X74" s="108"/>
      <c r="Y74" s="108"/>
      <c r="Z74" s="108"/>
    </row>
    <row r="75" spans="2:32" ht="21.9" customHeight="1" x14ac:dyDescent="0.45">
      <c r="B75" s="113" t="s">
        <v>65</v>
      </c>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row>
    <row r="76" spans="2:32" ht="21.9" customHeight="1" x14ac:dyDescent="0.45">
      <c r="B76" s="113"/>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row>
    <row r="77" spans="2:32" ht="21.9" customHeight="1" x14ac:dyDescent="0.45">
      <c r="B77" s="113"/>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row>
    <row r="78" spans="2:32" ht="21.9" customHeight="1" x14ac:dyDescent="0.45"/>
    <row r="79" spans="2:32" ht="21.9" customHeight="1" x14ac:dyDescent="0.45"/>
    <row r="80" spans="2:32" ht="21.9" customHeight="1" x14ac:dyDescent="0.45"/>
    <row r="81" ht="21.9" customHeight="1" x14ac:dyDescent="0.45"/>
    <row r="82" ht="21.9" customHeight="1" x14ac:dyDescent="0.45"/>
    <row r="83" ht="21.9" customHeight="1" x14ac:dyDescent="0.45"/>
    <row r="84" ht="21.9" customHeight="1" x14ac:dyDescent="0.45"/>
    <row r="85" ht="21.9" customHeight="1" x14ac:dyDescent="0.45"/>
    <row r="86" ht="21.9" customHeight="1" x14ac:dyDescent="0.45"/>
    <row r="87" ht="21.9" customHeight="1" x14ac:dyDescent="0.45"/>
    <row r="88" ht="21.9" customHeight="1" x14ac:dyDescent="0.45"/>
    <row r="89" ht="21.9" customHeight="1" x14ac:dyDescent="0.45"/>
    <row r="90" ht="21.9" customHeight="1" x14ac:dyDescent="0.45"/>
    <row r="91" ht="21.9" customHeight="1" x14ac:dyDescent="0.45"/>
    <row r="92" ht="21.9" customHeight="1" x14ac:dyDescent="0.45"/>
    <row r="93" ht="21.9" customHeight="1" x14ac:dyDescent="0.45"/>
    <row r="94" ht="21.9" customHeight="1" x14ac:dyDescent="0.45"/>
    <row r="95" ht="21.9" customHeight="1" x14ac:dyDescent="0.45"/>
    <row r="96" ht="21.9" customHeight="1" x14ac:dyDescent="0.45"/>
    <row r="97" ht="21.9" customHeight="1" x14ac:dyDescent="0.45"/>
    <row r="98" ht="21.9" customHeight="1" x14ac:dyDescent="0.45"/>
    <row r="99" ht="21.9" customHeight="1" x14ac:dyDescent="0.45"/>
    <row r="100" ht="21.9" customHeight="1" x14ac:dyDescent="0.45"/>
    <row r="101" ht="21.9" customHeight="1" x14ac:dyDescent="0.45"/>
    <row r="102" ht="21.9" customHeight="1" x14ac:dyDescent="0.45"/>
    <row r="103" ht="21.9" customHeight="1" x14ac:dyDescent="0.45"/>
    <row r="104" ht="21.9" customHeight="1" x14ac:dyDescent="0.45"/>
    <row r="105" ht="21.9" customHeight="1" x14ac:dyDescent="0.45"/>
    <row r="106" ht="21.9" customHeight="1" x14ac:dyDescent="0.45"/>
    <row r="107" ht="21.9" customHeight="1" x14ac:dyDescent="0.45"/>
    <row r="108" ht="21.9" customHeight="1" x14ac:dyDescent="0.45"/>
    <row r="109" ht="21.9" customHeight="1" x14ac:dyDescent="0.45"/>
    <row r="110" ht="21.9" customHeight="1" x14ac:dyDescent="0.45"/>
    <row r="111" ht="21.9" customHeight="1" x14ac:dyDescent="0.45"/>
    <row r="112" ht="21.9" customHeight="1" x14ac:dyDescent="0.45"/>
    <row r="113" ht="21.9" customHeight="1" x14ac:dyDescent="0.45"/>
    <row r="114" ht="21.9" customHeight="1" x14ac:dyDescent="0.45"/>
    <row r="115" ht="21.9" customHeight="1" x14ac:dyDescent="0.45"/>
    <row r="116" ht="21.9" customHeight="1" x14ac:dyDescent="0.45"/>
    <row r="117" ht="21.9" customHeight="1" x14ac:dyDescent="0.45"/>
    <row r="118" ht="21.9" customHeight="1" x14ac:dyDescent="0.45"/>
    <row r="119" ht="21.9" customHeight="1" x14ac:dyDescent="0.45"/>
    <row r="120" ht="21.9" customHeight="1" x14ac:dyDescent="0.45"/>
    <row r="121" ht="21.9" customHeight="1" x14ac:dyDescent="0.45"/>
    <row r="122" ht="21.9" customHeight="1" x14ac:dyDescent="0.45"/>
    <row r="123" ht="21.9" customHeight="1" x14ac:dyDescent="0.45"/>
    <row r="124" ht="21.9" customHeight="1" x14ac:dyDescent="0.45"/>
    <row r="125" ht="21.9" customHeight="1" x14ac:dyDescent="0.45"/>
    <row r="126" ht="21.9" customHeight="1" x14ac:dyDescent="0.45"/>
    <row r="127" ht="21.9" customHeight="1" x14ac:dyDescent="0.45"/>
    <row r="128" ht="21.9" customHeight="1" x14ac:dyDescent="0.45"/>
    <row r="129" ht="21.9" customHeight="1" x14ac:dyDescent="0.45"/>
    <row r="130" ht="21.9" customHeight="1" x14ac:dyDescent="0.45"/>
    <row r="131" ht="21.9" customHeight="1" x14ac:dyDescent="0.45"/>
    <row r="132" ht="21.9" customHeight="1" x14ac:dyDescent="0.45"/>
    <row r="133" ht="21.9" customHeight="1" x14ac:dyDescent="0.45"/>
    <row r="134" ht="21.9" customHeight="1" x14ac:dyDescent="0.45"/>
    <row r="135" ht="21.9" customHeight="1" x14ac:dyDescent="0.45"/>
    <row r="136" ht="21.9" customHeight="1" x14ac:dyDescent="0.45"/>
    <row r="137" ht="21.9" customHeight="1" x14ac:dyDescent="0.45"/>
    <row r="138" ht="21.9" customHeight="1" x14ac:dyDescent="0.45"/>
    <row r="139" ht="21.9" customHeight="1" x14ac:dyDescent="0.45"/>
    <row r="140" ht="21.9" customHeight="1" x14ac:dyDescent="0.45"/>
    <row r="141" ht="21.9" customHeight="1" x14ac:dyDescent="0.45"/>
    <row r="142" ht="21.9" customHeight="1" x14ac:dyDescent="0.45"/>
    <row r="143" ht="21.9" customHeight="1" x14ac:dyDescent="0.45"/>
    <row r="144" ht="21.9" customHeight="1" x14ac:dyDescent="0.45"/>
    <row r="145" ht="21.9" customHeight="1" x14ac:dyDescent="0.45"/>
    <row r="146" ht="21.9" customHeight="1" x14ac:dyDescent="0.45"/>
    <row r="147" ht="21.9" customHeight="1" x14ac:dyDescent="0.45"/>
    <row r="148" ht="21.9" customHeight="1" x14ac:dyDescent="0.45"/>
    <row r="149" ht="21.9" customHeight="1" x14ac:dyDescent="0.45"/>
    <row r="150" ht="21.9" customHeight="1" x14ac:dyDescent="0.45"/>
    <row r="151" ht="21.9" customHeight="1" x14ac:dyDescent="0.45"/>
    <row r="152" ht="21.9" customHeight="1" x14ac:dyDescent="0.45"/>
  </sheetData>
  <mergeCells count="182">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 ref="G9:J9"/>
    <mergeCell ref="U10:X10"/>
    <mergeCell ref="Y10:AF10"/>
    <mergeCell ref="B16:K16"/>
    <mergeCell ref="Z18:AB18"/>
    <mergeCell ref="B19:G19"/>
    <mergeCell ref="H19:J19"/>
    <mergeCell ref="B20:G20"/>
    <mergeCell ref="H20:J20"/>
    <mergeCell ref="P17:R17"/>
    <mergeCell ref="Q36:T36"/>
    <mergeCell ref="B18:Y18"/>
    <mergeCell ref="U36:X36"/>
    <mergeCell ref="B21:AF28"/>
    <mergeCell ref="Q35:T35"/>
    <mergeCell ref="U35:X35"/>
    <mergeCell ref="Q32:T33"/>
    <mergeCell ref="U32:X33"/>
    <mergeCell ref="B17:O1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62:K62"/>
    <mergeCell ref="L62:P62"/>
    <mergeCell ref="Q62:T62"/>
    <mergeCell ref="W62:Z62"/>
    <mergeCell ref="B63:K63"/>
    <mergeCell ref="L63:P63"/>
    <mergeCell ref="Q63:T63"/>
    <mergeCell ref="W63:Z63"/>
    <mergeCell ref="U62:V62"/>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2">
    <dataValidation type="list" allowBlank="1" showInputMessage="1" showErrorMessage="1" sqref="G11:Q11" xr:uid="{00000000-0002-0000-0000-000000000000}">
      <formula1>$AI$3:$AI$7</formula1>
    </dataValidation>
    <dataValidation type="list" allowBlank="1" showInputMessage="1" showErrorMessage="1" sqref="V11:AB11" xr:uid="{00000000-0002-0000-0000-000001000000}">
      <formula1>$AI$9:$AI$12</formula1>
    </dataValidation>
  </dataValidations>
  <printOptions horizontalCentered="1"/>
  <pageMargins left="0.31496062992125984" right="0.11811023622047245" top="0.55118110236220474" bottom="0.39370078740157483" header="0.31496062992125984" footer="0.31496062992125984"/>
  <pageSetup paperSize="9" scale="75" fitToHeight="0"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1"/>
  <sheetViews>
    <sheetView showZeros="0" view="pageBreakPreview" topLeftCell="A13" zoomScaleNormal="90" zoomScaleSheetLayoutView="100" workbookViewId="0">
      <selection activeCell="H19" sqref="H19"/>
    </sheetView>
  </sheetViews>
  <sheetFormatPr defaultColWidth="9" defaultRowHeight="13.2" x14ac:dyDescent="0.45"/>
  <cols>
    <col min="1" max="1" width="3.69921875" style="54" customWidth="1"/>
    <col min="2" max="18" width="9" style="54"/>
    <col min="19" max="19" width="10.69921875" style="54" customWidth="1"/>
    <col min="20" max="20" width="3.69921875" style="54" customWidth="1"/>
    <col min="21" max="21" width="5" style="54" customWidth="1"/>
    <col min="22" max="16384" width="9" style="54"/>
  </cols>
  <sheetData>
    <row r="1" spans="1:21" ht="14.4" x14ac:dyDescent="0.45">
      <c r="A1" s="54" t="s">
        <v>66</v>
      </c>
      <c r="B1" s="65"/>
      <c r="C1" s="65"/>
      <c r="D1" s="66"/>
      <c r="E1" s="65"/>
      <c r="F1" s="65"/>
      <c r="G1" s="65"/>
      <c r="H1" s="67"/>
      <c r="I1" s="67"/>
      <c r="J1" s="67"/>
      <c r="K1" s="67"/>
      <c r="L1" s="67"/>
      <c r="M1" s="67"/>
      <c r="N1" s="67"/>
      <c r="O1" s="67"/>
      <c r="P1" s="67"/>
      <c r="Q1" s="67"/>
      <c r="R1" s="67"/>
      <c r="S1" s="67"/>
      <c r="T1" s="67"/>
      <c r="U1" s="67"/>
    </row>
    <row r="2" spans="1:21" ht="27.75" customHeight="1" x14ac:dyDescent="0.2">
      <c r="A2" s="212" t="s">
        <v>67</v>
      </c>
      <c r="B2" s="212"/>
      <c r="C2" s="212"/>
      <c r="D2" s="212"/>
      <c r="E2" s="212"/>
      <c r="F2" s="212"/>
      <c r="G2" s="212"/>
      <c r="H2" s="212"/>
      <c r="I2" s="212"/>
      <c r="J2" s="212"/>
      <c r="K2" s="212"/>
      <c r="L2" s="212"/>
      <c r="M2" s="212"/>
      <c r="N2" s="212"/>
      <c r="O2" s="212"/>
      <c r="P2" s="212"/>
      <c r="Q2" s="212"/>
      <c r="R2" s="212"/>
      <c r="S2" s="212"/>
      <c r="T2" s="212"/>
      <c r="U2" s="84"/>
    </row>
    <row r="3" spans="1:21" ht="5.25" customHeight="1" x14ac:dyDescent="0.45">
      <c r="B3" s="68"/>
      <c r="C3" s="68"/>
      <c r="D3" s="68"/>
      <c r="E3" s="68"/>
      <c r="F3" s="68"/>
      <c r="G3" s="68"/>
      <c r="H3" s="68"/>
      <c r="I3" s="68"/>
      <c r="J3" s="68"/>
      <c r="K3" s="68"/>
      <c r="L3" s="68"/>
      <c r="M3" s="68"/>
      <c r="N3" s="68"/>
      <c r="O3" s="68"/>
      <c r="P3" s="68"/>
      <c r="Q3" s="68"/>
      <c r="R3" s="68"/>
      <c r="S3" s="67"/>
      <c r="T3" s="68"/>
      <c r="U3" s="68"/>
    </row>
    <row r="4" spans="1:21" ht="99.75" customHeight="1" x14ac:dyDescent="0.45">
      <c r="B4" s="224" t="s">
        <v>68</v>
      </c>
      <c r="C4" s="224"/>
      <c r="D4" s="224"/>
      <c r="E4" s="224"/>
      <c r="F4" s="224"/>
      <c r="G4" s="224"/>
      <c r="H4" s="224"/>
      <c r="I4" s="224"/>
      <c r="J4" s="224"/>
      <c r="K4" s="224"/>
      <c r="L4" s="224"/>
      <c r="M4" s="224"/>
      <c r="N4" s="224"/>
      <c r="O4" s="224"/>
      <c r="P4" s="224"/>
      <c r="Q4" s="224"/>
      <c r="R4" s="224"/>
      <c r="S4" s="224"/>
      <c r="T4" s="69"/>
      <c r="U4" s="69"/>
    </row>
    <row r="5" spans="1:21" ht="14.4" x14ac:dyDescent="0.2">
      <c r="K5" s="67"/>
      <c r="L5" s="67"/>
      <c r="M5" s="67"/>
      <c r="N5" s="67"/>
      <c r="Q5" s="70"/>
      <c r="R5" s="70"/>
      <c r="S5" s="70"/>
    </row>
    <row r="6" spans="1:21" ht="18.75" customHeight="1" x14ac:dyDescent="0.45">
      <c r="B6" s="92" t="s">
        <v>69</v>
      </c>
      <c r="C6" s="71"/>
      <c r="D6" s="71"/>
      <c r="E6" s="71"/>
      <c r="F6" s="71"/>
      <c r="G6" s="71"/>
      <c r="H6" s="71"/>
      <c r="I6" s="71"/>
      <c r="J6" s="71"/>
      <c r="K6" s="71"/>
      <c r="L6" s="71"/>
      <c r="M6"/>
      <c r="N6"/>
      <c r="O6"/>
      <c r="P6"/>
      <c r="Q6"/>
      <c r="R6"/>
      <c r="T6" s="72"/>
      <c r="U6" s="72"/>
    </row>
    <row r="7" spans="1:21" x14ac:dyDescent="0.15">
      <c r="B7" s="39"/>
      <c r="C7" s="38"/>
      <c r="D7" s="37"/>
      <c r="E7" s="36"/>
      <c r="F7" s="188" t="s">
        <v>70</v>
      </c>
      <c r="G7" s="75"/>
      <c r="H7" s="76"/>
      <c r="I7" s="76"/>
      <c r="J7" s="78" t="s">
        <v>25</v>
      </c>
      <c r="K7" s="79"/>
      <c r="L7" s="76" t="s">
        <v>26</v>
      </c>
      <c r="M7" s="76"/>
      <c r="N7" s="76"/>
      <c r="O7" s="77"/>
      <c r="P7" s="216">
        <f>K7+1</f>
        <v>1</v>
      </c>
      <c r="Q7" s="217"/>
      <c r="R7" s="218"/>
      <c r="S7" s="177" t="s">
        <v>71</v>
      </c>
      <c r="T7" s="72"/>
      <c r="U7" s="72"/>
    </row>
    <row r="8" spans="1:21" x14ac:dyDescent="0.15">
      <c r="B8" s="35"/>
      <c r="C8" s="34"/>
      <c r="D8" s="33"/>
      <c r="E8" s="32"/>
      <c r="F8" s="189"/>
      <c r="G8" s="30" t="s">
        <v>72</v>
      </c>
      <c r="H8" s="29" t="s">
        <v>73</v>
      </c>
      <c r="I8" s="30" t="s">
        <v>74</v>
      </c>
      <c r="J8" s="29" t="s">
        <v>75</v>
      </c>
      <c r="K8" s="29" t="s">
        <v>76</v>
      </c>
      <c r="L8" s="31" t="s">
        <v>77</v>
      </c>
      <c r="M8" s="30" t="s">
        <v>78</v>
      </c>
      <c r="N8" s="29" t="s">
        <v>79</v>
      </c>
      <c r="O8" s="29" t="s">
        <v>80</v>
      </c>
      <c r="P8" s="30" t="s">
        <v>81</v>
      </c>
      <c r="Q8" s="29" t="s">
        <v>82</v>
      </c>
      <c r="R8" s="29" t="s">
        <v>83</v>
      </c>
      <c r="S8" s="178"/>
      <c r="T8" s="72"/>
      <c r="U8" s="72"/>
    </row>
    <row r="9" spans="1:21" ht="38.25" customHeight="1" x14ac:dyDescent="0.2">
      <c r="B9" s="179" t="s">
        <v>84</v>
      </c>
      <c r="C9" s="225" t="s">
        <v>85</v>
      </c>
      <c r="D9" s="226"/>
      <c r="E9" s="227"/>
      <c r="F9" s="56">
        <v>0.5</v>
      </c>
      <c r="G9" s="40"/>
      <c r="H9" s="41"/>
      <c r="I9" s="41"/>
      <c r="J9" s="41"/>
      <c r="K9" s="41"/>
      <c r="L9" s="41"/>
      <c r="M9" s="41"/>
      <c r="N9" s="41"/>
      <c r="O9" s="41"/>
      <c r="P9" s="41"/>
      <c r="Q9" s="41"/>
      <c r="R9" s="41"/>
      <c r="S9" s="21"/>
      <c r="T9" s="67"/>
      <c r="U9" s="67"/>
    </row>
    <row r="10" spans="1:21" ht="31.5" customHeight="1" x14ac:dyDescent="0.2">
      <c r="B10" s="180"/>
      <c r="C10" s="228" t="s">
        <v>86</v>
      </c>
      <c r="D10" s="229"/>
      <c r="E10" s="230"/>
      <c r="F10" s="57">
        <v>0.75</v>
      </c>
      <c r="G10" s="42"/>
      <c r="H10" s="43"/>
      <c r="I10" s="43"/>
      <c r="J10" s="43"/>
      <c r="K10" s="43"/>
      <c r="L10" s="43"/>
      <c r="M10" s="43"/>
      <c r="N10" s="43"/>
      <c r="O10" s="43"/>
      <c r="P10" s="43"/>
      <c r="Q10" s="43"/>
      <c r="R10" s="43"/>
      <c r="S10" s="21"/>
      <c r="T10" s="67"/>
      <c r="U10" s="67"/>
    </row>
    <row r="11" spans="1:21" ht="31.5" customHeight="1" x14ac:dyDescent="0.2">
      <c r="B11" s="181"/>
      <c r="C11" s="231" t="s">
        <v>87</v>
      </c>
      <c r="D11" s="232"/>
      <c r="E11" s="233"/>
      <c r="F11" s="58">
        <v>1</v>
      </c>
      <c r="G11" s="44"/>
      <c r="H11" s="45"/>
      <c r="I11" s="45"/>
      <c r="J11" s="45"/>
      <c r="K11" s="45"/>
      <c r="L11" s="45"/>
      <c r="M11" s="45"/>
      <c r="N11" s="45"/>
      <c r="O11" s="45"/>
      <c r="P11" s="45"/>
      <c r="Q11" s="45"/>
      <c r="R11" s="45"/>
      <c r="S11" s="21"/>
      <c r="T11" s="67"/>
      <c r="U11" s="67"/>
    </row>
    <row r="12" spans="1:21" ht="31.5" customHeight="1" x14ac:dyDescent="0.2">
      <c r="B12" s="179" t="s">
        <v>88</v>
      </c>
      <c r="C12" s="234" t="s">
        <v>89</v>
      </c>
      <c r="D12" s="182" t="s">
        <v>90</v>
      </c>
      <c r="E12" s="183"/>
      <c r="F12" s="59">
        <v>0.5</v>
      </c>
      <c r="G12" s="46"/>
      <c r="H12" s="47"/>
      <c r="I12" s="46"/>
      <c r="J12" s="47"/>
      <c r="K12" s="47"/>
      <c r="L12" s="48"/>
      <c r="M12" s="46"/>
      <c r="N12" s="47"/>
      <c r="O12" s="49"/>
      <c r="P12" s="46"/>
      <c r="Q12" s="47"/>
      <c r="R12" s="47"/>
      <c r="S12" s="21"/>
      <c r="T12" s="67"/>
      <c r="U12" s="67"/>
    </row>
    <row r="13" spans="1:21" ht="31.5" customHeight="1" x14ac:dyDescent="0.2">
      <c r="B13" s="180"/>
      <c r="C13" s="235"/>
      <c r="D13" s="184" t="s">
        <v>86</v>
      </c>
      <c r="E13" s="185"/>
      <c r="F13" s="60">
        <v>0.75</v>
      </c>
      <c r="G13" s="50"/>
      <c r="H13" s="43"/>
      <c r="I13" s="50"/>
      <c r="J13" s="43"/>
      <c r="K13" s="43"/>
      <c r="L13" s="42"/>
      <c r="M13" s="50"/>
      <c r="N13" s="43"/>
      <c r="O13" s="43"/>
      <c r="P13" s="50"/>
      <c r="Q13" s="43"/>
      <c r="R13" s="43"/>
      <c r="S13" s="21"/>
      <c r="T13" s="67"/>
      <c r="U13" s="67"/>
    </row>
    <row r="14" spans="1:21" ht="31.5" customHeight="1" x14ac:dyDescent="0.2">
      <c r="B14" s="180"/>
      <c r="C14" s="236"/>
      <c r="D14" s="186" t="s">
        <v>87</v>
      </c>
      <c r="E14" s="187"/>
      <c r="F14" s="61">
        <v>1</v>
      </c>
      <c r="G14" s="51"/>
      <c r="H14" s="45"/>
      <c r="I14" s="51"/>
      <c r="J14" s="45"/>
      <c r="K14" s="45"/>
      <c r="L14" s="44"/>
      <c r="M14" s="51"/>
      <c r="N14" s="45"/>
      <c r="O14" s="45"/>
      <c r="P14" s="51"/>
      <c r="Q14" s="45"/>
      <c r="R14" s="45"/>
      <c r="S14" s="21"/>
      <c r="T14" s="67"/>
      <c r="U14" s="67"/>
    </row>
    <row r="15" spans="1:21" ht="33" customHeight="1" x14ac:dyDescent="0.2">
      <c r="B15" s="181"/>
      <c r="C15" s="28" t="s">
        <v>91</v>
      </c>
      <c r="D15" s="237" t="s">
        <v>92</v>
      </c>
      <c r="E15" s="238"/>
      <c r="F15" s="62">
        <v>1</v>
      </c>
      <c r="G15" s="46"/>
      <c r="H15" s="47"/>
      <c r="I15" s="46"/>
      <c r="J15" s="47"/>
      <c r="K15" s="47"/>
      <c r="L15" s="48"/>
      <c r="M15" s="46"/>
      <c r="N15" s="47"/>
      <c r="O15" s="47"/>
      <c r="P15" s="46"/>
      <c r="Q15" s="47"/>
      <c r="R15" s="47"/>
      <c r="S15" s="21"/>
      <c r="T15" s="67"/>
      <c r="U15" s="67"/>
    </row>
    <row r="16" spans="1:21" ht="3.75" customHeight="1" x14ac:dyDescent="0.45">
      <c r="B16" s="27"/>
      <c r="C16" s="26"/>
      <c r="D16" s="25"/>
      <c r="E16" s="25"/>
      <c r="F16" s="63"/>
      <c r="G16" s="24"/>
      <c r="H16" s="23"/>
      <c r="I16" s="23"/>
      <c r="J16" s="23"/>
      <c r="K16" s="23"/>
      <c r="L16" s="23"/>
      <c r="M16" s="23"/>
      <c r="N16" s="23"/>
      <c r="O16" s="23"/>
      <c r="P16" s="23"/>
      <c r="Q16" s="23"/>
      <c r="R16" s="23"/>
      <c r="S16" s="22"/>
      <c r="T16" s="67"/>
      <c r="U16" s="67"/>
    </row>
    <row r="17" spans="2:21" ht="18" customHeight="1" x14ac:dyDescent="0.2">
      <c r="B17" s="18"/>
      <c r="C17" s="223" t="s">
        <v>93</v>
      </c>
      <c r="D17" s="223"/>
      <c r="E17" s="223"/>
      <c r="F17" s="64"/>
      <c r="G17" s="52">
        <f>$F$9*G9+$F$10*G10+$F$11*G11+$F$12*G12+$F$13*G13+$F$14*G14+$F$15*G15</f>
        <v>0</v>
      </c>
      <c r="H17" s="52">
        <f t="shared" ref="H17:P17" si="0">$F$9*H9+$F$10*H10+$F$11*H11+$F$12*H12+$F$13*H13+$F$14*H14+$F$15*H15</f>
        <v>0</v>
      </c>
      <c r="I17" s="52">
        <f t="shared" si="0"/>
        <v>0</v>
      </c>
      <c r="J17" s="52">
        <f t="shared" si="0"/>
        <v>0</v>
      </c>
      <c r="K17" s="52">
        <f t="shared" si="0"/>
        <v>0</v>
      </c>
      <c r="L17" s="52">
        <f t="shared" si="0"/>
        <v>0</v>
      </c>
      <c r="M17" s="52">
        <f t="shared" si="0"/>
        <v>0</v>
      </c>
      <c r="N17" s="52">
        <f t="shared" si="0"/>
        <v>0</v>
      </c>
      <c r="O17" s="52">
        <f t="shared" si="0"/>
        <v>0</v>
      </c>
      <c r="P17" s="52">
        <f t="shared" si="0"/>
        <v>0</v>
      </c>
      <c r="Q17" s="52">
        <f>$F$9*Q9+$F$10*Q10+$F$11*Q11+$F$12*Q12+$F$13*Q13+$F$14*Q14+$F$15*Q15</f>
        <v>0</v>
      </c>
      <c r="R17" s="52">
        <f>$F$9*R9+$F$10*R10+$F$11*R11+$F$12*R12+$F$13*R13+$F$14*R14+$F$15*R15</f>
        <v>0</v>
      </c>
      <c r="S17" s="21"/>
      <c r="T17" s="67"/>
      <c r="U17" s="67"/>
    </row>
    <row r="18" spans="2:21" ht="18" customHeight="1" x14ac:dyDescent="0.15">
      <c r="B18" s="213" t="s">
        <v>94</v>
      </c>
      <c r="C18" s="214"/>
      <c r="D18" s="214"/>
      <c r="E18" s="215"/>
      <c r="F18" s="59">
        <v>0.8571428571428571</v>
      </c>
      <c r="G18" s="20"/>
      <c r="H18" s="20"/>
      <c r="I18" s="20"/>
      <c r="J18" s="20"/>
      <c r="K18" s="20"/>
      <c r="L18" s="20"/>
      <c r="M18" s="20"/>
      <c r="N18" s="20"/>
      <c r="O18" s="20"/>
      <c r="P18" s="20"/>
      <c r="Q18" s="20"/>
      <c r="R18" s="20"/>
      <c r="S18" s="19"/>
      <c r="T18" s="67"/>
      <c r="U18" s="67"/>
    </row>
    <row r="19" spans="2:21" ht="18" customHeight="1" x14ac:dyDescent="0.2">
      <c r="B19" s="18"/>
      <c r="C19" s="223" t="s">
        <v>95</v>
      </c>
      <c r="D19" s="223"/>
      <c r="E19" s="223"/>
      <c r="F19" s="64"/>
      <c r="G19" s="52">
        <f>IF(G18="",G17,ROUND(G17*6/7,2))</f>
        <v>0</v>
      </c>
      <c r="H19" s="52">
        <f t="shared" ref="H19:Q19" si="1">IF(H18="",H17,ROUND(H17*6/7,2))</f>
        <v>0</v>
      </c>
      <c r="I19" s="52">
        <f t="shared" si="1"/>
        <v>0</v>
      </c>
      <c r="J19" s="52">
        <f t="shared" si="1"/>
        <v>0</v>
      </c>
      <c r="K19" s="52">
        <f t="shared" si="1"/>
        <v>0</v>
      </c>
      <c r="L19" s="52">
        <f>IF(L18="",L17,ROUND(L17*6/7,2))</f>
        <v>0</v>
      </c>
      <c r="M19" s="52">
        <f t="shared" si="1"/>
        <v>0</v>
      </c>
      <c r="N19" s="52">
        <f t="shared" si="1"/>
        <v>0</v>
      </c>
      <c r="O19" s="52">
        <f t="shared" si="1"/>
        <v>0</v>
      </c>
      <c r="P19" s="52">
        <f t="shared" si="1"/>
        <v>0</v>
      </c>
      <c r="Q19" s="52">
        <f t="shared" si="1"/>
        <v>0</v>
      </c>
      <c r="R19" s="52">
        <f>IF(R18="",R17,ROUND(R17*6/7,2))</f>
        <v>0</v>
      </c>
      <c r="S19" s="91">
        <f>SUM(G19:Q19)</f>
        <v>0</v>
      </c>
      <c r="T19" s="73" t="s">
        <v>96</v>
      </c>
      <c r="U19" s="74"/>
    </row>
    <row r="20" spans="2:21" ht="45" customHeight="1" thickBot="1" x14ac:dyDescent="0.25">
      <c r="B20" s="190" t="s">
        <v>97</v>
      </c>
      <c r="C20" s="191"/>
      <c r="D20" s="191"/>
      <c r="E20" s="191"/>
      <c r="F20" s="191"/>
      <c r="G20" s="191"/>
      <c r="H20" s="191"/>
      <c r="I20" s="191"/>
      <c r="J20" s="191"/>
      <c r="K20" s="191"/>
      <c r="L20" s="191"/>
      <c r="M20" s="191"/>
      <c r="N20" s="191"/>
      <c r="O20" s="192"/>
      <c r="P20" s="219" t="s">
        <v>98</v>
      </c>
      <c r="Q20" s="219"/>
      <c r="R20" s="220"/>
      <c r="S20" s="81">
        <f>COUNTIF(G19:Q19,"&gt;0")</f>
        <v>0</v>
      </c>
      <c r="T20" s="74" t="s">
        <v>99</v>
      </c>
      <c r="U20" s="74"/>
    </row>
    <row r="21" spans="2:21" ht="45" customHeight="1" thickBot="1" x14ac:dyDescent="0.25">
      <c r="B21" s="193"/>
      <c r="C21" s="194"/>
      <c r="D21" s="194"/>
      <c r="E21" s="194"/>
      <c r="F21" s="194"/>
      <c r="G21" s="194"/>
      <c r="H21" s="194"/>
      <c r="I21" s="194"/>
      <c r="J21" s="194"/>
      <c r="K21" s="194"/>
      <c r="L21" s="194"/>
      <c r="M21" s="194"/>
      <c r="N21" s="194"/>
      <c r="O21" s="195"/>
      <c r="P21" s="221" t="s">
        <v>100</v>
      </c>
      <c r="Q21" s="221"/>
      <c r="R21" s="222"/>
      <c r="S21" s="82" t="str">
        <f>IF(S20&lt;1,"",S19/S20)</f>
        <v/>
      </c>
      <c r="T21" s="83" t="s">
        <v>101</v>
      </c>
      <c r="U21" s="83"/>
    </row>
    <row r="22" spans="2:21" ht="125.25" customHeight="1" x14ac:dyDescent="0.45">
      <c r="B22" s="196"/>
      <c r="C22" s="197"/>
      <c r="D22" s="197"/>
      <c r="E22" s="197"/>
      <c r="F22" s="197"/>
      <c r="G22" s="197"/>
      <c r="H22" s="197"/>
      <c r="I22" s="197"/>
      <c r="J22" s="197"/>
      <c r="K22" s="197"/>
      <c r="L22" s="197"/>
      <c r="M22" s="197"/>
      <c r="N22" s="197"/>
      <c r="O22" s="198"/>
      <c r="P22" s="210" t="s">
        <v>102</v>
      </c>
      <c r="Q22" s="211"/>
      <c r="R22" s="211"/>
      <c r="S22" s="211"/>
      <c r="T22" s="67"/>
      <c r="U22" s="67"/>
    </row>
    <row r="23" spans="2:21" x14ac:dyDescent="0.45">
      <c r="B23" s="97"/>
      <c r="C23" s="97"/>
      <c r="D23" s="97"/>
      <c r="E23" s="97"/>
      <c r="F23" s="97"/>
      <c r="G23" s="97"/>
      <c r="H23" s="97"/>
      <c r="I23" s="97"/>
      <c r="J23" s="97"/>
      <c r="K23" s="97"/>
      <c r="L23" s="97"/>
      <c r="M23" s="97"/>
      <c r="N23" s="97"/>
      <c r="O23" s="98"/>
    </row>
    <row r="24" spans="2:21" ht="18.75" customHeight="1" x14ac:dyDescent="0.45">
      <c r="B24" s="92" t="s">
        <v>103</v>
      </c>
      <c r="C24" s="80"/>
      <c r="D24" s="80"/>
      <c r="E24" s="80"/>
      <c r="F24" s="80"/>
      <c r="G24" s="80"/>
      <c r="H24" s="80"/>
      <c r="I24" s="80"/>
      <c r="J24" s="80"/>
      <c r="K24" s="80"/>
      <c r="L24" s="80"/>
      <c r="M24" s="80"/>
      <c r="N24" s="80"/>
    </row>
    <row r="25" spans="2:21" ht="6" customHeight="1" thickBot="1" x14ac:dyDescent="0.5">
      <c r="B25" s="80"/>
      <c r="C25" s="80"/>
      <c r="D25" s="80"/>
      <c r="E25" s="80"/>
      <c r="F25" s="80"/>
      <c r="G25" s="80"/>
      <c r="H25" s="80"/>
      <c r="I25" s="80"/>
      <c r="J25" s="80"/>
      <c r="K25" s="80"/>
      <c r="L25" s="80"/>
      <c r="M25" s="80"/>
      <c r="N25" s="80"/>
    </row>
    <row r="26" spans="2:21" ht="13.5" customHeight="1" x14ac:dyDescent="0.45">
      <c r="B26" s="199" t="s">
        <v>104</v>
      </c>
      <c r="C26" s="200"/>
      <c r="D26" s="80"/>
      <c r="E26" s="80"/>
      <c r="F26" s="80"/>
      <c r="G26" s="203" t="s">
        <v>105</v>
      </c>
      <c r="H26" s="204"/>
      <c r="I26" s="80"/>
      <c r="J26" s="205" t="s">
        <v>106</v>
      </c>
      <c r="K26" s="206"/>
      <c r="M26" s="80"/>
      <c r="N26" s="80"/>
    </row>
    <row r="27" spans="2:21" ht="29.25" customHeight="1" thickBot="1" x14ac:dyDescent="0.25">
      <c r="B27" s="201"/>
      <c r="C27" s="202"/>
      <c r="D27" s="85" t="s">
        <v>107</v>
      </c>
      <c r="E27" s="86">
        <v>0.9</v>
      </c>
      <c r="F27" s="85" t="s">
        <v>107</v>
      </c>
      <c r="G27" s="201"/>
      <c r="H27" s="202"/>
      <c r="I27" s="85" t="s">
        <v>108</v>
      </c>
      <c r="J27" s="207">
        <f>B27*E27*G27</f>
        <v>0</v>
      </c>
      <c r="K27" s="208"/>
      <c r="L27" s="99" t="s">
        <v>109</v>
      </c>
      <c r="M27" s="80"/>
      <c r="N27" s="80"/>
    </row>
    <row r="28" spans="2:21" ht="70.5" customHeight="1" x14ac:dyDescent="0.45">
      <c r="B28" s="209" t="s">
        <v>110</v>
      </c>
      <c r="C28" s="209"/>
      <c r="D28" s="209"/>
      <c r="E28" s="209"/>
      <c r="F28" s="209"/>
      <c r="G28" s="209"/>
      <c r="H28" s="209"/>
      <c r="I28" s="209"/>
      <c r="J28" s="209"/>
      <c r="K28" s="209"/>
      <c r="L28" s="209"/>
      <c r="M28" s="209"/>
      <c r="N28" s="209"/>
      <c r="O28" s="209"/>
      <c r="P28" s="209"/>
      <c r="Q28" s="209"/>
      <c r="R28" s="209"/>
      <c r="S28" s="209"/>
    </row>
    <row r="29" spans="2:21" x14ac:dyDescent="0.45">
      <c r="B29" s="80"/>
      <c r="C29" s="80"/>
      <c r="D29" s="80"/>
      <c r="E29" s="80"/>
      <c r="F29" s="80"/>
      <c r="G29" s="80"/>
      <c r="H29" s="80"/>
      <c r="I29" s="80"/>
      <c r="J29" s="80"/>
      <c r="K29" s="80"/>
      <c r="L29" s="80"/>
      <c r="M29" s="80"/>
      <c r="N29" s="80"/>
    </row>
    <row r="30" spans="2:21" x14ac:dyDescent="0.45">
      <c r="B30" s="80"/>
      <c r="C30" s="80"/>
      <c r="D30" s="80"/>
      <c r="E30" s="80"/>
      <c r="F30" s="80"/>
      <c r="G30" s="80"/>
      <c r="H30" s="80"/>
      <c r="I30" s="80"/>
      <c r="J30" s="80"/>
      <c r="K30" s="80"/>
      <c r="L30" s="80"/>
      <c r="M30" s="80"/>
      <c r="N30" s="80"/>
    </row>
    <row r="31" spans="2:21" x14ac:dyDescent="0.45">
      <c r="B31" s="55"/>
      <c r="C31" s="55"/>
      <c r="D31" s="55"/>
      <c r="E31" s="55"/>
      <c r="F31" s="55"/>
      <c r="G31" s="55"/>
      <c r="H31" s="55"/>
      <c r="I31" s="55"/>
      <c r="J31" s="55"/>
      <c r="K31" s="55"/>
      <c r="L31" s="55"/>
      <c r="M31" s="55"/>
      <c r="N31" s="55"/>
      <c r="O31" s="55"/>
      <c r="P31" s="55"/>
      <c r="Q31" s="55"/>
      <c r="R31" s="55"/>
      <c r="S31" s="55"/>
    </row>
  </sheetData>
  <mergeCells count="29">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 ref="B20:O22"/>
    <mergeCell ref="B26:C26"/>
    <mergeCell ref="B27:C27"/>
    <mergeCell ref="G26:H26"/>
    <mergeCell ref="G27:H27"/>
    <mergeCell ref="J26:K26"/>
    <mergeCell ref="J27:K27"/>
    <mergeCell ref="S7:S8"/>
    <mergeCell ref="B9:B11"/>
    <mergeCell ref="D12:E12"/>
    <mergeCell ref="D13:E13"/>
    <mergeCell ref="D14:E14"/>
    <mergeCell ref="F7:F8"/>
  </mergeCells>
  <phoneticPr fontId="3"/>
  <dataValidations count="1">
    <dataValidation type="list" allowBlank="1" showInputMessage="1" sqref="G18:R18" xr:uid="{00000000-0002-0000-01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3"/>
  <sheetViews>
    <sheetView showZeros="0" view="pageBreakPreview" zoomScale="98" zoomScaleNormal="90" zoomScaleSheetLayoutView="98" workbookViewId="0">
      <selection activeCell="P25" sqref="P25"/>
    </sheetView>
  </sheetViews>
  <sheetFormatPr defaultColWidth="9" defaultRowHeight="13.2" x14ac:dyDescent="0.45"/>
  <cols>
    <col min="1" max="1" width="5" style="54" customWidth="1"/>
    <col min="2" max="18" width="9" style="54"/>
    <col min="19" max="19" width="10.69921875" style="54" customWidth="1"/>
    <col min="20" max="21" width="5" style="54" customWidth="1"/>
    <col min="22" max="16384" width="9" style="54"/>
  </cols>
  <sheetData>
    <row r="1" spans="1:23" ht="14.4" x14ac:dyDescent="0.45">
      <c r="A1" s="54" t="s">
        <v>66</v>
      </c>
      <c r="B1" s="65"/>
      <c r="C1" s="65"/>
      <c r="D1" s="66"/>
      <c r="E1" s="65"/>
      <c r="F1" s="65"/>
      <c r="G1" s="65"/>
      <c r="H1" s="67"/>
      <c r="I1" s="67"/>
      <c r="J1" s="67"/>
      <c r="K1" s="67"/>
      <c r="L1" s="67"/>
      <c r="M1" s="67"/>
      <c r="N1" s="67"/>
      <c r="O1" s="67"/>
      <c r="P1" s="67"/>
      <c r="Q1" s="67"/>
      <c r="R1" s="67"/>
      <c r="S1" s="67"/>
      <c r="T1" s="67"/>
      <c r="U1" s="67"/>
    </row>
    <row r="2" spans="1:23" ht="27.75" customHeight="1" x14ac:dyDescent="0.2">
      <c r="A2" s="212" t="s">
        <v>111</v>
      </c>
      <c r="B2" s="212"/>
      <c r="C2" s="212"/>
      <c r="D2" s="212"/>
      <c r="E2" s="212"/>
      <c r="F2" s="212"/>
      <c r="G2" s="212"/>
      <c r="H2" s="212"/>
      <c r="I2" s="212"/>
      <c r="J2" s="212"/>
      <c r="K2" s="212"/>
      <c r="L2" s="212"/>
      <c r="M2" s="212"/>
      <c r="N2" s="212"/>
      <c r="O2" s="212"/>
      <c r="P2" s="212"/>
      <c r="Q2" s="212"/>
      <c r="R2" s="212"/>
      <c r="S2" s="212"/>
      <c r="T2" s="212"/>
      <c r="U2" s="84"/>
    </row>
    <row r="3" spans="1:23" ht="5.25" customHeight="1" x14ac:dyDescent="0.45">
      <c r="B3" s="68"/>
      <c r="C3" s="68"/>
      <c r="D3" s="68"/>
      <c r="E3" s="68"/>
      <c r="F3" s="68"/>
      <c r="G3" s="68"/>
      <c r="H3" s="68"/>
      <c r="I3" s="68"/>
      <c r="J3" s="68"/>
      <c r="K3" s="68"/>
      <c r="L3" s="68"/>
      <c r="M3" s="68"/>
      <c r="N3" s="68"/>
      <c r="O3" s="68"/>
      <c r="P3" s="68"/>
      <c r="Q3" s="68"/>
      <c r="R3" s="68"/>
      <c r="S3" s="67"/>
      <c r="T3" s="68"/>
      <c r="U3" s="68"/>
    </row>
    <row r="4" spans="1:23" ht="78" customHeight="1" x14ac:dyDescent="0.45">
      <c r="B4" s="224" t="s">
        <v>112</v>
      </c>
      <c r="C4" s="224"/>
      <c r="D4" s="224"/>
      <c r="E4" s="224"/>
      <c r="F4" s="224"/>
      <c r="G4" s="224"/>
      <c r="H4" s="224"/>
      <c r="I4" s="224"/>
      <c r="J4" s="224"/>
      <c r="K4" s="224"/>
      <c r="L4" s="224"/>
      <c r="M4" s="224"/>
      <c r="N4" s="224"/>
      <c r="O4" s="224"/>
      <c r="P4" s="224"/>
      <c r="Q4" s="224"/>
      <c r="R4" s="224"/>
      <c r="S4" s="224"/>
      <c r="T4" s="69"/>
      <c r="U4" s="69"/>
    </row>
    <row r="5" spans="1:23" ht="14.4" x14ac:dyDescent="0.2">
      <c r="K5" s="67"/>
      <c r="L5" s="67"/>
      <c r="M5" s="67"/>
      <c r="N5" s="67"/>
      <c r="Q5" s="70"/>
      <c r="R5" s="70"/>
      <c r="S5" s="70"/>
      <c r="W5" s="54" t="s">
        <v>113</v>
      </c>
    </row>
    <row r="6" spans="1:23" ht="18.75" customHeight="1" x14ac:dyDescent="0.45">
      <c r="B6" s="92" t="s">
        <v>114</v>
      </c>
      <c r="C6" s="71"/>
      <c r="D6" s="71"/>
      <c r="E6" s="71"/>
      <c r="F6" s="71"/>
      <c r="G6" s="71"/>
      <c r="H6" s="71"/>
      <c r="I6" s="71"/>
      <c r="J6" s="71"/>
      <c r="K6" s="71"/>
      <c r="L6" s="71"/>
      <c r="M6"/>
      <c r="N6"/>
      <c r="O6"/>
      <c r="P6"/>
      <c r="Q6"/>
      <c r="R6"/>
      <c r="T6" s="72"/>
      <c r="U6" s="72"/>
    </row>
    <row r="7" spans="1:23" x14ac:dyDescent="0.15">
      <c r="B7" s="39"/>
      <c r="C7" s="38"/>
      <c r="D7" s="37"/>
      <c r="E7" s="36"/>
      <c r="F7" s="188" t="s">
        <v>70</v>
      </c>
      <c r="G7" s="75"/>
      <c r="H7" s="76"/>
      <c r="I7" s="76"/>
      <c r="J7" s="78" t="s">
        <v>25</v>
      </c>
      <c r="K7" s="79"/>
      <c r="L7" s="76" t="s">
        <v>26</v>
      </c>
      <c r="M7" s="76"/>
      <c r="N7" s="76"/>
      <c r="O7" s="77"/>
      <c r="P7" s="216">
        <f>K7+1</f>
        <v>1</v>
      </c>
      <c r="Q7" s="217"/>
      <c r="R7" s="218"/>
      <c r="S7" s="177" t="s">
        <v>115</v>
      </c>
      <c r="T7" s="72"/>
      <c r="U7" s="72"/>
    </row>
    <row r="8" spans="1:23" x14ac:dyDescent="0.15">
      <c r="B8" s="35"/>
      <c r="C8" s="34"/>
      <c r="D8" s="33"/>
      <c r="E8" s="32"/>
      <c r="F8" s="189"/>
      <c r="G8" s="30" t="s">
        <v>72</v>
      </c>
      <c r="H8" s="29" t="s">
        <v>73</v>
      </c>
      <c r="I8" s="30" t="s">
        <v>74</v>
      </c>
      <c r="J8" s="29" t="s">
        <v>75</v>
      </c>
      <c r="K8" s="29" t="s">
        <v>76</v>
      </c>
      <c r="L8" s="31" t="s">
        <v>77</v>
      </c>
      <c r="M8" s="30" t="s">
        <v>78</v>
      </c>
      <c r="N8" s="29" t="s">
        <v>79</v>
      </c>
      <c r="O8" s="29" t="s">
        <v>80</v>
      </c>
      <c r="P8" s="30" t="s">
        <v>81</v>
      </c>
      <c r="Q8" s="29" t="s">
        <v>82</v>
      </c>
      <c r="R8" s="29" t="s">
        <v>83</v>
      </c>
      <c r="S8" s="178"/>
      <c r="T8" s="72"/>
      <c r="U8" s="72"/>
    </row>
    <row r="9" spans="1:23" ht="29.25" customHeight="1" x14ac:dyDescent="0.2">
      <c r="B9" s="179" t="s">
        <v>116</v>
      </c>
      <c r="C9" s="225" t="s">
        <v>117</v>
      </c>
      <c r="D9" s="226"/>
      <c r="E9" s="227"/>
      <c r="F9" s="56">
        <v>0.25</v>
      </c>
      <c r="G9" s="49"/>
      <c r="H9" s="49"/>
      <c r="I9" s="49"/>
      <c r="J9" s="49"/>
      <c r="K9" s="49"/>
      <c r="L9" s="49"/>
      <c r="M9" s="49"/>
      <c r="N9" s="49"/>
      <c r="O9" s="49"/>
      <c r="P9" s="49"/>
      <c r="Q9" s="49"/>
      <c r="R9" s="49"/>
      <c r="S9" s="21"/>
      <c r="T9" s="67"/>
      <c r="U9" s="67"/>
    </row>
    <row r="10" spans="1:23" ht="29.25" customHeight="1" x14ac:dyDescent="0.2">
      <c r="B10" s="239"/>
      <c r="C10" s="228" t="s">
        <v>118</v>
      </c>
      <c r="D10" s="229"/>
      <c r="E10" s="230"/>
      <c r="F10" s="57">
        <v>0.5</v>
      </c>
      <c r="G10" s="43"/>
      <c r="H10" s="43"/>
      <c r="I10" s="43"/>
      <c r="J10" s="43"/>
      <c r="K10" s="43"/>
      <c r="L10" s="43"/>
      <c r="M10" s="43"/>
      <c r="N10" s="43"/>
      <c r="O10" s="43"/>
      <c r="P10" s="43"/>
      <c r="Q10" s="43"/>
      <c r="R10" s="43"/>
      <c r="S10" s="21"/>
      <c r="T10" s="67"/>
      <c r="U10" s="67"/>
    </row>
    <row r="11" spans="1:23" ht="29.25" customHeight="1" x14ac:dyDescent="0.2">
      <c r="B11" s="180"/>
      <c r="C11" s="228" t="s">
        <v>119</v>
      </c>
      <c r="D11" s="229"/>
      <c r="E11" s="230"/>
      <c r="F11" s="57">
        <v>0.75</v>
      </c>
      <c r="G11" s="43"/>
      <c r="H11" s="43"/>
      <c r="I11" s="43"/>
      <c r="J11" s="43"/>
      <c r="K11" s="43"/>
      <c r="L11" s="43"/>
      <c r="M11" s="43"/>
      <c r="N11" s="43"/>
      <c r="O11" s="43"/>
      <c r="P11" s="43"/>
      <c r="Q11" s="43"/>
      <c r="R11" s="43"/>
      <c r="S11" s="21"/>
      <c r="T11" s="67"/>
      <c r="U11" s="67"/>
    </row>
    <row r="12" spans="1:23" ht="29.25" customHeight="1" x14ac:dyDescent="0.2">
      <c r="B12" s="181"/>
      <c r="C12" s="231" t="s">
        <v>120</v>
      </c>
      <c r="D12" s="232"/>
      <c r="E12" s="233"/>
      <c r="F12" s="58">
        <v>1</v>
      </c>
      <c r="G12" s="87"/>
      <c r="H12" s="87"/>
      <c r="I12" s="87"/>
      <c r="J12" s="87"/>
      <c r="K12" s="87"/>
      <c r="L12" s="87"/>
      <c r="M12" s="87"/>
      <c r="N12" s="87"/>
      <c r="O12" s="87"/>
      <c r="P12" s="87"/>
      <c r="Q12" s="87"/>
      <c r="R12" s="87"/>
      <c r="S12" s="21"/>
      <c r="T12" s="67"/>
      <c r="U12" s="67"/>
    </row>
    <row r="13" spans="1:23" ht="29.25" customHeight="1" x14ac:dyDescent="0.2">
      <c r="B13" s="179" t="s">
        <v>121</v>
      </c>
      <c r="C13" s="234" t="s">
        <v>89</v>
      </c>
      <c r="D13" s="182" t="s">
        <v>122</v>
      </c>
      <c r="E13" s="183"/>
      <c r="F13" s="59">
        <v>0.25</v>
      </c>
      <c r="G13" s="46"/>
      <c r="H13" s="47"/>
      <c r="I13" s="46"/>
      <c r="J13" s="47"/>
      <c r="K13" s="47"/>
      <c r="L13" s="48"/>
      <c r="M13" s="46"/>
      <c r="N13" s="47"/>
      <c r="O13" s="49"/>
      <c r="P13" s="46"/>
      <c r="Q13" s="47"/>
      <c r="R13" s="47"/>
      <c r="S13" s="21"/>
      <c r="T13" s="67"/>
      <c r="U13" s="67"/>
    </row>
    <row r="14" spans="1:23" ht="29.25" customHeight="1" x14ac:dyDescent="0.2">
      <c r="B14" s="239"/>
      <c r="C14" s="235"/>
      <c r="D14" s="184" t="s">
        <v>123</v>
      </c>
      <c r="E14" s="185"/>
      <c r="F14" s="60">
        <v>0.5</v>
      </c>
      <c r="G14" s="50"/>
      <c r="H14" s="43"/>
      <c r="I14" s="50"/>
      <c r="J14" s="43"/>
      <c r="K14" s="43"/>
      <c r="L14" s="42"/>
      <c r="M14" s="50"/>
      <c r="N14" s="43"/>
      <c r="O14" s="43"/>
      <c r="P14" s="50"/>
      <c r="Q14" s="43"/>
      <c r="R14" s="43"/>
      <c r="S14" s="21"/>
      <c r="T14" s="67"/>
      <c r="U14" s="67"/>
    </row>
    <row r="15" spans="1:23" ht="29.25" customHeight="1" x14ac:dyDescent="0.2">
      <c r="B15" s="180"/>
      <c r="C15" s="235"/>
      <c r="D15" s="184" t="s">
        <v>124</v>
      </c>
      <c r="E15" s="185"/>
      <c r="F15" s="60">
        <v>0.75</v>
      </c>
      <c r="G15" s="50"/>
      <c r="H15" s="43"/>
      <c r="I15" s="50"/>
      <c r="J15" s="43"/>
      <c r="K15" s="43"/>
      <c r="L15" s="42"/>
      <c r="M15" s="50"/>
      <c r="N15" s="43"/>
      <c r="O15" s="43"/>
      <c r="P15" s="50"/>
      <c r="Q15" s="43"/>
      <c r="R15" s="43"/>
      <c r="S15" s="21"/>
      <c r="T15" s="67"/>
      <c r="U15" s="67"/>
    </row>
    <row r="16" spans="1:23" ht="29.25" customHeight="1" x14ac:dyDescent="0.2">
      <c r="B16" s="180"/>
      <c r="C16" s="236"/>
      <c r="D16" s="186" t="s">
        <v>125</v>
      </c>
      <c r="E16" s="187"/>
      <c r="F16" s="61">
        <v>1</v>
      </c>
      <c r="G16" s="51"/>
      <c r="H16" s="45"/>
      <c r="I16" s="51"/>
      <c r="J16" s="45"/>
      <c r="K16" s="45"/>
      <c r="L16" s="44"/>
      <c r="M16" s="51"/>
      <c r="N16" s="45"/>
      <c r="O16" s="45"/>
      <c r="P16" s="51"/>
      <c r="Q16" s="45"/>
      <c r="R16" s="45"/>
      <c r="S16" s="21"/>
      <c r="T16" s="67"/>
      <c r="U16" s="67"/>
    </row>
    <row r="17" spans="2:21" ht="29.25" customHeight="1" x14ac:dyDescent="0.2">
      <c r="B17" s="181"/>
      <c r="C17" s="28" t="s">
        <v>91</v>
      </c>
      <c r="D17" s="237" t="s">
        <v>92</v>
      </c>
      <c r="E17" s="238"/>
      <c r="F17" s="62">
        <v>1</v>
      </c>
      <c r="G17" s="46"/>
      <c r="H17" s="47"/>
      <c r="I17" s="46"/>
      <c r="J17" s="47"/>
      <c r="K17" s="47"/>
      <c r="L17" s="48"/>
      <c r="M17" s="46"/>
      <c r="N17" s="47"/>
      <c r="O17" s="47"/>
      <c r="P17" s="46"/>
      <c r="Q17" s="47"/>
      <c r="R17" s="47"/>
      <c r="S17" s="21"/>
      <c r="T17" s="67"/>
      <c r="U17" s="67"/>
    </row>
    <row r="18" spans="2:21" ht="3.75" customHeight="1" x14ac:dyDescent="0.45">
      <c r="B18" s="27"/>
      <c r="C18" s="26"/>
      <c r="D18" s="25"/>
      <c r="E18" s="25"/>
      <c r="F18" s="63"/>
      <c r="G18" s="24"/>
      <c r="H18" s="23"/>
      <c r="I18" s="23"/>
      <c r="J18" s="23"/>
      <c r="K18" s="23"/>
      <c r="L18" s="23"/>
      <c r="M18" s="23"/>
      <c r="N18" s="23"/>
      <c r="O18" s="23"/>
      <c r="P18" s="23"/>
      <c r="Q18" s="23"/>
      <c r="R18" s="23"/>
      <c r="S18" s="22"/>
      <c r="T18" s="67"/>
      <c r="U18" s="67"/>
    </row>
    <row r="19" spans="2:21" ht="18" customHeight="1" x14ac:dyDescent="0.2">
      <c r="B19" s="18"/>
      <c r="C19" s="223" t="s">
        <v>93</v>
      </c>
      <c r="D19" s="223"/>
      <c r="E19" s="223"/>
      <c r="F19" s="64"/>
      <c r="G19" s="52">
        <f>$F$9*G9+$F$11*G11+$F$10*G10+$F$12*G12+$F$13*G13+$F$14*G14+$F$15*G15+$F$16*G16+$F$17*G17</f>
        <v>0</v>
      </c>
      <c r="H19" s="52">
        <f t="shared" ref="H19:R19" si="0">$F$9*H9+$F$11*H11+$F$10*H10+$F$12*H12+$F$13*H13+$F$14*H14+$F$15*H15+$F$16*H16+$F$17*H17</f>
        <v>0</v>
      </c>
      <c r="I19" s="52">
        <f t="shared" si="0"/>
        <v>0</v>
      </c>
      <c r="J19" s="52">
        <f t="shared" si="0"/>
        <v>0</v>
      </c>
      <c r="K19" s="52">
        <f t="shared" si="0"/>
        <v>0</v>
      </c>
      <c r="L19" s="52">
        <f t="shared" si="0"/>
        <v>0</v>
      </c>
      <c r="M19" s="52">
        <f t="shared" si="0"/>
        <v>0</v>
      </c>
      <c r="N19" s="52">
        <f t="shared" si="0"/>
        <v>0</v>
      </c>
      <c r="O19" s="52">
        <f t="shared" si="0"/>
        <v>0</v>
      </c>
      <c r="P19" s="52">
        <f t="shared" si="0"/>
        <v>0</v>
      </c>
      <c r="Q19" s="52">
        <f t="shared" si="0"/>
        <v>0</v>
      </c>
      <c r="R19" s="52">
        <f t="shared" si="0"/>
        <v>0</v>
      </c>
      <c r="S19" s="21"/>
      <c r="T19" s="67"/>
      <c r="U19" s="67"/>
    </row>
    <row r="20" spans="2:21" ht="18" customHeight="1" x14ac:dyDescent="0.15">
      <c r="B20" s="213" t="s">
        <v>126</v>
      </c>
      <c r="C20" s="214"/>
      <c r="D20" s="214"/>
      <c r="E20" s="215"/>
      <c r="F20" s="59">
        <v>0.8571428571428571</v>
      </c>
      <c r="G20" s="20"/>
      <c r="H20" s="20"/>
      <c r="I20" s="20"/>
      <c r="J20" s="20"/>
      <c r="K20" s="20"/>
      <c r="L20" s="20"/>
      <c r="M20" s="20"/>
      <c r="N20" s="20"/>
      <c r="O20" s="20"/>
      <c r="P20" s="20"/>
      <c r="Q20" s="20"/>
      <c r="R20" s="20"/>
      <c r="S20" s="19"/>
      <c r="T20" s="67"/>
      <c r="U20" s="67"/>
    </row>
    <row r="21" spans="2:21" ht="18" customHeight="1" x14ac:dyDescent="0.2">
      <c r="B21" s="93"/>
      <c r="C21" s="240" t="s">
        <v>95</v>
      </c>
      <c r="D21" s="240"/>
      <c r="E21" s="240"/>
      <c r="F21" s="94"/>
      <c r="G21" s="95">
        <f>IF(G20="",G19,ROUND(G19*6/7,2))</f>
        <v>0</v>
      </c>
      <c r="H21" s="95">
        <f t="shared" ref="H21:R21" si="1">IF(H20="",H19,ROUND(H19*6/7,2))</f>
        <v>0</v>
      </c>
      <c r="I21" s="96">
        <f t="shared" si="1"/>
        <v>0</v>
      </c>
      <c r="J21" s="96">
        <f t="shared" si="1"/>
        <v>0</v>
      </c>
      <c r="K21" s="96">
        <f t="shared" si="1"/>
        <v>0</v>
      </c>
      <c r="L21" s="96">
        <f t="shared" si="1"/>
        <v>0</v>
      </c>
      <c r="M21" s="96">
        <f t="shared" si="1"/>
        <v>0</v>
      </c>
      <c r="N21" s="96">
        <f t="shared" si="1"/>
        <v>0</v>
      </c>
      <c r="O21" s="96">
        <f t="shared" si="1"/>
        <v>0</v>
      </c>
      <c r="P21" s="52">
        <f t="shared" si="1"/>
        <v>0</v>
      </c>
      <c r="Q21" s="52">
        <f t="shared" si="1"/>
        <v>0</v>
      </c>
      <c r="R21" s="52">
        <f t="shared" si="1"/>
        <v>0</v>
      </c>
      <c r="S21" s="53">
        <f>SUM(G21:Q21)</f>
        <v>0</v>
      </c>
      <c r="T21" s="73" t="s">
        <v>96</v>
      </c>
      <c r="U21" s="74"/>
    </row>
    <row r="22" spans="2:21" ht="45" customHeight="1" thickBot="1" x14ac:dyDescent="0.25">
      <c r="B22" s="241" t="s">
        <v>127</v>
      </c>
      <c r="C22" s="242"/>
      <c r="D22" s="242"/>
      <c r="E22" s="242"/>
      <c r="F22" s="242"/>
      <c r="G22" s="242"/>
      <c r="H22" s="242"/>
      <c r="I22" s="242"/>
      <c r="J22" s="242"/>
      <c r="K22" s="242"/>
      <c r="L22" s="242"/>
      <c r="M22" s="242"/>
      <c r="N22" s="242"/>
      <c r="O22" s="243"/>
      <c r="P22" s="219" t="s">
        <v>128</v>
      </c>
      <c r="Q22" s="219"/>
      <c r="R22" s="220"/>
      <c r="S22" s="81">
        <f>COUNTIF(G21:Q21,"&gt;0")</f>
        <v>0</v>
      </c>
      <c r="T22" s="74" t="s">
        <v>99</v>
      </c>
      <c r="U22" s="74"/>
    </row>
    <row r="23" spans="2:21" ht="45" customHeight="1" thickBot="1" x14ac:dyDescent="0.25">
      <c r="B23" s="244"/>
      <c r="C23" s="209"/>
      <c r="D23" s="209"/>
      <c r="E23" s="209"/>
      <c r="F23" s="209"/>
      <c r="G23" s="209"/>
      <c r="H23" s="209"/>
      <c r="I23" s="209"/>
      <c r="J23" s="209"/>
      <c r="K23" s="209"/>
      <c r="L23" s="209"/>
      <c r="M23" s="209"/>
      <c r="N23" s="209"/>
      <c r="O23" s="245"/>
      <c r="P23" s="221" t="s">
        <v>129</v>
      </c>
      <c r="Q23" s="221"/>
      <c r="R23" s="222"/>
      <c r="S23" s="82" t="str">
        <f>IF(S22&lt;1,"",S21/S22)</f>
        <v/>
      </c>
      <c r="T23" s="83" t="s">
        <v>101</v>
      </c>
      <c r="U23" s="83"/>
    </row>
    <row r="24" spans="2:21" ht="126.75" customHeight="1" x14ac:dyDescent="0.45">
      <c r="B24" s="246"/>
      <c r="C24" s="247"/>
      <c r="D24" s="247"/>
      <c r="E24" s="247"/>
      <c r="F24" s="247"/>
      <c r="G24" s="247"/>
      <c r="H24" s="247"/>
      <c r="I24" s="247"/>
      <c r="J24" s="247"/>
      <c r="K24" s="247"/>
      <c r="L24" s="247"/>
      <c r="M24" s="247"/>
      <c r="N24" s="247"/>
      <c r="O24" s="248"/>
      <c r="P24" s="210" t="s">
        <v>130</v>
      </c>
      <c r="Q24" s="211"/>
      <c r="R24" s="211"/>
      <c r="S24" s="211"/>
      <c r="T24" s="67"/>
      <c r="U24" s="67"/>
    </row>
    <row r="25" spans="2:21" x14ac:dyDescent="0.45">
      <c r="B25" s="80"/>
      <c r="C25" s="80"/>
      <c r="D25" s="80"/>
      <c r="E25" s="80"/>
      <c r="F25" s="80"/>
      <c r="G25" s="80"/>
      <c r="H25" s="80"/>
      <c r="I25" s="80"/>
      <c r="J25" s="80"/>
      <c r="K25" s="80"/>
      <c r="L25" s="80"/>
      <c r="M25" s="80"/>
      <c r="N25" s="80"/>
    </row>
    <row r="26" spans="2:21" ht="14.4" x14ac:dyDescent="0.45">
      <c r="B26" s="92" t="s">
        <v>103</v>
      </c>
      <c r="C26" s="80"/>
      <c r="D26" s="80"/>
      <c r="E26" s="80"/>
      <c r="F26" s="80"/>
      <c r="G26" s="80"/>
      <c r="H26" s="80"/>
      <c r="I26" s="80"/>
      <c r="J26" s="80"/>
      <c r="K26" s="80"/>
      <c r="L26" s="80"/>
      <c r="M26" s="80"/>
      <c r="N26" s="80"/>
    </row>
    <row r="27" spans="2:21" ht="6" customHeight="1" thickBot="1" x14ac:dyDescent="0.5">
      <c r="B27" s="80"/>
      <c r="C27" s="80"/>
      <c r="D27" s="80"/>
      <c r="E27" s="80"/>
      <c r="F27" s="80"/>
      <c r="G27" s="80"/>
      <c r="H27" s="80"/>
      <c r="I27" s="80"/>
      <c r="J27" s="80"/>
      <c r="K27" s="80"/>
      <c r="L27" s="80"/>
      <c r="M27" s="80"/>
      <c r="N27" s="80"/>
    </row>
    <row r="28" spans="2:21" ht="13.5" customHeight="1" x14ac:dyDescent="0.45">
      <c r="B28" s="199" t="s">
        <v>104</v>
      </c>
      <c r="C28" s="200"/>
      <c r="D28" s="80"/>
      <c r="E28" s="80"/>
      <c r="F28" s="80"/>
      <c r="G28" s="203" t="s">
        <v>105</v>
      </c>
      <c r="H28" s="204"/>
      <c r="I28" s="80"/>
      <c r="J28" s="205" t="s">
        <v>106</v>
      </c>
      <c r="K28" s="206"/>
      <c r="M28" s="80"/>
      <c r="N28" s="80"/>
    </row>
    <row r="29" spans="2:21" ht="27.75" customHeight="1" thickBot="1" x14ac:dyDescent="0.5">
      <c r="B29" s="201"/>
      <c r="C29" s="202"/>
      <c r="D29" s="85" t="s">
        <v>107</v>
      </c>
      <c r="E29" s="86">
        <v>0.9</v>
      </c>
      <c r="F29" s="85" t="s">
        <v>107</v>
      </c>
      <c r="G29" s="201"/>
      <c r="H29" s="202"/>
      <c r="I29" s="85" t="s">
        <v>108</v>
      </c>
      <c r="J29" s="207">
        <f>B29*E29*G29</f>
        <v>0</v>
      </c>
      <c r="K29" s="208"/>
      <c r="M29" s="80"/>
      <c r="N29" s="80"/>
    </row>
    <row r="30" spans="2:21" ht="71.25" customHeight="1" x14ac:dyDescent="0.45">
      <c r="B30" s="209" t="s">
        <v>110</v>
      </c>
      <c r="C30" s="209"/>
      <c r="D30" s="209"/>
      <c r="E30" s="209"/>
      <c r="F30" s="209"/>
      <c r="G30" s="209"/>
      <c r="H30" s="209"/>
      <c r="I30" s="209"/>
      <c r="J30" s="209"/>
      <c r="K30" s="209"/>
      <c r="L30" s="209"/>
      <c r="M30" s="209"/>
      <c r="N30" s="209"/>
      <c r="O30" s="209"/>
      <c r="P30" s="209"/>
      <c r="Q30" s="209"/>
      <c r="R30" s="209"/>
      <c r="S30" s="209"/>
    </row>
    <row r="31" spans="2:21" x14ac:dyDescent="0.45">
      <c r="B31" s="80"/>
      <c r="C31" s="80"/>
      <c r="D31" s="80"/>
      <c r="E31" s="80"/>
      <c r="F31" s="80"/>
      <c r="G31" s="80"/>
      <c r="H31" s="80"/>
      <c r="I31" s="80"/>
      <c r="J31" s="80"/>
      <c r="K31" s="80"/>
      <c r="L31" s="80"/>
      <c r="M31" s="80"/>
      <c r="N31" s="80"/>
    </row>
    <row r="32" spans="2:21" x14ac:dyDescent="0.45">
      <c r="B32" s="80"/>
      <c r="C32" s="80"/>
      <c r="D32" s="80"/>
      <c r="E32" s="80"/>
      <c r="F32" s="80"/>
      <c r="G32" s="80"/>
      <c r="H32" s="80"/>
      <c r="I32" s="80"/>
      <c r="J32" s="80"/>
      <c r="K32" s="80"/>
      <c r="L32" s="80"/>
      <c r="M32" s="80"/>
      <c r="N32" s="80"/>
    </row>
    <row r="33" spans="2:19" x14ac:dyDescent="0.45">
      <c r="B33" s="55"/>
      <c r="C33" s="55"/>
      <c r="D33" s="55"/>
      <c r="E33" s="55"/>
      <c r="F33" s="55"/>
      <c r="G33" s="55"/>
      <c r="H33" s="55"/>
      <c r="I33" s="55"/>
      <c r="J33" s="55"/>
      <c r="K33" s="55"/>
      <c r="L33" s="55"/>
      <c r="M33" s="55"/>
      <c r="N33" s="55"/>
      <c r="O33" s="55"/>
      <c r="P33" s="55"/>
      <c r="Q33" s="55"/>
      <c r="R33" s="55"/>
      <c r="S33" s="55"/>
    </row>
  </sheetData>
  <mergeCells count="31">
    <mergeCell ref="B29:C29"/>
    <mergeCell ref="G29:H29"/>
    <mergeCell ref="J29:K29"/>
    <mergeCell ref="C19:E19"/>
    <mergeCell ref="B20:E20"/>
    <mergeCell ref="C21:E21"/>
    <mergeCell ref="B22:O24"/>
    <mergeCell ref="P24:S24"/>
    <mergeCell ref="C10:E10"/>
    <mergeCell ref="D14:E14"/>
    <mergeCell ref="B28:C28"/>
    <mergeCell ref="G28:H28"/>
    <mergeCell ref="J28:K28"/>
    <mergeCell ref="B9:B12"/>
    <mergeCell ref="C9:E9"/>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s>
  <phoneticPr fontId="3"/>
  <dataValidations count="1">
    <dataValidation type="list" allowBlank="1" showInputMessage="1" sqref="G20:R20" xr:uid="{00000000-0002-0000-02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3D9B0E4CD612F48935E71BE210227A5" ma:contentTypeVersion="6" ma:contentTypeDescription="新しいドキュメントを作成します。" ma:contentTypeScope="" ma:versionID="783cbac2fcbe4f535a845f3ed2497147">
  <xsd:schema xmlns:xsd="http://www.w3.org/2001/XMLSchema" xmlns:xs="http://www.w3.org/2001/XMLSchema" xmlns:p="http://schemas.microsoft.com/office/2006/metadata/properties" xmlns:ns2="11dfd23a-be7b-4bc8-abed-6fb0cf437b5e" xmlns:ns3="830ff603-3515-4aa9-8e3b-044b2acc6fe4" targetNamespace="http://schemas.microsoft.com/office/2006/metadata/properties" ma:root="true" ma:fieldsID="41f1ec108beef35ace1beeeee0de02d0" ns2:_="" ns3:_="">
    <xsd:import namespace="11dfd23a-be7b-4bc8-abed-6fb0cf437b5e"/>
    <xsd:import namespace="830ff603-3515-4aa9-8e3b-044b2acc6f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fd23a-be7b-4bc8-abed-6fb0cf437b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0ff603-3515-4aa9-8e3b-044b2acc6fe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1C7AA9-FB7D-48E3-B843-C97D378BF0D7}">
  <ds:schemaRefs>
    <ds:schemaRef ds:uri="http://schemas.microsoft.com/sharepoint/v3/contenttype/forms"/>
  </ds:schemaRefs>
</ds:datastoreItem>
</file>

<file path=customXml/itemProps2.xml><?xml version="1.0" encoding="utf-8"?>
<ds:datastoreItem xmlns:ds="http://schemas.openxmlformats.org/officeDocument/2006/customXml" ds:itemID="{C353B88D-1C39-4CA2-A80F-41D637C8AC13}">
  <ds:schemaRefs>
    <ds:schemaRef ds:uri="http://schemas.microsoft.com/office/2006/documentManagement/types"/>
    <ds:schemaRef ds:uri="http://purl.org/dc/dcmitype/"/>
    <ds:schemaRef ds:uri="http://schemas.microsoft.com/office/2006/metadata/properties"/>
    <ds:schemaRef ds:uri="http://purl.org/dc/terms/"/>
    <ds:schemaRef ds:uri="http://purl.org/dc/elements/1.1/"/>
    <ds:schemaRef ds:uri="11dfd23a-be7b-4bc8-abed-6fb0cf437b5e"/>
    <ds:schemaRef ds:uri="http://schemas.microsoft.com/office/infopath/2007/PartnerControls"/>
    <ds:schemaRef ds:uri="http://www.w3.org/XML/1998/namespace"/>
    <ds:schemaRef ds:uri="http://schemas.openxmlformats.org/package/2006/metadata/core-properties"/>
    <ds:schemaRef ds:uri="830ff603-3515-4aa9-8e3b-044b2acc6fe4"/>
  </ds:schemaRefs>
</ds:datastoreItem>
</file>

<file path=customXml/itemProps3.xml><?xml version="1.0" encoding="utf-8"?>
<ds:datastoreItem xmlns:ds="http://schemas.openxmlformats.org/officeDocument/2006/customXml" ds:itemID="{2A253C5F-B775-4A0F-9F7E-D0826935D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fd23a-be7b-4bc8-abed-6fb0cf437b5e"/>
    <ds:schemaRef ds:uri="830ff603-3515-4aa9-8e3b-044b2acc6f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申請様式</vt:lpstr>
      <vt:lpstr>利用延人員数計算シート（通所介護等）</vt:lpstr>
      <vt:lpstr>利用延人員数計算シート（通所リハビリ）</vt:lpstr>
      <vt:lpstr>申請様式!Print_Area</vt:lpstr>
      <vt:lpstr>'利用延人員数計算シート（通所リハビリ）'!Print_Area</vt:lpstr>
      <vt:lpstr>'利用延人員数計算シート（通所介護等）'!Print_Area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2021-01-23T15:32:15Z</dcterms:created>
  <dcterms:modified xsi:type="dcterms:W3CDTF">2024-03-07T13:12:23Z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0x01010043D9B0E4CD612F48935E71BE210227A5</vt:lpwstr>
  </property>
</Properties>
</file>