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4分\"/>
    </mc:Choice>
  </mc:AlternateContent>
  <bookViews>
    <workbookView xWindow="0" yWindow="0" windowWidth="28800" windowHeight="12210" tabRatio="937"/>
  </bookViews>
  <sheets>
    <sheet name="水道施設整備費（水道水源）" sheetId="45" r:id="rId1"/>
    <sheet name="北海道開発事業費（水道水源）" sheetId="57" r:id="rId2"/>
    <sheet name="沖縄開発事業費（簡易水道）" sheetId="58" r:id="rId3"/>
    <sheet name="水道施設災害復旧事業費（簡易水道）" sheetId="53" r:id="rId4"/>
    <sheet name="水道施設災害復旧事業費（水道水源）" sheetId="54" r:id="rId5"/>
    <sheet name="東日本大震災災害復旧等事業費（簡易水道）" sheetId="55" r:id="rId6"/>
    <sheet name="東日本大震災災害復旧等事業費（水道水源）" sheetId="56" r:id="rId7"/>
  </sheets>
  <definedNames>
    <definedName name="_xlnm._FilterDatabase" localSheetId="2" hidden="1">'沖縄開発事業費（簡易水道）'!$A$7:$K$12</definedName>
    <definedName name="_xlnm._FilterDatabase" localSheetId="3" hidden="1">'水道施設災害復旧事業費（簡易水道）'!$A$7:$K$9</definedName>
    <definedName name="_xlnm._FilterDatabase" localSheetId="4" hidden="1">'水道施設災害復旧事業費（水道水源）'!$A$7:$K$12</definedName>
    <definedName name="_xlnm._FilterDatabase" localSheetId="0" hidden="1">'水道施設整備費（水道水源）'!$A$7:$K$9</definedName>
    <definedName name="_xlnm._FilterDatabase" localSheetId="5" hidden="1">'東日本大震災災害復旧等事業費（簡易水道）'!$A$7:$K$12</definedName>
    <definedName name="_xlnm._FilterDatabase" localSheetId="6" hidden="1">'東日本大震災災害復旧等事業費（水道水源）'!$A$7:$K$12</definedName>
    <definedName name="_xlnm._FilterDatabase" localSheetId="1" hidden="1">'北海道開発事業費（水道水源）'!$A$7:$K$9</definedName>
    <definedName name="_xlnm.Print_Area" localSheetId="2">'沖縄開発事業費（簡易水道）'!$A$1:$K$13</definedName>
    <definedName name="_xlnm.Print_Area" localSheetId="3">'水道施設災害復旧事業費（簡易水道）'!$A$1:$K$13</definedName>
    <definedName name="_xlnm.Print_Area" localSheetId="4">'水道施設災害復旧事業費（水道水源）'!$A$1:$K$19</definedName>
    <definedName name="_xlnm.Print_Area" localSheetId="0">'水道施設整備費（水道水源）'!$A$1:$K$10</definedName>
    <definedName name="_xlnm.Print_Area" localSheetId="5">'東日本大震災災害復旧等事業費（簡易水道）'!$A$1:$K$13</definedName>
    <definedName name="_xlnm.Print_Area" localSheetId="6">'東日本大震災災害復旧等事業費（水道水源）'!$A$1:$K$13</definedName>
    <definedName name="_xlnm.Print_Area" localSheetId="1">'北海道開発事業費（水道水源）'!$A$1:$K$9</definedName>
    <definedName name="_xlnm.Print_Titles" localSheetId="2">'沖縄開発事業費（簡易水道）'!$4:$7</definedName>
    <definedName name="_xlnm.Print_Titles" localSheetId="3">'水道施設災害復旧事業費（簡易水道）'!$4:$7</definedName>
    <definedName name="_xlnm.Print_Titles" localSheetId="4">'水道施設災害復旧事業費（水道水源）'!$4:$7</definedName>
    <definedName name="_xlnm.Print_Titles" localSheetId="0">'水道施設整備費（水道水源）'!$4:$7</definedName>
    <definedName name="_xlnm.Print_Titles" localSheetId="5">'東日本大震災災害復旧等事業費（簡易水道）'!$4:$7</definedName>
    <definedName name="_xlnm.Print_Titles" localSheetId="6">'東日本大震災災害復旧等事業費（水道水源）'!$4:$7</definedName>
    <definedName name="_xlnm.Print_Titles" localSheetId="1">'北海道開発事業費（水道水源）'!$4:$7</definedName>
    <definedName name="元号" localSheetId="2">#REF!</definedName>
    <definedName name="元号" localSheetId="3">#REF!</definedName>
    <definedName name="元号" localSheetId="4">#REF!</definedName>
    <definedName name="元号" localSheetId="0">#REF!</definedName>
    <definedName name="元号" localSheetId="5">#REF!</definedName>
    <definedName name="元号" localSheetId="6">#REF!</definedName>
    <definedName name="元号" localSheetId="1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I19" i="54" l="1"/>
  <c r="J19" i="54"/>
  <c r="H19" i="54"/>
  <c r="B10" i="45" l="1"/>
  <c r="J13" i="58"/>
  <c r="I13" i="58"/>
  <c r="H13" i="58"/>
  <c r="B13" i="58"/>
  <c r="J9" i="57"/>
  <c r="I9" i="57"/>
  <c r="H9" i="57"/>
  <c r="B9" i="57"/>
  <c r="I13" i="56" l="1"/>
  <c r="J13" i="56"/>
  <c r="H13" i="56"/>
  <c r="H13" i="53" l="1"/>
  <c r="I10" i="45"/>
  <c r="J10" i="45"/>
  <c r="H10" i="45"/>
  <c r="B13" i="56" l="1"/>
  <c r="J13" i="55"/>
  <c r="I13" i="55"/>
  <c r="H13" i="55"/>
  <c r="B13" i="55"/>
  <c r="B13" i="53" l="1"/>
  <c r="J13" i="53"/>
  <c r="I13" i="53"/>
  <c r="B19" i="54"/>
</calcChain>
</file>

<file path=xl/sharedStrings.xml><?xml version="1.0" encoding="utf-8"?>
<sst xmlns="http://schemas.openxmlformats.org/spreadsheetml/2006/main" count="265" uniqueCount="100">
  <si>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</si>
  <si>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</si>
  <si>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</si>
  <si>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1"/>
  </si>
  <si>
    <t>始</t>
  </si>
  <si>
    <t>終</t>
  </si>
  <si>
    <t>事業名</t>
    <rPh sb="0" eb="2">
      <t>ジギョウ</t>
    </rPh>
    <rPh sb="2" eb="3">
      <t>メイ</t>
    </rPh>
    <phoneticPr fontId="11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</si>
  <si>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</si>
  <si>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1"/>
  </si>
  <si>
    <t>事業費
（国庫補助
基本額）</t>
    <rPh sb="0" eb="3">
      <t>ジギョウヒ</t>
    </rPh>
    <rPh sb="10" eb="13">
      <t>キホンガク</t>
    </rPh>
    <phoneticPr fontId="11"/>
  </si>
  <si>
    <t>補助事業者名</t>
    <phoneticPr fontId="3"/>
  </si>
  <si>
    <t>Ｂ／Ｃ</t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</si>
  <si>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</si>
  <si>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</si>
  <si>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</si>
  <si>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</si>
  <si>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</si>
  <si>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</si>
  <si>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</si>
  <si>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</si>
  <si>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国庫補助額</t>
    <phoneticPr fontId="11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</si>
  <si>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1"/>
  </si>
  <si>
    <t>公共事業等に関する情報（令和３年度第２四半期分水道施設整備事業）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</si>
  <si>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令和３年度</t>
  </si>
  <si>
    <t>令和３年度</t>
    <rPh sb="0" eb="2">
      <t>レイワ</t>
    </rPh>
    <phoneticPr fontId="3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</si>
  <si>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3"/>
  </si>
  <si>
    <t>公共事業等に関する情報（令和３年度第２四半期分水道施設整備事業）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</si>
  <si>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沖縄県</t>
    <rPh sb="0" eb="2">
      <t>オキナワ</t>
    </rPh>
    <rPh sb="2" eb="3">
      <t>ケン</t>
    </rPh>
    <phoneticPr fontId="3"/>
  </si>
  <si>
    <t>うるま市</t>
    <rPh sb="3" eb="4">
      <t>シ</t>
    </rPh>
    <phoneticPr fontId="3"/>
  </si>
  <si>
    <t>－</t>
    <phoneticPr fontId="3"/>
  </si>
  <si>
    <t>１／２</t>
    <phoneticPr fontId="3"/>
  </si>
  <si>
    <t>中城村</t>
    <rPh sb="0" eb="2">
      <t>ナカジョウ</t>
    </rPh>
    <rPh sb="2" eb="3">
      <t>ムラ</t>
    </rPh>
    <phoneticPr fontId="3"/>
  </si>
  <si>
    <t>与那原町</t>
    <rPh sb="0" eb="2">
      <t>ヨナ</t>
    </rPh>
    <rPh sb="2" eb="4">
      <t>バラマチ</t>
    </rPh>
    <phoneticPr fontId="3"/>
  </si>
  <si>
    <t>南部水道企業団</t>
    <rPh sb="0" eb="2">
      <t>ナンブ</t>
    </rPh>
    <rPh sb="2" eb="4">
      <t>スイドウ</t>
    </rPh>
    <rPh sb="4" eb="7">
      <t>キギョウダン</t>
    </rPh>
    <phoneticPr fontId="3"/>
  </si>
  <si>
    <t>宮古島市</t>
    <rPh sb="0" eb="4">
      <t>ミヤコジマシ</t>
    </rPh>
    <phoneticPr fontId="3"/>
  </si>
  <si>
    <t>H17</t>
  </si>
  <si>
    <t>R10</t>
  </si>
  <si>
    <t>H13</t>
  </si>
  <si>
    <t>R7</t>
  </si>
  <si>
    <t>H26</t>
  </si>
  <si>
    <t>R5</t>
  </si>
  <si>
    <t>H14</t>
  </si>
  <si>
    <t>R11</t>
  </si>
  <si>
    <t>H19</t>
  </si>
  <si>
    <t>R13</t>
  </si>
  <si>
    <t>-</t>
    <phoneticPr fontId="3"/>
  </si>
  <si>
    <t>熊本県</t>
    <rPh sb="0" eb="3">
      <t>クマモトケン</t>
    </rPh>
    <phoneticPr fontId="2"/>
  </si>
  <si>
    <t>人吉市</t>
    <rPh sb="0" eb="2">
      <t>ヒトヨシ</t>
    </rPh>
    <rPh sb="2" eb="3">
      <t>シ</t>
    </rPh>
    <phoneticPr fontId="1"/>
  </si>
  <si>
    <t>人吉市上水道事業</t>
    <rPh sb="0" eb="3">
      <t>ヒトヨシシ</t>
    </rPh>
    <rPh sb="3" eb="4">
      <t>ジョウ</t>
    </rPh>
    <rPh sb="4" eb="6">
      <t>スイドウ</t>
    </rPh>
    <rPh sb="6" eb="8">
      <t>ジギョウ</t>
    </rPh>
    <phoneticPr fontId="12"/>
  </si>
  <si>
    <t>大分県</t>
    <rPh sb="0" eb="3">
      <t>オオイタケン</t>
    </rPh>
    <phoneticPr fontId="2"/>
  </si>
  <si>
    <t>玖珠町</t>
    <rPh sb="0" eb="3">
      <t>クスマチ</t>
    </rPh>
    <phoneticPr fontId="1"/>
  </si>
  <si>
    <t>玖珠町水道事業</t>
    <rPh sb="0" eb="3">
      <t>クスマチ</t>
    </rPh>
    <rPh sb="3" eb="5">
      <t>スイドウ</t>
    </rPh>
    <rPh sb="5" eb="7">
      <t>ジギョウ</t>
    </rPh>
    <phoneticPr fontId="12"/>
  </si>
  <si>
    <t>由布市</t>
    <rPh sb="0" eb="3">
      <t>ユフシ</t>
    </rPh>
    <phoneticPr fontId="1"/>
  </si>
  <si>
    <t>由布市水道事業</t>
    <rPh sb="0" eb="3">
      <t>ユフシ</t>
    </rPh>
    <rPh sb="3" eb="5">
      <t>スイドウ</t>
    </rPh>
    <rPh sb="5" eb="7">
      <t>ジギョウ</t>
    </rPh>
    <phoneticPr fontId="12"/>
  </si>
  <si>
    <t>湯布院町水道事業</t>
    <rPh sb="0" eb="3">
      <t>ユフイン</t>
    </rPh>
    <rPh sb="3" eb="4">
      <t>チョウ</t>
    </rPh>
    <rPh sb="4" eb="6">
      <t>スイドウ</t>
    </rPh>
    <rPh sb="6" eb="8">
      <t>ジギョウ</t>
    </rPh>
    <phoneticPr fontId="12"/>
  </si>
  <si>
    <t>R3</t>
  </si>
  <si>
    <t>R3</t>
    <phoneticPr fontId="3"/>
  </si>
  <si>
    <t>山江村</t>
    <rPh sb="0" eb="2">
      <t>ヤマエ</t>
    </rPh>
    <rPh sb="2" eb="3">
      <t>ムラ</t>
    </rPh>
    <phoneticPr fontId="1"/>
  </si>
  <si>
    <t>山江中央地区簡易水道事業</t>
    <rPh sb="0" eb="2">
      <t>ヤマエ</t>
    </rPh>
    <rPh sb="2" eb="4">
      <t>チュウオウ</t>
    </rPh>
    <rPh sb="4" eb="6">
      <t>チク</t>
    </rPh>
    <rPh sb="6" eb="8">
      <t>カンイ</t>
    </rPh>
    <rPh sb="8" eb="10">
      <t>スイドウ</t>
    </rPh>
    <rPh sb="10" eb="12">
      <t>ジギョウ</t>
    </rPh>
    <phoneticPr fontId="12"/>
  </si>
  <si>
    <t>球磨村</t>
    <rPh sb="0" eb="3">
      <t>クマムラ</t>
    </rPh>
    <phoneticPr fontId="1"/>
  </si>
  <si>
    <t>球磨村簡易水道事業</t>
    <rPh sb="0" eb="3">
      <t>クマムラ</t>
    </rPh>
    <rPh sb="3" eb="5">
      <t>カンイ</t>
    </rPh>
    <rPh sb="5" eb="7">
      <t>スイドウ</t>
    </rPh>
    <rPh sb="7" eb="9">
      <t>ジギョウ</t>
    </rPh>
    <phoneticPr fontId="12"/>
  </si>
  <si>
    <t>広島県</t>
    <rPh sb="0" eb="3">
      <t>ヒロシマケン</t>
    </rPh>
    <phoneticPr fontId="2"/>
  </si>
  <si>
    <t>広島県</t>
    <rPh sb="0" eb="3">
      <t>ヒロシマケン</t>
    </rPh>
    <phoneticPr fontId="1"/>
  </si>
  <si>
    <t>沼田川水道用水供給事業</t>
    <rPh sb="0" eb="2">
      <t>ヌタ</t>
    </rPh>
    <rPh sb="2" eb="3">
      <t>ガワ</t>
    </rPh>
    <rPh sb="3" eb="5">
      <t>スイドウ</t>
    </rPh>
    <rPh sb="5" eb="7">
      <t>ヨウスイ</t>
    </rPh>
    <rPh sb="7" eb="9">
      <t>キョウキュウ</t>
    </rPh>
    <rPh sb="9" eb="11">
      <t>ジギョウ</t>
    </rPh>
    <phoneticPr fontId="12"/>
  </si>
  <si>
    <t>広島市</t>
    <rPh sb="0" eb="3">
      <t>ヒロシマシ</t>
    </rPh>
    <phoneticPr fontId="1"/>
  </si>
  <si>
    <t>広島市水道事業</t>
    <rPh sb="0" eb="3">
      <t>ヒロシマシ</t>
    </rPh>
    <rPh sb="3" eb="5">
      <t>スイドウ</t>
    </rPh>
    <rPh sb="5" eb="7">
      <t>ジギョウ</t>
    </rPh>
    <phoneticPr fontId="12"/>
  </si>
  <si>
    <t>三原市</t>
    <rPh sb="0" eb="3">
      <t>ミハラシ</t>
    </rPh>
    <phoneticPr fontId="1"/>
  </si>
  <si>
    <t>三原市水道事業</t>
    <rPh sb="0" eb="3">
      <t>ミハラシ</t>
    </rPh>
    <rPh sb="3" eb="5">
      <t>スイドウ</t>
    </rPh>
    <rPh sb="5" eb="7">
      <t>ジギョウ</t>
    </rPh>
    <phoneticPr fontId="12"/>
  </si>
  <si>
    <t>福島県</t>
    <rPh sb="0" eb="3">
      <t>フクシマケン</t>
    </rPh>
    <phoneticPr fontId="2"/>
  </si>
  <si>
    <t>矢祭町</t>
    <rPh sb="0" eb="2">
      <t>ヤマツリ</t>
    </rPh>
    <rPh sb="2" eb="3">
      <t>チョウ</t>
    </rPh>
    <phoneticPr fontId="12"/>
  </si>
  <si>
    <t>矢祭町水道事業</t>
    <rPh sb="0" eb="2">
      <t>ヤマツリ</t>
    </rPh>
    <rPh sb="2" eb="3">
      <t>チョウ</t>
    </rPh>
    <rPh sb="3" eb="5">
      <t>スイドウ</t>
    </rPh>
    <rPh sb="5" eb="7">
      <t>ジギョウ</t>
    </rPh>
    <phoneticPr fontId="1"/>
  </si>
  <si>
    <t>栃木県</t>
    <rPh sb="0" eb="3">
      <t>トチギケン</t>
    </rPh>
    <phoneticPr fontId="2"/>
  </si>
  <si>
    <t>鹿沼市</t>
    <rPh sb="0" eb="2">
      <t>カヌマ</t>
    </rPh>
    <rPh sb="2" eb="3">
      <t>シ</t>
    </rPh>
    <phoneticPr fontId="1"/>
  </si>
  <si>
    <t>鹿沼市水道事業</t>
    <rPh sb="0" eb="3">
      <t>カヌマシ</t>
    </rPh>
    <rPh sb="3" eb="5">
      <t>スイドウ</t>
    </rPh>
    <rPh sb="5" eb="7">
      <t>ジギョウ</t>
    </rPh>
    <phoneticPr fontId="1"/>
  </si>
  <si>
    <t>愛媛県</t>
    <rPh sb="0" eb="3">
      <t>エヒメケン</t>
    </rPh>
    <phoneticPr fontId="2"/>
  </si>
  <si>
    <t>西予市</t>
    <rPh sb="0" eb="3">
      <t>セイヨシ</t>
    </rPh>
    <phoneticPr fontId="1"/>
  </si>
  <si>
    <t>西予市水道事業</t>
    <rPh sb="0" eb="3">
      <t>セイヨシ</t>
    </rPh>
    <phoneticPr fontId="1"/>
  </si>
  <si>
    <t>福岡県</t>
    <rPh sb="0" eb="2">
      <t>フクオカ</t>
    </rPh>
    <rPh sb="2" eb="3">
      <t>ケン</t>
    </rPh>
    <phoneticPr fontId="2"/>
  </si>
  <si>
    <t>朝倉市</t>
    <rPh sb="0" eb="3">
      <t>アサクラシ</t>
    </rPh>
    <phoneticPr fontId="1"/>
  </si>
  <si>
    <t>朝倉市水道事業</t>
    <rPh sb="0" eb="3">
      <t>アサクラシ</t>
    </rPh>
    <rPh sb="3" eb="5">
      <t>スイドウ</t>
    </rPh>
    <rPh sb="5" eb="7">
      <t>ジギョウ</t>
    </rPh>
    <phoneticPr fontId="1"/>
  </si>
  <si>
    <t>宮城県</t>
    <rPh sb="0" eb="3">
      <t>ミヤギケン</t>
    </rPh>
    <phoneticPr fontId="3"/>
  </si>
  <si>
    <t>石巻地方広域水道企業団</t>
    <rPh sb="0" eb="2">
      <t>イシノマキ</t>
    </rPh>
    <rPh sb="2" eb="11">
      <t>チホウコウイキスイドウキギョウダン</t>
    </rPh>
    <phoneticPr fontId="3"/>
  </si>
  <si>
    <t>雄勝簡易水道事業（２回目）その22</t>
    <rPh sb="0" eb="2">
      <t>オカツ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3"/>
  </si>
  <si>
    <t>南三陸町上水道事業（３回目）その55</t>
    <rPh sb="0" eb="4">
      <t>ミナミサンリクマチ</t>
    </rPh>
    <rPh sb="4" eb="9">
      <t>ジョウスイドウジギョウ</t>
    </rPh>
    <rPh sb="11" eb="13">
      <t>カイメ</t>
    </rPh>
    <phoneticPr fontId="3"/>
  </si>
  <si>
    <t>南三陸町</t>
    <rPh sb="0" eb="4">
      <t>ミナミサンリクマチ</t>
    </rPh>
    <phoneticPr fontId="3"/>
  </si>
  <si>
    <t>-</t>
    <phoneticPr fontId="3"/>
  </si>
  <si>
    <t>石巻地方広域水道企業団</t>
    <rPh sb="0" eb="11">
      <t>イシノマキチホウコウイキスイドウキギョウダン</t>
    </rPh>
    <phoneticPr fontId="3"/>
  </si>
  <si>
    <t>石巻地方広域水道事業（８回目）その64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3"/>
  </si>
  <si>
    <t>岩手県</t>
    <rPh sb="0" eb="3">
      <t>イワテケン</t>
    </rPh>
    <phoneticPr fontId="3"/>
  </si>
  <si>
    <t>宮古市</t>
    <rPh sb="0" eb="3">
      <t>ミヤコシ</t>
    </rPh>
    <phoneticPr fontId="3"/>
  </si>
  <si>
    <t>宮古市上水道事業（２回目）その５</t>
    <rPh sb="0" eb="3">
      <t>ミヤコシ</t>
    </rPh>
    <rPh sb="3" eb="8">
      <t>ジョウスイドウジギョウ</t>
    </rPh>
    <rPh sb="10" eb="12">
      <t>カイメ</t>
    </rPh>
    <phoneticPr fontId="3"/>
  </si>
  <si>
    <t>北海道</t>
  </si>
  <si>
    <t>当麻町</t>
  </si>
  <si>
    <t>水道施設機能維持整備費</t>
  </si>
  <si>
    <t>千葉県</t>
  </si>
  <si>
    <t>南房総市</t>
  </si>
  <si>
    <t>福岡県</t>
  </si>
  <si>
    <t>大牟田市</t>
  </si>
  <si>
    <t>-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</si>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</sst>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7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8"/>
      <name val="MS UI Gothic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">
    <xf numFmtId="0" fontId="0" fillId="0" borderId="0"/>
    <xf numFmtId="177" fontId="5" fillId="2" borderId="1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37" fontId="8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  <xf numFmtId="0" fontId="9" fillId="0" borderId="0"/>
    <xf numFmtId="38" fontId="25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0" fontId="15" fillId="0" borderId="3" xfId="29" applyFont="1" applyFill="1" applyBorder="1" applyAlignment="1">
      <alignment horizontal="center" vertical="center"/>
    </xf>
    <xf numFmtId="12" fontId="15" fillId="0" borderId="3" xfId="29" applyNumberFormat="1" applyFont="1" applyFill="1" applyBorder="1" applyAlignment="1">
      <alignment horizontal="center" vertical="center"/>
    </xf>
    <xf numFmtId="179" fontId="4" fillId="0" borderId="0" xfId="29" applyNumberFormat="1" applyProtection="1">
      <protection locked="0"/>
    </xf>
    <xf numFmtId="0" fontId="7" fillId="0" borderId="3" xfId="29" applyFont="1" applyFill="1" applyBorder="1" applyAlignment="1">
      <alignment vertical="center" wrapText="1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178" fontId="7" fillId="0" borderId="3" xfId="29" applyNumberFormat="1" applyFont="1" applyFill="1" applyBorder="1" applyAlignment="1" applyProtection="1">
      <alignment horizontal="left" vertical="center"/>
      <protection locked="0"/>
    </xf>
    <xf numFmtId="180" fontId="7" fillId="0" borderId="3" xfId="29" applyNumberFormat="1" applyFont="1" applyFill="1" applyBorder="1" applyAlignment="1">
      <alignment vertical="center"/>
    </xf>
    <xf numFmtId="38" fontId="10" fillId="0" borderId="2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38" fontId="7" fillId="0" borderId="3" xfId="4" applyFont="1" applyFill="1" applyBorder="1" applyAlignment="1">
      <alignment vertical="center"/>
    </xf>
    <xf numFmtId="180" fontId="15" fillId="0" borderId="3" xfId="4" applyNumberFormat="1" applyFont="1" applyFill="1" applyBorder="1" applyAlignment="1">
      <alignment horizontal="right" vertical="center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3" xfId="29" applyFill="1" applyBorder="1" applyAlignment="1" applyProtection="1">
      <alignment horizontal="left"/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6" fillId="0" borderId="3" xfId="29" applyFont="1" applyFill="1" applyBorder="1" applyProtection="1">
      <protection locked="0"/>
    </xf>
    <xf numFmtId="181" fontId="17" fillId="0" borderId="2" xfId="29" applyNumberFormat="1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center" vertical="center"/>
      <protection locked="0"/>
    </xf>
    <xf numFmtId="0" fontId="18" fillId="0" borderId="2" xfId="29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right" vertical="center"/>
      <protection locked="0"/>
    </xf>
    <xf numFmtId="176" fontId="18" fillId="0" borderId="2" xfId="8" applyNumberFormat="1" applyFont="1" applyFill="1" applyBorder="1" applyAlignment="1" applyProtection="1">
      <alignment horizontal="center" vertical="center"/>
      <protection locked="0"/>
    </xf>
    <xf numFmtId="38" fontId="18" fillId="0" borderId="2" xfId="0" applyNumberFormat="1" applyFont="1" applyFill="1" applyBorder="1" applyAlignment="1">
      <alignment vertical="center"/>
    </xf>
    <xf numFmtId="38" fontId="18" fillId="0" borderId="3" xfId="0" applyNumberFormat="1" applyFont="1" applyFill="1" applyBorder="1" applyAlignment="1">
      <alignment vertical="center"/>
    </xf>
    <xf numFmtId="178" fontId="18" fillId="0" borderId="4" xfId="29" applyNumberFormat="1" applyFont="1" applyFill="1" applyBorder="1" applyAlignment="1" applyProtection="1">
      <alignment horizontal="center" vertical="center"/>
      <protection locked="0"/>
    </xf>
    <xf numFmtId="182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29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vertical="center" shrinkToFi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18" fillId="0" borderId="2" xfId="29" applyFont="1" applyFill="1" applyBorder="1" applyAlignment="1" applyProtection="1">
      <alignment horizontal="center" vertical="center" wrapText="1"/>
      <protection locked="0"/>
    </xf>
    <xf numFmtId="12" fontId="19" fillId="0" borderId="3" xfId="0" applyNumberFormat="1" applyFont="1" applyFill="1" applyBorder="1" applyAlignment="1">
      <alignment horizontal="center" vertical="center"/>
    </xf>
    <xf numFmtId="178" fontId="18" fillId="0" borderId="4" xfId="29" quotePrefix="1" applyNumberFormat="1" applyFont="1" applyFill="1" applyBorder="1" applyAlignment="1" applyProtection="1">
      <alignment horizontal="center" vertical="center"/>
      <protection locked="0"/>
    </xf>
    <xf numFmtId="180" fontId="19" fillId="0" borderId="3" xfId="2" applyNumberFormat="1" applyFont="1" applyFill="1" applyBorder="1" applyProtection="1">
      <alignment vertical="center"/>
    </xf>
    <xf numFmtId="0" fontId="21" fillId="0" borderId="3" xfId="29" applyFont="1" applyFill="1" applyBorder="1" applyAlignment="1" applyProtection="1">
      <alignment vertical="center"/>
      <protection locked="0"/>
    </xf>
    <xf numFmtId="0" fontId="20" fillId="0" borderId="5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1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>
      <alignment vertical="center" wrapText="1"/>
    </xf>
    <xf numFmtId="12" fontId="15" fillId="3" borderId="3" xfId="29" applyNumberFormat="1" applyFont="1" applyFill="1" applyBorder="1" applyAlignment="1">
      <alignment horizontal="center" vertical="center"/>
    </xf>
    <xf numFmtId="2" fontId="15" fillId="0" borderId="3" xfId="29" quotePrefix="1" applyNumberFormat="1" applyFont="1" applyFill="1" applyBorder="1" applyAlignment="1">
      <alignment horizontal="center" vertical="center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3" xfId="0" applyFont="1" applyBorder="1" applyAlignment="1">
      <alignment vertical="center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7" fillId="0" borderId="3" xfId="31" applyFont="1" applyFill="1" applyBorder="1" applyAlignment="1">
      <alignment vertical="center" wrapText="1"/>
    </xf>
    <xf numFmtId="0" fontId="15" fillId="0" borderId="3" xfId="31" applyFont="1" applyFill="1" applyBorder="1" applyAlignment="1">
      <alignment vertical="center" wrapText="1"/>
    </xf>
    <xf numFmtId="178" fontId="7" fillId="0" borderId="3" xfId="17" applyNumberFormat="1" applyFont="1" applyFill="1" applyBorder="1" applyAlignment="1">
      <alignment horizontal="center" vertical="center"/>
    </xf>
    <xf numFmtId="38" fontId="7" fillId="0" borderId="3" xfId="2" applyFont="1" applyFill="1" applyBorder="1" applyAlignment="1">
      <alignment vertical="center"/>
    </xf>
    <xf numFmtId="0" fontId="4" fillId="0" borderId="3" xfId="29" applyBorder="1" applyProtection="1">
      <protection locked="0"/>
    </xf>
    <xf numFmtId="0" fontId="4" fillId="0" borderId="0" xfId="29" applyNumberFormat="1" applyFont="1" applyAlignment="1" applyProtection="1">
      <alignment horizontal="center"/>
      <protection locked="0"/>
    </xf>
    <xf numFmtId="0" fontId="4" fillId="0" borderId="3" xfId="29" applyBorder="1" applyAlignment="1" applyProtection="1">
      <alignment horizontal="left"/>
      <protection locked="0"/>
    </xf>
    <xf numFmtId="37" fontId="7" fillId="0" borderId="3" xfId="18" applyFont="1" applyFill="1" applyBorder="1" applyAlignment="1">
      <alignment horizontal="left" vertical="center"/>
    </xf>
    <xf numFmtId="37" fontId="7" fillId="0" borderId="3" xfId="18" applyFont="1" applyFill="1" applyBorder="1" applyAlignment="1">
      <alignment horizontal="left" vertical="center" wrapText="1"/>
    </xf>
    <xf numFmtId="0" fontId="7" fillId="0" borderId="3" xfId="33" applyFont="1" applyFill="1" applyBorder="1" applyAlignment="1">
      <alignment horizontal="distributed" vertical="center" shrinkToFit="1"/>
    </xf>
    <xf numFmtId="49" fontId="7" fillId="0" borderId="3" xfId="18" applyNumberFormat="1" applyFont="1" applyFill="1" applyBorder="1" applyAlignment="1">
      <alignment horizontal="center" vertical="center" wrapText="1"/>
    </xf>
    <xf numFmtId="39" fontId="24" fillId="0" borderId="3" xfId="18" applyNumberFormat="1" applyFont="1" applyFill="1" applyBorder="1" applyAlignment="1">
      <alignment horizontal="center" vertical="center" wrapText="1"/>
    </xf>
    <xf numFmtId="38" fontId="7" fillId="0" borderId="3" xfId="2" applyFont="1" applyFill="1" applyBorder="1" applyAlignment="1">
      <alignment horizontal="right" vertical="center" wrapText="1"/>
    </xf>
    <xf numFmtId="178" fontId="4" fillId="0" borderId="3" xfId="29" applyNumberFormat="1" applyFont="1" applyFill="1" applyBorder="1" applyAlignment="1" applyProtection="1">
      <alignment horizontal="left" vertical="center"/>
      <protection locked="0"/>
    </xf>
    <xf numFmtId="0" fontId="4" fillId="0" borderId="3" xfId="29" applyFont="1" applyFill="1" applyBorder="1" applyAlignment="1" applyProtection="1">
      <alignment horizontal="left"/>
      <protection locked="0"/>
    </xf>
    <xf numFmtId="38" fontId="24" fillId="0" borderId="3" xfId="5" applyFont="1" applyFill="1" applyBorder="1" applyAlignment="1">
      <alignment horizontal="right" vertical="center" wrapText="1"/>
    </xf>
    <xf numFmtId="37" fontId="26" fillId="0" borderId="3" xfId="18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shrinkToFi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0" fontId="7" fillId="0" borderId="10" xfId="29" applyFont="1" applyFill="1" applyBorder="1" applyAlignment="1" applyProtection="1">
      <alignment vertical="center"/>
      <protection locked="0"/>
    </xf>
    <xf numFmtId="12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horizontal="center" vertical="center" textRotation="255" wrapText="1"/>
      <protection locked="0"/>
    </xf>
    <xf numFmtId="179" fontId="7" fillId="0" borderId="8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6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8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2" xfId="31" applyFont="1" applyFill="1" applyBorder="1" applyAlignment="1" applyProtection="1">
      <alignment vertical="center" wrapText="1"/>
      <protection locked="0"/>
    </xf>
    <xf numFmtId="0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12" fillId="0" borderId="0" xfId="0" applyFont="1" applyFill="1" applyAlignment="1" applyProtection="1">
      <alignment horizontal="center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</cellXfs>
  <cellStyles count="35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3 3" xfId="34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３次まで 2" xfId="33"/>
    <cellStyle name="標準_H20基礎表（上水）" xfId="29"/>
    <cellStyle name="標準_Sheet1 2" xfId="30"/>
    <cellStyle name="標準_Sheet1 2 2" xfId="31"/>
    <cellStyle name="未定義" xfId="32"/>
  </cellStyles>
  <dxfs count="2"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view="pageBreakPreview" zoomScale="110" zoomScaleNormal="100" zoomScaleSheetLayoutView="110" workbookViewId="0">
      <selection sqref="A1:K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2" customWidth="1"/>
    <col min="5" max="5" width="4.625" style="7" customWidth="1"/>
    <col min="6" max="6" width="4.625" style="13" customWidth="1"/>
    <col min="7" max="7" width="6.25" style="28" bestFit="1" customWidth="1"/>
    <col min="8" max="8" width="11.75" style="24" customWidth="1"/>
    <col min="9" max="10" width="9.75" style="7" customWidth="1"/>
    <col min="11" max="11" width="9.25" style="7" bestFit="1" customWidth="1"/>
    <col min="12" max="16384" width="9" style="7"/>
  </cols>
  <sheetData>
    <row r="1" spans="1:11" s="36" customFormat="1" ht="46.5" customHeight="1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36" customFormat="1" ht="24.75" customHeight="1">
      <c r="A2" s="37"/>
      <c r="B2" s="1"/>
      <c r="C2" s="2"/>
      <c r="D2" s="4"/>
      <c r="E2" s="37"/>
      <c r="F2" s="5"/>
      <c r="G2" s="26"/>
      <c r="H2" s="38"/>
      <c r="I2" s="37"/>
      <c r="J2" s="37"/>
    </row>
    <row r="3" spans="1:11" s="6" customFormat="1" ht="18" customHeight="1">
      <c r="A3" s="3" t="s">
        <v>12</v>
      </c>
      <c r="B3" s="3"/>
      <c r="C3" s="3"/>
      <c r="D3" s="4"/>
      <c r="E3" s="3"/>
      <c r="F3" s="5"/>
      <c r="G3" s="26"/>
      <c r="H3" s="21"/>
      <c r="I3" s="3"/>
      <c r="J3" s="4"/>
      <c r="K3" s="4" t="s">
        <v>1</v>
      </c>
    </row>
    <row r="4" spans="1:11" s="6" customFormat="1" ht="11.25" customHeight="1">
      <c r="A4" s="100" t="s">
        <v>2</v>
      </c>
      <c r="B4" s="100" t="s">
        <v>10</v>
      </c>
      <c r="C4" s="100" t="s">
        <v>6</v>
      </c>
      <c r="D4" s="103" t="s">
        <v>0</v>
      </c>
      <c r="E4" s="103"/>
      <c r="F4" s="106" t="s">
        <v>3</v>
      </c>
      <c r="G4" s="109" t="s">
        <v>11</v>
      </c>
      <c r="H4" s="112" t="s">
        <v>8</v>
      </c>
      <c r="I4" s="115" t="s">
        <v>24</v>
      </c>
      <c r="J4" s="116"/>
      <c r="K4" s="100" t="s">
        <v>7</v>
      </c>
    </row>
    <row r="5" spans="1:11" s="6" customFormat="1" ht="11.25" customHeight="1">
      <c r="A5" s="101"/>
      <c r="B5" s="101"/>
      <c r="C5" s="101"/>
      <c r="D5" s="104"/>
      <c r="E5" s="105"/>
      <c r="F5" s="107"/>
      <c r="G5" s="110"/>
      <c r="H5" s="113"/>
      <c r="I5" s="117" t="s">
        <v>9</v>
      </c>
      <c r="J5" s="117" t="s">
        <v>20</v>
      </c>
      <c r="K5" s="101"/>
    </row>
    <row r="6" spans="1:11" s="6" customFormat="1" ht="22.5" customHeight="1">
      <c r="A6" s="102"/>
      <c r="B6" s="102"/>
      <c r="C6" s="102"/>
      <c r="D6" s="16" t="s">
        <v>4</v>
      </c>
      <c r="E6" s="16" t="s">
        <v>5</v>
      </c>
      <c r="F6" s="108"/>
      <c r="G6" s="111"/>
      <c r="H6" s="114"/>
      <c r="I6" s="118"/>
      <c r="J6" s="118"/>
      <c r="K6" s="102"/>
    </row>
    <row r="7" spans="1:11" s="6" customFormat="1">
      <c r="A7" s="33"/>
      <c r="B7" s="33"/>
      <c r="C7" s="33"/>
      <c r="D7" s="15"/>
      <c r="E7" s="16"/>
      <c r="F7" s="17"/>
      <c r="G7" s="27"/>
      <c r="H7" s="19"/>
      <c r="I7" s="18"/>
      <c r="J7" s="18"/>
      <c r="K7" s="39"/>
    </row>
    <row r="8" spans="1:11" s="6" customFormat="1" ht="21" customHeight="1">
      <c r="A8" s="69" t="s">
        <v>94</v>
      </c>
      <c r="B8" s="25" t="s">
        <v>95</v>
      </c>
      <c r="C8" s="25" t="s">
        <v>93</v>
      </c>
      <c r="D8" s="22" t="s">
        <v>55</v>
      </c>
      <c r="E8" s="22" t="s">
        <v>55</v>
      </c>
      <c r="F8" s="70">
        <v>0.25</v>
      </c>
      <c r="G8" s="71" t="s">
        <v>98</v>
      </c>
      <c r="H8" s="30">
        <v>98030</v>
      </c>
      <c r="I8" s="35">
        <v>30283</v>
      </c>
      <c r="J8" s="34">
        <v>7570</v>
      </c>
      <c r="K8" s="29"/>
    </row>
    <row r="9" spans="1:11" s="6" customFormat="1" ht="21" customHeight="1">
      <c r="A9" s="69" t="s">
        <v>96</v>
      </c>
      <c r="B9" s="25" t="s">
        <v>97</v>
      </c>
      <c r="C9" s="25" t="s">
        <v>93</v>
      </c>
      <c r="D9" s="22" t="s">
        <v>55</v>
      </c>
      <c r="E9" s="22" t="s">
        <v>55</v>
      </c>
      <c r="F9" s="70">
        <v>0.33333333333333331</v>
      </c>
      <c r="G9" s="71" t="s">
        <v>98</v>
      </c>
      <c r="H9" s="30">
        <v>5242</v>
      </c>
      <c r="I9" s="35">
        <v>5242</v>
      </c>
      <c r="J9" s="34">
        <v>1747</v>
      </c>
      <c r="K9" s="29"/>
    </row>
    <row r="10" spans="1:11" ht="21.75" customHeight="1">
      <c r="A10" s="8"/>
      <c r="B10" s="9">
        <f>SUBTOTAL(3,B8:B9)</f>
        <v>2</v>
      </c>
      <c r="C10" s="8"/>
      <c r="D10" s="10"/>
      <c r="E10" s="8"/>
      <c r="F10" s="11"/>
      <c r="G10" s="20"/>
      <c r="H10" s="31">
        <f>SUM(H8:H9)</f>
        <v>103272</v>
      </c>
      <c r="I10" s="31">
        <f>SUM(I8:I9)</f>
        <v>35525</v>
      </c>
      <c r="J10" s="31">
        <f>SUM(J8:J9)</f>
        <v>9317</v>
      </c>
      <c r="K10" s="32"/>
    </row>
    <row r="11" spans="1:11" ht="21.75" customHeight="1">
      <c r="A11" s="14"/>
    </row>
    <row r="12" spans="1:11">
      <c r="A12" s="14"/>
    </row>
    <row r="13" spans="1:11">
      <c r="A13" s="14"/>
    </row>
    <row r="14" spans="1:11">
      <c r="A14" s="14"/>
    </row>
  </sheetData>
  <autoFilter ref="A7:K9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dataValidations count="1">
    <dataValidation imeMode="halfAlpha" allowBlank="1" showInputMessage="1" showErrorMessage="1" sqref="I8:I9"/>
  </dataValidations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2" customWidth="1"/>
    <col min="5" max="5" width="4.625" style="7" customWidth="1"/>
    <col min="6" max="6" width="4.625" style="13" customWidth="1"/>
    <col min="7" max="7" width="6.25" style="87" bestFit="1" customWidth="1"/>
    <col min="8" max="8" width="9.75" style="24" customWidth="1"/>
    <col min="9" max="10" width="9.75" style="7" customWidth="1"/>
    <col min="11" max="11" width="10.875" style="7" customWidth="1"/>
    <col min="12" max="16384" width="9" style="7"/>
  </cols>
  <sheetData>
    <row r="1" spans="1:13" s="36" customFormat="1" ht="46.5" customHeight="1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</row>
    <row r="2" spans="1:13" s="36" customFormat="1" ht="24.75" customHeight="1">
      <c r="A2" s="37"/>
      <c r="B2" s="1"/>
      <c r="C2" s="2"/>
      <c r="D2" s="4"/>
      <c r="E2" s="37"/>
      <c r="F2" s="5"/>
      <c r="G2" s="26"/>
      <c r="H2" s="38"/>
      <c r="I2" s="37"/>
      <c r="J2" s="37"/>
    </row>
    <row r="3" spans="1:13" s="6" customFormat="1" ht="18" customHeight="1">
      <c r="A3" s="3" t="s">
        <v>12</v>
      </c>
      <c r="B3" s="3"/>
      <c r="C3" s="3"/>
      <c r="D3" s="4"/>
      <c r="E3" s="3"/>
      <c r="F3" s="5"/>
      <c r="G3" s="26"/>
      <c r="H3" s="21"/>
      <c r="I3" s="3"/>
      <c r="J3" s="4"/>
      <c r="K3" s="4" t="s">
        <v>1</v>
      </c>
    </row>
    <row r="4" spans="1:13" s="6" customFormat="1" ht="11.25" customHeight="1">
      <c r="A4" s="119" t="s">
        <v>2</v>
      </c>
      <c r="B4" s="119" t="s">
        <v>10</v>
      </c>
      <c r="C4" s="119" t="s">
        <v>6</v>
      </c>
      <c r="D4" s="103" t="s">
        <v>0</v>
      </c>
      <c r="E4" s="103"/>
      <c r="F4" s="106" t="s">
        <v>3</v>
      </c>
      <c r="G4" s="109" t="s">
        <v>11</v>
      </c>
      <c r="H4" s="112" t="s">
        <v>8</v>
      </c>
      <c r="I4" s="115" t="s">
        <v>23</v>
      </c>
      <c r="J4" s="116"/>
      <c r="K4" s="119" t="s">
        <v>7</v>
      </c>
    </row>
    <row r="5" spans="1:13" s="6" customFormat="1" ht="11.25" customHeight="1">
      <c r="A5" s="120"/>
      <c r="B5" s="120"/>
      <c r="C5" s="120"/>
      <c r="D5" s="104"/>
      <c r="E5" s="105"/>
      <c r="F5" s="107"/>
      <c r="G5" s="122"/>
      <c r="H5" s="113"/>
      <c r="I5" s="117" t="s">
        <v>9</v>
      </c>
      <c r="J5" s="117" t="s">
        <v>20</v>
      </c>
      <c r="K5" s="120"/>
    </row>
    <row r="6" spans="1:13" s="6" customFormat="1" ht="22.5" customHeight="1">
      <c r="A6" s="121"/>
      <c r="B6" s="121"/>
      <c r="C6" s="121"/>
      <c r="D6" s="79" t="s">
        <v>4</v>
      </c>
      <c r="E6" s="79" t="s">
        <v>5</v>
      </c>
      <c r="F6" s="108"/>
      <c r="G6" s="123"/>
      <c r="H6" s="114"/>
      <c r="I6" s="118"/>
      <c r="J6" s="118"/>
      <c r="K6" s="121"/>
    </row>
    <row r="7" spans="1:13" s="6" customFormat="1">
      <c r="A7" s="80"/>
      <c r="B7" s="80"/>
      <c r="C7" s="80"/>
      <c r="D7" s="15"/>
      <c r="E7" s="79"/>
      <c r="F7" s="17"/>
      <c r="G7" s="27"/>
      <c r="H7" s="19"/>
      <c r="I7" s="18"/>
      <c r="J7" s="18"/>
      <c r="K7" s="39"/>
    </row>
    <row r="8" spans="1:13" ht="21" customHeight="1">
      <c r="A8" s="82" t="s">
        <v>91</v>
      </c>
      <c r="B8" s="83" t="s">
        <v>92</v>
      </c>
      <c r="C8" s="25" t="s">
        <v>93</v>
      </c>
      <c r="D8" s="22" t="s">
        <v>55</v>
      </c>
      <c r="E8" s="22" t="s">
        <v>99</v>
      </c>
      <c r="F8" s="23">
        <v>0.25</v>
      </c>
      <c r="G8" s="84" t="s">
        <v>98</v>
      </c>
      <c r="H8" s="30">
        <v>90000</v>
      </c>
      <c r="I8" s="85">
        <v>10000</v>
      </c>
      <c r="J8" s="85">
        <v>2500</v>
      </c>
      <c r="K8" s="29"/>
    </row>
    <row r="9" spans="1:13" ht="21.75" customHeight="1">
      <c r="A9" s="8"/>
      <c r="B9" s="9">
        <f>SUBTOTAL(3,B8:B8)</f>
        <v>1</v>
      </c>
      <c r="C9" s="8"/>
      <c r="D9" s="10"/>
      <c r="E9" s="8"/>
      <c r="F9" s="11"/>
      <c r="G9" s="20"/>
      <c r="H9" s="31">
        <f>SUM(H8:H8)</f>
        <v>90000</v>
      </c>
      <c r="I9" s="31">
        <f>SUM(I8:I8)</f>
        <v>10000</v>
      </c>
      <c r="J9" s="31">
        <f>SUM(J8:J8)</f>
        <v>2500</v>
      </c>
      <c r="K9" s="86"/>
    </row>
  </sheetData>
  <autoFilter ref="A7:K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6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="160" zoomScaleNormal="100" zoomScaleSheetLayoutView="160" workbookViewId="0">
      <selection activeCell="E9" sqref="E9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2" customWidth="1"/>
    <col min="5" max="5" width="4.625" style="7" customWidth="1"/>
    <col min="6" max="6" width="4.625" style="13" customWidth="1"/>
    <col min="7" max="7" width="6.25" style="28" bestFit="1" customWidth="1"/>
    <col min="8" max="8" width="14.75" style="24" bestFit="1" customWidth="1"/>
    <col min="9" max="9" width="12.375" style="7" customWidth="1"/>
    <col min="10" max="10" width="9.75" style="7" customWidth="1"/>
    <col min="11" max="11" width="18.875" style="7" bestFit="1" customWidth="1"/>
    <col min="12" max="16384" width="9" style="7"/>
  </cols>
  <sheetData>
    <row r="1" spans="1:11" s="36" customFormat="1" ht="46.5" customHeight="1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s="36" customFormat="1" ht="24.75" customHeight="1">
      <c r="A2" s="37"/>
      <c r="B2" s="1"/>
      <c r="C2" s="2"/>
      <c r="D2" s="4"/>
      <c r="E2" s="37"/>
      <c r="F2" s="5"/>
      <c r="G2" s="26"/>
      <c r="H2" s="38"/>
      <c r="I2" s="37"/>
      <c r="J2" s="37"/>
    </row>
    <row r="3" spans="1:11" s="6" customFormat="1" ht="18" customHeight="1">
      <c r="A3" s="3" t="s">
        <v>25</v>
      </c>
      <c r="B3" s="3"/>
      <c r="C3" s="3"/>
      <c r="D3" s="4"/>
      <c r="E3" s="3"/>
      <c r="F3" s="5"/>
      <c r="G3" s="26"/>
      <c r="H3" s="21"/>
      <c r="I3" s="3"/>
      <c r="J3" s="4"/>
      <c r="K3" s="4" t="s">
        <v>1</v>
      </c>
    </row>
    <row r="4" spans="1:11" s="6" customFormat="1" ht="11.25" customHeight="1">
      <c r="A4" s="119" t="s">
        <v>2</v>
      </c>
      <c r="B4" s="119" t="s">
        <v>10</v>
      </c>
      <c r="C4" s="119" t="s">
        <v>6</v>
      </c>
      <c r="D4" s="103" t="s">
        <v>0</v>
      </c>
      <c r="E4" s="103"/>
      <c r="F4" s="106" t="s">
        <v>3</v>
      </c>
      <c r="G4" s="109" t="s">
        <v>11</v>
      </c>
      <c r="H4" s="112" t="s">
        <v>8</v>
      </c>
      <c r="I4" s="115" t="s">
        <v>24</v>
      </c>
      <c r="J4" s="116"/>
      <c r="K4" s="119" t="s">
        <v>7</v>
      </c>
    </row>
    <row r="5" spans="1:11" s="6" customFormat="1" ht="11.25" customHeight="1">
      <c r="A5" s="120"/>
      <c r="B5" s="120"/>
      <c r="C5" s="120"/>
      <c r="D5" s="104"/>
      <c r="E5" s="105"/>
      <c r="F5" s="107"/>
      <c r="G5" s="122"/>
      <c r="H5" s="113"/>
      <c r="I5" s="117" t="s">
        <v>9</v>
      </c>
      <c r="J5" s="117" t="s">
        <v>20</v>
      </c>
      <c r="K5" s="120"/>
    </row>
    <row r="6" spans="1:11" s="6" customFormat="1" ht="22.5" customHeight="1">
      <c r="A6" s="121"/>
      <c r="B6" s="121"/>
      <c r="C6" s="121"/>
      <c r="D6" s="79" t="s">
        <v>4</v>
      </c>
      <c r="E6" s="79" t="s">
        <v>5</v>
      </c>
      <c r="F6" s="108"/>
      <c r="G6" s="123"/>
      <c r="H6" s="114"/>
      <c r="I6" s="118"/>
      <c r="J6" s="118"/>
      <c r="K6" s="121"/>
    </row>
    <row r="7" spans="1:11">
      <c r="A7" s="80"/>
      <c r="B7" s="80"/>
      <c r="C7" s="80"/>
      <c r="D7" s="15"/>
      <c r="E7" s="79"/>
      <c r="F7" s="17"/>
      <c r="G7" s="27"/>
      <c r="H7" s="19"/>
      <c r="I7" s="18"/>
      <c r="J7" s="18"/>
      <c r="K7" s="88"/>
    </row>
    <row r="8" spans="1:11" ht="21" customHeight="1">
      <c r="A8" s="89" t="s">
        <v>27</v>
      </c>
      <c r="B8" s="90" t="s">
        <v>28</v>
      </c>
      <c r="C8" s="91" t="s">
        <v>29</v>
      </c>
      <c r="D8" s="98" t="s">
        <v>35</v>
      </c>
      <c r="E8" s="98" t="s">
        <v>36</v>
      </c>
      <c r="F8" s="92" t="s">
        <v>30</v>
      </c>
      <c r="G8" s="93">
        <v>15.53</v>
      </c>
      <c r="H8" s="97">
        <v>282000</v>
      </c>
      <c r="I8" s="97">
        <v>282000</v>
      </c>
      <c r="J8" s="94">
        <v>141000</v>
      </c>
      <c r="K8" s="95"/>
    </row>
    <row r="9" spans="1:11" ht="21" customHeight="1">
      <c r="A9" s="89" t="s">
        <v>27</v>
      </c>
      <c r="B9" s="90" t="s">
        <v>31</v>
      </c>
      <c r="C9" s="91" t="s">
        <v>29</v>
      </c>
      <c r="D9" s="98" t="s">
        <v>37</v>
      </c>
      <c r="E9" s="98" t="s">
        <v>38</v>
      </c>
      <c r="F9" s="92" t="s">
        <v>30</v>
      </c>
      <c r="G9" s="93" t="s">
        <v>45</v>
      </c>
      <c r="H9" s="97">
        <v>434622</v>
      </c>
      <c r="I9" s="97">
        <v>340000</v>
      </c>
      <c r="J9" s="94">
        <v>170000</v>
      </c>
      <c r="K9" s="96"/>
    </row>
    <row r="10" spans="1:11" ht="21" customHeight="1">
      <c r="A10" s="89" t="s">
        <v>27</v>
      </c>
      <c r="B10" s="90" t="s">
        <v>32</v>
      </c>
      <c r="C10" s="91" t="s">
        <v>29</v>
      </c>
      <c r="D10" s="98" t="s">
        <v>39</v>
      </c>
      <c r="E10" s="98" t="s">
        <v>40</v>
      </c>
      <c r="F10" s="92" t="s">
        <v>30</v>
      </c>
      <c r="G10" s="93" t="s">
        <v>45</v>
      </c>
      <c r="H10" s="97">
        <v>50000</v>
      </c>
      <c r="I10" s="97">
        <v>50000</v>
      </c>
      <c r="J10" s="94">
        <v>25000</v>
      </c>
      <c r="K10" s="96"/>
    </row>
    <row r="11" spans="1:11" ht="21" customHeight="1">
      <c r="A11" s="89" t="s">
        <v>27</v>
      </c>
      <c r="B11" s="90" t="s">
        <v>33</v>
      </c>
      <c r="C11" s="91" t="s">
        <v>29</v>
      </c>
      <c r="D11" s="98" t="s">
        <v>41</v>
      </c>
      <c r="E11" s="98" t="s">
        <v>42</v>
      </c>
      <c r="F11" s="92" t="s">
        <v>30</v>
      </c>
      <c r="G11" s="93" t="s">
        <v>45</v>
      </c>
      <c r="H11" s="97">
        <v>556000</v>
      </c>
      <c r="I11" s="97">
        <v>400000</v>
      </c>
      <c r="J11" s="94">
        <v>200000</v>
      </c>
      <c r="K11" s="96"/>
    </row>
    <row r="12" spans="1:11" ht="21" customHeight="1">
      <c r="A12" s="89" t="s">
        <v>27</v>
      </c>
      <c r="B12" s="90" t="s">
        <v>34</v>
      </c>
      <c r="C12" s="91" t="s">
        <v>29</v>
      </c>
      <c r="D12" s="98" t="s">
        <v>43</v>
      </c>
      <c r="E12" s="98" t="s">
        <v>44</v>
      </c>
      <c r="F12" s="92" t="s">
        <v>30</v>
      </c>
      <c r="G12" s="93">
        <v>18.940000000000001</v>
      </c>
      <c r="H12" s="97">
        <v>392000</v>
      </c>
      <c r="I12" s="97">
        <v>392000</v>
      </c>
      <c r="J12" s="94">
        <v>196000</v>
      </c>
      <c r="K12" s="95"/>
    </row>
    <row r="13" spans="1:11" ht="21.75" customHeight="1">
      <c r="A13" s="8"/>
      <c r="B13" s="9">
        <f>SUBTOTAL(3,B8:B12)</f>
        <v>5</v>
      </c>
      <c r="C13" s="8"/>
      <c r="D13" s="10"/>
      <c r="E13" s="8"/>
      <c r="F13" s="11"/>
      <c r="G13" s="20"/>
      <c r="H13" s="31">
        <f>SUM(H8:H12)</f>
        <v>1714622</v>
      </c>
      <c r="I13" s="31">
        <f>SUM(I8:I12)</f>
        <v>1464000</v>
      </c>
      <c r="J13" s="31">
        <f>SUM(J8:J12)</f>
        <v>732000</v>
      </c>
      <c r="K13" s="32"/>
    </row>
    <row r="14" spans="1:11" ht="21.75" customHeight="1">
      <c r="A14" s="14"/>
    </row>
    <row r="15" spans="1:11">
      <c r="A15" s="14"/>
    </row>
    <row r="16" spans="1:11">
      <c r="A16" s="14"/>
    </row>
    <row r="17" spans="1:1">
      <c r="A17" s="14"/>
    </row>
  </sheetData>
  <autoFilter ref="A7:K12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B9:B11 D9:D12">
    <cfRule type="expression" dxfId="1" priority="6" stopIfTrue="1">
      <formula>$R9=22</formula>
    </cfRule>
  </conditionalFormatting>
  <conditionalFormatting sqref="B12">
    <cfRule type="expression" dxfId="0" priority="5" stopIfTrue="1">
      <formula>$R12=22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78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C9" sqref="C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15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19" t="s">
        <v>2</v>
      </c>
      <c r="B4" s="119" t="s">
        <v>16</v>
      </c>
      <c r="C4" s="119" t="s">
        <v>6</v>
      </c>
      <c r="D4" s="103" t="s">
        <v>13</v>
      </c>
      <c r="E4" s="103"/>
      <c r="F4" s="106" t="s">
        <v>3</v>
      </c>
      <c r="G4" s="106" t="s">
        <v>17</v>
      </c>
      <c r="H4" s="117" t="s">
        <v>8</v>
      </c>
      <c r="I4" s="115" t="s">
        <v>24</v>
      </c>
      <c r="J4" s="116"/>
      <c r="K4" s="119" t="s">
        <v>7</v>
      </c>
    </row>
    <row r="5" spans="1:11" ht="11.25" customHeight="1">
      <c r="A5" s="120"/>
      <c r="B5" s="120"/>
      <c r="C5" s="120"/>
      <c r="D5" s="104"/>
      <c r="E5" s="105"/>
      <c r="F5" s="107"/>
      <c r="G5" s="107"/>
      <c r="H5" s="125"/>
      <c r="I5" s="117" t="s">
        <v>9</v>
      </c>
      <c r="J5" s="117" t="s">
        <v>20</v>
      </c>
      <c r="K5" s="120"/>
    </row>
    <row r="6" spans="1:11" ht="22.5" customHeight="1">
      <c r="A6" s="121"/>
      <c r="B6" s="121"/>
      <c r="C6" s="121"/>
      <c r="D6" s="16" t="s">
        <v>4</v>
      </c>
      <c r="E6" s="16" t="s">
        <v>5</v>
      </c>
      <c r="F6" s="108"/>
      <c r="G6" s="108"/>
      <c r="H6" s="126"/>
      <c r="I6" s="118"/>
      <c r="J6" s="118"/>
      <c r="K6" s="121"/>
    </row>
    <row r="7" spans="1:11">
      <c r="A7" s="60"/>
      <c r="B7" s="60"/>
      <c r="C7" s="60"/>
      <c r="D7" s="15"/>
      <c r="E7" s="16"/>
      <c r="F7" s="17"/>
      <c r="G7" s="17"/>
      <c r="H7" s="59"/>
      <c r="I7" s="18"/>
      <c r="J7" s="18"/>
      <c r="K7" s="58"/>
    </row>
    <row r="8" spans="1:11" ht="21" customHeight="1">
      <c r="A8" s="56" t="s">
        <v>46</v>
      </c>
      <c r="B8" s="55" t="s">
        <v>57</v>
      </c>
      <c r="C8" s="54" t="s">
        <v>58</v>
      </c>
      <c r="D8" s="22" t="s">
        <v>56</v>
      </c>
      <c r="E8" s="22" t="s">
        <v>56</v>
      </c>
      <c r="F8" s="62">
        <v>0.5</v>
      </c>
      <c r="G8" s="63" t="s">
        <v>85</v>
      </c>
      <c r="H8" s="50">
        <v>4554000</v>
      </c>
      <c r="I8" s="50">
        <v>3817000</v>
      </c>
      <c r="J8" s="64">
        <v>1908000</v>
      </c>
      <c r="K8" s="65"/>
    </row>
    <row r="9" spans="1:11" ht="21" customHeight="1">
      <c r="A9" s="56" t="s">
        <v>46</v>
      </c>
      <c r="B9" s="55" t="s">
        <v>59</v>
      </c>
      <c r="C9" s="54" t="s">
        <v>60</v>
      </c>
      <c r="D9" s="22" t="s">
        <v>56</v>
      </c>
      <c r="E9" s="22" t="s">
        <v>56</v>
      </c>
      <c r="F9" s="62">
        <v>0.66666666666666663</v>
      </c>
      <c r="G9" s="63" t="s">
        <v>85</v>
      </c>
      <c r="H9" s="50">
        <v>14186000</v>
      </c>
      <c r="I9" s="50">
        <v>14186000</v>
      </c>
      <c r="J9" s="64">
        <v>9457000</v>
      </c>
      <c r="K9" s="66"/>
    </row>
    <row r="10" spans="1:11" ht="21" customHeight="1">
      <c r="A10" s="56"/>
      <c r="B10" s="55"/>
      <c r="C10" s="54"/>
      <c r="D10" s="22"/>
      <c r="E10" s="22"/>
      <c r="F10" s="62"/>
      <c r="G10" s="63"/>
      <c r="H10" s="50"/>
      <c r="I10" s="50"/>
      <c r="J10" s="64"/>
      <c r="K10" s="66"/>
    </row>
    <row r="11" spans="1:11" ht="21" customHeight="1">
      <c r="A11" s="56"/>
      <c r="B11" s="55"/>
      <c r="C11" s="54"/>
      <c r="D11" s="22"/>
      <c r="E11" s="22"/>
      <c r="F11" s="62"/>
      <c r="G11" s="63"/>
      <c r="H11" s="50"/>
      <c r="I11" s="50"/>
      <c r="J11" s="64"/>
      <c r="K11" s="67"/>
    </row>
    <row r="12" spans="1:11" ht="21" customHeight="1">
      <c r="A12" s="56"/>
      <c r="B12" s="55"/>
      <c r="C12" s="54"/>
      <c r="D12" s="22"/>
      <c r="E12" s="22"/>
      <c r="F12" s="62"/>
      <c r="G12" s="63"/>
      <c r="H12" s="50"/>
      <c r="I12" s="50"/>
      <c r="J12" s="64"/>
      <c r="K12" s="67"/>
    </row>
    <row r="13" spans="1:11" ht="21.75" customHeight="1">
      <c r="A13" s="46"/>
      <c r="B13" s="48">
        <f>SUBTOTAL(3,B8:B12)</f>
        <v>2</v>
      </c>
      <c r="C13" s="46"/>
      <c r="D13" s="47"/>
      <c r="E13" s="46"/>
      <c r="F13" s="45"/>
      <c r="G13" s="45"/>
      <c r="H13" s="44">
        <f>SUBTOTAL(9,H7:H12)</f>
        <v>18740000</v>
      </c>
      <c r="I13" s="44">
        <f>SUBTOTAL(9,I7:I12)</f>
        <v>18003000</v>
      </c>
      <c r="J13" s="44">
        <f>SUBTOTAL(9,J7:J12)</f>
        <v>11365000</v>
      </c>
      <c r="K13" s="43"/>
    </row>
    <row r="14" spans="1:11" ht="21.75" customHeight="1">
      <c r="A14" s="42"/>
    </row>
    <row r="15" spans="1:11">
      <c r="A15" s="42"/>
    </row>
    <row r="16" spans="1:11">
      <c r="A16" s="42"/>
    </row>
    <row r="17" spans="1:1">
      <c r="A17" s="42"/>
    </row>
  </sheetData>
  <autoFilter ref="A7:K9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I23" sqref="I23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19" t="s">
        <v>2</v>
      </c>
      <c r="B4" s="119" t="s">
        <v>16</v>
      </c>
      <c r="C4" s="119" t="s">
        <v>6</v>
      </c>
      <c r="D4" s="103" t="s">
        <v>19</v>
      </c>
      <c r="E4" s="103"/>
      <c r="F4" s="106" t="s">
        <v>3</v>
      </c>
      <c r="G4" s="106" t="s">
        <v>11</v>
      </c>
      <c r="H4" s="117" t="s">
        <v>8</v>
      </c>
      <c r="I4" s="115" t="s">
        <v>24</v>
      </c>
      <c r="J4" s="116"/>
      <c r="K4" s="119" t="s">
        <v>7</v>
      </c>
    </row>
    <row r="5" spans="1:11" ht="11.25" customHeight="1">
      <c r="A5" s="120"/>
      <c r="B5" s="120"/>
      <c r="C5" s="120"/>
      <c r="D5" s="104"/>
      <c r="E5" s="105"/>
      <c r="F5" s="107"/>
      <c r="G5" s="107"/>
      <c r="H5" s="125"/>
      <c r="I5" s="117" t="s">
        <v>9</v>
      </c>
      <c r="J5" s="117" t="s">
        <v>20</v>
      </c>
      <c r="K5" s="120"/>
    </row>
    <row r="6" spans="1:11" ht="22.5" customHeight="1">
      <c r="A6" s="121"/>
      <c r="B6" s="121"/>
      <c r="C6" s="121"/>
      <c r="D6" s="16" t="s">
        <v>4</v>
      </c>
      <c r="E6" s="16" t="s">
        <v>5</v>
      </c>
      <c r="F6" s="108"/>
      <c r="G6" s="108"/>
      <c r="H6" s="126"/>
      <c r="I6" s="118"/>
      <c r="J6" s="118"/>
      <c r="K6" s="121"/>
    </row>
    <row r="7" spans="1:11">
      <c r="A7" s="60"/>
      <c r="B7" s="60"/>
      <c r="C7" s="60"/>
      <c r="D7" s="15"/>
      <c r="E7" s="16"/>
      <c r="F7" s="17"/>
      <c r="G7" s="17"/>
      <c r="H7" s="59"/>
      <c r="I7" s="18"/>
      <c r="J7" s="18"/>
      <c r="K7" s="58"/>
    </row>
    <row r="8" spans="1:11" ht="21" customHeight="1">
      <c r="A8" s="56" t="s">
        <v>46</v>
      </c>
      <c r="B8" s="55" t="s">
        <v>47</v>
      </c>
      <c r="C8" s="54" t="s">
        <v>48</v>
      </c>
      <c r="D8" s="22" t="s">
        <v>56</v>
      </c>
      <c r="E8" s="22" t="s">
        <v>56</v>
      </c>
      <c r="F8" s="62">
        <v>0.5</v>
      </c>
      <c r="G8" s="63" t="s">
        <v>85</v>
      </c>
      <c r="H8" s="50">
        <v>1507000</v>
      </c>
      <c r="I8" s="50">
        <v>1507000</v>
      </c>
      <c r="J8" s="49">
        <v>753000</v>
      </c>
      <c r="K8" s="68"/>
    </row>
    <row r="9" spans="1:11" ht="21" customHeight="1">
      <c r="A9" s="56" t="s">
        <v>49</v>
      </c>
      <c r="B9" s="55" t="s">
        <v>50</v>
      </c>
      <c r="C9" s="54" t="s">
        <v>51</v>
      </c>
      <c r="D9" s="22" t="s">
        <v>56</v>
      </c>
      <c r="E9" s="22" t="s">
        <v>56</v>
      </c>
      <c r="F9" s="62">
        <v>0.5</v>
      </c>
      <c r="G9" s="63" t="s">
        <v>85</v>
      </c>
      <c r="H9" s="50">
        <v>9347800</v>
      </c>
      <c r="I9" s="50">
        <v>9698000</v>
      </c>
      <c r="J9" s="49">
        <v>4849000</v>
      </c>
      <c r="K9" s="53"/>
    </row>
    <row r="10" spans="1:11" ht="21" customHeight="1">
      <c r="A10" s="56" t="s">
        <v>49</v>
      </c>
      <c r="B10" s="55" t="s">
        <v>52</v>
      </c>
      <c r="C10" s="54" t="s">
        <v>53</v>
      </c>
      <c r="D10" s="22" t="s">
        <v>56</v>
      </c>
      <c r="E10" s="22" t="s">
        <v>56</v>
      </c>
      <c r="F10" s="62">
        <v>0.5</v>
      </c>
      <c r="G10" s="63" t="s">
        <v>85</v>
      </c>
      <c r="H10" s="50">
        <v>5115000</v>
      </c>
      <c r="I10" s="50">
        <v>5115000</v>
      </c>
      <c r="J10" s="49">
        <v>2557000</v>
      </c>
      <c r="K10" s="53"/>
    </row>
    <row r="11" spans="1:11" ht="21" customHeight="1">
      <c r="A11" s="56" t="s">
        <v>49</v>
      </c>
      <c r="B11" s="55" t="s">
        <v>52</v>
      </c>
      <c r="C11" s="54" t="s">
        <v>54</v>
      </c>
      <c r="D11" s="22" t="s">
        <v>56</v>
      </c>
      <c r="E11" s="22" t="s">
        <v>56</v>
      </c>
      <c r="F11" s="62">
        <v>0.5</v>
      </c>
      <c r="G11" s="63" t="s">
        <v>85</v>
      </c>
      <c r="H11" s="50">
        <v>12441000</v>
      </c>
      <c r="I11" s="50">
        <v>12441000</v>
      </c>
      <c r="J11" s="49">
        <v>6220000</v>
      </c>
      <c r="K11" s="53"/>
    </row>
    <row r="12" spans="1:11" ht="21" customHeight="1">
      <c r="A12" s="56" t="s">
        <v>61</v>
      </c>
      <c r="B12" s="55" t="s">
        <v>62</v>
      </c>
      <c r="C12" s="54" t="s">
        <v>63</v>
      </c>
      <c r="D12" s="22" t="s">
        <v>56</v>
      </c>
      <c r="E12" s="22" t="s">
        <v>56</v>
      </c>
      <c r="F12" s="62">
        <v>0.66666666666666663</v>
      </c>
      <c r="G12" s="63" t="s">
        <v>85</v>
      </c>
      <c r="H12" s="50">
        <v>57877600</v>
      </c>
      <c r="I12" s="50">
        <v>37369000</v>
      </c>
      <c r="J12" s="49">
        <v>24912000</v>
      </c>
      <c r="K12" s="53"/>
    </row>
    <row r="13" spans="1:11" ht="21" customHeight="1">
      <c r="A13" s="56" t="s">
        <v>61</v>
      </c>
      <c r="B13" s="55" t="s">
        <v>64</v>
      </c>
      <c r="C13" s="54" t="s">
        <v>65</v>
      </c>
      <c r="D13" s="22" t="s">
        <v>56</v>
      </c>
      <c r="E13" s="22" t="s">
        <v>56</v>
      </c>
      <c r="F13" s="62">
        <v>0.66666666666666663</v>
      </c>
      <c r="G13" s="63" t="s">
        <v>85</v>
      </c>
      <c r="H13" s="49">
        <v>49731000</v>
      </c>
      <c r="I13" s="49">
        <v>31042000</v>
      </c>
      <c r="J13" s="49">
        <v>20523000</v>
      </c>
      <c r="K13" s="53"/>
    </row>
    <row r="14" spans="1:11" ht="21" customHeight="1">
      <c r="A14" s="56" t="s">
        <v>61</v>
      </c>
      <c r="B14" s="55" t="s">
        <v>66</v>
      </c>
      <c r="C14" s="54" t="s">
        <v>67</v>
      </c>
      <c r="D14" s="22" t="s">
        <v>56</v>
      </c>
      <c r="E14" s="22" t="s">
        <v>56</v>
      </c>
      <c r="F14" s="62">
        <v>0.5</v>
      </c>
      <c r="G14" s="63" t="s">
        <v>85</v>
      </c>
      <c r="H14" s="49">
        <v>10071709</v>
      </c>
      <c r="I14" s="49">
        <v>1144000</v>
      </c>
      <c r="J14" s="49">
        <v>690000</v>
      </c>
      <c r="K14" s="53"/>
    </row>
    <row r="15" spans="1:11" ht="21" customHeight="1">
      <c r="A15" s="56" t="s">
        <v>68</v>
      </c>
      <c r="B15" s="55" t="s">
        <v>69</v>
      </c>
      <c r="C15" s="54" t="s">
        <v>70</v>
      </c>
      <c r="D15" s="22" t="s">
        <v>56</v>
      </c>
      <c r="E15" s="22" t="s">
        <v>56</v>
      </c>
      <c r="F15" s="62">
        <v>0.5</v>
      </c>
      <c r="G15" s="63" t="s">
        <v>85</v>
      </c>
      <c r="H15" s="49">
        <v>26928000</v>
      </c>
      <c r="I15" s="49">
        <v>26928000</v>
      </c>
      <c r="J15" s="49">
        <v>13464000</v>
      </c>
      <c r="K15" s="53"/>
    </row>
    <row r="16" spans="1:11" ht="21" customHeight="1">
      <c r="A16" s="56" t="s">
        <v>71</v>
      </c>
      <c r="B16" s="55" t="s">
        <v>72</v>
      </c>
      <c r="C16" s="54" t="s">
        <v>73</v>
      </c>
      <c r="D16" s="22" t="s">
        <v>56</v>
      </c>
      <c r="E16" s="22" t="s">
        <v>56</v>
      </c>
      <c r="F16" s="62">
        <v>0.5</v>
      </c>
      <c r="G16" s="63" t="s">
        <v>85</v>
      </c>
      <c r="H16" s="49">
        <v>16170000</v>
      </c>
      <c r="I16" s="49">
        <v>13739000</v>
      </c>
      <c r="J16" s="49">
        <v>6869000</v>
      </c>
      <c r="K16" s="53"/>
    </row>
    <row r="17" spans="1:11" ht="21" customHeight="1">
      <c r="A17" s="56" t="s">
        <v>74</v>
      </c>
      <c r="B17" s="55" t="s">
        <v>75</v>
      </c>
      <c r="C17" s="54" t="s">
        <v>76</v>
      </c>
      <c r="D17" s="22" t="s">
        <v>56</v>
      </c>
      <c r="E17" s="22" t="s">
        <v>56</v>
      </c>
      <c r="F17" s="62">
        <v>0.5</v>
      </c>
      <c r="G17" s="63" t="s">
        <v>85</v>
      </c>
      <c r="H17" s="49">
        <v>20603000</v>
      </c>
      <c r="I17" s="49">
        <v>17302000</v>
      </c>
      <c r="J17" s="49">
        <v>8651000</v>
      </c>
      <c r="K17" s="53"/>
    </row>
    <row r="18" spans="1:11" ht="21" customHeight="1">
      <c r="A18" s="56" t="s">
        <v>77</v>
      </c>
      <c r="B18" s="55" t="s">
        <v>78</v>
      </c>
      <c r="C18" s="54" t="s">
        <v>79</v>
      </c>
      <c r="D18" s="22" t="s">
        <v>56</v>
      </c>
      <c r="E18" s="22" t="s">
        <v>56</v>
      </c>
      <c r="F18" s="62">
        <v>0.5</v>
      </c>
      <c r="G18" s="63" t="s">
        <v>85</v>
      </c>
      <c r="H18" s="49">
        <v>8999000</v>
      </c>
      <c r="I18" s="49">
        <v>8999000</v>
      </c>
      <c r="J18" s="49">
        <v>5999000</v>
      </c>
      <c r="K18" s="53"/>
    </row>
    <row r="19" spans="1:11" ht="21.75" customHeight="1">
      <c r="A19" s="46"/>
      <c r="B19" s="48">
        <f>SUBTOTAL(3,B8:B12)</f>
        <v>5</v>
      </c>
      <c r="C19" s="46"/>
      <c r="D19" s="47"/>
      <c r="E19" s="46"/>
      <c r="F19" s="45"/>
      <c r="G19" s="45"/>
      <c r="H19" s="44">
        <f>SUBTOTAL(9,H7:H18)</f>
        <v>218791109</v>
      </c>
      <c r="I19" s="44">
        <f t="shared" ref="I19:J19" si="0">SUBTOTAL(9,I7:I18)</f>
        <v>165284000</v>
      </c>
      <c r="J19" s="44">
        <f t="shared" si="0"/>
        <v>95487000</v>
      </c>
      <c r="K19" s="43"/>
    </row>
    <row r="20" spans="1:11" ht="21.75" customHeight="1">
      <c r="A20" s="42"/>
    </row>
    <row r="21" spans="1:11">
      <c r="A21" s="42"/>
    </row>
    <row r="22" spans="1:11">
      <c r="A22" s="42"/>
    </row>
    <row r="23" spans="1:11">
      <c r="A23" s="42"/>
    </row>
  </sheetData>
  <autoFilter ref="A7:K1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G9" sqref="G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6" customFormat="1" ht="46.5" customHeight="1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21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19" t="s">
        <v>2</v>
      </c>
      <c r="B4" s="119" t="s">
        <v>10</v>
      </c>
      <c r="C4" s="119" t="s">
        <v>6</v>
      </c>
      <c r="D4" s="103" t="s">
        <v>13</v>
      </c>
      <c r="E4" s="103"/>
      <c r="F4" s="106" t="s">
        <v>3</v>
      </c>
      <c r="G4" s="106" t="s">
        <v>11</v>
      </c>
      <c r="H4" s="117" t="s">
        <v>8</v>
      </c>
      <c r="I4" s="115" t="s">
        <v>24</v>
      </c>
      <c r="J4" s="116"/>
      <c r="K4" s="119" t="s">
        <v>7</v>
      </c>
    </row>
    <row r="5" spans="1:11" ht="11.25" customHeight="1">
      <c r="A5" s="120"/>
      <c r="B5" s="120"/>
      <c r="C5" s="120"/>
      <c r="D5" s="104"/>
      <c r="E5" s="105"/>
      <c r="F5" s="107"/>
      <c r="G5" s="107"/>
      <c r="H5" s="125"/>
      <c r="I5" s="117" t="s">
        <v>9</v>
      </c>
      <c r="J5" s="117" t="s">
        <v>20</v>
      </c>
      <c r="K5" s="120"/>
    </row>
    <row r="6" spans="1:11" ht="22.5" customHeight="1">
      <c r="A6" s="121"/>
      <c r="B6" s="121"/>
      <c r="C6" s="121"/>
      <c r="D6" s="72" t="s">
        <v>4</v>
      </c>
      <c r="E6" s="72" t="s">
        <v>5</v>
      </c>
      <c r="F6" s="108"/>
      <c r="G6" s="108"/>
      <c r="H6" s="126"/>
      <c r="I6" s="118"/>
      <c r="J6" s="118"/>
      <c r="K6" s="121"/>
    </row>
    <row r="7" spans="1:11">
      <c r="A7" s="73"/>
      <c r="B7" s="73"/>
      <c r="C7" s="73"/>
      <c r="D7" s="15"/>
      <c r="E7" s="72"/>
      <c r="F7" s="17"/>
      <c r="G7" s="17"/>
      <c r="H7" s="59"/>
      <c r="I7" s="18"/>
      <c r="J7" s="18"/>
      <c r="K7" s="58"/>
    </row>
    <row r="8" spans="1:11" ht="21" customHeight="1">
      <c r="A8" s="74" t="s">
        <v>80</v>
      </c>
      <c r="B8" s="74" t="s">
        <v>81</v>
      </c>
      <c r="C8" s="75" t="s">
        <v>82</v>
      </c>
      <c r="D8" s="53" t="s">
        <v>56</v>
      </c>
      <c r="E8" s="53" t="s">
        <v>56</v>
      </c>
      <c r="F8" s="52">
        <v>0.89</v>
      </c>
      <c r="G8" s="51" t="s">
        <v>85</v>
      </c>
      <c r="H8" s="50">
        <v>114301000</v>
      </c>
      <c r="I8" s="50">
        <v>114301000</v>
      </c>
      <c r="J8" s="49">
        <v>101547000</v>
      </c>
      <c r="K8" s="57"/>
    </row>
    <row r="9" spans="1:11" ht="21" customHeight="1">
      <c r="A9" s="74"/>
      <c r="B9" s="74"/>
      <c r="C9" s="75"/>
      <c r="D9" s="53"/>
      <c r="E9" s="53"/>
      <c r="F9" s="52"/>
      <c r="G9" s="51"/>
      <c r="H9" s="50"/>
      <c r="I9" s="50"/>
      <c r="J9" s="49"/>
      <c r="K9" s="57"/>
    </row>
    <row r="10" spans="1:11" ht="21" customHeight="1">
      <c r="A10" s="74"/>
      <c r="B10" s="76"/>
      <c r="C10" s="77"/>
      <c r="D10" s="53"/>
      <c r="E10" s="53"/>
      <c r="F10" s="52"/>
      <c r="G10" s="51"/>
      <c r="H10" s="50"/>
      <c r="I10" s="50"/>
      <c r="J10" s="49"/>
      <c r="K10" s="57"/>
    </row>
    <row r="11" spans="1:11" ht="21" customHeight="1">
      <c r="A11" s="78"/>
      <c r="B11" s="78"/>
      <c r="C11" s="74"/>
      <c r="D11" s="53"/>
      <c r="E11" s="53"/>
      <c r="F11" s="52"/>
      <c r="G11" s="51"/>
      <c r="H11" s="50"/>
      <c r="I11" s="50"/>
      <c r="J11" s="49"/>
      <c r="K11" s="57"/>
    </row>
    <row r="12" spans="1:11" ht="21" customHeight="1">
      <c r="A12" s="56"/>
      <c r="B12" s="55"/>
      <c r="C12" s="54"/>
      <c r="D12" s="53"/>
      <c r="E12" s="53"/>
      <c r="F12" s="52"/>
      <c r="G12" s="51"/>
      <c r="H12" s="50"/>
      <c r="I12" s="50"/>
      <c r="J12" s="49"/>
      <c r="K12" s="57"/>
    </row>
    <row r="13" spans="1:11" ht="21.75" customHeight="1">
      <c r="A13" s="46"/>
      <c r="B13" s="48">
        <f>SUBTOTAL(3,B8:B12)</f>
        <v>1</v>
      </c>
      <c r="C13" s="46"/>
      <c r="D13" s="47"/>
      <c r="E13" s="46"/>
      <c r="F13" s="61"/>
      <c r="G13" s="45"/>
      <c r="H13" s="44">
        <f>SUBTOTAL(9,H7:H12)</f>
        <v>114301000</v>
      </c>
      <c r="I13" s="44">
        <f>SUBTOTAL(9,I7:I12)</f>
        <v>114301000</v>
      </c>
      <c r="J13" s="44">
        <f>SUBTOTAL(9,J7:J12)</f>
        <v>101547000</v>
      </c>
      <c r="K13" s="43"/>
    </row>
    <row r="14" spans="1:11" ht="21.75" customHeight="1">
      <c r="A14" s="42"/>
    </row>
    <row r="15" spans="1:11">
      <c r="A15" s="42"/>
    </row>
    <row r="16" spans="1:11">
      <c r="A16" s="42"/>
    </row>
    <row r="17" spans="1:1">
      <c r="A17" s="42"/>
    </row>
  </sheetData>
  <autoFilter ref="A7:K12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activeCell="C12" sqref="C12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15.625" style="6" customWidth="1"/>
    <col min="12" max="16384" width="9" style="6"/>
  </cols>
  <sheetData>
    <row r="1" spans="1:11" s="36" customFormat="1" ht="46.5" customHeight="1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36" customFormat="1" ht="24.75" customHeight="1">
      <c r="A2" s="37"/>
      <c r="B2" s="1"/>
      <c r="C2" s="2"/>
      <c r="D2" s="4"/>
      <c r="E2" s="37"/>
      <c r="F2" s="5"/>
      <c r="G2" s="5"/>
      <c r="H2" s="37"/>
      <c r="I2" s="37"/>
      <c r="J2" s="37"/>
    </row>
    <row r="3" spans="1:11" ht="18" customHeight="1">
      <c r="A3" s="3" t="s">
        <v>14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19" t="s">
        <v>2</v>
      </c>
      <c r="B4" s="119" t="s">
        <v>10</v>
      </c>
      <c r="C4" s="119" t="s">
        <v>6</v>
      </c>
      <c r="D4" s="103" t="s">
        <v>13</v>
      </c>
      <c r="E4" s="103"/>
      <c r="F4" s="106" t="s">
        <v>3</v>
      </c>
      <c r="G4" s="106" t="s">
        <v>11</v>
      </c>
      <c r="H4" s="117" t="s">
        <v>8</v>
      </c>
      <c r="I4" s="115" t="s">
        <v>24</v>
      </c>
      <c r="J4" s="116"/>
      <c r="K4" s="119" t="s">
        <v>7</v>
      </c>
    </row>
    <row r="5" spans="1:11" ht="11.25" customHeight="1">
      <c r="A5" s="120"/>
      <c r="B5" s="120"/>
      <c r="C5" s="120"/>
      <c r="D5" s="104"/>
      <c r="E5" s="105"/>
      <c r="F5" s="107"/>
      <c r="G5" s="107"/>
      <c r="H5" s="125"/>
      <c r="I5" s="117" t="s">
        <v>9</v>
      </c>
      <c r="J5" s="117" t="s">
        <v>20</v>
      </c>
      <c r="K5" s="120"/>
    </row>
    <row r="6" spans="1:11" ht="22.5" customHeight="1">
      <c r="A6" s="121"/>
      <c r="B6" s="121"/>
      <c r="C6" s="121"/>
      <c r="D6" s="72" t="s">
        <v>4</v>
      </c>
      <c r="E6" s="72" t="s">
        <v>5</v>
      </c>
      <c r="F6" s="108"/>
      <c r="G6" s="108"/>
      <c r="H6" s="126"/>
      <c r="I6" s="118"/>
      <c r="J6" s="118"/>
      <c r="K6" s="121"/>
    </row>
    <row r="7" spans="1:11">
      <c r="A7" s="73"/>
      <c r="B7" s="73"/>
      <c r="C7" s="73"/>
      <c r="D7" s="15"/>
      <c r="E7" s="72"/>
      <c r="F7" s="17"/>
      <c r="G7" s="17"/>
      <c r="H7" s="59"/>
      <c r="I7" s="18"/>
      <c r="J7" s="18"/>
      <c r="K7" s="58"/>
    </row>
    <row r="8" spans="1:11" ht="21" customHeight="1">
      <c r="A8" s="78" t="s">
        <v>80</v>
      </c>
      <c r="B8" s="74" t="s">
        <v>84</v>
      </c>
      <c r="C8" s="75" t="s">
        <v>83</v>
      </c>
      <c r="D8" s="53" t="s">
        <v>55</v>
      </c>
      <c r="E8" s="53" t="s">
        <v>55</v>
      </c>
      <c r="F8" s="52">
        <v>0.89700000000000002</v>
      </c>
      <c r="G8" s="51" t="s">
        <v>85</v>
      </c>
      <c r="H8" s="50">
        <v>6798000</v>
      </c>
      <c r="I8" s="50">
        <v>6798000</v>
      </c>
      <c r="J8" s="49">
        <v>6097000</v>
      </c>
      <c r="K8" s="57"/>
    </row>
    <row r="9" spans="1:11" ht="21" customHeight="1">
      <c r="A9" s="78" t="s">
        <v>80</v>
      </c>
      <c r="B9" s="74" t="s">
        <v>86</v>
      </c>
      <c r="C9" s="75" t="s">
        <v>87</v>
      </c>
      <c r="D9" s="53" t="s">
        <v>55</v>
      </c>
      <c r="E9" s="53" t="s">
        <v>55</v>
      </c>
      <c r="F9" s="52">
        <v>0.89</v>
      </c>
      <c r="G9" s="51" t="s">
        <v>85</v>
      </c>
      <c r="H9" s="50">
        <v>174779660</v>
      </c>
      <c r="I9" s="50">
        <v>174779660</v>
      </c>
      <c r="J9" s="49">
        <v>149719000</v>
      </c>
      <c r="K9" s="57"/>
    </row>
    <row r="10" spans="1:11" ht="21" customHeight="1">
      <c r="A10" s="74" t="s">
        <v>88</v>
      </c>
      <c r="B10" s="74" t="s">
        <v>89</v>
      </c>
      <c r="C10" s="75" t="s">
        <v>90</v>
      </c>
      <c r="D10" s="53" t="s">
        <v>55</v>
      </c>
      <c r="E10" s="53" t="s">
        <v>55</v>
      </c>
      <c r="F10" s="52">
        <v>0.878</v>
      </c>
      <c r="G10" s="51" t="s">
        <v>85</v>
      </c>
      <c r="H10" s="50">
        <v>2596000</v>
      </c>
      <c r="I10" s="50">
        <v>2596000</v>
      </c>
      <c r="J10" s="49">
        <v>2279000</v>
      </c>
      <c r="K10" s="57"/>
    </row>
    <row r="11" spans="1:11" ht="21" customHeight="1">
      <c r="A11" s="74"/>
      <c r="B11" s="74"/>
      <c r="C11" s="75"/>
      <c r="D11" s="53"/>
      <c r="E11" s="53"/>
      <c r="F11" s="52"/>
      <c r="G11" s="51"/>
      <c r="H11" s="50"/>
      <c r="I11" s="50"/>
      <c r="J11" s="49"/>
      <c r="K11" s="57"/>
    </row>
    <row r="12" spans="1:11" ht="21" customHeight="1">
      <c r="A12" s="74"/>
      <c r="B12" s="74"/>
      <c r="C12" s="75"/>
      <c r="D12" s="53"/>
      <c r="E12" s="53"/>
      <c r="F12" s="52"/>
      <c r="G12" s="51"/>
      <c r="H12" s="50"/>
      <c r="I12" s="50"/>
      <c r="J12" s="49"/>
      <c r="K12" s="57"/>
    </row>
    <row r="13" spans="1:11" ht="21.75" customHeight="1">
      <c r="A13" s="46"/>
      <c r="B13" s="48">
        <f>SUBTOTAL(3,B7:B12)</f>
        <v>3</v>
      </c>
      <c r="C13" s="46"/>
      <c r="D13" s="47"/>
      <c r="E13" s="46"/>
      <c r="F13" s="45"/>
      <c r="G13" s="45"/>
      <c r="H13" s="44">
        <f>SUBTOTAL(9,H7:H12)</f>
        <v>184173660</v>
      </c>
      <c r="I13" s="44">
        <f>SUBTOTAL(9,I7:I12)</f>
        <v>184173660</v>
      </c>
      <c r="J13" s="44">
        <f>SUBTOTAL(9,J7:J12)</f>
        <v>158095000</v>
      </c>
      <c r="K13" s="43"/>
    </row>
    <row r="14" spans="1:11" ht="21.75" customHeight="1">
      <c r="A14" s="42"/>
    </row>
    <row r="15" spans="1:11">
      <c r="A15" s="42"/>
    </row>
    <row r="16" spans="1:11">
      <c r="A16" s="42"/>
    </row>
    <row r="17" spans="1:1">
      <c r="A17" s="42"/>
    </row>
  </sheetData>
  <autoFilter ref="A7:K12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2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E90E866-7C69-4A24-B31F-7FD893C36E63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水道施設整備費（水道水源）</vt:lpstr>
      <vt:lpstr>北海道開発事業費（水道水源）</vt:lpstr>
      <vt:lpstr>沖縄開発事業費（簡易水道）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'沖縄開発事業費（簡易水道）'!Print_Area</vt:lpstr>
      <vt:lpstr>'水道施設災害復旧事業費（簡易水道）'!Print_Area</vt:lpstr>
      <vt:lpstr>'水道施設災害復旧事業費（水道水源）'!Print_Area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'北海道開発事業費（水道水源）'!Print_Area</vt:lpstr>
      <vt:lpstr>'沖縄開発事業費（簡易水道）'!Print_Titles</vt:lpstr>
      <vt:lpstr>'水道施設災害復旧事業費（簡易水道）'!Print_Titles</vt:lpstr>
      <vt:lpstr>'水道施設災害復旧事業費（水道水源）'!Print_Titles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  <vt:lpstr>'北海道開発事業費（水道水源）'!Print_Titles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厚生労働省ネットワークシステム</cp:lastModifiedBy>
  <cp:lastPrinted>2021-07-30T06:28:04Z</cp:lastPrinted>
  <dcterms:created xsi:type="dcterms:W3CDTF">2000-02-16T06:55:14Z</dcterms:created>
  <dcterms:modified xsi:type="dcterms:W3CDTF">2022-08-26T07:57:04Z</dcterms:modified>
</cp:coreProperties>
</file>