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'Sheet1'!$A$1:$G$138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<sst xmlns="http://schemas.openxmlformats.org/spreadsheetml/2006/main" count="354" uniqueCount="199">
  <si>
    <t>胎</t>
  </si>
  <si>
    <t>％</t>
  </si>
  <si>
    <t>（平成18年）</t>
  </si>
  <si>
    <t>日本の1日</t>
  </si>
  <si>
    <t>○　項目は便宜的に立てたもの</t>
  </si>
  <si>
    <t>①　厚生労働全般</t>
  </si>
  <si>
    <t>番号</t>
  </si>
  <si>
    <t>項目</t>
  </si>
  <si>
    <t>試算方法</t>
  </si>
  <si>
    <t>資料</t>
  </si>
  <si>
    <t>生まれるのは？</t>
  </si>
  <si>
    <t>人</t>
  </si>
  <si>
    <t>（平成22年）</t>
  </si>
  <si>
    <t>1,071,306人【人口動態統計（平成22年概数）の出生数】÷365日</t>
  </si>
  <si>
    <t>人口動態統計（厚生労働省）からの試算</t>
  </si>
  <si>
    <t>亡くなるのは？</t>
  </si>
  <si>
    <t>1,197,066人【人口動態統計（平成22年概数）の死亡数】÷365日</t>
  </si>
  <si>
    <t>生まれてすぐ亡くなるのは？</t>
  </si>
  <si>
    <t>人</t>
  </si>
  <si>
    <t>2,450人【人口動態統計（平成22年概数）の乳児死亡数】÷365日</t>
  </si>
  <si>
    <t>死産は？</t>
  </si>
  <si>
    <t>26,571胎【人口動態統計（平成22年概数）の死産数総数】÷365日</t>
  </si>
  <si>
    <t>がんで亡くなるのは？</t>
  </si>
  <si>
    <t>人</t>
  </si>
  <si>
    <t>353,318人【人口動態統計（平成22年概数）死因が悪性新生物の死亡数】÷365日</t>
  </si>
  <si>
    <t>心疾患で亡くなるのは？</t>
  </si>
  <si>
    <t>189,192人【人口動態統計（平成22年概数）死因が心疾患の死亡数】÷365日</t>
  </si>
  <si>
    <t>脳血管疾患で亡くなるのは？</t>
  </si>
  <si>
    <t>123,393人【人口動態統計（平成22年概数）死因が脳血管疾患の死亡数】÷365日</t>
  </si>
  <si>
    <t>事故で亡くなるのは？</t>
  </si>
  <si>
    <t>40,583人【人口動態統計（平成22年概数）死因が不慮の事故の死亡数】÷365日</t>
  </si>
  <si>
    <t>老衰で亡くなるのは？</t>
  </si>
  <si>
    <t>45,323人【人口動態統計（平成22年概数）死因が老衰の死亡数】÷365日</t>
  </si>
  <si>
    <t>自殺で亡くなるのは？</t>
  </si>
  <si>
    <t>（平成21年）</t>
  </si>
  <si>
    <t>31,690人【警察庁調べ（平成22年）自殺者総数】÷365日</t>
  </si>
  <si>
    <t>警察庁調べからの試算</t>
  </si>
  <si>
    <t>結婚するのは？</t>
  </si>
  <si>
    <t>組</t>
  </si>
  <si>
    <t>700,213組【人口動態統計（平成22年概数）の婚姻数】÷365日</t>
  </si>
  <si>
    <t>離婚するのは？</t>
  </si>
  <si>
    <t>組</t>
  </si>
  <si>
    <t>251,383組【人口動態統計（平成22年概数）の離婚数】÷365日</t>
  </si>
  <si>
    <t>家事時間は？</t>
  </si>
  <si>
    <t>1時間27分</t>
  </si>
  <si>
    <t>（平成18年）</t>
  </si>
  <si>
    <t>社会生活基本調査（総務省)</t>
  </si>
  <si>
    <t>ボランティア活動・社会参加活動に費やす時間は？</t>
  </si>
  <si>
    <t>5分</t>
  </si>
  <si>
    <t>（平成18年）</t>
  </si>
  <si>
    <t>②　保健医療</t>
  </si>
  <si>
    <t>成人の平均野菜類摂取量は？</t>
  </si>
  <si>
    <t>ｇ</t>
  </si>
  <si>
    <t>国民健康･栄養調査（厚生労働省）</t>
  </si>
  <si>
    <t>成人の歩数の平均値は？</t>
  </si>
  <si>
    <t>（男性）</t>
  </si>
  <si>
    <t>歩</t>
  </si>
  <si>
    <t>（女性）</t>
  </si>
  <si>
    <t>朝食を欠食している割合</t>
  </si>
  <si>
    <t>％</t>
  </si>
  <si>
    <t>　1～6歳</t>
  </si>
  <si>
    <t>％</t>
  </si>
  <si>
    <t>　7～14歳</t>
  </si>
  <si>
    <t>　15～19歳</t>
  </si>
  <si>
    <t>　20～29歳</t>
  </si>
  <si>
    <t>　30～39歳</t>
  </si>
  <si>
    <t>　40～49歳</t>
  </si>
  <si>
    <t>　50～59歳</t>
  </si>
  <si>
    <t>　60～69歳</t>
  </si>
  <si>
    <t>　70歳以上</t>
  </si>
  <si>
    <t>％</t>
  </si>
  <si>
    <t>　70歳以上</t>
  </si>
  <si>
    <t>歯磨きの回数は？</t>
  </si>
  <si>
    <t>（平成17年）</t>
  </si>
  <si>
    <t>歯科疾患実態調査（厚生労働省）</t>
  </si>
  <si>
    <t>　1回みがく</t>
  </si>
  <si>
    <t>　２回みがく</t>
  </si>
  <si>
    <t>　３回以上みがく</t>
  </si>
  <si>
    <t>　ときどきみがく</t>
  </si>
  <si>
    <t>　みがかない</t>
  </si>
  <si>
    <t>　毎日２回以上みがく</t>
  </si>
  <si>
    <t>入院しているのは？</t>
  </si>
  <si>
    <t>（平成20年）</t>
  </si>
  <si>
    <t>患者調査（厚生労働省）</t>
  </si>
  <si>
    <t>→（結核で入院しているのは？）</t>
  </si>
  <si>
    <t>　</t>
  </si>
  <si>
    <t>→（ウイルス肝炎で入院しているのは？）</t>
  </si>
  <si>
    <t>→（がんなどの新生物で入院しているのは？）</t>
  </si>
  <si>
    <t>→（糖尿病で入院しているのは？）</t>
  </si>
  <si>
    <t>→（認知症で入院しているのは？）</t>
  </si>
  <si>
    <t>血管性及び詳細不明の認知症　44,400人＋アルツハイマー病　33,000人</t>
  </si>
  <si>
    <t>→（統合失調症で入院しているのは？）</t>
  </si>
  <si>
    <t>→（循環器系の疾患で入院しているのは？）</t>
  </si>
  <si>
    <t>→（喘息で入院しているのは？）</t>
  </si>
  <si>
    <t>外来で通院しているのは？</t>
  </si>
  <si>
    <t>→（結核で外来通院しているのは？）</t>
  </si>
  <si>
    <t>→（ウイルス肝炎で外来通院しているのは？）</t>
  </si>
  <si>
    <t>→（がんなどの新生物で外来通院しているのは？）</t>
  </si>
  <si>
    <t>→（糖尿病で外来通院しているのは？）</t>
  </si>
  <si>
    <t>→（認知症で外来通院しているのは？）</t>
  </si>
  <si>
    <t>血管性及び詳細不明の認知症　12,700人＋アルツハイマー病　22,000人</t>
  </si>
  <si>
    <t>→（統合失調症で外来通院しているのは？）</t>
  </si>
  <si>
    <t>→（循環器系の疾患で外来通院しているのは？）</t>
  </si>
  <si>
    <t>→（喘息で外来通院しているのは？）</t>
  </si>
  <si>
    <t>国民全体が支払っている医療費の金額は（※国民が実際に支出した自己負担分のみ。）？</t>
  </si>
  <si>
    <t>円</t>
  </si>
  <si>
    <t>家計調査（総務省）及び人口推計（総務省）から試算</t>
  </si>
  <si>
    <t>１人当たり支払っている平均医療費は（※国民が実際に支出した自己負担分のみ。）？</t>
  </si>
  <si>
    <t>6,346円【家計調査（平成21年）の１世帯当たり1か月間の支出（総世帯）の「保健医療-保健医療サービス」の額】÷30÷2.49（家計調査の平均世帯人員）</t>
  </si>
  <si>
    <t>家計調査（総務省）から試算</t>
  </si>
  <si>
    <t>国民全体で購入している薬の金額は？</t>
  </si>
  <si>
    <t>約30億3,000万</t>
  </si>
  <si>
    <t>購入している薬の１人当たりの平均金額？</t>
  </si>
  <si>
    <t>1,776円【家計調査（平成21年）の１世帯当たり1か月間の支出（総世帯）の「保健医療-医薬品」の額】÷30÷2.49（家計調査の平均世帯人員）</t>
  </si>
  <si>
    <t>国民1人当たりの医療費（公費・保険料負担を含む）は？</t>
  </si>
  <si>
    <t>（平成20年度）</t>
  </si>
  <si>
    <t>272,600円【平成20年度人口一人当たりの国民医療費】÷365日</t>
  </si>
  <si>
    <t>国民医療費（厚生労働省）から試算</t>
  </si>
  <si>
    <t>献血したのは？</t>
  </si>
  <si>
    <t>5,318,586人【平成22年の総献血者数】÷365日</t>
  </si>
  <si>
    <t>厚生労働省調べから試算</t>
  </si>
  <si>
    <t>献血された血液の量は？</t>
  </si>
  <si>
    <t>Ｌ</t>
  </si>
  <si>
    <t>2,068,734 L【平成22年の献血確保量】÷365日</t>
  </si>
  <si>
    <t>③　生活環境</t>
  </si>
  <si>
    <t>輸入食品届出件数は？</t>
  </si>
  <si>
    <t>件</t>
  </si>
  <si>
    <t>（平成21年度）</t>
  </si>
  <si>
    <t>1,821,269件【輸入食品監視統計の輸入件数（平成21年度）】÷365日</t>
  </si>
  <si>
    <t>輸入食品監視統計（厚生労働省）から試算</t>
  </si>
  <si>
    <t>食品衛生法違反の食品は？</t>
  </si>
  <si>
    <t>（1,559件【輸入食品監視統計の違反件数（平成21年度）】÷365日）＋（1,032件【衛生行政報告例の不良検体数（平成21年）】÷365日）</t>
  </si>
  <si>
    <t>輸入食品監視統計（厚生労働省）及び衛生行政報告例（厚生労働省）から試算</t>
  </si>
  <si>
    <t>何件食中毒が起きているか？</t>
  </si>
  <si>
    <t>1,254件【食中毒の事件数（平成22年）】÷365日</t>
  </si>
  <si>
    <t>食中毒統計（厚生労働省）から試算</t>
  </si>
  <si>
    <t>薬物事犯での逮捕者は？</t>
  </si>
  <si>
    <t>厚生労働省・警察庁・海上保安庁調べ（内閣府集計）から試算</t>
  </si>
  <si>
    <t>→（麻薬及び向精神薬取締法）</t>
  </si>
  <si>
    <t>429人【麻薬及び向精神薬取締法違反の人員（平成21年）】÷365日</t>
  </si>
  <si>
    <t>→（あへん法）</t>
  </si>
  <si>
    <t>28人【あへん法違反の人員（平成21年）】÷365日</t>
  </si>
  <si>
    <t>→（大麻取締法）</t>
  </si>
  <si>
    <t>3,087人【大麻取締法違反の人員（平成21年）】÷365日</t>
  </si>
  <si>
    <t>→（覚せい剤取締法）</t>
  </si>
  <si>
    <t>１人当たり平均給水量は？</t>
  </si>
  <si>
    <t>L</t>
  </si>
  <si>
    <t>15,894,600千m3【年間給水量（平成20年）】÷365日÷124,743,531人【現在給水人口（平成20年）】</t>
  </si>
  <si>
    <t>水道統計（日本水道協会）から試算</t>
  </si>
  <si>
    <t>④　労働条件･労使関係</t>
  </si>
  <si>
    <t>業務災害にあっているのは？</t>
  </si>
  <si>
    <t>107,759人【平成22年における死傷災害発生状況（死亡災害及び休業４日以上の死傷災害）の全産業の死傷者数】÷365日</t>
  </si>
  <si>
    <t>労働災害発生状況（厚生労働省）から試算</t>
  </si>
  <si>
    <t>業務上の事故で亡くなっているのは？</t>
  </si>
  <si>
    <t>（平成22年）</t>
  </si>
  <si>
    <t>1,195人【平成22年における死亡災害発生状況の全産業の死亡者数】÷365日</t>
  </si>
  <si>
    <t>業務上の病気になっているのは？</t>
  </si>
  <si>
    <t>8,111人【平成22年の業務上疾病者数】÷365日</t>
  </si>
  <si>
    <t>業務上疾病調べ（厚生労働省）から試算</t>
  </si>
  <si>
    <t>総合労働相談コーナーの相談件数は？</t>
  </si>
  <si>
    <t>（平成22年度）</t>
  </si>
  <si>
    <t>1,130,234件【平成22年度の総合労働相談件数】÷365日</t>
  </si>
  <si>
    <t>⑤　雇用対策</t>
  </si>
  <si>
    <t>ハローワークで何人求職するのか？</t>
  </si>
  <si>
    <t>（平成22年）</t>
  </si>
  <si>
    <t>7,738,169人【一般職業紹介状況の新規求職申込件数（新規学卒者を除き、パートタイムを含む）（平成22年計）】÷365日</t>
  </si>
  <si>
    <t>職業安定業務統計（厚生労働省）から試算</t>
  </si>
  <si>
    <t>ハローワークを通じて就職するのは？</t>
  </si>
  <si>
    <t>2,151,652人【一般職業紹介状況の就職件数（新規学卒者を除き、パートタイムを含む）（平成22年計）】÷365日</t>
  </si>
  <si>
    <t>⑥　雇用均等・児童福祉</t>
  </si>
  <si>
    <t>６歳未満の子どもがいる男女の育児、家事関連時間は？</t>
  </si>
  <si>
    <t>　（夫）</t>
  </si>
  <si>
    <t>60分（うち育児33分）　</t>
  </si>
  <si>
    <t>　（妻）</t>
  </si>
  <si>
    <t>７時間27分（うち育児３時間９分）</t>
  </si>
  <si>
    <t>保育所を利用しているのは？（保育所入所人員）</t>
  </si>
  <si>
    <t>福祉行政報告例（厚生労働省）</t>
  </si>
  <si>
    <t>児童虐待相談の対応件数は？（児童相談所における児童虐待相談対応件数）</t>
  </si>
  <si>
    <t>（平成21年度）</t>
  </si>
  <si>
    <t>44,211件【平成21年度児童虐待相談の対応件数】÷365日</t>
  </si>
  <si>
    <t>福祉行政報告例（厚生労働省）から試算</t>
  </si>
  <si>
    <t>⑦　高齢者保健福祉</t>
  </si>
  <si>
    <t>介護をしている人の介護・看護に費やす時間は？</t>
  </si>
  <si>
    <t>分</t>
  </si>
  <si>
    <t>社会生活基本調査（総務省）</t>
  </si>
  <si>
    <t>１人当たりの介護保険からの給付費はいくらか？</t>
  </si>
  <si>
    <t>（平成20年度）</t>
  </si>
  <si>
    <t>6,418,497,000,000円【介護給付費（平成20年度）】÷365日÷4,673,000人【要介護（要支援）認定者数（平成20年度）】</t>
  </si>
  <si>
    <t>介護保険事業状況報告（厚生労働省）から試算</t>
  </si>
  <si>
    <t>デイサービスの回数は？</t>
  </si>
  <si>
    <t>回</t>
  </si>
  <si>
    <t>102,756,200回【介護サービス回数・・・サービス種類内容別の通所介護回数の累計（平成21年5月審査分～平成22年4月審査分）】÷365日</t>
  </si>
  <si>
    <t>介護給付費実態調査報告（厚生労働省）から試算</t>
  </si>
  <si>
    <t>ホームヘルパーの利用回数は？</t>
  </si>
  <si>
    <t>180,557,400回【介護サービス回数・・・サービス種類内容別（平成21年5月審査分～平成22年４月分）】÷365日</t>
  </si>
  <si>
    <t>11,873人【覚せい剤取締法違反の人員（平成21年）】÷365日</t>
  </si>
  <si>
    <t>6,346円【家計調査（平成21年）の１世帯当たり1か月間の支出（総世帯）の「保健医療-保健医療サービス」の額】÷30÷2.49（家計調査の平均世帯人員）×総人口の男女計（平成21年10月)</t>
  </si>
  <si>
    <t>1,776円【家計調査（平成21年）の１世帯当たり1か月間の支出（総世帯）の「保健医療-医薬品」の額】÷30÷2.49（家計調査の平均世帯人員）×総人口の男女計（平成21年10月)</t>
  </si>
  <si>
    <t>約108億3,000万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</si>
</sst>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.000;[Red]\-#,##0.000"/>
    <numFmt numFmtId="179" formatCode="0.000_ "/>
    <numFmt numFmtId="180" formatCode="0.00_ "/>
    <numFmt numFmtId="181" formatCode="0.00000_ "/>
    <numFmt numFmtId="182" formatCode="#,##0.0_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MS UI Gothic"/>
      <family val="3"/>
    </font>
    <font>
      <sz val="14"/>
      <color indexed="8"/>
      <name val="MS UI Gothic"/>
      <family val="3"/>
    </font>
    <font>
      <b/>
      <sz val="14"/>
      <color indexed="8"/>
      <name val="ＭＳ Ｐゴシック"/>
      <family val="3"/>
    </font>
    <font>
      <sz val="11"/>
      <color indexed="8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/>
      <right/>
      <top style="thin"/>
      <bottom/>
    </border>
    <border>
      <left style="thin"/>
      <right style="thin"/>
      <top style="double"/>
      <bottom style="dotted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dashed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thin"/>
      <top style="dashed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ashed"/>
      <bottom style="thin"/>
    </border>
    <border>
      <left style="thin"/>
      <right style="thin"/>
      <top style="double"/>
      <bottom style="dashed"/>
    </border>
    <border>
      <left style="thin"/>
      <right/>
      <top style="double"/>
      <bottom style="dashed"/>
    </border>
    <border>
      <left/>
      <right/>
      <top style="double"/>
      <bottom style="dashed"/>
    </border>
    <border>
      <left/>
      <right style="thin"/>
      <top style="double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 vertical="center" wrapText="1"/>
      <protection/>
    </xf>
    <xf numFmtId="0" fontId="19" fillId="0" borderId="10" xfId="61" applyFont="1" applyFill="1" applyBorder="1" applyAlignment="1">
      <alignment horizontal="center" vertical="center"/>
      <protection/>
    </xf>
    <xf numFmtId="0" fontId="19" fillId="0" borderId="11" xfId="61" applyFont="1" applyFill="1" applyBorder="1" applyAlignment="1">
      <alignment horizontal="center" vertical="center" wrapText="1"/>
      <protection/>
    </xf>
    <xf numFmtId="0" fontId="19" fillId="0" borderId="11" xfId="61" applyFont="1" applyFill="1" applyBorder="1" applyAlignment="1">
      <alignment horizontal="center" vertical="center"/>
      <protection/>
    </xf>
    <xf numFmtId="0" fontId="19" fillId="0" borderId="12" xfId="61" applyFont="1" applyFill="1" applyBorder="1" applyAlignment="1">
      <alignment horizontal="center" vertical="center"/>
      <protection/>
    </xf>
    <xf numFmtId="0" fontId="19" fillId="0" borderId="13" xfId="61" applyFont="1" applyFill="1" applyBorder="1" applyAlignment="1">
      <alignment horizontal="center" vertical="center"/>
      <protection/>
    </xf>
    <xf numFmtId="0" fontId="19" fillId="0" borderId="14" xfId="61" applyFont="1" applyFill="1" applyBorder="1" applyAlignment="1">
      <alignment horizontal="center" vertical="center"/>
      <protection/>
    </xf>
    <xf numFmtId="0" fontId="19" fillId="0" borderId="15" xfId="61" applyFont="1" applyFill="1" applyBorder="1" applyAlignment="1">
      <alignment vertical="center" wrapText="1"/>
      <protection/>
    </xf>
    <xf numFmtId="38" fontId="19" fillId="0" borderId="15" xfId="50" applyFont="1" applyFill="1" applyBorder="1" applyAlignment="1">
      <alignment vertical="center"/>
    </xf>
    <xf numFmtId="0" fontId="19" fillId="0" borderId="0" xfId="61" applyFont="1" applyFill="1" applyBorder="1">
      <alignment vertical="center"/>
      <protection/>
    </xf>
    <xf numFmtId="0" fontId="19" fillId="0" borderId="16" xfId="61" applyFont="1" applyFill="1" applyBorder="1" applyAlignment="1">
      <alignment horizontal="center" vertical="center"/>
      <protection/>
    </xf>
    <xf numFmtId="0" fontId="19" fillId="0" borderId="16" xfId="61" applyFont="1" applyFill="1" applyBorder="1" applyAlignment="1">
      <alignment vertical="center" wrapText="1"/>
      <protection/>
    </xf>
    <xf numFmtId="0" fontId="19" fillId="0" borderId="16" xfId="61" applyFont="1" applyFill="1" applyBorder="1" applyAlignment="1">
      <alignment vertical="center" wrapText="1"/>
      <protection/>
    </xf>
    <xf numFmtId="0" fontId="19" fillId="0" borderId="17" xfId="61" applyFont="1" applyFill="1" applyBorder="1" applyAlignment="1">
      <alignment horizontal="center" vertical="center"/>
      <protection/>
    </xf>
    <xf numFmtId="0" fontId="19" fillId="0" borderId="18" xfId="61" applyFont="1" applyFill="1" applyBorder="1" applyAlignment="1">
      <alignment vertical="center" wrapText="1"/>
      <protection/>
    </xf>
    <xf numFmtId="38" fontId="19" fillId="0" borderId="18" xfId="50" applyFont="1" applyFill="1" applyBorder="1" applyAlignment="1">
      <alignment vertical="center"/>
    </xf>
    <xf numFmtId="0" fontId="19" fillId="0" borderId="19" xfId="61" applyFont="1" applyFill="1" applyBorder="1">
      <alignment vertical="center"/>
      <protection/>
    </xf>
    <xf numFmtId="0" fontId="19" fillId="0" borderId="20" xfId="61" applyFont="1" applyFill="1" applyBorder="1" applyAlignment="1">
      <alignment horizontal="center" vertical="center"/>
      <protection/>
    </xf>
    <xf numFmtId="0" fontId="19" fillId="0" borderId="20" xfId="61" applyFont="1" applyFill="1" applyBorder="1" applyAlignment="1">
      <alignment vertical="center" wrapText="1"/>
      <protection/>
    </xf>
    <xf numFmtId="0" fontId="19" fillId="0" borderId="20" xfId="61" applyFont="1" applyFill="1" applyBorder="1" applyAlignment="1">
      <alignment vertical="center" wrapText="1"/>
      <protection/>
    </xf>
    <xf numFmtId="0" fontId="19" fillId="0" borderId="17" xfId="61" applyFont="1" applyFill="1" applyBorder="1">
      <alignment vertical="center"/>
      <protection/>
    </xf>
    <xf numFmtId="0" fontId="19" fillId="0" borderId="17" xfId="61" applyFont="1" applyFill="1" applyBorder="1" applyAlignment="1">
      <alignment vertical="center" wrapText="1"/>
      <protection/>
    </xf>
    <xf numFmtId="0" fontId="19" fillId="0" borderId="18" xfId="61" applyFont="1" applyFill="1" applyBorder="1">
      <alignment vertical="center"/>
      <protection/>
    </xf>
    <xf numFmtId="0" fontId="19" fillId="0" borderId="18" xfId="61" applyFont="1" applyFill="1" applyBorder="1" applyAlignment="1">
      <alignment horizontal="center" vertical="center"/>
      <protection/>
    </xf>
    <xf numFmtId="0" fontId="19" fillId="0" borderId="20" xfId="61" applyFont="1" applyFill="1" applyBorder="1" applyAlignment="1">
      <alignment horizontal="center" vertical="center"/>
      <protection/>
    </xf>
    <xf numFmtId="0" fontId="19" fillId="0" borderId="20" xfId="61" applyFont="1" applyFill="1" applyBorder="1" applyAlignment="1">
      <alignment horizontal="left" vertical="center" wrapText="1"/>
      <protection/>
    </xf>
    <xf numFmtId="0" fontId="19" fillId="0" borderId="21" xfId="61" applyFont="1" applyFill="1" applyBorder="1" applyAlignment="1">
      <alignment horizontal="center" vertical="center"/>
      <protection/>
    </xf>
    <xf numFmtId="0" fontId="19" fillId="0" borderId="21" xfId="61" applyFont="1" applyFill="1" applyBorder="1" applyAlignment="1">
      <alignment vertical="center" wrapText="1"/>
      <protection/>
    </xf>
    <xf numFmtId="0" fontId="19" fillId="0" borderId="22" xfId="61" applyFont="1" applyFill="1" applyBorder="1" applyAlignment="1">
      <alignment horizontal="center" vertical="center"/>
      <protection/>
    </xf>
    <xf numFmtId="0" fontId="19" fillId="0" borderId="23" xfId="61" applyFont="1" applyFill="1" applyBorder="1" applyAlignment="1">
      <alignment horizontal="center" vertical="center"/>
      <protection/>
    </xf>
    <xf numFmtId="0" fontId="19" fillId="0" borderId="23" xfId="61" applyFont="1" applyFill="1" applyBorder="1" applyAlignment="1">
      <alignment horizontal="left" vertical="center" wrapText="1"/>
      <protection/>
    </xf>
    <xf numFmtId="0" fontId="19" fillId="0" borderId="24" xfId="61" applyFont="1" applyFill="1" applyBorder="1">
      <alignment vertical="center"/>
      <protection/>
    </xf>
    <xf numFmtId="0" fontId="19" fillId="0" borderId="24" xfId="61" applyFont="1" applyFill="1" applyBorder="1" applyAlignment="1">
      <alignment horizontal="center" vertical="center"/>
      <protection/>
    </xf>
    <xf numFmtId="0" fontId="19" fillId="0" borderId="0" xfId="61" applyFont="1" applyFill="1" applyBorder="1" applyAlignment="1">
      <alignment vertical="center" wrapText="1"/>
      <protection/>
    </xf>
    <xf numFmtId="0" fontId="19" fillId="0" borderId="0" xfId="61" applyFont="1" applyFill="1" applyBorder="1">
      <alignment vertical="center"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0" fontId="19" fillId="0" borderId="25" xfId="61" applyFont="1" applyFill="1" applyBorder="1" applyAlignment="1">
      <alignment horizontal="center" vertical="center"/>
      <protection/>
    </xf>
    <xf numFmtId="0" fontId="19" fillId="0" borderId="25" xfId="61" applyFont="1" applyFill="1" applyBorder="1" applyAlignment="1">
      <alignment vertical="center" wrapText="1"/>
      <protection/>
    </xf>
    <xf numFmtId="38" fontId="19" fillId="0" borderId="26" xfId="50" applyFont="1" applyFill="1" applyBorder="1" applyAlignment="1">
      <alignment vertical="center"/>
    </xf>
    <xf numFmtId="0" fontId="19" fillId="0" borderId="27" xfId="61" applyFont="1" applyFill="1" applyBorder="1">
      <alignment vertical="center"/>
      <protection/>
    </xf>
    <xf numFmtId="0" fontId="19" fillId="0" borderId="28" xfId="61" applyFont="1" applyFill="1" applyBorder="1" applyAlignment="1">
      <alignment horizontal="center" vertical="center"/>
      <protection/>
    </xf>
    <xf numFmtId="0" fontId="19" fillId="0" borderId="29" xfId="61" applyFont="1" applyFill="1" applyBorder="1" applyAlignment="1">
      <alignment vertical="center" wrapText="1"/>
      <protection/>
    </xf>
    <xf numFmtId="38" fontId="19" fillId="0" borderId="30" xfId="50" applyFont="1" applyFill="1" applyBorder="1" applyAlignment="1">
      <alignment vertical="center"/>
    </xf>
    <xf numFmtId="0" fontId="19" fillId="0" borderId="31" xfId="61" applyFont="1" applyFill="1" applyBorder="1">
      <alignment vertical="center"/>
      <protection/>
    </xf>
    <xf numFmtId="0" fontId="19" fillId="0" borderId="32" xfId="61" applyFont="1" applyFill="1" applyBorder="1" applyAlignment="1">
      <alignment horizontal="center" vertical="center"/>
      <protection/>
    </xf>
    <xf numFmtId="0" fontId="19" fillId="0" borderId="14" xfId="61" applyFont="1" applyFill="1" applyBorder="1" applyAlignment="1">
      <alignment vertical="center" wrapText="1"/>
      <protection/>
    </xf>
    <xf numFmtId="38" fontId="19" fillId="0" borderId="15" xfId="50" applyFont="1" applyFill="1" applyBorder="1" applyAlignment="1">
      <alignment vertical="center"/>
    </xf>
    <xf numFmtId="0" fontId="19" fillId="0" borderId="16" xfId="61" applyFont="1" applyFill="1" applyBorder="1" applyAlignment="1">
      <alignment horizontal="center" vertical="center"/>
      <protection/>
    </xf>
    <xf numFmtId="0" fontId="19" fillId="0" borderId="33" xfId="61" applyFont="1" applyFill="1" applyBorder="1" applyAlignment="1">
      <alignment vertical="center" wrapText="1"/>
      <protection/>
    </xf>
    <xf numFmtId="38" fontId="19" fillId="0" borderId="34" xfId="50" applyFont="1" applyFill="1" applyBorder="1" applyAlignment="1">
      <alignment vertical="center"/>
    </xf>
    <xf numFmtId="0" fontId="19" fillId="0" borderId="35" xfId="61" applyFont="1" applyFill="1" applyBorder="1">
      <alignment vertical="center"/>
      <protection/>
    </xf>
    <xf numFmtId="0" fontId="19" fillId="0" borderId="36" xfId="61" applyFont="1" applyFill="1" applyBorder="1" applyAlignment="1">
      <alignment horizontal="center" vertical="center"/>
      <protection/>
    </xf>
    <xf numFmtId="177" fontId="19" fillId="0" borderId="15" xfId="50" applyNumberFormat="1" applyFont="1" applyFill="1" applyBorder="1" applyAlignment="1">
      <alignment vertical="center"/>
    </xf>
    <xf numFmtId="0" fontId="19" fillId="0" borderId="16" xfId="61" applyFont="1" applyFill="1" applyBorder="1">
      <alignment vertical="center"/>
      <protection/>
    </xf>
    <xf numFmtId="0" fontId="19" fillId="0" borderId="37" xfId="61" applyFont="1" applyFill="1" applyBorder="1" applyAlignment="1">
      <alignment vertical="center" wrapText="1"/>
      <protection/>
    </xf>
    <xf numFmtId="177" fontId="19" fillId="0" borderId="38" xfId="50" applyNumberFormat="1" applyFont="1" applyFill="1" applyBorder="1" applyAlignment="1">
      <alignment vertical="center"/>
    </xf>
    <xf numFmtId="0" fontId="19" fillId="0" borderId="39" xfId="61" applyFont="1" applyFill="1" applyBorder="1">
      <alignment vertical="center"/>
      <protection/>
    </xf>
    <xf numFmtId="0" fontId="19" fillId="0" borderId="40" xfId="61" applyFont="1" applyFill="1" applyBorder="1" applyAlignment="1">
      <alignment horizontal="center" vertical="center"/>
      <protection/>
    </xf>
    <xf numFmtId="0" fontId="19" fillId="0" borderId="41" xfId="61" applyFont="1" applyFill="1" applyBorder="1" applyAlignment="1">
      <alignment horizontal="center" vertical="center"/>
      <protection/>
    </xf>
    <xf numFmtId="0" fontId="19" fillId="0" borderId="40" xfId="61" applyFont="1" applyFill="1" applyBorder="1">
      <alignment vertical="center"/>
      <protection/>
    </xf>
    <xf numFmtId="0" fontId="19" fillId="0" borderId="41" xfId="61" applyFont="1" applyFill="1" applyBorder="1" applyAlignment="1">
      <alignment vertical="center" wrapText="1"/>
      <protection/>
    </xf>
    <xf numFmtId="38" fontId="19" fillId="0" borderId="42" xfId="50" applyFont="1" applyFill="1" applyBorder="1" applyAlignment="1">
      <alignment vertical="center"/>
    </xf>
    <xf numFmtId="0" fontId="19" fillId="0" borderId="43" xfId="61" applyFont="1" applyFill="1" applyBorder="1">
      <alignment vertical="center"/>
      <protection/>
    </xf>
    <xf numFmtId="0" fontId="19" fillId="0" borderId="44" xfId="61" applyFont="1" applyFill="1" applyBorder="1">
      <alignment vertical="center"/>
      <protection/>
    </xf>
    <xf numFmtId="38" fontId="19" fillId="0" borderId="38" xfId="50" applyFont="1" applyFill="1" applyBorder="1" applyAlignment="1">
      <alignment vertical="center"/>
    </xf>
    <xf numFmtId="38" fontId="22" fillId="0" borderId="42" xfId="50" applyFont="1" applyFill="1" applyBorder="1" applyAlignment="1">
      <alignment horizontal="right" vertical="center" shrinkToFit="1"/>
    </xf>
    <xf numFmtId="38" fontId="19" fillId="0" borderId="42" xfId="50" applyFont="1" applyFill="1" applyBorder="1" applyAlignment="1">
      <alignment horizontal="right" vertical="center" shrinkToFit="1"/>
    </xf>
    <xf numFmtId="177" fontId="19" fillId="0" borderId="18" xfId="50" applyNumberFormat="1" applyFont="1" applyFill="1" applyBorder="1" applyAlignment="1">
      <alignment vertical="center"/>
    </xf>
    <xf numFmtId="0" fontId="19" fillId="0" borderId="19" xfId="61" applyFont="1" applyFill="1" applyBorder="1">
      <alignment vertical="center"/>
      <protection/>
    </xf>
    <xf numFmtId="0" fontId="19" fillId="0" borderId="20" xfId="61" applyFont="1" applyFill="1" applyBorder="1">
      <alignment vertical="center"/>
      <protection/>
    </xf>
    <xf numFmtId="0" fontId="19" fillId="0" borderId="45" xfId="61" applyFont="1" applyFill="1" applyBorder="1" applyAlignment="1">
      <alignment horizontal="center" vertical="center"/>
      <protection/>
    </xf>
    <xf numFmtId="0" fontId="19" fillId="0" borderId="45" xfId="61" applyFont="1" applyFill="1" applyBorder="1" applyAlignment="1">
      <alignment vertical="center" wrapText="1"/>
      <protection/>
    </xf>
    <xf numFmtId="177" fontId="19" fillId="0" borderId="46" xfId="50" applyNumberFormat="1" applyFont="1" applyFill="1" applyBorder="1" applyAlignment="1">
      <alignment vertical="center"/>
    </xf>
    <xf numFmtId="0" fontId="19" fillId="0" borderId="47" xfId="61" applyFont="1" applyFill="1" applyBorder="1">
      <alignment vertical="center"/>
      <protection/>
    </xf>
    <xf numFmtId="0" fontId="19" fillId="0" borderId="48" xfId="61" applyFont="1" applyFill="1" applyBorder="1">
      <alignment vertical="center"/>
      <protection/>
    </xf>
    <xf numFmtId="0" fontId="19" fillId="0" borderId="15" xfId="61" applyFont="1" applyFill="1" applyBorder="1">
      <alignment vertical="center"/>
      <protection/>
    </xf>
    <xf numFmtId="0" fontId="19" fillId="0" borderId="18" xfId="61" applyFont="1" applyFill="1" applyBorder="1">
      <alignment vertical="center"/>
      <protection/>
    </xf>
    <xf numFmtId="0" fontId="19" fillId="0" borderId="14" xfId="61" applyFont="1" applyFill="1" applyBorder="1" applyAlignment="1">
      <alignment horizontal="left" vertical="center" wrapText="1"/>
      <protection/>
    </xf>
    <xf numFmtId="0" fontId="19" fillId="0" borderId="22" xfId="61" applyFont="1" applyFill="1" applyBorder="1">
      <alignment vertical="center"/>
      <protection/>
    </xf>
    <xf numFmtId="0" fontId="19" fillId="0" borderId="49" xfId="61" applyFont="1" applyFill="1" applyBorder="1">
      <alignment vertical="center"/>
      <protection/>
    </xf>
    <xf numFmtId="0" fontId="19" fillId="0" borderId="23" xfId="61" applyFont="1" applyFill="1" applyBorder="1">
      <alignment vertical="center"/>
      <protection/>
    </xf>
    <xf numFmtId="0" fontId="19" fillId="0" borderId="21" xfId="61" applyFont="1" applyFill="1" applyBorder="1" applyAlignment="1">
      <alignment vertical="center" wrapText="1"/>
      <protection/>
    </xf>
    <xf numFmtId="0" fontId="19" fillId="0" borderId="15" xfId="61" applyFont="1" applyFill="1" applyBorder="1" applyAlignment="1">
      <alignment horizontal="center" vertical="center"/>
      <protection/>
    </xf>
    <xf numFmtId="0" fontId="19" fillId="0" borderId="46" xfId="61" applyFont="1" applyFill="1" applyBorder="1" applyAlignment="1">
      <alignment horizontal="center" vertical="center"/>
      <protection/>
    </xf>
    <xf numFmtId="3" fontId="19" fillId="0" borderId="46" xfId="61" applyNumberFormat="1" applyFont="1" applyFill="1" applyBorder="1" applyAlignment="1">
      <alignment vertical="center" wrapText="1"/>
      <protection/>
    </xf>
    <xf numFmtId="0" fontId="19" fillId="0" borderId="48" xfId="61" applyFont="1" applyFill="1" applyBorder="1" applyAlignment="1">
      <alignment vertical="center" wrapText="1"/>
      <protection/>
    </xf>
    <xf numFmtId="0" fontId="19" fillId="0" borderId="50" xfId="61" applyFont="1" applyFill="1" applyBorder="1" applyAlignment="1">
      <alignment horizontal="center" vertical="center"/>
      <protection/>
    </xf>
    <xf numFmtId="3" fontId="19" fillId="0" borderId="51" xfId="61" applyNumberFormat="1" applyFont="1" applyFill="1" applyBorder="1">
      <alignment vertical="center"/>
      <protection/>
    </xf>
    <xf numFmtId="0" fontId="19" fillId="0" borderId="52" xfId="61" applyFont="1" applyFill="1" applyBorder="1">
      <alignment vertical="center"/>
      <protection/>
    </xf>
    <xf numFmtId="0" fontId="19" fillId="0" borderId="53" xfId="61" applyFont="1" applyFill="1" applyBorder="1">
      <alignment vertical="center"/>
      <protection/>
    </xf>
    <xf numFmtId="0" fontId="19" fillId="0" borderId="50" xfId="61" applyFont="1" applyFill="1" applyBorder="1" applyAlignment="1">
      <alignment vertical="center" wrapText="1"/>
      <protection/>
    </xf>
    <xf numFmtId="3" fontId="19" fillId="0" borderId="22" xfId="61" applyNumberFormat="1" applyFont="1" applyFill="1" applyBorder="1">
      <alignment vertical="center"/>
      <protection/>
    </xf>
    <xf numFmtId="0" fontId="19" fillId="0" borderId="42" xfId="61" applyFont="1" applyFill="1" applyBorder="1">
      <alignment vertical="center"/>
      <protection/>
    </xf>
    <xf numFmtId="3" fontId="19" fillId="0" borderId="42" xfId="61" applyNumberFormat="1" applyFont="1" applyFill="1" applyBorder="1">
      <alignment vertical="center"/>
      <protection/>
    </xf>
    <xf numFmtId="177" fontId="19" fillId="0" borderId="19" xfId="50" applyNumberFormat="1" applyFont="1" applyFill="1" applyBorder="1" applyAlignment="1">
      <alignment vertical="center"/>
    </xf>
    <xf numFmtId="3" fontId="19" fillId="0" borderId="19" xfId="61" applyNumberFormat="1" applyFont="1" applyFill="1" applyBorder="1">
      <alignment vertical="center"/>
      <protection/>
    </xf>
    <xf numFmtId="3" fontId="19" fillId="0" borderId="49" xfId="61" applyNumberFormat="1" applyFont="1" applyFill="1" applyBorder="1">
      <alignment vertical="center"/>
      <protection/>
    </xf>
    <xf numFmtId="0" fontId="19" fillId="0" borderId="41" xfId="61" applyFont="1" applyFill="1" applyBorder="1" applyAlignment="1">
      <alignment horizontal="center" vertical="center"/>
      <protection/>
    </xf>
    <xf numFmtId="0" fontId="19" fillId="0" borderId="14" xfId="61" applyFont="1" applyFill="1" applyBorder="1" applyAlignment="1">
      <alignment horizontal="center" vertical="center"/>
      <protection/>
    </xf>
    <xf numFmtId="0" fontId="19" fillId="0" borderId="37" xfId="61" applyFont="1" applyFill="1" applyBorder="1" applyAlignment="1">
      <alignment horizontal="center" vertical="center"/>
      <protection/>
    </xf>
    <xf numFmtId="0" fontId="19" fillId="0" borderId="15" xfId="61" applyFont="1" applyFill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19" fillId="0" borderId="16" xfId="61" applyFont="1" applyFill="1" applyBorder="1" applyAlignment="1">
      <alignment horizontal="center" vertical="center"/>
      <protection/>
    </xf>
    <xf numFmtId="0" fontId="19" fillId="0" borderId="38" xfId="61" applyFont="1" applyFill="1" applyBorder="1" applyAlignment="1">
      <alignment horizontal="center" vertical="center"/>
      <protection/>
    </xf>
    <xf numFmtId="0" fontId="19" fillId="0" borderId="39" xfId="61" applyFont="1" applyFill="1" applyBorder="1" applyAlignment="1">
      <alignment horizontal="center" vertical="center"/>
      <protection/>
    </xf>
    <xf numFmtId="0" fontId="19" fillId="0" borderId="40" xfId="61" applyFont="1" applyFill="1" applyBorder="1" applyAlignment="1">
      <alignment horizontal="center" vertical="center"/>
      <protection/>
    </xf>
    <xf numFmtId="0" fontId="19" fillId="0" borderId="14" xfId="61" applyFont="1" applyFill="1" applyBorder="1" applyAlignment="1">
      <alignment horizontal="left" vertical="center" wrapText="1"/>
      <protection/>
    </xf>
    <xf numFmtId="0" fontId="21" fillId="0" borderId="0" xfId="61" applyFont="1" applyFill="1" applyAlignment="1">
      <alignment horizontal="center" vertical="center"/>
      <protection/>
    </xf>
    <xf numFmtId="0" fontId="19" fillId="0" borderId="18" xfId="61" applyFont="1" applyFill="1" applyBorder="1" applyAlignment="1">
      <alignment horizontal="center" vertical="center"/>
      <protection/>
    </xf>
    <xf numFmtId="0" fontId="19" fillId="0" borderId="19" xfId="61" applyFont="1" applyFill="1" applyBorder="1" applyAlignment="1">
      <alignment horizontal="center" vertical="center"/>
      <protection/>
    </xf>
    <xf numFmtId="0" fontId="19" fillId="0" borderId="22" xfId="61" applyFont="1" applyFill="1" applyBorder="1" applyAlignment="1">
      <alignment horizontal="center" vertical="center"/>
      <protection/>
    </xf>
    <xf numFmtId="0" fontId="19" fillId="0" borderId="49" xfId="61" applyFont="1" applyFill="1" applyBorder="1" applyAlignment="1">
      <alignment horizontal="center" vertical="center"/>
      <protection/>
    </xf>
    <xf numFmtId="0" fontId="19" fillId="0" borderId="29" xfId="61" applyFont="1" applyFill="1" applyBorder="1" applyAlignment="1">
      <alignment horizontal="center" vertical="center"/>
      <protection/>
    </xf>
    <xf numFmtId="0" fontId="19" fillId="0" borderId="33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修正）100人でみた日本、日本の1日（バックデータ）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="70" zoomScaleNormal="70" zoomScaleSheetLayoutView="80" workbookViewId="0" topLeftCell="A1">
      <selection activeCell="A1" sqref="A1"/>
    </sheetView>
  </sheetViews>
  <sheetFormatPr defaultColWidth="14.125" defaultRowHeight="33" customHeight="1"/>
  <cols>
    <col min="1" max="1" width="9.125" style="1" customWidth="1"/>
    <col min="2" max="2" width="29.625" style="1" customWidth="1"/>
    <col min="3" max="3" width="12.375" style="1" customWidth="1"/>
    <col min="4" max="4" width="3.75390625" style="1" customWidth="1"/>
    <col min="5" max="5" width="15.125" style="1" customWidth="1"/>
    <col min="6" max="6" width="70.625" style="1" customWidth="1"/>
    <col min="7" max="7" width="45.75390625" style="1" customWidth="1"/>
    <col min="8" max="8" width="14.125" style="1" customWidth="1"/>
    <col min="9" max="9" width="1.625" style="1" customWidth="1"/>
    <col min="10" max="10" width="14.125" style="1" hidden="1" customWidth="1"/>
    <col min="11" max="16384" width="14.125" style="1" customWidth="1"/>
  </cols>
  <sheetData>
    <row r="1" ht="33" customHeight="1">
      <c r="G1" s="2"/>
    </row>
    <row r="2" spans="1:7" ht="33" customHeight="1">
      <c r="A2" s="111" t="s">
        <v>3</v>
      </c>
      <c r="B2" s="111"/>
      <c r="C2" s="111"/>
      <c r="D2" s="111"/>
      <c r="E2" s="111"/>
      <c r="F2" s="111"/>
      <c r="G2" s="111"/>
    </row>
    <row r="3" spans="1:2" ht="33" customHeight="1">
      <c r="A3" s="1" t="s">
        <v>4</v>
      </c>
      <c r="B3" s="3"/>
    </row>
    <row r="4" spans="1:2" ht="33" customHeight="1">
      <c r="A4" s="1" t="s">
        <v>5</v>
      </c>
      <c r="B4" s="3"/>
    </row>
    <row r="5" spans="1:7" ht="33" customHeight="1" thickBot="1">
      <c r="A5" s="4" t="s">
        <v>6</v>
      </c>
      <c r="B5" s="5" t="s">
        <v>7</v>
      </c>
      <c r="C5" s="6"/>
      <c r="D5" s="7"/>
      <c r="E5" s="8"/>
      <c r="F5" s="8" t="s">
        <v>8</v>
      </c>
      <c r="G5" s="8" t="s">
        <v>9</v>
      </c>
    </row>
    <row r="6" spans="1:7" ht="42" customHeight="1" thickTop="1">
      <c r="A6" s="9">
        <v>1</v>
      </c>
      <c r="B6" s="10" t="s">
        <v>10</v>
      </c>
      <c r="C6" s="11">
        <f>ROUND(LEFT(F6,9)/365,0)</f>
        <v>2935</v>
      </c>
      <c r="D6" s="12" t="s">
        <v>11</v>
      </c>
      <c r="E6" s="13" t="s">
        <v>12</v>
      </c>
      <c r="F6" s="14" t="s">
        <v>13</v>
      </c>
      <c r="G6" s="15" t="s">
        <v>14</v>
      </c>
    </row>
    <row r="7" spans="1:7" ht="42" customHeight="1">
      <c r="A7" s="16">
        <v>2</v>
      </c>
      <c r="B7" s="17" t="s">
        <v>15</v>
      </c>
      <c r="C7" s="18">
        <f>ROUND(LEFT(F7,9)/365,0)</f>
        <v>3280</v>
      </c>
      <c r="D7" s="19" t="s">
        <v>11</v>
      </c>
      <c r="E7" s="20" t="s">
        <v>12</v>
      </c>
      <c r="F7" s="21" t="s">
        <v>16</v>
      </c>
      <c r="G7" s="22" t="s">
        <v>14</v>
      </c>
    </row>
    <row r="8" spans="1:7" ht="42" customHeight="1">
      <c r="A8" s="9">
        <v>3</v>
      </c>
      <c r="B8" s="17" t="s">
        <v>17</v>
      </c>
      <c r="C8" s="18">
        <f>ROUND(LEFT(F8,5)/365,0)</f>
        <v>7</v>
      </c>
      <c r="D8" s="19" t="s">
        <v>18</v>
      </c>
      <c r="E8" s="20" t="s">
        <v>12</v>
      </c>
      <c r="F8" s="23" t="s">
        <v>19</v>
      </c>
      <c r="G8" s="22" t="s">
        <v>14</v>
      </c>
    </row>
    <row r="9" spans="1:7" ht="42" customHeight="1">
      <c r="A9" s="16">
        <v>4</v>
      </c>
      <c r="B9" s="17" t="s">
        <v>20</v>
      </c>
      <c r="C9" s="18">
        <f>ROUND(LEFT(F9,6)/365,0)</f>
        <v>73</v>
      </c>
      <c r="D9" s="19" t="s">
        <v>0</v>
      </c>
      <c r="E9" s="20" t="s">
        <v>12</v>
      </c>
      <c r="F9" s="23" t="s">
        <v>21</v>
      </c>
      <c r="G9" s="22" t="s">
        <v>14</v>
      </c>
    </row>
    <row r="10" spans="1:7" ht="42" customHeight="1">
      <c r="A10" s="16">
        <v>5</v>
      </c>
      <c r="B10" s="17" t="s">
        <v>22</v>
      </c>
      <c r="C10" s="18">
        <f>ROUND(LEFT(F10,7)/365,0)</f>
        <v>968</v>
      </c>
      <c r="D10" s="19" t="s">
        <v>23</v>
      </c>
      <c r="E10" s="20" t="s">
        <v>12</v>
      </c>
      <c r="F10" s="23" t="s">
        <v>24</v>
      </c>
      <c r="G10" s="22" t="s">
        <v>14</v>
      </c>
    </row>
    <row r="11" spans="1:7" ht="42" customHeight="1">
      <c r="A11" s="16">
        <v>6</v>
      </c>
      <c r="B11" s="17" t="s">
        <v>25</v>
      </c>
      <c r="C11" s="18">
        <f>ROUND(LEFT(F11,7)/365,0)</f>
        <v>518</v>
      </c>
      <c r="D11" s="19" t="s">
        <v>23</v>
      </c>
      <c r="E11" s="20" t="s">
        <v>12</v>
      </c>
      <c r="F11" s="21" t="s">
        <v>26</v>
      </c>
      <c r="G11" s="22" t="s">
        <v>14</v>
      </c>
    </row>
    <row r="12" spans="1:7" ht="42" customHeight="1">
      <c r="A12" s="16">
        <v>7</v>
      </c>
      <c r="B12" s="17" t="s">
        <v>27</v>
      </c>
      <c r="C12" s="18">
        <f>ROUND(LEFT(F12,7)/365,0)</f>
        <v>338</v>
      </c>
      <c r="D12" s="19" t="s">
        <v>23</v>
      </c>
      <c r="E12" s="20" t="s">
        <v>12</v>
      </c>
      <c r="F12" s="21" t="s">
        <v>28</v>
      </c>
      <c r="G12" s="22" t="s">
        <v>14</v>
      </c>
    </row>
    <row r="13" spans="1:7" ht="42" customHeight="1">
      <c r="A13" s="16">
        <v>8</v>
      </c>
      <c r="B13" s="17" t="s">
        <v>29</v>
      </c>
      <c r="C13" s="18">
        <f>ROUND(LEFT(F13,6)/365,0)</f>
        <v>111</v>
      </c>
      <c r="D13" s="19" t="s">
        <v>23</v>
      </c>
      <c r="E13" s="20" t="s">
        <v>12</v>
      </c>
      <c r="F13" s="21" t="s">
        <v>30</v>
      </c>
      <c r="G13" s="22" t="s">
        <v>14</v>
      </c>
    </row>
    <row r="14" spans="1:7" ht="42" customHeight="1">
      <c r="A14" s="16">
        <v>9</v>
      </c>
      <c r="B14" s="17" t="s">
        <v>31</v>
      </c>
      <c r="C14" s="18">
        <f>ROUND(LEFT(F14,6)/365,0)</f>
        <v>124</v>
      </c>
      <c r="D14" s="19" t="s">
        <v>23</v>
      </c>
      <c r="E14" s="20" t="s">
        <v>12</v>
      </c>
      <c r="F14" s="21" t="s">
        <v>32</v>
      </c>
      <c r="G14" s="22" t="s">
        <v>14</v>
      </c>
    </row>
    <row r="15" spans="1:7" ht="42" customHeight="1">
      <c r="A15" s="16">
        <v>10</v>
      </c>
      <c r="B15" s="17" t="s">
        <v>33</v>
      </c>
      <c r="C15" s="18">
        <v>87</v>
      </c>
      <c r="D15" s="19" t="s">
        <v>23</v>
      </c>
      <c r="E15" s="20" t="s">
        <v>34</v>
      </c>
      <c r="F15" s="21" t="s">
        <v>35</v>
      </c>
      <c r="G15" s="22" t="s">
        <v>36</v>
      </c>
    </row>
    <row r="16" spans="1:7" ht="42" customHeight="1">
      <c r="A16" s="16">
        <v>11</v>
      </c>
      <c r="B16" s="17" t="s">
        <v>37</v>
      </c>
      <c r="C16" s="18">
        <f>ROUND(LEFT(F16,7)/365,0)</f>
        <v>1918</v>
      </c>
      <c r="D16" s="19" t="s">
        <v>38</v>
      </c>
      <c r="E16" s="20" t="s">
        <v>12</v>
      </c>
      <c r="F16" s="21" t="s">
        <v>39</v>
      </c>
      <c r="G16" s="22" t="s">
        <v>14</v>
      </c>
    </row>
    <row r="17" spans="1:7" ht="42" customHeight="1">
      <c r="A17" s="16">
        <v>12</v>
      </c>
      <c r="B17" s="24" t="s">
        <v>40</v>
      </c>
      <c r="C17" s="25">
        <f>ROUND(LEFT(F17,7)/365,0)</f>
        <v>689</v>
      </c>
      <c r="D17" s="19" t="s">
        <v>41</v>
      </c>
      <c r="E17" s="20" t="s">
        <v>12</v>
      </c>
      <c r="F17" s="21" t="s">
        <v>42</v>
      </c>
      <c r="G17" s="22" t="s">
        <v>14</v>
      </c>
    </row>
    <row r="18" spans="1:7" ht="31.5" customHeight="1">
      <c r="A18" s="16">
        <v>13</v>
      </c>
      <c r="B18" s="24" t="s">
        <v>43</v>
      </c>
      <c r="C18" s="112" t="s">
        <v>44</v>
      </c>
      <c r="D18" s="113"/>
      <c r="E18" s="27" t="s">
        <v>45</v>
      </c>
      <c r="F18" s="28"/>
      <c r="G18" s="28" t="s">
        <v>46</v>
      </c>
    </row>
    <row r="19" spans="1:7" ht="42" customHeight="1">
      <c r="A19" s="29">
        <v>14</v>
      </c>
      <c r="B19" s="30" t="s">
        <v>47</v>
      </c>
      <c r="C19" s="114" t="s">
        <v>48</v>
      </c>
      <c r="D19" s="115"/>
      <c r="E19" s="32" t="s">
        <v>49</v>
      </c>
      <c r="F19" s="33"/>
      <c r="G19" s="33" t="s">
        <v>46</v>
      </c>
    </row>
    <row r="20" spans="2:7" ht="33" customHeight="1">
      <c r="B20" s="3"/>
      <c r="C20" s="34"/>
      <c r="D20" s="34"/>
      <c r="E20" s="35"/>
      <c r="F20" s="36"/>
      <c r="G20" s="36"/>
    </row>
    <row r="21" spans="1:7" ht="33" customHeight="1">
      <c r="A21" s="1" t="s">
        <v>50</v>
      </c>
      <c r="B21" s="3"/>
      <c r="C21" s="37"/>
      <c r="D21" s="37"/>
      <c r="E21" s="38"/>
      <c r="F21" s="36"/>
      <c r="G21" s="36"/>
    </row>
    <row r="22" spans="1:7" ht="33" customHeight="1" thickBot="1">
      <c r="A22" s="4" t="s">
        <v>6</v>
      </c>
      <c r="B22" s="39" t="s">
        <v>7</v>
      </c>
      <c r="C22" s="6"/>
      <c r="D22" s="7"/>
      <c r="E22" s="8"/>
      <c r="F22" s="8" t="s">
        <v>8</v>
      </c>
      <c r="G22" s="39" t="s">
        <v>9</v>
      </c>
    </row>
    <row r="23" spans="1:7" ht="40.5" customHeight="1" thickTop="1">
      <c r="A23" s="40">
        <v>15</v>
      </c>
      <c r="B23" s="41" t="s">
        <v>51</v>
      </c>
      <c r="C23" s="42">
        <v>295.3</v>
      </c>
      <c r="D23" s="43" t="s">
        <v>52</v>
      </c>
      <c r="E23" s="44" t="s">
        <v>34</v>
      </c>
      <c r="F23" s="41"/>
      <c r="G23" s="41" t="s">
        <v>53</v>
      </c>
    </row>
    <row r="24" spans="1:7" ht="33" customHeight="1">
      <c r="A24" s="116">
        <v>16</v>
      </c>
      <c r="B24" s="45" t="s">
        <v>54</v>
      </c>
      <c r="C24" s="46"/>
      <c r="D24" s="47"/>
      <c r="E24" s="48" t="s">
        <v>34</v>
      </c>
      <c r="F24" s="45"/>
      <c r="G24" s="45" t="s">
        <v>53</v>
      </c>
    </row>
    <row r="25" spans="1:7" ht="33" customHeight="1">
      <c r="A25" s="102"/>
      <c r="B25" s="49" t="s">
        <v>55</v>
      </c>
      <c r="C25" s="50">
        <v>7214</v>
      </c>
      <c r="D25" s="37" t="s">
        <v>56</v>
      </c>
      <c r="E25" s="51"/>
      <c r="F25" s="49"/>
      <c r="G25" s="49"/>
    </row>
    <row r="26" spans="1:7" ht="33" customHeight="1">
      <c r="A26" s="117"/>
      <c r="B26" s="52" t="s">
        <v>57</v>
      </c>
      <c r="C26" s="53">
        <v>6352</v>
      </c>
      <c r="D26" s="54" t="s">
        <v>56</v>
      </c>
      <c r="E26" s="55"/>
      <c r="F26" s="52"/>
      <c r="G26" s="52"/>
    </row>
    <row r="27" spans="1:7" ht="33" customHeight="1">
      <c r="A27" s="102">
        <v>17</v>
      </c>
      <c r="B27" s="49" t="s">
        <v>58</v>
      </c>
      <c r="C27" s="50"/>
      <c r="D27" s="37"/>
      <c r="E27" s="51" t="s">
        <v>34</v>
      </c>
      <c r="F27" s="49"/>
      <c r="G27" s="49" t="s">
        <v>53</v>
      </c>
    </row>
    <row r="28" spans="1:7" ht="33" customHeight="1">
      <c r="A28" s="102"/>
      <c r="B28" s="49" t="s">
        <v>55</v>
      </c>
      <c r="C28" s="56">
        <v>14.1</v>
      </c>
      <c r="D28" s="37" t="s">
        <v>59</v>
      </c>
      <c r="E28" s="57"/>
      <c r="F28" s="49"/>
      <c r="G28" s="49"/>
    </row>
    <row r="29" spans="1:7" ht="33" customHeight="1">
      <c r="A29" s="102"/>
      <c r="B29" s="49" t="s">
        <v>60</v>
      </c>
      <c r="C29" s="56">
        <v>5.9</v>
      </c>
      <c r="D29" s="37" t="s">
        <v>61</v>
      </c>
      <c r="E29" s="51"/>
      <c r="F29" s="49"/>
      <c r="G29" s="49"/>
    </row>
    <row r="30" spans="1:7" ht="33" customHeight="1">
      <c r="A30" s="102"/>
      <c r="B30" s="49" t="s">
        <v>62</v>
      </c>
      <c r="C30" s="56">
        <v>5.8</v>
      </c>
      <c r="D30" s="37" t="s">
        <v>61</v>
      </c>
      <c r="E30" s="51"/>
      <c r="F30" s="49"/>
      <c r="G30" s="49"/>
    </row>
    <row r="31" spans="1:7" ht="33" customHeight="1">
      <c r="A31" s="102"/>
      <c r="B31" s="49" t="s">
        <v>63</v>
      </c>
      <c r="C31" s="56">
        <v>15.5</v>
      </c>
      <c r="D31" s="37" t="s">
        <v>61</v>
      </c>
      <c r="E31" s="51"/>
      <c r="F31" s="49"/>
      <c r="G31" s="49"/>
    </row>
    <row r="32" spans="1:7" ht="33" customHeight="1">
      <c r="A32" s="102"/>
      <c r="B32" s="49" t="s">
        <v>64</v>
      </c>
      <c r="C32" s="56">
        <v>33</v>
      </c>
      <c r="D32" s="37" t="s">
        <v>61</v>
      </c>
      <c r="E32" s="51"/>
      <c r="F32" s="49"/>
      <c r="G32" s="49"/>
    </row>
    <row r="33" spans="1:7" ht="33" customHeight="1">
      <c r="A33" s="102"/>
      <c r="B33" s="49" t="s">
        <v>65</v>
      </c>
      <c r="C33" s="56">
        <v>29.2</v>
      </c>
      <c r="D33" s="37" t="s">
        <v>61</v>
      </c>
      <c r="E33" s="51"/>
      <c r="F33" s="49"/>
      <c r="G33" s="49"/>
    </row>
    <row r="34" spans="1:7" ht="33" customHeight="1">
      <c r="A34" s="102"/>
      <c r="B34" s="49" t="s">
        <v>66</v>
      </c>
      <c r="C34" s="56">
        <v>19.3</v>
      </c>
      <c r="D34" s="37" t="s">
        <v>61</v>
      </c>
      <c r="E34" s="51"/>
      <c r="F34" s="49"/>
      <c r="G34" s="49"/>
    </row>
    <row r="35" spans="1:7" ht="33" customHeight="1">
      <c r="A35" s="102"/>
      <c r="B35" s="49" t="s">
        <v>67</v>
      </c>
      <c r="C35" s="56">
        <v>12.4</v>
      </c>
      <c r="D35" s="37" t="s">
        <v>61</v>
      </c>
      <c r="E35" s="51"/>
      <c r="F35" s="49"/>
      <c r="G35" s="49"/>
    </row>
    <row r="36" spans="1:7" ht="33" customHeight="1">
      <c r="A36" s="102"/>
      <c r="B36" s="49" t="s">
        <v>68</v>
      </c>
      <c r="C36" s="56">
        <v>9.1</v>
      </c>
      <c r="D36" s="37" t="s">
        <v>61</v>
      </c>
      <c r="E36" s="51"/>
      <c r="F36" s="49"/>
      <c r="G36" s="49"/>
    </row>
    <row r="37" spans="1:7" ht="33" customHeight="1">
      <c r="A37" s="102"/>
      <c r="B37" s="49" t="s">
        <v>69</v>
      </c>
      <c r="C37" s="56">
        <v>4.9</v>
      </c>
      <c r="D37" s="37" t="s">
        <v>70</v>
      </c>
      <c r="E37" s="51"/>
      <c r="F37" s="49"/>
      <c r="G37" s="49"/>
    </row>
    <row r="38" spans="1:7" ht="33" customHeight="1">
      <c r="A38" s="102"/>
      <c r="B38" s="49" t="s">
        <v>57</v>
      </c>
      <c r="C38" s="56">
        <v>10.1</v>
      </c>
      <c r="D38" s="37" t="s">
        <v>59</v>
      </c>
      <c r="E38" s="51"/>
      <c r="F38" s="49"/>
      <c r="G38" s="49"/>
    </row>
    <row r="39" spans="1:7" ht="33" customHeight="1">
      <c r="A39" s="102"/>
      <c r="B39" s="49" t="s">
        <v>60</v>
      </c>
      <c r="C39" s="56">
        <v>3.5</v>
      </c>
      <c r="D39" s="37" t="s">
        <v>61</v>
      </c>
      <c r="E39" s="51"/>
      <c r="F39" s="49"/>
      <c r="G39" s="49"/>
    </row>
    <row r="40" spans="1:7" ht="33" customHeight="1">
      <c r="A40" s="102"/>
      <c r="B40" s="49" t="s">
        <v>62</v>
      </c>
      <c r="C40" s="56">
        <v>6</v>
      </c>
      <c r="D40" s="37" t="s">
        <v>61</v>
      </c>
      <c r="E40" s="51"/>
      <c r="F40" s="49"/>
      <c r="G40" s="49"/>
    </row>
    <row r="41" spans="1:7" ht="33" customHeight="1">
      <c r="A41" s="102"/>
      <c r="B41" s="49" t="s">
        <v>63</v>
      </c>
      <c r="C41" s="56">
        <v>10.2</v>
      </c>
      <c r="D41" s="37" t="s">
        <v>61</v>
      </c>
      <c r="E41" s="51"/>
      <c r="F41" s="49"/>
      <c r="G41" s="49"/>
    </row>
    <row r="42" spans="1:7" ht="33" customHeight="1">
      <c r="A42" s="102"/>
      <c r="B42" s="49" t="s">
        <v>64</v>
      </c>
      <c r="C42" s="56">
        <v>23.2</v>
      </c>
      <c r="D42" s="37" t="s">
        <v>61</v>
      </c>
      <c r="E42" s="51"/>
      <c r="F42" s="49"/>
      <c r="G42" s="49"/>
    </row>
    <row r="43" spans="1:7" ht="33" customHeight="1">
      <c r="A43" s="102"/>
      <c r="B43" s="49" t="s">
        <v>65</v>
      </c>
      <c r="C43" s="56">
        <v>18.1</v>
      </c>
      <c r="D43" s="37" t="s">
        <v>61</v>
      </c>
      <c r="E43" s="51"/>
      <c r="F43" s="49"/>
      <c r="G43" s="49"/>
    </row>
    <row r="44" spans="1:7" ht="33" customHeight="1">
      <c r="A44" s="102"/>
      <c r="B44" s="49" t="s">
        <v>66</v>
      </c>
      <c r="C44" s="56">
        <v>12.1</v>
      </c>
      <c r="D44" s="37" t="s">
        <v>61</v>
      </c>
      <c r="E44" s="51"/>
      <c r="F44" s="49"/>
      <c r="G44" s="49"/>
    </row>
    <row r="45" spans="1:7" ht="33" customHeight="1">
      <c r="A45" s="102"/>
      <c r="B45" s="49" t="s">
        <v>67</v>
      </c>
      <c r="C45" s="56">
        <v>10.6</v>
      </c>
      <c r="D45" s="37" t="s">
        <v>61</v>
      </c>
      <c r="E45" s="51"/>
      <c r="F45" s="49"/>
      <c r="G45" s="49"/>
    </row>
    <row r="46" spans="1:7" ht="33" customHeight="1">
      <c r="A46" s="102"/>
      <c r="B46" s="49" t="s">
        <v>68</v>
      </c>
      <c r="C46" s="56">
        <v>7.2</v>
      </c>
      <c r="D46" s="37" t="s">
        <v>61</v>
      </c>
      <c r="E46" s="51"/>
      <c r="F46" s="49"/>
      <c r="G46" s="49"/>
    </row>
    <row r="47" spans="1:7" ht="33" customHeight="1">
      <c r="A47" s="103"/>
      <c r="B47" s="58" t="s">
        <v>71</v>
      </c>
      <c r="C47" s="59">
        <v>4.7</v>
      </c>
      <c r="D47" s="60" t="s">
        <v>70</v>
      </c>
      <c r="E47" s="61"/>
      <c r="F47" s="58"/>
      <c r="G47" s="58"/>
    </row>
    <row r="48" spans="1:7" ht="33" customHeight="1">
      <c r="A48" s="101">
        <v>18</v>
      </c>
      <c r="B48" s="49" t="s">
        <v>72</v>
      </c>
      <c r="C48" s="56"/>
      <c r="D48" s="37"/>
      <c r="E48" s="51" t="s">
        <v>73</v>
      </c>
      <c r="F48" s="49"/>
      <c r="G48" s="49" t="s">
        <v>74</v>
      </c>
    </row>
    <row r="49" spans="1:7" ht="33" customHeight="1">
      <c r="A49" s="102"/>
      <c r="B49" s="49" t="s">
        <v>75</v>
      </c>
      <c r="C49" s="56">
        <f>0.257*100</f>
        <v>25.7</v>
      </c>
      <c r="D49" s="37" t="s">
        <v>61</v>
      </c>
      <c r="E49" s="51"/>
      <c r="F49" s="49"/>
      <c r="G49" s="49"/>
    </row>
    <row r="50" spans="1:7" ht="33" customHeight="1">
      <c r="A50" s="102"/>
      <c r="B50" s="49" t="s">
        <v>76</v>
      </c>
      <c r="C50" s="56">
        <f>0.494*100</f>
        <v>49.4</v>
      </c>
      <c r="D50" s="37" t="s">
        <v>1</v>
      </c>
      <c r="E50" s="51"/>
      <c r="F50" s="49"/>
      <c r="G50" s="49"/>
    </row>
    <row r="51" spans="1:7" ht="33" customHeight="1">
      <c r="A51" s="102"/>
      <c r="B51" s="49" t="s">
        <v>77</v>
      </c>
      <c r="C51" s="56">
        <f>0.211*100</f>
        <v>21.099999999999998</v>
      </c>
      <c r="D51" s="37" t="s">
        <v>1</v>
      </c>
      <c r="E51" s="51"/>
      <c r="F51" s="49"/>
      <c r="G51" s="49"/>
    </row>
    <row r="52" spans="1:7" ht="33" customHeight="1">
      <c r="A52" s="102"/>
      <c r="B52" s="49" t="s">
        <v>78</v>
      </c>
      <c r="C52" s="56">
        <f>0.025*100</f>
        <v>2.5</v>
      </c>
      <c r="D52" s="37" t="s">
        <v>1</v>
      </c>
      <c r="E52" s="51"/>
      <c r="F52" s="49"/>
      <c r="G52" s="49"/>
    </row>
    <row r="53" spans="1:7" ht="33" customHeight="1">
      <c r="A53" s="102"/>
      <c r="B53" s="49" t="s">
        <v>79</v>
      </c>
      <c r="C53" s="56">
        <f>0.014*100</f>
        <v>1.4000000000000001</v>
      </c>
      <c r="D53" s="37" t="s">
        <v>1</v>
      </c>
      <c r="E53" s="57"/>
      <c r="F53" s="49"/>
      <c r="G53" s="49"/>
    </row>
    <row r="54" spans="1:7" ht="33" customHeight="1">
      <c r="A54" s="103"/>
      <c r="B54" s="58" t="s">
        <v>80</v>
      </c>
      <c r="C54" s="59">
        <f>0.704*100</f>
        <v>70.39999999999999</v>
      </c>
      <c r="D54" s="60" t="s">
        <v>1</v>
      </c>
      <c r="E54" s="63"/>
      <c r="F54" s="58"/>
      <c r="G54" s="58"/>
    </row>
    <row r="55" spans="1:7" ht="33" customHeight="1">
      <c r="A55" s="101">
        <v>19</v>
      </c>
      <c r="B55" s="64" t="s">
        <v>81</v>
      </c>
      <c r="C55" s="65">
        <v>1392400</v>
      </c>
      <c r="D55" s="66" t="s">
        <v>23</v>
      </c>
      <c r="E55" s="67" t="s">
        <v>82</v>
      </c>
      <c r="F55" s="64"/>
      <c r="G55" s="64" t="s">
        <v>83</v>
      </c>
    </row>
    <row r="56" spans="1:7" ht="33" customHeight="1">
      <c r="A56" s="102"/>
      <c r="B56" s="49" t="s">
        <v>84</v>
      </c>
      <c r="C56" s="50">
        <v>4600</v>
      </c>
      <c r="D56" s="37" t="s">
        <v>23</v>
      </c>
      <c r="E56" s="57" t="s">
        <v>85</v>
      </c>
      <c r="F56" s="49"/>
      <c r="G56" s="49"/>
    </row>
    <row r="57" spans="1:7" ht="42.75" customHeight="1">
      <c r="A57" s="102"/>
      <c r="B57" s="49" t="s">
        <v>86</v>
      </c>
      <c r="C57" s="50">
        <v>3300</v>
      </c>
      <c r="D57" s="37" t="s">
        <v>23</v>
      </c>
      <c r="E57" s="57"/>
      <c r="F57" s="49"/>
      <c r="G57" s="49"/>
    </row>
    <row r="58" spans="1:7" ht="42" customHeight="1">
      <c r="A58" s="102"/>
      <c r="B58" s="49" t="s">
        <v>87</v>
      </c>
      <c r="C58" s="50">
        <v>159200</v>
      </c>
      <c r="D58" s="37" t="s">
        <v>23</v>
      </c>
      <c r="E58" s="57"/>
      <c r="F58" s="49"/>
      <c r="G58" s="49"/>
    </row>
    <row r="59" spans="1:7" ht="33" customHeight="1">
      <c r="A59" s="102"/>
      <c r="B59" s="49" t="s">
        <v>88</v>
      </c>
      <c r="C59" s="50">
        <v>26200</v>
      </c>
      <c r="D59" s="37" t="s">
        <v>23</v>
      </c>
      <c r="E59" s="57"/>
      <c r="F59" s="49"/>
      <c r="G59" s="49"/>
    </row>
    <row r="60" spans="1:7" ht="33" customHeight="1">
      <c r="A60" s="102"/>
      <c r="B60" s="49" t="s">
        <v>89</v>
      </c>
      <c r="C60" s="50">
        <v>77400</v>
      </c>
      <c r="D60" s="37" t="s">
        <v>23</v>
      </c>
      <c r="E60" s="57"/>
      <c r="F60" s="49" t="s">
        <v>90</v>
      </c>
      <c r="G60" s="49"/>
    </row>
    <row r="61" spans="1:7" ht="42" customHeight="1">
      <c r="A61" s="102"/>
      <c r="B61" s="49" t="s">
        <v>91</v>
      </c>
      <c r="C61" s="50">
        <v>187400</v>
      </c>
      <c r="D61" s="37" t="s">
        <v>23</v>
      </c>
      <c r="E61" s="57"/>
      <c r="F61" s="49"/>
      <c r="G61" s="49"/>
    </row>
    <row r="62" spans="1:7" ht="42" customHeight="1">
      <c r="A62" s="102"/>
      <c r="B62" s="49" t="s">
        <v>92</v>
      </c>
      <c r="C62" s="50">
        <v>280300</v>
      </c>
      <c r="D62" s="37" t="s">
        <v>23</v>
      </c>
      <c r="E62" s="57"/>
      <c r="F62" s="49"/>
      <c r="G62" s="49"/>
    </row>
    <row r="63" spans="1:7" ht="33" customHeight="1">
      <c r="A63" s="103"/>
      <c r="B63" s="49" t="s">
        <v>93</v>
      </c>
      <c r="C63" s="50">
        <v>5700</v>
      </c>
      <c r="D63" s="37" t="s">
        <v>23</v>
      </c>
      <c r="E63" s="57"/>
      <c r="F63" s="49"/>
      <c r="G63" s="49"/>
    </row>
    <row r="64" spans="1:7" ht="32.25" customHeight="1">
      <c r="A64" s="101">
        <v>20</v>
      </c>
      <c r="B64" s="64" t="s">
        <v>94</v>
      </c>
      <c r="C64" s="65">
        <v>6865000</v>
      </c>
      <c r="D64" s="66" t="s">
        <v>23</v>
      </c>
      <c r="E64" s="67" t="s">
        <v>82</v>
      </c>
      <c r="F64" s="64"/>
      <c r="G64" s="64" t="s">
        <v>83</v>
      </c>
    </row>
    <row r="65" spans="1:7" ht="33" customHeight="1">
      <c r="A65" s="102"/>
      <c r="B65" s="49" t="s">
        <v>95</v>
      </c>
      <c r="C65" s="50">
        <v>2400</v>
      </c>
      <c r="D65" s="37" t="s">
        <v>23</v>
      </c>
      <c r="E65" s="57"/>
      <c r="F65" s="49"/>
      <c r="G65" s="49"/>
    </row>
    <row r="66" spans="1:7" ht="42" customHeight="1">
      <c r="A66" s="102"/>
      <c r="B66" s="49" t="s">
        <v>96</v>
      </c>
      <c r="C66" s="50">
        <v>55300</v>
      </c>
      <c r="D66" s="37" t="s">
        <v>23</v>
      </c>
      <c r="E66" s="57"/>
      <c r="F66" s="49"/>
      <c r="G66" s="49"/>
    </row>
    <row r="67" spans="1:7" ht="42" customHeight="1">
      <c r="A67" s="102"/>
      <c r="B67" s="49" t="s">
        <v>97</v>
      </c>
      <c r="C67" s="50">
        <v>218200</v>
      </c>
      <c r="D67" s="37" t="s">
        <v>23</v>
      </c>
      <c r="E67" s="57"/>
      <c r="F67" s="49"/>
      <c r="G67" s="49"/>
    </row>
    <row r="68" spans="1:7" ht="33" customHeight="1">
      <c r="A68" s="102"/>
      <c r="B68" s="49" t="s">
        <v>98</v>
      </c>
      <c r="C68" s="50">
        <v>188000</v>
      </c>
      <c r="D68" s="37" t="s">
        <v>23</v>
      </c>
      <c r="E68" s="57"/>
      <c r="F68" s="49"/>
      <c r="G68" s="49"/>
    </row>
    <row r="69" spans="1:7" ht="33" customHeight="1">
      <c r="A69" s="102"/>
      <c r="B69" s="49" t="s">
        <v>99</v>
      </c>
      <c r="C69" s="50">
        <v>34700</v>
      </c>
      <c r="D69" s="37" t="s">
        <v>23</v>
      </c>
      <c r="E69" s="57"/>
      <c r="F69" s="49" t="s">
        <v>100</v>
      </c>
      <c r="G69" s="49"/>
    </row>
    <row r="70" spans="1:7" ht="42.75" customHeight="1">
      <c r="A70" s="102"/>
      <c r="B70" s="49" t="s">
        <v>101</v>
      </c>
      <c r="C70" s="50">
        <v>66500</v>
      </c>
      <c r="D70" s="37" t="s">
        <v>23</v>
      </c>
      <c r="E70" s="57"/>
      <c r="F70" s="49"/>
      <c r="G70" s="49"/>
    </row>
    <row r="71" spans="1:7" ht="42" customHeight="1">
      <c r="A71" s="102"/>
      <c r="B71" s="49" t="s">
        <v>102</v>
      </c>
      <c r="C71" s="50">
        <v>894800</v>
      </c>
      <c r="D71" s="37" t="s">
        <v>23</v>
      </c>
      <c r="E71" s="57"/>
      <c r="F71" s="49"/>
      <c r="G71" s="49"/>
    </row>
    <row r="72" spans="1:7" ht="42.75" customHeight="1">
      <c r="A72" s="103"/>
      <c r="B72" s="58" t="s">
        <v>103</v>
      </c>
      <c r="C72" s="68">
        <v>112900</v>
      </c>
      <c r="D72" s="60" t="s">
        <v>23</v>
      </c>
      <c r="E72" s="63"/>
      <c r="F72" s="58"/>
      <c r="G72" s="58"/>
    </row>
    <row r="73" spans="1:7" ht="54" customHeight="1">
      <c r="A73" s="101">
        <v>21</v>
      </c>
      <c r="B73" s="64" t="s">
        <v>104</v>
      </c>
      <c r="C73" s="69" t="s">
        <v>198</v>
      </c>
      <c r="D73" s="66" t="s">
        <v>105</v>
      </c>
      <c r="E73" s="67" t="s">
        <v>34</v>
      </c>
      <c r="F73" s="64" t="s">
        <v>196</v>
      </c>
      <c r="G73" s="64" t="s">
        <v>106</v>
      </c>
    </row>
    <row r="74" spans="1:7" ht="54" customHeight="1">
      <c r="A74" s="103"/>
      <c r="B74" s="58" t="s">
        <v>107</v>
      </c>
      <c r="C74" s="59">
        <v>85</v>
      </c>
      <c r="D74" s="60" t="s">
        <v>105</v>
      </c>
      <c r="E74" s="63" t="s">
        <v>34</v>
      </c>
      <c r="F74" s="58" t="s">
        <v>108</v>
      </c>
      <c r="G74" s="58" t="s">
        <v>109</v>
      </c>
    </row>
    <row r="75" spans="1:7" ht="42.75">
      <c r="A75" s="101">
        <v>22</v>
      </c>
      <c r="B75" s="64" t="s">
        <v>110</v>
      </c>
      <c r="C75" s="70" t="s">
        <v>111</v>
      </c>
      <c r="D75" s="66" t="s">
        <v>105</v>
      </c>
      <c r="E75" s="67" t="s">
        <v>34</v>
      </c>
      <c r="F75" s="64" t="s">
        <v>197</v>
      </c>
      <c r="G75" s="64" t="s">
        <v>106</v>
      </c>
    </row>
    <row r="76" spans="1:7" ht="40.5" customHeight="1">
      <c r="A76" s="103"/>
      <c r="B76" s="58" t="s">
        <v>112</v>
      </c>
      <c r="C76" s="59">
        <v>23.8</v>
      </c>
      <c r="D76" s="60" t="s">
        <v>105</v>
      </c>
      <c r="E76" s="63" t="s">
        <v>34</v>
      </c>
      <c r="F76" s="58" t="s">
        <v>113</v>
      </c>
      <c r="G76" s="58" t="s">
        <v>109</v>
      </c>
    </row>
    <row r="77" spans="1:7" ht="33" customHeight="1">
      <c r="A77" s="16">
        <v>23</v>
      </c>
      <c r="B77" s="24" t="s">
        <v>114</v>
      </c>
      <c r="C77" s="71">
        <v>746.8</v>
      </c>
      <c r="D77" s="72" t="s">
        <v>105</v>
      </c>
      <c r="E77" s="73" t="s">
        <v>115</v>
      </c>
      <c r="F77" s="24" t="s">
        <v>116</v>
      </c>
      <c r="G77" s="24" t="s">
        <v>117</v>
      </c>
    </row>
    <row r="78" spans="1:7" ht="33" customHeight="1">
      <c r="A78" s="16">
        <v>24</v>
      </c>
      <c r="B78" s="24" t="s">
        <v>118</v>
      </c>
      <c r="C78" s="71">
        <v>14571.5</v>
      </c>
      <c r="D78" s="72" t="s">
        <v>23</v>
      </c>
      <c r="E78" s="73" t="s">
        <v>12</v>
      </c>
      <c r="F78" s="24" t="s">
        <v>119</v>
      </c>
      <c r="G78" s="24" t="s">
        <v>120</v>
      </c>
    </row>
    <row r="79" spans="1:7" ht="33" customHeight="1">
      <c r="A79" s="74">
        <v>25</v>
      </c>
      <c r="B79" s="75" t="s">
        <v>121</v>
      </c>
      <c r="C79" s="76">
        <v>5667.8</v>
      </c>
      <c r="D79" s="77" t="s">
        <v>122</v>
      </c>
      <c r="E79" s="78" t="s">
        <v>12</v>
      </c>
      <c r="F79" s="75" t="s">
        <v>123</v>
      </c>
      <c r="G79" s="75" t="s">
        <v>120</v>
      </c>
    </row>
    <row r="80" spans="2:7" ht="33" customHeight="1">
      <c r="B80" s="3"/>
      <c r="F80" s="3"/>
      <c r="G80" s="3"/>
    </row>
    <row r="81" spans="1:7" ht="33" customHeight="1">
      <c r="A81" s="1" t="s">
        <v>124</v>
      </c>
      <c r="F81" s="3"/>
      <c r="G81" s="3"/>
    </row>
    <row r="82" spans="1:7" ht="33" customHeight="1" thickBot="1">
      <c r="A82" s="4" t="s">
        <v>6</v>
      </c>
      <c r="B82" s="39" t="s">
        <v>7</v>
      </c>
      <c r="C82" s="6"/>
      <c r="D82" s="7"/>
      <c r="E82" s="8"/>
      <c r="F82" s="8" t="s">
        <v>8</v>
      </c>
      <c r="G82" s="39" t="s">
        <v>9</v>
      </c>
    </row>
    <row r="83" spans="1:7" ht="42" customHeight="1" thickTop="1">
      <c r="A83" s="9">
        <v>26</v>
      </c>
      <c r="B83" s="49" t="s">
        <v>125</v>
      </c>
      <c r="C83" s="79">
        <v>4989.8</v>
      </c>
      <c r="D83" s="37" t="s">
        <v>126</v>
      </c>
      <c r="E83" s="57" t="s">
        <v>127</v>
      </c>
      <c r="F83" s="49" t="s">
        <v>128</v>
      </c>
      <c r="G83" s="49" t="s">
        <v>129</v>
      </c>
    </row>
    <row r="84" spans="1:7" ht="42" customHeight="1">
      <c r="A84" s="16">
        <v>27</v>
      </c>
      <c r="B84" s="24" t="s">
        <v>130</v>
      </c>
      <c r="C84" s="80">
        <v>7.1</v>
      </c>
      <c r="D84" s="72" t="s">
        <v>126</v>
      </c>
      <c r="E84" s="73" t="s">
        <v>127</v>
      </c>
      <c r="F84" s="24" t="s">
        <v>131</v>
      </c>
      <c r="G84" s="24" t="s">
        <v>132</v>
      </c>
    </row>
    <row r="85" spans="1:7" ht="32.25" customHeight="1">
      <c r="A85" s="16">
        <v>28</v>
      </c>
      <c r="B85" s="24" t="s">
        <v>133</v>
      </c>
      <c r="C85" s="80">
        <v>3.4</v>
      </c>
      <c r="D85" s="72" t="s">
        <v>126</v>
      </c>
      <c r="E85" s="73" t="s">
        <v>12</v>
      </c>
      <c r="F85" s="24" t="s">
        <v>134</v>
      </c>
      <c r="G85" s="24" t="s">
        <v>135</v>
      </c>
    </row>
    <row r="86" spans="1:7" ht="33" customHeight="1">
      <c r="A86" s="101">
        <v>29</v>
      </c>
      <c r="B86" s="49" t="s">
        <v>136</v>
      </c>
      <c r="C86" s="79"/>
      <c r="D86" s="37"/>
      <c r="E86" s="57" t="s">
        <v>34</v>
      </c>
      <c r="F86" s="81"/>
      <c r="G86" s="110" t="s">
        <v>137</v>
      </c>
    </row>
    <row r="87" spans="1:7" ht="33" customHeight="1">
      <c r="A87" s="102"/>
      <c r="B87" s="49" t="s">
        <v>138</v>
      </c>
      <c r="C87" s="79">
        <v>1.18</v>
      </c>
      <c r="D87" s="37" t="s">
        <v>23</v>
      </c>
      <c r="E87" s="57"/>
      <c r="F87" s="81" t="s">
        <v>139</v>
      </c>
      <c r="G87" s="110"/>
    </row>
    <row r="88" spans="1:7" ht="33" customHeight="1">
      <c r="A88" s="102"/>
      <c r="B88" s="49" t="s">
        <v>140</v>
      </c>
      <c r="C88" s="79">
        <v>0.08</v>
      </c>
      <c r="D88" s="37" t="s">
        <v>23</v>
      </c>
      <c r="E88" s="57"/>
      <c r="F88" s="49" t="s">
        <v>141</v>
      </c>
      <c r="G88" s="49"/>
    </row>
    <row r="89" spans="1:7" ht="33" customHeight="1">
      <c r="A89" s="102"/>
      <c r="B89" s="49" t="s">
        <v>142</v>
      </c>
      <c r="C89" s="79">
        <v>8.46</v>
      </c>
      <c r="D89" s="37" t="s">
        <v>23</v>
      </c>
      <c r="E89" s="57"/>
      <c r="F89" s="49" t="s">
        <v>143</v>
      </c>
      <c r="G89" s="49"/>
    </row>
    <row r="90" spans="1:7" ht="33" customHeight="1">
      <c r="A90" s="103"/>
      <c r="B90" s="49" t="s">
        <v>144</v>
      </c>
      <c r="C90" s="79">
        <v>32.53</v>
      </c>
      <c r="D90" s="37" t="s">
        <v>23</v>
      </c>
      <c r="E90" s="57"/>
      <c r="F90" s="49" t="s">
        <v>195</v>
      </c>
      <c r="G90" s="49"/>
    </row>
    <row r="91" spans="1:7" ht="33" customHeight="1">
      <c r="A91" s="29">
        <v>30</v>
      </c>
      <c r="B91" s="30" t="s">
        <v>145</v>
      </c>
      <c r="C91" s="82">
        <v>348</v>
      </c>
      <c r="D91" s="83" t="s">
        <v>146</v>
      </c>
      <c r="E91" s="84" t="s">
        <v>82</v>
      </c>
      <c r="F91" s="85" t="s">
        <v>147</v>
      </c>
      <c r="G91" s="30" t="s">
        <v>148</v>
      </c>
    </row>
    <row r="92" spans="6:7" ht="33" customHeight="1">
      <c r="F92" s="3"/>
      <c r="G92" s="3"/>
    </row>
    <row r="93" spans="1:7" ht="33" customHeight="1">
      <c r="A93" s="1" t="s">
        <v>149</v>
      </c>
      <c r="F93" s="3"/>
      <c r="G93" s="3"/>
    </row>
    <row r="94" spans="1:7" ht="33" customHeight="1" thickBot="1">
      <c r="A94" s="6" t="s">
        <v>6</v>
      </c>
      <c r="B94" s="39" t="s">
        <v>7</v>
      </c>
      <c r="C94" s="6"/>
      <c r="D94" s="7"/>
      <c r="E94" s="8"/>
      <c r="F94" s="8" t="s">
        <v>8</v>
      </c>
      <c r="G94" s="39" t="s">
        <v>9</v>
      </c>
    </row>
    <row r="95" spans="1:7" ht="42" customHeight="1" thickTop="1">
      <c r="A95" s="86">
        <v>31</v>
      </c>
      <c r="B95" s="49" t="s">
        <v>150</v>
      </c>
      <c r="C95" s="10">
        <v>295</v>
      </c>
      <c r="D95" s="37" t="s">
        <v>23</v>
      </c>
      <c r="E95" s="57" t="s">
        <v>12</v>
      </c>
      <c r="F95" s="15" t="s">
        <v>151</v>
      </c>
      <c r="G95" s="15" t="s">
        <v>152</v>
      </c>
    </row>
    <row r="96" spans="1:7" ht="42" customHeight="1">
      <c r="A96" s="26">
        <v>32</v>
      </c>
      <c r="B96" s="24" t="s">
        <v>153</v>
      </c>
      <c r="C96" s="17">
        <v>3</v>
      </c>
      <c r="D96" s="72" t="s">
        <v>23</v>
      </c>
      <c r="E96" s="73" t="s">
        <v>154</v>
      </c>
      <c r="F96" s="22" t="s">
        <v>155</v>
      </c>
      <c r="G96" s="22" t="s">
        <v>152</v>
      </c>
    </row>
    <row r="97" spans="1:7" ht="42" customHeight="1">
      <c r="A97" s="26">
        <v>33</v>
      </c>
      <c r="B97" s="24" t="s">
        <v>156</v>
      </c>
      <c r="C97" s="17">
        <v>22</v>
      </c>
      <c r="D97" s="72" t="s">
        <v>23</v>
      </c>
      <c r="E97" s="73" t="s">
        <v>154</v>
      </c>
      <c r="F97" s="22" t="s">
        <v>157</v>
      </c>
      <c r="G97" s="22" t="s">
        <v>158</v>
      </c>
    </row>
    <row r="98" spans="1:7" ht="42" customHeight="1">
      <c r="A98" s="87">
        <v>34</v>
      </c>
      <c r="B98" s="75" t="s">
        <v>159</v>
      </c>
      <c r="C98" s="88">
        <v>3097</v>
      </c>
      <c r="D98" s="77" t="s">
        <v>126</v>
      </c>
      <c r="E98" s="78" t="s">
        <v>160</v>
      </c>
      <c r="F98" s="89" t="s">
        <v>161</v>
      </c>
      <c r="G98" s="89" t="s">
        <v>120</v>
      </c>
    </row>
    <row r="99" spans="6:7" ht="33" customHeight="1">
      <c r="F99" s="3"/>
      <c r="G99" s="3"/>
    </row>
    <row r="100" spans="1:7" ht="33" customHeight="1">
      <c r="A100" s="1" t="s">
        <v>162</v>
      </c>
      <c r="F100" s="3"/>
      <c r="G100" s="3"/>
    </row>
    <row r="101" spans="1:7" ht="33" customHeight="1" thickBot="1">
      <c r="A101" s="4" t="s">
        <v>6</v>
      </c>
      <c r="B101" s="39" t="s">
        <v>7</v>
      </c>
      <c r="C101" s="6"/>
      <c r="D101" s="7"/>
      <c r="E101" s="8"/>
      <c r="F101" s="8" t="s">
        <v>8</v>
      </c>
      <c r="G101" s="39" t="s">
        <v>9</v>
      </c>
    </row>
    <row r="102" spans="1:7" ht="42.75" customHeight="1" thickTop="1">
      <c r="A102" s="90">
        <v>35</v>
      </c>
      <c r="B102" s="58" t="s">
        <v>163</v>
      </c>
      <c r="C102" s="91">
        <v>21200</v>
      </c>
      <c r="D102" s="92" t="s">
        <v>23</v>
      </c>
      <c r="E102" s="93" t="s">
        <v>164</v>
      </c>
      <c r="F102" s="94" t="s">
        <v>165</v>
      </c>
      <c r="G102" s="94" t="s">
        <v>166</v>
      </c>
    </row>
    <row r="103" spans="1:7" ht="42.75" customHeight="1">
      <c r="A103" s="29">
        <v>36</v>
      </c>
      <c r="B103" s="30" t="s">
        <v>167</v>
      </c>
      <c r="C103" s="95">
        <v>5895</v>
      </c>
      <c r="D103" s="83" t="s">
        <v>23</v>
      </c>
      <c r="E103" s="84" t="s">
        <v>154</v>
      </c>
      <c r="F103" s="30" t="s">
        <v>168</v>
      </c>
      <c r="G103" s="30" t="s">
        <v>166</v>
      </c>
    </row>
    <row r="104" spans="6:7" ht="33" customHeight="1">
      <c r="F104" s="3"/>
      <c r="G104" s="3"/>
    </row>
    <row r="105" spans="1:7" ht="33" customHeight="1">
      <c r="A105" s="1" t="s">
        <v>169</v>
      </c>
      <c r="F105" s="3"/>
      <c r="G105" s="3"/>
    </row>
    <row r="106" spans="1:7" ht="33" customHeight="1" thickBot="1">
      <c r="A106" s="4" t="s">
        <v>6</v>
      </c>
      <c r="B106" s="39" t="s">
        <v>7</v>
      </c>
      <c r="C106" s="6"/>
      <c r="D106" s="7"/>
      <c r="E106" s="8"/>
      <c r="F106" s="8" t="s">
        <v>8</v>
      </c>
      <c r="G106" s="39" t="s">
        <v>9</v>
      </c>
    </row>
    <row r="107" spans="1:7" ht="40.5" customHeight="1" thickTop="1">
      <c r="A107" s="101">
        <v>37</v>
      </c>
      <c r="B107" s="64" t="s">
        <v>170</v>
      </c>
      <c r="C107" s="96"/>
      <c r="D107" s="66"/>
      <c r="E107" s="67" t="s">
        <v>2</v>
      </c>
      <c r="F107" s="64"/>
      <c r="G107" s="64" t="s">
        <v>46</v>
      </c>
    </row>
    <row r="108" spans="1:7" ht="33" customHeight="1">
      <c r="A108" s="102"/>
      <c r="B108" s="49" t="s">
        <v>171</v>
      </c>
      <c r="C108" s="104" t="s">
        <v>172</v>
      </c>
      <c r="D108" s="105"/>
      <c r="E108" s="106"/>
      <c r="F108" s="49"/>
      <c r="G108" s="49"/>
    </row>
    <row r="109" spans="1:7" ht="33" customHeight="1">
      <c r="A109" s="103"/>
      <c r="B109" s="58" t="s">
        <v>173</v>
      </c>
      <c r="C109" s="107" t="s">
        <v>174</v>
      </c>
      <c r="D109" s="108"/>
      <c r="E109" s="109"/>
      <c r="F109" s="58"/>
      <c r="G109" s="58"/>
    </row>
    <row r="110" spans="1:7" ht="42" customHeight="1">
      <c r="A110" s="62">
        <v>38</v>
      </c>
      <c r="B110" s="64" t="s">
        <v>175</v>
      </c>
      <c r="C110" s="97">
        <v>2040934</v>
      </c>
      <c r="D110" s="66" t="s">
        <v>23</v>
      </c>
      <c r="E110" s="67" t="s">
        <v>34</v>
      </c>
      <c r="F110" s="64"/>
      <c r="G110" s="64" t="s">
        <v>176</v>
      </c>
    </row>
    <row r="111" spans="1:7" ht="51.75" customHeight="1">
      <c r="A111" s="29">
        <v>39</v>
      </c>
      <c r="B111" s="30" t="s">
        <v>177</v>
      </c>
      <c r="C111" s="82">
        <v>121</v>
      </c>
      <c r="D111" s="83" t="s">
        <v>126</v>
      </c>
      <c r="E111" s="84" t="s">
        <v>178</v>
      </c>
      <c r="F111" s="30" t="s">
        <v>179</v>
      </c>
      <c r="G111" s="30" t="s">
        <v>180</v>
      </c>
    </row>
    <row r="112" spans="6:7" ht="33" customHeight="1">
      <c r="F112" s="3"/>
      <c r="G112" s="3"/>
    </row>
    <row r="113" spans="1:7" ht="33" customHeight="1">
      <c r="A113" s="1" t="s">
        <v>181</v>
      </c>
      <c r="F113" s="3"/>
      <c r="G113" s="3"/>
    </row>
    <row r="114" spans="1:7" ht="33" customHeight="1" thickBot="1">
      <c r="A114" s="6" t="s">
        <v>6</v>
      </c>
      <c r="B114" s="39" t="s">
        <v>7</v>
      </c>
      <c r="C114" s="7"/>
      <c r="D114" s="7"/>
      <c r="E114" s="7"/>
      <c r="F114" s="4" t="s">
        <v>8</v>
      </c>
      <c r="G114" s="39" t="s">
        <v>9</v>
      </c>
    </row>
    <row r="115" spans="1:7" ht="42" customHeight="1" thickTop="1">
      <c r="A115" s="86">
        <v>40</v>
      </c>
      <c r="B115" s="49" t="s">
        <v>182</v>
      </c>
      <c r="C115" s="37">
        <v>49</v>
      </c>
      <c r="D115" s="37" t="s">
        <v>183</v>
      </c>
      <c r="E115" s="37" t="s">
        <v>2</v>
      </c>
      <c r="F115" s="49"/>
      <c r="G115" s="49" t="s">
        <v>184</v>
      </c>
    </row>
    <row r="116" spans="1:7" ht="42.75" customHeight="1">
      <c r="A116" s="26">
        <v>41</v>
      </c>
      <c r="B116" s="24" t="s">
        <v>185</v>
      </c>
      <c r="C116" s="98">
        <v>3763.1</v>
      </c>
      <c r="D116" s="72" t="s">
        <v>105</v>
      </c>
      <c r="E116" s="72" t="s">
        <v>186</v>
      </c>
      <c r="F116" s="24" t="s">
        <v>187</v>
      </c>
      <c r="G116" s="24" t="s">
        <v>188</v>
      </c>
    </row>
    <row r="117" spans="1:7" ht="42.75" customHeight="1">
      <c r="A117" s="26">
        <v>42</v>
      </c>
      <c r="B117" s="24" t="s">
        <v>189</v>
      </c>
      <c r="C117" s="99">
        <v>281524</v>
      </c>
      <c r="D117" s="72" t="s">
        <v>190</v>
      </c>
      <c r="E117" s="72" t="s">
        <v>127</v>
      </c>
      <c r="F117" s="24" t="s">
        <v>191</v>
      </c>
      <c r="G117" s="24" t="s">
        <v>192</v>
      </c>
    </row>
    <row r="118" spans="1:7" ht="42.75" customHeight="1">
      <c r="A118" s="31">
        <v>43</v>
      </c>
      <c r="B118" s="30" t="s">
        <v>193</v>
      </c>
      <c r="C118" s="100">
        <v>494678</v>
      </c>
      <c r="D118" s="83" t="s">
        <v>190</v>
      </c>
      <c r="E118" s="83" t="s">
        <v>127</v>
      </c>
      <c r="F118" s="30" t="s">
        <v>194</v>
      </c>
      <c r="G118" s="30" t="s">
        <v>192</v>
      </c>
    </row>
    <row r="119" spans="6:7" ht="33" customHeight="1">
      <c r="F119" s="3"/>
      <c r="G119" s="3"/>
    </row>
  </sheetData>
  <sheetProtection/>
  <mergeCells count="15">
    <mergeCell ref="G86:G87"/>
    <mergeCell ref="A2:G2"/>
    <mergeCell ref="C18:D18"/>
    <mergeCell ref="C19:D19"/>
    <mergeCell ref="A24:A26"/>
    <mergeCell ref="A27:A47"/>
    <mergeCell ref="A48:A54"/>
    <mergeCell ref="A107:A109"/>
    <mergeCell ref="C108:E108"/>
    <mergeCell ref="C109:E109"/>
    <mergeCell ref="A55:A63"/>
    <mergeCell ref="A64:A72"/>
    <mergeCell ref="A73:A74"/>
    <mergeCell ref="A75:A76"/>
    <mergeCell ref="A86:A90"/>
  </mergeCells>
  <printOptions/>
  <pageMargins left="0.75" right="0.1968503937007874" top="0.78" bottom="0.41" header="0.31496062992125984" footer="0.17"/>
  <pageSetup horizontalDpi="600" verticalDpi="600" orientation="portrait" paperSize="9" scale="44" r:id="rId1"/>
  <rowBreaks count="2" manualBreakCount="2">
    <brk id="47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NIKKEI PRINTING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yaguchi</dc:creator>
  <cp:keywords/>
  <dc:description/>
  <cp:lastModifiedBy>yaguchi</cp:lastModifiedBy>
  <dcterms:created xsi:type="dcterms:W3CDTF">2011-07-27T02:23:31Z</dcterms:created>
  <dcterms:modified xsi:type="dcterms:W3CDTF">2011-10-11T23:50:21Z</dcterms:modified>
  <cp:category/>
  <cp:version/>
  <cp:contentType/>
  <cp:contentStatus/>
</cp:coreProperties>
</file>