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25" windowWidth="10320" windowHeight="8235" tabRatio="926" activeTab="0"/>
  </bookViews>
  <sheets>
    <sheet name="第１表　総括表" sheetId="1" r:id="rId1"/>
    <sheet name="第２表　施設種類別推移" sheetId="2" r:id="rId2"/>
    <sheet name="第３表　定員推移" sheetId="3" r:id="rId3"/>
    <sheet name="第４表　在所推移 " sheetId="4" r:id="rId4"/>
    <sheet name="第５表　従事者年次推移" sheetId="5" r:id="rId5"/>
    <sheet name="第6表　老人ホーム推移" sheetId="6" r:id="rId6"/>
    <sheet name="第７表　開所時刻" sheetId="7" r:id="rId7"/>
  </sheets>
  <definedNames>
    <definedName name="_xlnm.Print_Area" localSheetId="0">'第１表　総括表'!$A$1:$F$141</definedName>
    <definedName name="_xlnm.Print_Area" localSheetId="1">'第２表　施設種類別推移'!$A$2:$I$149</definedName>
    <definedName name="_xlnm.Print_Area" localSheetId="2">'第３表　定員推移'!$B$1:$I$101</definedName>
    <definedName name="_xlnm.Print_Area" localSheetId="3">'第４表　在所推移 '!$A$1:$I$96</definedName>
    <definedName name="_xlnm.Print_Area" localSheetId="4">'第５表　従事者年次推移'!$B$1:$I$149</definedName>
    <definedName name="_xlnm.Print_Area" localSheetId="5">'第6表　老人ホーム推移'!$B$1:$K$60</definedName>
    <definedName name="_xlnm.Print_Area" localSheetId="6">'第７表　開所時刻'!$B$2:$M$95</definedName>
  </definedNames>
  <calcPr fullCalcOnLoad="1"/>
</workbook>
</file>

<file path=xl/sharedStrings.xml><?xml version="1.0" encoding="utf-8"?>
<sst xmlns="http://schemas.openxmlformats.org/spreadsheetml/2006/main" count="1137" uniqueCount="368">
  <si>
    <t xml:space="preserve">   肢体不自由者更生施設</t>
  </si>
  <si>
    <t xml:space="preserve">   視覚障害者更生施設</t>
  </si>
  <si>
    <t xml:space="preserve">   聴覚 ・言語障害者更生施設</t>
  </si>
  <si>
    <t xml:space="preserve">   内部障害者更生施設</t>
  </si>
  <si>
    <t xml:space="preserve">   身体障害者療護施設</t>
  </si>
  <si>
    <t xml:space="preserve">   重度身体障害者更生援護施設</t>
  </si>
  <si>
    <t xml:space="preserve">   身体障害者福祉ホーム</t>
  </si>
  <si>
    <t xml:space="preserve">   身体障害者授産施設</t>
  </si>
  <si>
    <t xml:space="preserve">   重度身体障害者授産施設</t>
  </si>
  <si>
    <t xml:space="preserve">   身体障害者通所授産施設</t>
  </si>
  <si>
    <t xml:space="preserve">   身体障害者福祉工場</t>
  </si>
  <si>
    <t xml:space="preserve">   身体障害者福祉センター</t>
  </si>
  <si>
    <t xml:space="preserve">     身体障害者福祉センター（ Ａ 型 ）</t>
  </si>
  <si>
    <t xml:space="preserve">   障害者更生センター</t>
  </si>
  <si>
    <t xml:space="preserve">   補装具製作施設</t>
  </si>
  <si>
    <t xml:space="preserve">   点字図書館</t>
  </si>
  <si>
    <t xml:space="preserve">   点字出版施設</t>
  </si>
  <si>
    <t xml:space="preserve">   聴覚障害者情報提供施設</t>
  </si>
  <si>
    <t>婦人保護施設</t>
  </si>
  <si>
    <t>児童福祉施設</t>
  </si>
  <si>
    <t xml:space="preserve">   助産施設</t>
  </si>
  <si>
    <t xml:space="preserve">   乳児院</t>
  </si>
  <si>
    <t xml:space="preserve">   母子生活支援施設</t>
  </si>
  <si>
    <t xml:space="preserve">   保育所</t>
  </si>
  <si>
    <t>　 児童養護施設</t>
  </si>
  <si>
    <t xml:space="preserve"> 　知的障害児施設</t>
  </si>
  <si>
    <t xml:space="preserve">   自閉症児施設</t>
  </si>
  <si>
    <t xml:space="preserve">   知的障害児通園施設</t>
  </si>
  <si>
    <t xml:space="preserve">   盲児施設</t>
  </si>
  <si>
    <t xml:space="preserve">   ろうあ児施設</t>
  </si>
  <si>
    <t xml:space="preserve">   難聴幼児通園施設</t>
  </si>
  <si>
    <t xml:space="preserve">   肢体不自由児施設</t>
  </si>
  <si>
    <t xml:space="preserve">   肢体不自由児通園施設</t>
  </si>
  <si>
    <t xml:space="preserve">   肢体不自由児療護施設</t>
  </si>
  <si>
    <t xml:space="preserve">   重症心身障害児施設</t>
  </si>
  <si>
    <t xml:space="preserve">   情緒障害児短期治療施設</t>
  </si>
  <si>
    <t xml:space="preserve">   児童自立支援施設</t>
  </si>
  <si>
    <t>　 児童館</t>
  </si>
  <si>
    <t xml:space="preserve">   　 小型児童館</t>
  </si>
  <si>
    <t xml:space="preserve">      児童センター</t>
  </si>
  <si>
    <t xml:space="preserve">      大型児童館Ａ型</t>
  </si>
  <si>
    <t xml:space="preserve">      大型児童館Ｂ型</t>
  </si>
  <si>
    <t xml:space="preserve">      大型児童館Ｃ型</t>
  </si>
  <si>
    <t xml:space="preserve">      その他の児童館</t>
  </si>
  <si>
    <t xml:space="preserve">   児童遊園</t>
  </si>
  <si>
    <t>知的障害者援護施設</t>
  </si>
  <si>
    <t xml:space="preserve">   知的障害者更生施設</t>
  </si>
  <si>
    <t xml:space="preserve">      知的障害者更生施設（ 入 所 ）</t>
  </si>
  <si>
    <t xml:space="preserve">      知的障害者更生施設（ 通 所 ）</t>
  </si>
  <si>
    <t xml:space="preserve">   知的障害者授産施設</t>
  </si>
  <si>
    <t xml:space="preserve">      知的障害者授産施設（ 入 所 ）</t>
  </si>
  <si>
    <t xml:space="preserve">      知的障害者授産施設（ 通 所 ）</t>
  </si>
  <si>
    <t xml:space="preserve">   知的障害者通勤寮</t>
  </si>
  <si>
    <t xml:space="preserve">   知的障害者福祉ホーム</t>
  </si>
  <si>
    <t xml:space="preserve">   知的障害者福祉工場</t>
  </si>
  <si>
    <t>母子福祉施設</t>
  </si>
  <si>
    <t xml:space="preserve">   母子福祉センター</t>
  </si>
  <si>
    <t xml:space="preserve">   母子休養ホーム</t>
  </si>
  <si>
    <t>精神障害者社会復帰施設</t>
  </si>
  <si>
    <t xml:space="preserve">   精神障害者生活訓練施設</t>
  </si>
  <si>
    <t xml:space="preserve">   精神障害者福祉ホーム</t>
  </si>
  <si>
    <t xml:space="preserve">   精神障害者入所授産施設</t>
  </si>
  <si>
    <t xml:space="preserve">   精神障害者通所授産施設</t>
  </si>
  <si>
    <t xml:space="preserve">   精神障害者福祉工場</t>
  </si>
  <si>
    <t>その他の社会福祉施設等</t>
  </si>
  <si>
    <t xml:space="preserve">   盲人ホーム</t>
  </si>
  <si>
    <t xml:space="preserve">   無料低額診療施設</t>
  </si>
  <si>
    <t xml:space="preserve">   隣保館</t>
  </si>
  <si>
    <t xml:space="preserve">   へき地保健福祉館</t>
  </si>
  <si>
    <t xml:space="preserve">   へき地保育所</t>
  </si>
  <si>
    <t xml:space="preserve">   地域福祉センター</t>
  </si>
  <si>
    <t xml:space="preserve">   老人憩の家</t>
  </si>
  <si>
    <t xml:space="preserve">   老人休養ホーム</t>
  </si>
  <si>
    <t xml:space="preserve">   有料老人ホーム</t>
  </si>
  <si>
    <t xml:space="preserve">   老人日帰り介護施設</t>
  </si>
  <si>
    <t xml:space="preserve">   老人短期入所施設</t>
  </si>
  <si>
    <t xml:space="preserve">　 虚弱児施設                    </t>
  </si>
  <si>
    <t xml:space="preserve"> </t>
  </si>
  <si>
    <t xml:space="preserve"> </t>
  </si>
  <si>
    <t xml:space="preserve">    </t>
  </si>
  <si>
    <r>
      <t xml:space="preserve">      軽費老人ホーム</t>
    </r>
    <r>
      <rPr>
        <sz val="10"/>
        <rFont val="ＭＳ 明朝"/>
        <family val="1"/>
      </rPr>
      <t>(介護利用型(ｹｱﾊｳｽ))</t>
    </r>
  </si>
  <si>
    <t>　 老人短期入所施設</t>
  </si>
  <si>
    <t xml:space="preserve">   老人短期入所施設 </t>
  </si>
  <si>
    <t>　　　なお、</t>
  </si>
  <si>
    <t>　　　　　　　　　　第１表</t>
  </si>
  <si>
    <t>総　　括　　表</t>
  </si>
  <si>
    <t>施　　 　設　　　 の　 　　種　　 　類</t>
  </si>
  <si>
    <t>施　設　数</t>
  </si>
  <si>
    <t xml:space="preserve"> 定　　 員 </t>
  </si>
  <si>
    <t>在所者数</t>
  </si>
  <si>
    <t>従事者数</t>
  </si>
  <si>
    <t>…　</t>
  </si>
  <si>
    <t>・</t>
  </si>
  <si>
    <t xml:space="preserve">     身体障害者福祉センター（ Ｂ 型 ）</t>
  </si>
  <si>
    <t>第２表　施設の種類別施設数の年次推移</t>
  </si>
  <si>
    <t>施　 　設 　 　の  　　種 　　類　</t>
  </si>
  <si>
    <t>平成２年</t>
  </si>
  <si>
    <t xml:space="preserve"> 　　    ･ </t>
  </si>
  <si>
    <t xml:space="preserve"> 　　　 … </t>
  </si>
  <si>
    <t xml:space="preserve">・ </t>
  </si>
  <si>
    <t>第３表　　施設の種類別定員の年次推移</t>
  </si>
  <si>
    <t xml:space="preserve">      ･ </t>
  </si>
  <si>
    <t xml:space="preserve">  　 … </t>
  </si>
  <si>
    <t>第４表　　施設の種類別在所者数の年次推移</t>
  </si>
  <si>
    <t xml:space="preserve">施　  　設　 　の　 　種　　  類                   </t>
  </si>
  <si>
    <t xml:space="preserve"> 　      ･ </t>
  </si>
  <si>
    <t>第５表　　施設の種類別従事者数の年次推移</t>
  </si>
  <si>
    <t xml:space="preserve">施      設     の     種      類                       </t>
  </si>
  <si>
    <t xml:space="preserve"> 　　　  ･ </t>
  </si>
  <si>
    <t xml:space="preserve"> 6:59 以前</t>
  </si>
  <si>
    <t>開</t>
  </si>
  <si>
    <t xml:space="preserve"> 7:00～7:29</t>
  </si>
  <si>
    <t>所</t>
  </si>
  <si>
    <t xml:space="preserve"> 7:30～7:59</t>
  </si>
  <si>
    <t>時</t>
  </si>
  <si>
    <t xml:space="preserve"> 8:00～8:29</t>
  </si>
  <si>
    <t>刻</t>
  </si>
  <si>
    <t xml:space="preserve"> 8:30～8:59</t>
  </si>
  <si>
    <t xml:space="preserve"> 9:00 以降</t>
  </si>
  <si>
    <t xml:space="preserve"> (再掲) 7:30</t>
  </si>
  <si>
    <t xml:space="preserve"> 17:00 以前</t>
  </si>
  <si>
    <t>閉</t>
  </si>
  <si>
    <t xml:space="preserve"> 17:01～17:30</t>
  </si>
  <si>
    <t xml:space="preserve"> 17:31～18:00</t>
  </si>
  <si>
    <t xml:space="preserve"> 18:01～18:30</t>
  </si>
  <si>
    <t xml:space="preserve"> 18:31～19:00</t>
  </si>
  <si>
    <t xml:space="preserve"> 19:01 以降</t>
  </si>
  <si>
    <t xml:space="preserve"> (再掲) 18:00</t>
  </si>
  <si>
    <t xml:space="preserve"> ９時間以下</t>
  </si>
  <si>
    <t xml:space="preserve"> ９．５～10</t>
  </si>
  <si>
    <t xml:space="preserve"> 10   ～10．５</t>
  </si>
  <si>
    <t xml:space="preserve"> 10.５～11</t>
  </si>
  <si>
    <t>間</t>
  </si>
  <si>
    <t xml:space="preserve"> 11   ～11.５</t>
  </si>
  <si>
    <t xml:space="preserve"> 11.５～12</t>
  </si>
  <si>
    <t xml:space="preserve"> 12時間超</t>
  </si>
  <si>
    <t xml:space="preserve"> (再掲)延長保育</t>
  </si>
  <si>
    <t xml:space="preserve">     - </t>
  </si>
  <si>
    <t>注： ｢延長保育」とは､開所時間が11時間を超えるものをいう。</t>
  </si>
  <si>
    <t>平成2年</t>
  </si>
  <si>
    <t>対　　前　　年</t>
  </si>
  <si>
    <t>増 減 数</t>
  </si>
  <si>
    <t>増減率(%)</t>
  </si>
  <si>
    <t xml:space="preserve">    　　施　　　　　設　　　　　　数</t>
  </si>
  <si>
    <t>総　　　　　　　　数</t>
  </si>
  <si>
    <t>　養護老人ホーム</t>
  </si>
  <si>
    <t>　軽費老人ホーム</t>
  </si>
  <si>
    <t xml:space="preserve">  有料老人ホーム</t>
  </si>
  <si>
    <t xml:space="preserve">… </t>
  </si>
  <si>
    <t xml:space="preserve">  ＊老人介護支援センター</t>
  </si>
  <si>
    <t>　　　　定　　　　　　　　　　　　員 (人)</t>
  </si>
  <si>
    <t xml:space="preserve">      　在　　　所　　　者　　　数 (人)</t>
  </si>
  <si>
    <t>　　　65歳 以 上 人 口 10万 対 定 員 (人)</t>
  </si>
  <si>
    <t xml:space="preserve">・ </t>
  </si>
  <si>
    <t>　　　　短期入所生活介護</t>
  </si>
  <si>
    <t>(1998)</t>
  </si>
  <si>
    <t xml:space="preserve">　　  短期入所生活介護 </t>
  </si>
  <si>
    <t>(1995)</t>
  </si>
  <si>
    <t xml:space="preserve"> </t>
  </si>
  <si>
    <t>　特別養護老人ホーム</t>
  </si>
  <si>
    <t xml:space="preserve">  ＊老人日帰り介護施設</t>
  </si>
  <si>
    <t xml:space="preserve">  ＊通所介護</t>
  </si>
  <si>
    <t>(1990)</t>
  </si>
  <si>
    <t>(1998)</t>
  </si>
  <si>
    <t>(1999)</t>
  </si>
  <si>
    <t>(2000)</t>
  </si>
  <si>
    <t>(1990)</t>
  </si>
  <si>
    <t>(1999)</t>
  </si>
  <si>
    <t>(2000)</t>
  </si>
  <si>
    <t xml:space="preserve">      軽費老人ホーム(介護利用型(ｹｱﾊｳｽ))</t>
  </si>
  <si>
    <t xml:space="preserve">        介護利用型（ｹｱﾊｳｽ）</t>
  </si>
  <si>
    <r>
      <t>　　　</t>
    </r>
    <r>
      <rPr>
        <sz val="18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Ｂ　型　</t>
    </r>
  </si>
  <si>
    <r>
      <t xml:space="preserve">　    </t>
    </r>
    <r>
      <rPr>
        <sz val="18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Ａ　型</t>
    </r>
  </si>
  <si>
    <t xml:space="preserve"> ９時間超9.5時間以下</t>
  </si>
  <si>
    <t xml:space="preserve"> </t>
  </si>
  <si>
    <t>総　　　    　　数</t>
  </si>
  <si>
    <t>保護施設</t>
  </si>
  <si>
    <t xml:space="preserve">   救護施設</t>
  </si>
  <si>
    <t xml:space="preserve">   更生施設</t>
  </si>
  <si>
    <t xml:space="preserve">   医療保護施設</t>
  </si>
  <si>
    <t xml:space="preserve">   授産施設</t>
  </si>
  <si>
    <t xml:space="preserve">   宿所提供施設</t>
  </si>
  <si>
    <t>老人福祉施設</t>
  </si>
  <si>
    <t xml:space="preserve">   養護老人ホーム</t>
  </si>
  <si>
    <t xml:space="preserve">      養護老人ホーム（ 一 般 ）</t>
  </si>
  <si>
    <t xml:space="preserve">      養護老人ホーム（  盲   ）</t>
  </si>
  <si>
    <t xml:space="preserve">   軽費老人ホーム</t>
  </si>
  <si>
    <t xml:space="preserve">      軽費老人ホーム（ Ａ 型 ）</t>
  </si>
  <si>
    <t xml:space="preserve">      軽費老人ホーム（ Ｂ 型 ）</t>
  </si>
  <si>
    <t xml:space="preserve">   老人福祉センター</t>
  </si>
  <si>
    <t xml:space="preserve">      老人福祉センター（特 Ａ 型）</t>
  </si>
  <si>
    <t xml:space="preserve">      老人福祉センター（ Ａ  型 ）</t>
  </si>
  <si>
    <t xml:space="preserve">      老人福祉センター（ Ｂ  型 ）</t>
  </si>
  <si>
    <t xml:space="preserve">   老人介護支援センター</t>
  </si>
  <si>
    <t>身体障害者更生援護施設</t>
  </si>
  <si>
    <t xml:space="preserve"> </t>
  </si>
  <si>
    <t xml:space="preserve"> </t>
  </si>
  <si>
    <r>
      <t xml:space="preserve">      軽費老人ホーム</t>
    </r>
    <r>
      <rPr>
        <sz val="9"/>
        <rFont val="ＭＳ 明朝"/>
        <family val="1"/>
      </rPr>
      <t>(介護利用型(ｹｱﾊｳｽ))</t>
    </r>
  </si>
  <si>
    <r>
      <t xml:space="preserve">     身体障害者福祉センター</t>
    </r>
    <r>
      <rPr>
        <sz val="10"/>
        <rFont val="ＭＳ 明朝"/>
        <family val="1"/>
      </rPr>
      <t>（Ｂ 型）</t>
    </r>
  </si>
  <si>
    <r>
      <t xml:space="preserve">     身体障害者福祉センター</t>
    </r>
    <r>
      <rPr>
        <sz val="10"/>
        <rFont val="ＭＳ 明朝"/>
        <family val="1"/>
      </rPr>
      <t>（Ａ 型）</t>
    </r>
  </si>
  <si>
    <t xml:space="preserve">        による。</t>
  </si>
  <si>
    <t>　 身体障害者小規模通所授産施設</t>
  </si>
  <si>
    <t>　 盲導犬訓練施設</t>
  </si>
  <si>
    <t xml:space="preserve"> 　児童家庭支援センター</t>
  </si>
  <si>
    <t xml:space="preserve"> 　知的障害者デイサービスセンター</t>
  </si>
  <si>
    <t xml:space="preserve"> 　知的障害者小規模通所授産施設</t>
  </si>
  <si>
    <t xml:space="preserve"> 　精神障害者小規模通所授産施設</t>
  </si>
  <si>
    <t xml:space="preserve"> 　精神障害者地域生活支援センター</t>
  </si>
  <si>
    <t>(2001)</t>
  </si>
  <si>
    <t>(2001)</t>
  </si>
  <si>
    <t xml:space="preserve"> 　身体障害者小規模通所授産施設</t>
  </si>
  <si>
    <t xml:space="preserve"> 　盲導犬訓練施設</t>
  </si>
  <si>
    <t xml:space="preserve">        … </t>
  </si>
  <si>
    <t xml:space="preserve"> 　  　 精神障害者小規模通所授産施設</t>
  </si>
  <si>
    <t>(1995)</t>
  </si>
  <si>
    <t xml:space="preserve">   在宅障害者デイサービス施設 </t>
  </si>
  <si>
    <t>注:1)  平成12年以降は、「介護サービス施設・事業所調査」において、介護老人福祉施設として把握した数値である。</t>
  </si>
  <si>
    <t xml:space="preserve">   2)  平成12年以降は、「介護サービス施設・事業所調査」において、通所介護、短期入所生活介護として把握した数値である。</t>
  </si>
  <si>
    <t>注:　定員を調査していない施設は掲載していない。</t>
  </si>
  <si>
    <t xml:space="preserve">  1) 平成12年以降は、「介護サービス施設・事業所調査」において、介護老人福祉施設として把握した数値である。</t>
  </si>
  <si>
    <t xml:space="preserve">  2) 平成12年以降は、「介護サービス施設・事業所調査」において、短期入所生活介護として把握した数値である。</t>
  </si>
  <si>
    <t>注:  在所者数を調査していない施設は掲載していない。</t>
  </si>
  <si>
    <t>　注: 　65歳以上人口は、平成２年、平成７年、平成12年は総務省統計局の国勢調査報告（総人口）、その他の年は同推計人口（総人口)</t>
  </si>
  <si>
    <t>　 １)  平成12年以降は、｢介護サービス施設･事業所調査｣において､介護老人福祉施設として把握した数値である｡</t>
  </si>
  <si>
    <r>
      <t xml:space="preserve">   特別養護老人ホーム    </t>
    </r>
    <r>
      <rPr>
        <b/>
        <sz val="8"/>
        <rFont val="ＭＳ 明朝"/>
        <family val="1"/>
      </rPr>
      <t>1)</t>
    </r>
    <r>
      <rPr>
        <sz val="11"/>
        <rFont val="ＭＳ 明朝"/>
        <family val="1"/>
      </rPr>
      <t xml:space="preserve"> </t>
    </r>
  </si>
  <si>
    <r>
      <t xml:space="preserve">　 短期入所生活介護　    </t>
    </r>
    <r>
      <rPr>
        <b/>
        <sz val="8"/>
        <rFont val="ＭＳ 明朝"/>
        <family val="1"/>
      </rPr>
      <t>2)</t>
    </r>
    <r>
      <rPr>
        <sz val="11"/>
        <rFont val="ＭＳ 明朝"/>
        <family val="1"/>
      </rPr>
      <t xml:space="preserve"> </t>
    </r>
  </si>
  <si>
    <r>
      <t>　特別養護老人ホーム　</t>
    </r>
    <r>
      <rPr>
        <b/>
        <sz val="8"/>
        <rFont val="ＭＳ Ｐ明朝"/>
        <family val="1"/>
      </rPr>
      <t>１）</t>
    </r>
  </si>
  <si>
    <t>各年10月1日現在</t>
  </si>
  <si>
    <t xml:space="preserve">  各年10月1日現在</t>
  </si>
  <si>
    <t>施　設　数</t>
  </si>
  <si>
    <t>　</t>
  </si>
  <si>
    <t>（単位：人）</t>
  </si>
  <si>
    <t xml:space="preserve">  平成14年10月1日現在</t>
  </si>
  <si>
    <t>平成10年</t>
  </si>
  <si>
    <t>構　　成　　割　　合　　（％）</t>
  </si>
  <si>
    <t>(2002)</t>
  </si>
  <si>
    <t>　</t>
  </si>
  <si>
    <t>(2002)</t>
  </si>
  <si>
    <t>児童福祉施設</t>
  </si>
  <si>
    <t xml:space="preserve">   助産施設</t>
  </si>
  <si>
    <t xml:space="preserve">   乳児院</t>
  </si>
  <si>
    <t xml:space="preserve">   母子生活支援施設</t>
  </si>
  <si>
    <t xml:space="preserve">   保育所</t>
  </si>
  <si>
    <t>　 児童養護施設</t>
  </si>
  <si>
    <t xml:space="preserve"> 　知的障害児施設</t>
  </si>
  <si>
    <t xml:space="preserve">   自閉症児施設</t>
  </si>
  <si>
    <t xml:space="preserve">   知的障害児通園施設</t>
  </si>
  <si>
    <t xml:space="preserve">   ろうあ児施設</t>
  </si>
  <si>
    <t xml:space="preserve">   難聴幼児通園施設</t>
  </si>
  <si>
    <t xml:space="preserve">　 虚弱児施設                    </t>
  </si>
  <si>
    <t xml:space="preserve">・ </t>
  </si>
  <si>
    <t xml:space="preserve">   肢体不自由児施設</t>
  </si>
  <si>
    <t xml:space="preserve">   肢体不自由児通園施設</t>
  </si>
  <si>
    <t xml:space="preserve">   肢体不自由児療護施設</t>
  </si>
  <si>
    <t xml:space="preserve">   重症心身障害児施設</t>
  </si>
  <si>
    <t xml:space="preserve">   情緒障害児短期治療施設</t>
  </si>
  <si>
    <t xml:space="preserve">   児童自立支援施設</t>
  </si>
  <si>
    <t>　 児童館</t>
  </si>
  <si>
    <t xml:space="preserve">   　 小型児童館</t>
  </si>
  <si>
    <t xml:space="preserve">      児童センター</t>
  </si>
  <si>
    <t xml:space="preserve">      大型児童館Ａ型</t>
  </si>
  <si>
    <t xml:space="preserve">      大型児童館Ｂ型</t>
  </si>
  <si>
    <t xml:space="preserve">      大型児童館Ｃ型</t>
  </si>
  <si>
    <t xml:space="preserve">      その他の児童館</t>
  </si>
  <si>
    <t xml:space="preserve">   児童遊園</t>
  </si>
  <si>
    <t>知的障害者援護施設</t>
  </si>
  <si>
    <t xml:space="preserve">   知的障害者更生施設</t>
  </si>
  <si>
    <t xml:space="preserve">      知的障害者更生施設（ 入 所 ）</t>
  </si>
  <si>
    <t xml:space="preserve">      知的障害者更生施設（ 通 所 ）</t>
  </si>
  <si>
    <t xml:space="preserve">   知的障害者授産施設</t>
  </si>
  <si>
    <t xml:space="preserve">      知的障害者授産施設（ 入 所 ）</t>
  </si>
  <si>
    <t xml:space="preserve">      知的障害者授産施設（ 通 所 ）</t>
  </si>
  <si>
    <t xml:space="preserve">   知的障害者通勤寮</t>
  </si>
  <si>
    <t xml:space="preserve">   知的障害者福祉ホーム</t>
  </si>
  <si>
    <t xml:space="preserve">   知的障害者福祉工場</t>
  </si>
  <si>
    <t>母子福祉施設</t>
  </si>
  <si>
    <t xml:space="preserve">   母子福祉センター</t>
  </si>
  <si>
    <t xml:space="preserve">   母子休養ホーム</t>
  </si>
  <si>
    <t>精神障害者社会復帰施設</t>
  </si>
  <si>
    <t xml:space="preserve">   精神障害者生活訓練施設</t>
  </si>
  <si>
    <t xml:space="preserve">   精神障害者福祉ホーム</t>
  </si>
  <si>
    <t xml:space="preserve">   精神障害者入所授産施設</t>
  </si>
  <si>
    <t xml:space="preserve">   精神障害者通所授産施設</t>
  </si>
  <si>
    <t xml:space="preserve">   精神障害者福祉工場</t>
  </si>
  <si>
    <t>その他の社会福祉施設等</t>
  </si>
  <si>
    <t xml:space="preserve">   授産施設</t>
  </si>
  <si>
    <t xml:space="preserve">   宿所提供施設</t>
  </si>
  <si>
    <t xml:space="preserve">   盲人ホーム</t>
  </si>
  <si>
    <t xml:space="preserve">   無料低額診療施設</t>
  </si>
  <si>
    <t xml:space="preserve">   隣保館</t>
  </si>
  <si>
    <t xml:space="preserve">   へき地保健福祉館</t>
  </si>
  <si>
    <t xml:space="preserve">   へき地保育所</t>
  </si>
  <si>
    <t xml:space="preserve">   地域福祉センター</t>
  </si>
  <si>
    <t xml:space="preserve">   老人憩の家</t>
  </si>
  <si>
    <t xml:space="preserve">   老人休養ホーム</t>
  </si>
  <si>
    <t>総　　　    　　数</t>
  </si>
  <si>
    <t xml:space="preserve">   宿所提供施設</t>
  </si>
  <si>
    <t>老人福祉施設</t>
  </si>
  <si>
    <t xml:space="preserve">   養護老人ホーム</t>
  </si>
  <si>
    <t xml:space="preserve">      養護老人ホーム（ 一 般 ）</t>
  </si>
  <si>
    <t xml:space="preserve">      養護老人ホーム（  盲   ）</t>
  </si>
  <si>
    <t xml:space="preserve">   軽費老人ホーム</t>
  </si>
  <si>
    <t xml:space="preserve">      軽費老人ホーム（ Ａ 型 ）</t>
  </si>
  <si>
    <t xml:space="preserve">      軽費老人ホーム（ Ｂ 型 ）</t>
  </si>
  <si>
    <t xml:space="preserve">      軽費老人ホーム(介護利用型(ｹｱﾊｳｽ))</t>
  </si>
  <si>
    <t xml:space="preserve">   老人福祉センター</t>
  </si>
  <si>
    <t xml:space="preserve">      老人福祉センター（特 Ａ 型）</t>
  </si>
  <si>
    <t xml:space="preserve">      老人福祉センター（ Ａ  型 ）</t>
  </si>
  <si>
    <t xml:space="preserve">      老人福祉センター（ Ｂ  型 ）</t>
  </si>
  <si>
    <t xml:space="preserve">   老人介護支援センター</t>
  </si>
  <si>
    <t xml:space="preserve"> 　　　 … </t>
  </si>
  <si>
    <t>身体障害者更生援護施設</t>
  </si>
  <si>
    <t xml:space="preserve">   肢体不自由者更生施設</t>
  </si>
  <si>
    <t xml:space="preserve">   視覚障害者更生施設</t>
  </si>
  <si>
    <t xml:space="preserve">   聴覚 ・言語障害者更生施設</t>
  </si>
  <si>
    <t xml:space="preserve">   内部障害者更生施設</t>
  </si>
  <si>
    <t xml:space="preserve">   身体障害者療護施設</t>
  </si>
  <si>
    <t xml:space="preserve">   重度身体障害者更生援護施設</t>
  </si>
  <si>
    <t xml:space="preserve">   身体障害者福祉ホーム</t>
  </si>
  <si>
    <t xml:space="preserve">   身体障害者授産施設</t>
  </si>
  <si>
    <t xml:space="preserve">   重度身体障害者授産施設</t>
  </si>
  <si>
    <t xml:space="preserve">   身体障害者通所授産施設</t>
  </si>
  <si>
    <t xml:space="preserve">   身体障害者福祉工場</t>
  </si>
  <si>
    <t xml:space="preserve">   身体障害者福祉センター</t>
  </si>
  <si>
    <t xml:space="preserve">     身体障害者福祉センター（ Ａ 型 ）</t>
  </si>
  <si>
    <t xml:space="preserve">   在宅障害者デイサービス施設 </t>
  </si>
  <si>
    <t xml:space="preserve">   障害者更生センター</t>
  </si>
  <si>
    <t xml:space="preserve">   補装具製作施設</t>
  </si>
  <si>
    <t xml:space="preserve">        … </t>
  </si>
  <si>
    <t xml:space="preserve">   点字図書館</t>
  </si>
  <si>
    <t xml:space="preserve">   点字出版施設</t>
  </si>
  <si>
    <t xml:space="preserve">   聴覚障害者情報提供施設</t>
  </si>
  <si>
    <t>婦人保護施設</t>
  </si>
  <si>
    <t>　 有料老人ホーム</t>
  </si>
  <si>
    <t xml:space="preserve">   2)  「平成14年介護サービス施設・事業所調査」において、通所介護、短期入所生活介護として把握した</t>
  </si>
  <si>
    <t>保護施設</t>
  </si>
  <si>
    <t xml:space="preserve">   救護施設</t>
  </si>
  <si>
    <t xml:space="preserve">   更生施設</t>
  </si>
  <si>
    <t xml:space="preserve">   医療保護施設</t>
  </si>
  <si>
    <t xml:space="preserve">   授産施設</t>
  </si>
  <si>
    <r>
      <t xml:space="preserve">   特別養護老人ホーム    </t>
    </r>
    <r>
      <rPr>
        <b/>
        <sz val="11"/>
        <rFont val="ＭＳ 明朝"/>
        <family val="1"/>
      </rPr>
      <t>1)</t>
    </r>
    <r>
      <rPr>
        <sz val="11"/>
        <rFont val="ＭＳ 明朝"/>
        <family val="1"/>
      </rPr>
      <t xml:space="preserve"> </t>
    </r>
  </si>
  <si>
    <r>
      <t xml:space="preserve">   通所介護　　　　　    </t>
    </r>
    <r>
      <rPr>
        <b/>
        <sz val="11"/>
        <rFont val="ＭＳ 明朝"/>
        <family val="1"/>
      </rPr>
      <t>2)</t>
    </r>
  </si>
  <si>
    <r>
      <t xml:space="preserve">　 短期入所生活介護      </t>
    </r>
    <r>
      <rPr>
        <b/>
        <sz val="11"/>
        <rFont val="ＭＳ 明朝"/>
        <family val="1"/>
      </rPr>
      <t>2)</t>
    </r>
    <r>
      <rPr>
        <sz val="11"/>
        <rFont val="ＭＳ 明朝"/>
        <family val="1"/>
      </rPr>
      <t xml:space="preserve"> </t>
    </r>
  </si>
  <si>
    <t>第6表　老人ホームの種類別にみた施設数・定員･在所者数・65歳以上人口10万対定員の年次推移</t>
  </si>
  <si>
    <t>統　　計　　表</t>
  </si>
  <si>
    <t xml:space="preserve">    　数値である。</t>
  </si>
  <si>
    <r>
      <t xml:space="preserve">保護施設  　　　　　    </t>
    </r>
    <r>
      <rPr>
        <b/>
        <sz val="8"/>
        <rFont val="ＭＳ 明朝"/>
        <family val="1"/>
      </rPr>
      <t xml:space="preserve">1) </t>
    </r>
  </si>
  <si>
    <r>
      <t xml:space="preserve">　 短期入所生活介護　    </t>
    </r>
    <r>
      <rPr>
        <b/>
        <sz val="8"/>
        <rFont val="ＭＳ 明朝"/>
        <family val="1"/>
      </rPr>
      <t xml:space="preserve">3) 4) </t>
    </r>
  </si>
  <si>
    <r>
      <t xml:space="preserve">児童福祉施設             </t>
    </r>
    <r>
      <rPr>
        <b/>
        <sz val="8"/>
        <rFont val="ＭＳ 明朝"/>
        <family val="1"/>
      </rPr>
      <t xml:space="preserve">1) </t>
    </r>
  </si>
  <si>
    <r>
      <t xml:space="preserve">その他の社会福祉施設等    </t>
    </r>
    <r>
      <rPr>
        <b/>
        <sz val="8"/>
        <rFont val="ＭＳ 明朝"/>
        <family val="1"/>
      </rPr>
      <t xml:space="preserve">1) </t>
    </r>
  </si>
  <si>
    <t xml:space="preserve">   1)  保護施設には医療保護施設を、児童福祉施設には助産施設を、その他の社会福祉施設等には無料低額診療施設を含まない。</t>
  </si>
  <si>
    <t xml:space="preserve">   2)  平成12年以降は、「介護サービス施設・事業所調査」において、介護老人福祉施設として把握した数値である。</t>
  </si>
  <si>
    <t xml:space="preserve">   3)  平成12年以降は、「介護サービス施設・事業所調査」において、通所介護、短期入所生活介護として把握した数値である。</t>
  </si>
  <si>
    <r>
      <t xml:space="preserve">   特別養護老人ホーム   </t>
    </r>
    <r>
      <rPr>
        <sz val="8"/>
        <rFont val="ＭＳ 明朝"/>
        <family val="1"/>
      </rPr>
      <t xml:space="preserve"> </t>
    </r>
    <r>
      <rPr>
        <b/>
        <sz val="8"/>
        <rFont val="ＭＳ 明朝"/>
        <family val="1"/>
      </rPr>
      <t xml:space="preserve">2) 4) </t>
    </r>
  </si>
  <si>
    <r>
      <t xml:space="preserve">   通所介護　　　　　    </t>
    </r>
    <r>
      <rPr>
        <b/>
        <sz val="8"/>
        <rFont val="ＭＳ 明朝"/>
        <family val="1"/>
      </rPr>
      <t xml:space="preserve">3) 4) </t>
    </r>
  </si>
  <si>
    <t xml:space="preserve">   4)　注2,3の平成12年以降の数値は常勤換算数であり、小数点以下第１位を四捨五入している。なお、注3の短期入所生活介護の</t>
  </si>
  <si>
    <t>注:　　平成13年以前の従事者数は実人員である。平成14年の従事者数は常勤換算数であり、小数点以下第１位を四捨五入している。</t>
  </si>
  <si>
    <t xml:space="preserve"> 　　平成12年の数値には空床利用型の従事者を含むが平成13年以降は含まない。</t>
  </si>
  <si>
    <t>注:　　従事者数は常勤換算数であり、小数点第1位を四捨五入している。</t>
  </si>
  <si>
    <t>　 1)  「平成14年介護サービス施設・事業所調査」において、介護老人福祉施設として把握した数値である。</t>
  </si>
  <si>
    <r>
      <t xml:space="preserve">   特別養護老人ホーム    </t>
    </r>
    <r>
      <rPr>
        <b/>
        <sz val="8"/>
        <rFont val="ＭＳ 明朝"/>
        <family val="1"/>
      </rPr>
      <t>1)</t>
    </r>
  </si>
  <si>
    <r>
      <t xml:space="preserve">   通所介護　　　　　    </t>
    </r>
    <r>
      <rPr>
        <b/>
        <sz val="8"/>
        <rFont val="ＭＳ 明朝"/>
        <family val="1"/>
      </rPr>
      <t xml:space="preserve">2) </t>
    </r>
  </si>
  <si>
    <r>
      <t xml:space="preserve">　 短期入所生活介護      </t>
    </r>
    <r>
      <rPr>
        <b/>
        <sz val="8"/>
        <rFont val="ＭＳ 明朝"/>
        <family val="1"/>
      </rPr>
      <t xml:space="preserve">2) </t>
    </r>
  </si>
  <si>
    <t>第7表  公営-私営別にみた保育所の開所時刻･閉所時刻･開所時間の年次推移</t>
  </si>
  <si>
    <t xml:space="preserve"> ９．５～10</t>
  </si>
  <si>
    <t>公      営</t>
  </si>
  <si>
    <t>総　　　　数</t>
  </si>
  <si>
    <t>私　　　営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</si>
</sst>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0.0_ "/>
    <numFmt numFmtId="179" formatCode="0_ "/>
    <numFmt numFmtId="180" formatCode="#,###&quot; &quot;_ "/>
    <numFmt numFmtId="181" formatCode="#,##0&quot; &quot;;&quot;△ &quot;#,##0&quot; &quot;"/>
    <numFmt numFmtId="182" formatCode="0.0&quot; &quot;;&quot;△ &quot;0.0&quot; &quot;"/>
    <numFmt numFmtId="183" formatCode="#\ ###\ ##0&quot; &quot;"/>
    <numFmt numFmtId="184" formatCode="#,##0&quot; &quot;;&quot;△     &quot;#,##0&quot; &quot;"/>
    <numFmt numFmtId="185" formatCode="#,##0&quot; &quot;;&quot;△    &quot;#,##0&quot; &quot;"/>
    <numFmt numFmtId="186" formatCode="#,##0&quot; &quot;;&quot;△   &quot;#,##0&quot; &quot;"/>
    <numFmt numFmtId="187" formatCode="0.0_);[Red]\(0.0\)"/>
    <numFmt numFmtId="188" formatCode="0.0&quot; &quot;;&quot;△    &quot;0.0&quot; &quot;"/>
    <numFmt numFmtId="189" formatCode="0.0&quot; &quot;;&quot;△   &quot;0.0&quot; &quot;"/>
    <numFmt numFmtId="190" formatCode="#\ ###\ ##0"/>
    <numFmt numFmtId="191" formatCode="#,##0&quot; &quot;;&quot;△   &quot;#\ ##0&quot; &quot;"/>
    <numFmt numFmtId="192" formatCode="#,##0&quot; &quot;;&quot;△  &quot;#\ ##0&quot; &quot;"/>
    <numFmt numFmtId="193" formatCode="#\ ##0&quot; &quot;;&quot;△   &quot;#\ ##0&quot; &quot;"/>
    <numFmt numFmtId="194" formatCode="#\ ##0&quot; &quot;;&quot;△     &quot;#\ ##0&quot; &quot;"/>
    <numFmt numFmtId="195" formatCode="0.0&quot; &quot;;&quot;△  &quot;0.0&quot; &quot;"/>
    <numFmt numFmtId="196" formatCode="0;&quot;△ &quot;0"/>
    <numFmt numFmtId="197" formatCode="#\ ##0&quot; &quot;;&quot;△    &quot;#\ ##0&quot; &quot;"/>
    <numFmt numFmtId="198" formatCode="#\ ##0&quot; &quot;;&quot;△  &quot;#\ ##0&quot; &quot;"/>
    <numFmt numFmtId="199" formatCode="#\ ##0&quot; &quot;;&quot;△ &quot;#\ ##0&quot; &quot;"/>
    <numFmt numFmtId="200" formatCode="#\ ##0&quot; &quot;;&quot;△&quot;#\ ##0&quot; &quot;"/>
    <numFmt numFmtId="201" formatCode="#,##0\ ;&quot;△     &quot;#,##0\ "/>
    <numFmt numFmtId="202" formatCode="0_);[Red]\(0\)"/>
    <numFmt numFmtId="203" formatCode="0.0&quot; &quot;"/>
    <numFmt numFmtId="204" formatCode="##\ ##0&quot; &quot;"/>
    <numFmt numFmtId="205" formatCode="#,##0.0&quot; &quot;"/>
    <numFmt numFmtId="206" formatCode="#\ ##0&quot; &quot;"/>
    <numFmt numFmtId="207" formatCode="0.0_);\(0.0\)"/>
    <numFmt numFmtId="208" formatCode="0_);\(0\)"/>
    <numFmt numFmtId="209" formatCode="#\ ###\ ##0.0&quot; &quot;"/>
    <numFmt numFmtId="210" formatCode="0;&quot;△&quot;\ \ \ \ \ 0&quot; &quot;"/>
    <numFmt numFmtId="211" formatCode="0.0;&quot;△&quot;\ \ \ 0.0&quot; &quot;"/>
    <numFmt numFmtId="212" formatCode="0;&quot;△&quot;\ \ \ 0&quot; &quot;"/>
    <numFmt numFmtId="213" formatCode="0.0;&quot;△&quot;\ \ \ \ 0&quot; &quot;"/>
    <numFmt numFmtId="214" formatCode="0.0;&quot;△&quot;\ \ \ 0&quot; &quot;"/>
    <numFmt numFmtId="215" formatCode="0;&quot;△&quot;\ \ \ \ 0&quot; &quot;"/>
    <numFmt numFmtId="216" formatCode="###\ ##0&quot; &quot;"/>
    <numFmt numFmtId="217" formatCode="_ * #\ ###\ ##0&quot; &quot;;_ * \-#\ ###\ ##0&quot; &quot;;_ * &quot;･&quot;;_ @_ "/>
    <numFmt numFmtId="218" formatCode="_ * #\ ###\ ##0.0&quot; &quot;;_ * \-#\ ###\ ##0.0&quot; &quot;;_ * &quot;･&quot;;_ @_ "/>
    <numFmt numFmtId="219" formatCode="0&quot;   &quot;"/>
    <numFmt numFmtId="220" formatCode="0.0;&quot;△&quot;\ \ 0.0&quot; &quot;"/>
    <numFmt numFmtId="221" formatCode="0.00_);[Red]\(0.00\)"/>
    <numFmt numFmtId="222" formatCode="0.0000_);[Red]\(0.0000\)"/>
  </numFmts>
  <fonts count="3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4"/>
      <name val="明朝"/>
      <family val="1"/>
    </font>
    <font>
      <sz val="12"/>
      <name val="明朝"/>
      <family val="3"/>
    </font>
    <font>
      <b/>
      <sz val="12"/>
      <name val="明朝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1"/>
      <name val="明朝"/>
      <family val="3"/>
    </font>
    <font>
      <sz val="14"/>
      <name val="ＭＳ 明朝"/>
      <family val="1"/>
    </font>
    <font>
      <b/>
      <sz val="12"/>
      <name val="ＭＳ 明朝"/>
      <family val="1"/>
    </font>
    <font>
      <b/>
      <sz val="11"/>
      <name val="明朝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MS UI Gothic"/>
      <family val="3"/>
    </font>
    <font>
      <sz val="6"/>
      <name val="明朝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b/>
      <sz val="8"/>
      <name val="ＭＳ Ｐ明朝"/>
      <family val="1"/>
    </font>
    <font>
      <b/>
      <sz val="11"/>
      <name val="ＭＳ Ｐ明朝"/>
      <family val="1"/>
    </font>
    <font>
      <b/>
      <sz val="12"/>
      <name val="MS UI Gothic"/>
      <family val="3"/>
    </font>
    <font>
      <sz val="10.5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7" xfId="0" applyNumberFormat="1" applyFont="1" applyBorder="1" applyAlignment="1">
      <alignment/>
    </xf>
    <xf numFmtId="183" fontId="6" fillId="0" borderId="8" xfId="0" applyNumberFormat="1" applyFont="1" applyBorder="1" applyAlignment="1">
      <alignment/>
    </xf>
    <xf numFmtId="183" fontId="6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83" fontId="6" fillId="0" borderId="10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183" fontId="6" fillId="0" borderId="12" xfId="0" applyNumberFormat="1" applyFont="1" applyBorder="1" applyAlignment="1">
      <alignment/>
    </xf>
    <xf numFmtId="183" fontId="6" fillId="0" borderId="13" xfId="0" applyNumberFormat="1" applyFont="1" applyBorder="1" applyAlignment="1">
      <alignment/>
    </xf>
    <xf numFmtId="0" fontId="5" fillId="0" borderId="1" xfId="0" applyFont="1" applyBorder="1" applyAlignment="1">
      <alignment/>
    </xf>
    <xf numFmtId="183" fontId="6" fillId="0" borderId="14" xfId="0" applyNumberFormat="1" applyFont="1" applyBorder="1" applyAlignment="1">
      <alignment/>
    </xf>
    <xf numFmtId="0" fontId="0" fillId="0" borderId="9" xfId="0" applyBorder="1" applyAlignment="1">
      <alignment/>
    </xf>
    <xf numFmtId="0" fontId="5" fillId="0" borderId="15" xfId="0" applyFont="1" applyBorder="1" applyAlignment="1">
      <alignment/>
    </xf>
    <xf numFmtId="0" fontId="5" fillId="0" borderId="2" xfId="0" applyFont="1" applyBorder="1" applyAlignment="1">
      <alignment/>
    </xf>
    <xf numFmtId="183" fontId="6" fillId="0" borderId="14" xfId="0" applyNumberFormat="1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83" fontId="6" fillId="0" borderId="10" xfId="0" applyNumberFormat="1" applyFont="1" applyBorder="1" applyAlignment="1">
      <alignment horizontal="right"/>
    </xf>
    <xf numFmtId="183" fontId="6" fillId="0" borderId="11" xfId="0" applyNumberFormat="1" applyFont="1" applyBorder="1" applyAlignment="1">
      <alignment horizontal="right"/>
    </xf>
    <xf numFmtId="183" fontId="6" fillId="0" borderId="16" xfId="0" applyNumberFormat="1" applyFont="1" applyBorder="1" applyAlignment="1">
      <alignment horizontal="right"/>
    </xf>
    <xf numFmtId="183" fontId="6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5" fillId="0" borderId="0" xfId="0" applyFont="1" applyBorder="1" applyAlignment="1">
      <alignment horizontal="center" vertical="center"/>
    </xf>
    <xf numFmtId="183" fontId="6" fillId="0" borderId="13" xfId="0" applyNumberFormat="1" applyFont="1" applyBorder="1" applyAlignment="1">
      <alignment horizontal="right"/>
    </xf>
    <xf numFmtId="183" fontId="6" fillId="0" borderId="12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183" fontId="6" fillId="0" borderId="18" xfId="0" applyNumberFormat="1" applyFont="1" applyBorder="1" applyAlignment="1">
      <alignment horizontal="right"/>
    </xf>
    <xf numFmtId="183" fontId="6" fillId="0" borderId="7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/>
    </xf>
    <xf numFmtId="194" fontId="6" fillId="0" borderId="0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0" fillId="0" borderId="27" xfId="0" applyBorder="1" applyAlignment="1">
      <alignment/>
    </xf>
    <xf numFmtId="183" fontId="6" fillId="0" borderId="28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/>
    </xf>
    <xf numFmtId="183" fontId="6" fillId="0" borderId="29" xfId="0" applyNumberFormat="1" applyFont="1" applyBorder="1" applyAlignment="1">
      <alignment horizontal="right" vertical="center"/>
    </xf>
    <xf numFmtId="183" fontId="6" fillId="0" borderId="9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183" fontId="6" fillId="0" borderId="3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83" fontId="6" fillId="0" borderId="32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5" fillId="0" borderId="22" xfId="0" applyFont="1" applyBorder="1" applyAlignment="1">
      <alignment vertical="center"/>
    </xf>
    <xf numFmtId="183" fontId="6" fillId="0" borderId="27" xfId="0" applyNumberFormat="1" applyFont="1" applyBorder="1" applyAlignment="1">
      <alignment horizontal="right"/>
    </xf>
    <xf numFmtId="183" fontId="6" fillId="0" borderId="30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194" fontId="6" fillId="0" borderId="10" xfId="0" applyNumberFormat="1" applyFont="1" applyBorder="1" applyAlignment="1">
      <alignment horizontal="right"/>
    </xf>
    <xf numFmtId="194" fontId="6" fillId="0" borderId="9" xfId="0" applyNumberFormat="1" applyFont="1" applyBorder="1" applyAlignment="1">
      <alignment horizontal="right"/>
    </xf>
    <xf numFmtId="194" fontId="6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33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1" xfId="0" applyFont="1" applyBorder="1" applyAlignment="1">
      <alignment/>
    </xf>
    <xf numFmtId="183" fontId="6" fillId="0" borderId="27" xfId="0" applyNumberFormat="1" applyFont="1" applyBorder="1" applyAlignment="1">
      <alignment/>
    </xf>
    <xf numFmtId="183" fontId="6" fillId="0" borderId="18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83" fontId="6" fillId="0" borderId="16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15" fillId="0" borderId="3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9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30" xfId="0" applyFont="1" applyBorder="1" applyAlignment="1">
      <alignment/>
    </xf>
    <xf numFmtId="204" fontId="14" fillId="0" borderId="39" xfId="17" applyNumberFormat="1" applyFont="1" applyBorder="1" applyAlignment="1">
      <alignment/>
    </xf>
    <xf numFmtId="187" fontId="14" fillId="0" borderId="39" xfId="17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/>
    </xf>
    <xf numFmtId="204" fontId="14" fillId="0" borderId="0" xfId="17" applyNumberFormat="1" applyFont="1" applyBorder="1" applyAlignment="1">
      <alignment/>
    </xf>
    <xf numFmtId="204" fontId="14" fillId="0" borderId="14" xfId="17" applyNumberFormat="1" applyFont="1" applyBorder="1" applyAlignment="1">
      <alignment/>
    </xf>
    <xf numFmtId="187" fontId="14" fillId="0" borderId="14" xfId="17" applyNumberFormat="1" applyFont="1" applyBorder="1" applyAlignment="1">
      <alignment/>
    </xf>
    <xf numFmtId="187" fontId="14" fillId="0" borderId="10" xfId="17" applyNumberFormat="1" applyFont="1" applyBorder="1" applyAlignment="1">
      <alignment/>
    </xf>
    <xf numFmtId="20" fontId="10" fillId="0" borderId="10" xfId="0" applyNumberFormat="1" applyFont="1" applyBorder="1" applyAlignment="1">
      <alignment/>
    </xf>
    <xf numFmtId="204" fontId="14" fillId="0" borderId="10" xfId="17" applyNumberFormat="1" applyFont="1" applyBorder="1" applyAlignment="1">
      <alignment/>
    </xf>
    <xf numFmtId="20" fontId="10" fillId="0" borderId="13" xfId="0" applyNumberFormat="1" applyFont="1" applyBorder="1" applyAlignment="1">
      <alignment/>
    </xf>
    <xf numFmtId="204" fontId="14" fillId="0" borderId="13" xfId="17" applyNumberFormat="1" applyFont="1" applyBorder="1" applyAlignment="1">
      <alignment/>
    </xf>
    <xf numFmtId="204" fontId="17" fillId="0" borderId="10" xfId="17" applyNumberFormat="1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4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20" xfId="0" applyBorder="1" applyAlignment="1">
      <alignment/>
    </xf>
    <xf numFmtId="0" fontId="19" fillId="0" borderId="0" xfId="0" applyFont="1" applyAlignment="1">
      <alignment horizontal="centerContinuous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5" fillId="0" borderId="1" xfId="0" applyFont="1" applyBorder="1" applyAlignment="1">
      <alignment/>
    </xf>
    <xf numFmtId="204" fontId="15" fillId="0" borderId="40" xfId="0" applyNumberFormat="1" applyFont="1" applyBorder="1" applyAlignment="1">
      <alignment/>
    </xf>
    <xf numFmtId="206" fontId="14" fillId="0" borderId="10" xfId="17" applyNumberFormat="1" applyFont="1" applyBorder="1" applyAlignment="1">
      <alignment/>
    </xf>
    <xf numFmtId="206" fontId="14" fillId="0" borderId="10" xfId="17" applyNumberFormat="1" applyFont="1" applyBorder="1" applyAlignment="1">
      <alignment/>
    </xf>
    <xf numFmtId="206" fontId="14" fillId="0" borderId="13" xfId="17" applyNumberFormat="1" applyFont="1" applyBorder="1" applyAlignment="1">
      <alignment/>
    </xf>
    <xf numFmtId="204" fontId="14" fillId="0" borderId="10" xfId="17" applyNumberFormat="1" applyFont="1" applyBorder="1" applyAlignment="1">
      <alignment/>
    </xf>
    <xf numFmtId="204" fontId="14" fillId="0" borderId="13" xfId="17" applyNumberFormat="1" applyFont="1" applyBorder="1" applyAlignment="1">
      <alignment/>
    </xf>
    <xf numFmtId="207" fontId="6" fillId="0" borderId="14" xfId="17" applyNumberFormat="1" applyFont="1" applyBorder="1" applyAlignment="1">
      <alignment/>
    </xf>
    <xf numFmtId="207" fontId="6" fillId="0" borderId="10" xfId="17" applyNumberFormat="1" applyFont="1" applyBorder="1" applyAlignment="1">
      <alignment/>
    </xf>
    <xf numFmtId="205" fontId="14" fillId="0" borderId="10" xfId="17" applyNumberFormat="1" applyFont="1" applyBorder="1" applyAlignment="1">
      <alignment/>
    </xf>
    <xf numFmtId="205" fontId="14" fillId="0" borderId="13" xfId="17" applyNumberFormat="1" applyFont="1" applyBorder="1" applyAlignment="1">
      <alignment/>
    </xf>
    <xf numFmtId="0" fontId="14" fillId="0" borderId="10" xfId="17" applyNumberFormat="1" applyFont="1" applyBorder="1" applyAlignment="1">
      <alignment horizontal="right"/>
    </xf>
    <xf numFmtId="207" fontId="14" fillId="0" borderId="13" xfId="17" applyNumberFormat="1" applyFont="1" applyBorder="1" applyAlignment="1">
      <alignment/>
    </xf>
    <xf numFmtId="207" fontId="14" fillId="0" borderId="10" xfId="17" applyNumberFormat="1" applyFont="1" applyBorder="1" applyAlignment="1">
      <alignment/>
    </xf>
    <xf numFmtId="0" fontId="0" fillId="0" borderId="43" xfId="0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Continuous"/>
    </xf>
    <xf numFmtId="0" fontId="4" fillId="0" borderId="46" xfId="0" applyFont="1" applyBorder="1" applyAlignment="1">
      <alignment horizontal="centerContinuous"/>
    </xf>
    <xf numFmtId="0" fontId="0" fillId="0" borderId="4" xfId="0" applyBorder="1" applyAlignment="1">
      <alignment/>
    </xf>
    <xf numFmtId="208" fontId="4" fillId="0" borderId="13" xfId="0" applyNumberFormat="1" applyFont="1" applyBorder="1" applyAlignment="1">
      <alignment horizontal="center"/>
    </xf>
    <xf numFmtId="208" fontId="4" fillId="0" borderId="14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209" fontId="6" fillId="0" borderId="11" xfId="0" applyNumberFormat="1" applyFont="1" applyBorder="1" applyAlignment="1">
      <alignment/>
    </xf>
    <xf numFmtId="210" fontId="6" fillId="0" borderId="10" xfId="0" applyNumberFormat="1" applyFont="1" applyBorder="1" applyAlignment="1">
      <alignment/>
    </xf>
    <xf numFmtId="211" fontId="6" fillId="0" borderId="11" xfId="0" applyNumberFormat="1" applyFont="1" applyBorder="1" applyAlignment="1">
      <alignment/>
    </xf>
    <xf numFmtId="204" fontId="6" fillId="0" borderId="10" xfId="21" applyNumberFormat="1" applyFont="1" applyBorder="1" applyAlignment="1">
      <alignment horizontal="right"/>
      <protection/>
    </xf>
    <xf numFmtId="0" fontId="21" fillId="0" borderId="0" xfId="0" applyFont="1" applyBorder="1" applyAlignment="1">
      <alignment/>
    </xf>
    <xf numFmtId="209" fontId="6" fillId="0" borderId="7" xfId="0" applyNumberFormat="1" applyFont="1" applyBorder="1" applyAlignment="1">
      <alignment/>
    </xf>
    <xf numFmtId="0" fontId="18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190" fontId="0" fillId="0" borderId="0" xfId="0" applyNumberFormat="1" applyBorder="1" applyAlignment="1">
      <alignment/>
    </xf>
    <xf numFmtId="190" fontId="18" fillId="0" borderId="0" xfId="0" applyNumberFormat="1" applyFont="1" applyBorder="1" applyAlignment="1">
      <alignment/>
    </xf>
    <xf numFmtId="190" fontId="21" fillId="0" borderId="0" xfId="0" applyNumberFormat="1" applyFont="1" applyBorder="1" applyAlignment="1">
      <alignment/>
    </xf>
    <xf numFmtId="190" fontId="4" fillId="0" borderId="0" xfId="0" applyNumberFormat="1" applyFont="1" applyBorder="1" applyAlignment="1">
      <alignment horizontal="centerContinuous" vertical="center"/>
    </xf>
    <xf numFmtId="190" fontId="18" fillId="0" borderId="0" xfId="0" applyNumberFormat="1" applyFont="1" applyBorder="1" applyAlignment="1">
      <alignment horizontal="centerContinuous"/>
    </xf>
    <xf numFmtId="190" fontId="21" fillId="0" borderId="0" xfId="0" applyNumberFormat="1" applyFont="1" applyBorder="1" applyAlignment="1">
      <alignment horizontal="centerContinuous"/>
    </xf>
    <xf numFmtId="214" fontId="6" fillId="0" borderId="10" xfId="0" applyNumberFormat="1" applyFont="1" applyBorder="1" applyAlignment="1">
      <alignment/>
    </xf>
    <xf numFmtId="204" fontId="6" fillId="0" borderId="14" xfId="0" applyNumberFormat="1" applyFont="1" applyBorder="1" applyAlignment="1">
      <alignment/>
    </xf>
    <xf numFmtId="187" fontId="6" fillId="0" borderId="10" xfId="0" applyNumberFormat="1" applyFont="1" applyBorder="1" applyAlignment="1">
      <alignment/>
    </xf>
    <xf numFmtId="0" fontId="10" fillId="0" borderId="35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208" fontId="5" fillId="0" borderId="14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183" fontId="6" fillId="0" borderId="14" xfId="0" applyNumberFormat="1" applyFont="1" applyBorder="1" applyAlignment="1">
      <alignment/>
    </xf>
    <xf numFmtId="183" fontId="6" fillId="0" borderId="14" xfId="0" applyNumberFormat="1" applyFont="1" applyBorder="1" applyAlignment="1">
      <alignment horizontal="right"/>
    </xf>
    <xf numFmtId="183" fontId="6" fillId="0" borderId="10" xfId="0" applyNumberFormat="1" applyFont="1" applyBorder="1" applyAlignment="1">
      <alignment/>
    </xf>
    <xf numFmtId="183" fontId="6" fillId="0" borderId="10" xfId="0" applyNumberFormat="1" applyFont="1" applyBorder="1" applyAlignment="1">
      <alignment horizontal="right"/>
    </xf>
    <xf numFmtId="0" fontId="5" fillId="0" borderId="51" xfId="0" applyFont="1" applyBorder="1" applyAlignment="1">
      <alignment horizontal="center"/>
    </xf>
    <xf numFmtId="183" fontId="6" fillId="0" borderId="52" xfId="0" applyNumberFormat="1" applyFont="1" applyBorder="1" applyAlignment="1">
      <alignment/>
    </xf>
    <xf numFmtId="204" fontId="20" fillId="0" borderId="4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206" fontId="14" fillId="0" borderId="10" xfId="17" applyNumberFormat="1" applyFont="1" applyFill="1" applyBorder="1" applyAlignment="1">
      <alignment/>
    </xf>
    <xf numFmtId="206" fontId="14" fillId="0" borderId="13" xfId="17" applyNumberFormat="1" applyFont="1" applyBorder="1" applyAlignment="1">
      <alignment/>
    </xf>
    <xf numFmtId="187" fontId="14" fillId="0" borderId="10" xfId="17" applyNumberFormat="1" applyFont="1" applyBorder="1" applyAlignment="1">
      <alignment/>
    </xf>
    <xf numFmtId="0" fontId="15" fillId="0" borderId="53" xfId="0" applyFont="1" applyBorder="1" applyAlignment="1">
      <alignment horizontal="center" vertical="center"/>
    </xf>
    <xf numFmtId="0" fontId="0" fillId="0" borderId="0" xfId="0" applyFont="1" applyAlignment="1">
      <alignment/>
    </xf>
    <xf numFmtId="212" fontId="6" fillId="0" borderId="10" xfId="0" applyNumberFormat="1" applyFont="1" applyBorder="1" applyAlignment="1">
      <alignment/>
    </xf>
    <xf numFmtId="0" fontId="5" fillId="0" borderId="20" xfId="0" applyFont="1" applyBorder="1" applyAlignment="1">
      <alignment vertical="center"/>
    </xf>
    <xf numFmtId="183" fontId="6" fillId="0" borderId="18" xfId="0" applyNumberFormat="1" applyFont="1" applyBorder="1" applyAlignment="1">
      <alignment horizontal="right" vertical="center"/>
    </xf>
    <xf numFmtId="183" fontId="6" fillId="0" borderId="12" xfId="0" applyNumberFormat="1" applyFont="1" applyBorder="1" applyAlignment="1">
      <alignment horizontal="right" vertical="center"/>
    </xf>
    <xf numFmtId="183" fontId="6" fillId="0" borderId="31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/>
    </xf>
    <xf numFmtId="0" fontId="5" fillId="0" borderId="4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83" fontId="26" fillId="0" borderId="11" xfId="0" applyNumberFormat="1" applyFont="1" applyBorder="1" applyAlignment="1">
      <alignment/>
    </xf>
    <xf numFmtId="206" fontId="14" fillId="0" borderId="10" xfId="0" applyNumberFormat="1" applyFont="1" applyBorder="1" applyAlignment="1">
      <alignment/>
    </xf>
    <xf numFmtId="217" fontId="6" fillId="0" borderId="0" xfId="0" applyNumberFormat="1" applyFont="1" applyBorder="1" applyAlignment="1">
      <alignment horizontal="right"/>
    </xf>
    <xf numFmtId="217" fontId="6" fillId="0" borderId="10" xfId="0" applyNumberFormat="1" applyFont="1" applyBorder="1" applyAlignment="1">
      <alignment horizontal="right"/>
    </xf>
    <xf numFmtId="217" fontId="6" fillId="0" borderId="27" xfId="0" applyNumberFormat="1" applyFont="1" applyBorder="1" applyAlignment="1">
      <alignment horizontal="right"/>
    </xf>
    <xf numFmtId="217" fontId="6" fillId="0" borderId="13" xfId="0" applyNumberFormat="1" applyFont="1" applyBorder="1" applyAlignment="1">
      <alignment horizontal="right"/>
    </xf>
    <xf numFmtId="0" fontId="1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202" fontId="6" fillId="0" borderId="14" xfId="0" applyNumberFormat="1" applyFont="1" applyBorder="1" applyAlignment="1">
      <alignment/>
    </xf>
    <xf numFmtId="217" fontId="6" fillId="0" borderId="14" xfId="0" applyNumberFormat="1" applyFont="1" applyBorder="1" applyAlignment="1">
      <alignment/>
    </xf>
    <xf numFmtId="0" fontId="28" fillId="0" borderId="0" xfId="0" applyFont="1" applyAlignment="1">
      <alignment/>
    </xf>
    <xf numFmtId="183" fontId="6" fillId="0" borderId="40" xfId="0" applyNumberFormat="1" applyFont="1" applyBorder="1" applyAlignment="1">
      <alignment/>
    </xf>
    <xf numFmtId="217" fontId="6" fillId="0" borderId="40" xfId="0" applyNumberFormat="1" applyFont="1" applyBorder="1" applyAlignment="1">
      <alignment/>
    </xf>
    <xf numFmtId="217" fontId="6" fillId="0" borderId="12" xfId="0" applyNumberFormat="1" applyFont="1" applyBorder="1" applyAlignment="1">
      <alignment/>
    </xf>
    <xf numFmtId="204" fontId="6" fillId="0" borderId="12" xfId="0" applyNumberFormat="1" applyFont="1" applyBorder="1" applyAlignment="1">
      <alignment/>
    </xf>
    <xf numFmtId="209" fontId="6" fillId="0" borderId="17" xfId="0" applyNumberFormat="1" applyFont="1" applyBorder="1" applyAlignment="1">
      <alignment/>
    </xf>
    <xf numFmtId="0" fontId="29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54" xfId="0" applyFont="1" applyBorder="1" applyAlignment="1">
      <alignment/>
    </xf>
    <xf numFmtId="216" fontId="6" fillId="0" borderId="14" xfId="0" applyNumberFormat="1" applyFont="1" applyBorder="1" applyAlignment="1">
      <alignment/>
    </xf>
    <xf numFmtId="183" fontId="16" fillId="0" borderId="0" xfId="0" applyNumberFormat="1" applyFont="1" applyBorder="1" applyAlignment="1">
      <alignment/>
    </xf>
    <xf numFmtId="183" fontId="16" fillId="0" borderId="9" xfId="0" applyNumberFormat="1" applyFont="1" applyBorder="1" applyAlignment="1">
      <alignment/>
    </xf>
    <xf numFmtId="183" fontId="16" fillId="0" borderId="0" xfId="0" applyNumberFormat="1" applyFont="1" applyBorder="1" applyAlignment="1">
      <alignment horizontal="right"/>
    </xf>
    <xf numFmtId="183" fontId="16" fillId="0" borderId="9" xfId="0" applyNumberFormat="1" applyFont="1" applyBorder="1" applyAlignment="1">
      <alignment horizontal="right"/>
    </xf>
    <xf numFmtId="217" fontId="16" fillId="0" borderId="18" xfId="0" applyNumberFormat="1" applyFont="1" applyBorder="1" applyAlignment="1">
      <alignment/>
    </xf>
    <xf numFmtId="217" fontId="6" fillId="0" borderId="0" xfId="0" applyNumberFormat="1" applyFont="1" applyBorder="1" applyAlignment="1">
      <alignment/>
    </xf>
    <xf numFmtId="217" fontId="6" fillId="0" borderId="10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217" fontId="6" fillId="0" borderId="3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 vertical="center"/>
    </xf>
    <xf numFmtId="183" fontId="6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9" fontId="5" fillId="0" borderId="18" xfId="0" applyNumberFormat="1" applyFont="1" applyBorder="1" applyAlignment="1">
      <alignment horizontal="center" vertical="center"/>
    </xf>
    <xf numFmtId="183" fontId="26" fillId="0" borderId="14" xfId="0" applyNumberFormat="1" applyFont="1" applyBorder="1" applyAlignment="1">
      <alignment/>
    </xf>
    <xf numFmtId="0" fontId="0" fillId="0" borderId="52" xfId="0" applyBorder="1" applyAlignment="1">
      <alignment/>
    </xf>
    <xf numFmtId="49" fontId="5" fillId="0" borderId="14" xfId="0" applyNumberFormat="1" applyFont="1" applyBorder="1" applyAlignment="1">
      <alignment horizontal="center" vertical="center"/>
    </xf>
    <xf numFmtId="210" fontId="6" fillId="0" borderId="14" xfId="0" applyNumberFormat="1" applyFont="1" applyBorder="1" applyAlignment="1">
      <alignment/>
    </xf>
    <xf numFmtId="190" fontId="6" fillId="0" borderId="14" xfId="0" applyNumberFormat="1" applyFont="1" applyBorder="1" applyAlignment="1">
      <alignment/>
    </xf>
    <xf numFmtId="212" fontId="6" fillId="0" borderId="14" xfId="0" applyNumberFormat="1" applyFont="1" applyBorder="1" applyAlignment="1">
      <alignment/>
    </xf>
    <xf numFmtId="214" fontId="6" fillId="0" borderId="14" xfId="0" applyNumberFormat="1" applyFont="1" applyBorder="1" applyAlignment="1">
      <alignment/>
    </xf>
    <xf numFmtId="215" fontId="6" fillId="0" borderId="14" xfId="0" applyNumberFormat="1" applyFont="1" applyBorder="1" applyAlignment="1">
      <alignment/>
    </xf>
    <xf numFmtId="190" fontId="6" fillId="0" borderId="14" xfId="0" applyNumberFormat="1" applyFont="1" applyBorder="1" applyAlignment="1">
      <alignment/>
    </xf>
    <xf numFmtId="187" fontId="6" fillId="0" borderId="14" xfId="0" applyNumberFormat="1" applyFont="1" applyBorder="1" applyAlignment="1">
      <alignment/>
    </xf>
    <xf numFmtId="206" fontId="6" fillId="0" borderId="14" xfId="0" applyNumberFormat="1" applyFont="1" applyBorder="1" applyAlignment="1">
      <alignment/>
    </xf>
    <xf numFmtId="0" fontId="20" fillId="0" borderId="40" xfId="0" applyFont="1" applyBorder="1" applyAlignment="1">
      <alignment/>
    </xf>
    <xf numFmtId="205" fontId="14" fillId="0" borderId="9" xfId="17" applyNumberFormat="1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42" xfId="0" applyFont="1" applyBorder="1" applyAlignment="1">
      <alignment horizontal="center" vertical="center"/>
    </xf>
    <xf numFmtId="187" fontId="17" fillId="0" borderId="16" xfId="17" applyNumberFormat="1" applyFont="1" applyBorder="1" applyAlignment="1">
      <alignment/>
    </xf>
    <xf numFmtId="187" fontId="17" fillId="0" borderId="11" xfId="17" applyNumberFormat="1" applyFont="1" applyBorder="1" applyAlignment="1">
      <alignment/>
    </xf>
    <xf numFmtId="0" fontId="20" fillId="0" borderId="17" xfId="0" applyFont="1" applyBorder="1" applyAlignment="1">
      <alignment/>
    </xf>
    <xf numFmtId="207" fontId="17" fillId="0" borderId="16" xfId="17" applyNumberFormat="1" applyFont="1" applyBorder="1" applyAlignment="1">
      <alignment/>
    </xf>
    <xf numFmtId="205" fontId="17" fillId="0" borderId="11" xfId="17" applyNumberFormat="1" applyFont="1" applyBorder="1" applyAlignment="1">
      <alignment/>
    </xf>
    <xf numFmtId="205" fontId="17" fillId="0" borderId="16" xfId="17" applyNumberFormat="1" applyFont="1" applyBorder="1" applyAlignment="1">
      <alignment/>
    </xf>
    <xf numFmtId="207" fontId="17" fillId="0" borderId="11" xfId="17" applyNumberFormat="1" applyFont="1" applyBorder="1" applyAlignment="1">
      <alignment/>
    </xf>
    <xf numFmtId="0" fontId="1" fillId="0" borderId="17" xfId="0" applyFont="1" applyBorder="1" applyAlignment="1">
      <alignment/>
    </xf>
    <xf numFmtId="0" fontId="15" fillId="0" borderId="39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206" fontId="14" fillId="0" borderId="14" xfId="0" applyNumberFormat="1" applyFont="1" applyBorder="1" applyAlignment="1">
      <alignment/>
    </xf>
    <xf numFmtId="0" fontId="15" fillId="0" borderId="55" xfId="0" applyFont="1" applyBorder="1" applyAlignment="1">
      <alignment horizontal="center" vertical="center"/>
    </xf>
    <xf numFmtId="0" fontId="14" fillId="0" borderId="14" xfId="17" applyNumberFormat="1" applyFont="1" applyBorder="1" applyAlignment="1">
      <alignment horizontal="right"/>
    </xf>
    <xf numFmtId="205" fontId="14" fillId="0" borderId="14" xfId="17" applyNumberFormat="1" applyFont="1" applyBorder="1" applyAlignment="1">
      <alignment/>
    </xf>
    <xf numFmtId="205" fontId="14" fillId="0" borderId="39" xfId="17" applyNumberFormat="1" applyFont="1" applyBorder="1" applyAlignment="1">
      <alignment/>
    </xf>
    <xf numFmtId="205" fontId="17" fillId="0" borderId="11" xfId="17" applyNumberFormat="1" applyFont="1" applyFill="1" applyBorder="1" applyAlignment="1">
      <alignment/>
    </xf>
    <xf numFmtId="183" fontId="6" fillId="0" borderId="52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 horizontal="right"/>
    </xf>
    <xf numFmtId="204" fontId="6" fillId="0" borderId="10" xfId="0" applyNumberFormat="1" applyFont="1" applyFill="1" applyBorder="1" applyAlignment="1">
      <alignment/>
    </xf>
    <xf numFmtId="183" fontId="6" fillId="0" borderId="41" xfId="0" applyNumberFormat="1" applyFont="1" applyFill="1" applyBorder="1" applyAlignment="1">
      <alignment/>
    </xf>
    <xf numFmtId="183" fontId="6" fillId="0" borderId="50" xfId="0" applyNumberFormat="1" applyFont="1" applyFill="1" applyBorder="1" applyAlignment="1">
      <alignment/>
    </xf>
    <xf numFmtId="183" fontId="6" fillId="0" borderId="56" xfId="0" applyNumberFormat="1" applyFont="1" applyFill="1" applyBorder="1" applyAlignment="1">
      <alignment/>
    </xf>
    <xf numFmtId="183" fontId="6" fillId="0" borderId="10" xfId="0" applyNumberFormat="1" applyFont="1" applyFill="1" applyBorder="1" applyAlignment="1">
      <alignment/>
    </xf>
    <xf numFmtId="194" fontId="6" fillId="0" borderId="11" xfId="0" applyNumberFormat="1" applyFont="1" applyFill="1" applyBorder="1" applyAlignment="1">
      <alignment horizontal="right"/>
    </xf>
    <xf numFmtId="183" fontId="6" fillId="0" borderId="57" xfId="0" applyNumberFormat="1" applyFont="1" applyFill="1" applyBorder="1" applyAlignment="1">
      <alignment horizontal="right" vertical="center"/>
    </xf>
    <xf numFmtId="209" fontId="6" fillId="0" borderId="11" xfId="0" applyNumberFormat="1" applyFont="1" applyFill="1" applyBorder="1" applyAlignment="1">
      <alignment/>
    </xf>
    <xf numFmtId="213" fontId="6" fillId="0" borderId="10" xfId="0" applyNumberFormat="1" applyFont="1" applyBorder="1" applyAlignment="1">
      <alignment/>
    </xf>
    <xf numFmtId="208" fontId="22" fillId="0" borderId="30" xfId="0" applyNumberFormat="1" applyFont="1" applyBorder="1" applyAlignment="1">
      <alignment horizontal="center"/>
    </xf>
    <xf numFmtId="208" fontId="5" fillId="0" borderId="13" xfId="0" applyNumberFormat="1" applyFont="1" applyBorder="1" applyAlignment="1">
      <alignment horizontal="center"/>
    </xf>
    <xf numFmtId="183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right"/>
    </xf>
    <xf numFmtId="183" fontId="16" fillId="0" borderId="10" xfId="0" applyNumberFormat="1" applyFont="1" applyFill="1" applyBorder="1" applyAlignment="1">
      <alignment/>
    </xf>
    <xf numFmtId="217" fontId="16" fillId="0" borderId="10" xfId="0" applyNumberFormat="1" applyFont="1" applyBorder="1" applyAlignment="1">
      <alignment/>
    </xf>
    <xf numFmtId="217" fontId="16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5" fillId="0" borderId="3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204" fontId="14" fillId="0" borderId="14" xfId="17" applyNumberFormat="1" applyFont="1" applyFill="1" applyBorder="1" applyAlignment="1">
      <alignment/>
    </xf>
    <xf numFmtId="204" fontId="14" fillId="0" borderId="40" xfId="17" applyNumberFormat="1" applyFont="1" applyBorder="1" applyAlignment="1">
      <alignment/>
    </xf>
    <xf numFmtId="205" fontId="14" fillId="0" borderId="14" xfId="17" applyNumberFormat="1" applyFont="1" applyFill="1" applyBorder="1" applyAlignment="1">
      <alignment/>
    </xf>
    <xf numFmtId="0" fontId="14" fillId="0" borderId="55" xfId="0" applyFont="1" applyBorder="1" applyAlignment="1">
      <alignment horizontal="center" vertical="center"/>
    </xf>
    <xf numFmtId="207" fontId="14" fillId="0" borderId="39" xfId="17" applyNumberFormat="1" applyFont="1" applyBorder="1" applyAlignment="1">
      <alignment/>
    </xf>
    <xf numFmtId="207" fontId="14" fillId="0" borderId="14" xfId="17" applyNumberFormat="1" applyFont="1" applyBorder="1" applyAlignment="1">
      <alignment/>
    </xf>
    <xf numFmtId="0" fontId="15" fillId="0" borderId="24" xfId="0" applyFont="1" applyBorder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194" fontId="16" fillId="0" borderId="11" xfId="0" applyNumberFormat="1" applyFont="1" applyBorder="1" applyAlignment="1">
      <alignment horizontal="right"/>
    </xf>
    <xf numFmtId="194" fontId="16" fillId="0" borderId="11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183" fontId="16" fillId="0" borderId="57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/>
    </xf>
    <xf numFmtId="183" fontId="16" fillId="0" borderId="11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83" fontId="16" fillId="0" borderId="11" xfId="0" applyNumberFormat="1" applyFont="1" applyFill="1" applyBorder="1" applyAlignment="1">
      <alignment horizontal="right"/>
    </xf>
    <xf numFmtId="183" fontId="16" fillId="0" borderId="16" xfId="0" applyNumberFormat="1" applyFont="1" applyBorder="1" applyAlignment="1">
      <alignment horizontal="right"/>
    </xf>
    <xf numFmtId="183" fontId="16" fillId="0" borderId="11" xfId="0" applyNumberFormat="1" applyFont="1" applyBorder="1" applyAlignment="1">
      <alignment/>
    </xf>
    <xf numFmtId="183" fontId="16" fillId="0" borderId="17" xfId="0" applyNumberFormat="1" applyFont="1" applyBorder="1" applyAlignment="1">
      <alignment horizontal="right"/>
    </xf>
    <xf numFmtId="183" fontId="34" fillId="0" borderId="11" xfId="0" applyNumberFormat="1" applyFont="1" applyBorder="1" applyAlignment="1">
      <alignment/>
    </xf>
    <xf numFmtId="0" fontId="1" fillId="0" borderId="52" xfId="0" applyFont="1" applyBorder="1" applyAlignment="1">
      <alignment/>
    </xf>
    <xf numFmtId="0" fontId="1" fillId="0" borderId="0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08" fontId="5" fillId="0" borderId="30" xfId="0" applyNumberFormat="1" applyFont="1" applyBorder="1" applyAlignment="1">
      <alignment horizontal="center"/>
    </xf>
    <xf numFmtId="194" fontId="6" fillId="0" borderId="9" xfId="0" applyNumberFormat="1" applyFont="1" applyBorder="1" applyAlignment="1">
      <alignment horizontal="right"/>
    </xf>
    <xf numFmtId="183" fontId="6" fillId="0" borderId="9" xfId="0" applyNumberFormat="1" applyFont="1" applyBorder="1" applyAlignment="1">
      <alignment horizontal="right"/>
    </xf>
    <xf numFmtId="183" fontId="6" fillId="0" borderId="9" xfId="0" applyNumberFormat="1" applyFont="1" applyBorder="1" applyAlignment="1">
      <alignment/>
    </xf>
    <xf numFmtId="183" fontId="6" fillId="0" borderId="0" xfId="0" applyNumberFormat="1" applyFont="1" applyFill="1" applyBorder="1" applyAlignment="1">
      <alignment/>
    </xf>
    <xf numFmtId="215" fontId="6" fillId="0" borderId="10" xfId="0" applyNumberFormat="1" applyFont="1" applyBorder="1" applyAlignment="1">
      <alignment/>
    </xf>
    <xf numFmtId="220" fontId="6" fillId="0" borderId="11" xfId="0" applyNumberFormat="1" applyFont="1" applyBorder="1" applyAlignment="1">
      <alignment/>
    </xf>
    <xf numFmtId="183" fontId="6" fillId="0" borderId="0" xfId="0" applyNumberFormat="1" applyFont="1" applyFill="1" applyBorder="1" applyAlignment="1">
      <alignment horizontal="right"/>
    </xf>
    <xf numFmtId="194" fontId="6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horizontal="right"/>
    </xf>
    <xf numFmtId="183" fontId="6" fillId="0" borderId="9" xfId="0" applyNumberFormat="1" applyFont="1" applyFill="1" applyBorder="1" applyAlignment="1">
      <alignment horizontal="right"/>
    </xf>
    <xf numFmtId="194" fontId="6" fillId="0" borderId="0" xfId="0" applyNumberFormat="1" applyFont="1" applyFill="1" applyBorder="1" applyAlignment="1">
      <alignment horizontal="right"/>
    </xf>
    <xf numFmtId="183" fontId="6" fillId="0" borderId="9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183" fontId="6" fillId="0" borderId="14" xfId="0" applyNumberFormat="1" applyFont="1" applyFill="1" applyBorder="1" applyAlignment="1">
      <alignment/>
    </xf>
    <xf numFmtId="183" fontId="6" fillId="0" borderId="14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183" fontId="6" fillId="0" borderId="7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3" fillId="0" borderId="0" xfId="0" applyFont="1" applyBorder="1" applyAlignment="1">
      <alignment horizontal="right"/>
    </xf>
    <xf numFmtId="0" fontId="35" fillId="0" borderId="0" xfId="0" applyFont="1" applyAlignment="1">
      <alignment/>
    </xf>
    <xf numFmtId="0" fontId="36" fillId="0" borderId="19" xfId="0" applyFont="1" applyBorder="1" applyAlignment="1">
      <alignment/>
    </xf>
    <xf numFmtId="194" fontId="37" fillId="0" borderId="0" xfId="0" applyNumberFormat="1" applyFont="1" applyBorder="1" applyAlignment="1">
      <alignment horizontal="right"/>
    </xf>
    <xf numFmtId="194" fontId="37" fillId="0" borderId="14" xfId="0" applyNumberFormat="1" applyFont="1" applyBorder="1" applyAlignment="1">
      <alignment horizontal="right"/>
    </xf>
    <xf numFmtId="194" fontId="37" fillId="0" borderId="10" xfId="0" applyNumberFormat="1" applyFont="1" applyBorder="1" applyAlignment="1">
      <alignment horizontal="right"/>
    </xf>
    <xf numFmtId="0" fontId="36" fillId="0" borderId="19" xfId="0" applyFont="1" applyFill="1" applyBorder="1" applyAlignment="1">
      <alignment/>
    </xf>
    <xf numFmtId="194" fontId="37" fillId="0" borderId="10" xfId="0" applyNumberFormat="1" applyFont="1" applyFill="1" applyBorder="1" applyAlignment="1">
      <alignment horizontal="right"/>
    </xf>
    <xf numFmtId="194" fontId="37" fillId="0" borderId="14" xfId="0" applyNumberFormat="1" applyFont="1" applyFill="1" applyBorder="1" applyAlignment="1">
      <alignment horizontal="right"/>
    </xf>
    <xf numFmtId="0" fontId="36" fillId="0" borderId="21" xfId="0" applyFont="1" applyBorder="1" applyAlignment="1">
      <alignment/>
    </xf>
    <xf numFmtId="194" fontId="37" fillId="0" borderId="27" xfId="0" applyNumberFormat="1" applyFont="1" applyBorder="1" applyAlignment="1">
      <alignment horizontal="right"/>
    </xf>
    <xf numFmtId="194" fontId="37" fillId="0" borderId="13" xfId="0" applyNumberFormat="1" applyFont="1" applyBorder="1" applyAlignment="1">
      <alignment horizontal="right"/>
    </xf>
    <xf numFmtId="194" fontId="37" fillId="0" borderId="39" xfId="0" applyNumberFormat="1" applyFont="1" applyBorder="1" applyAlignment="1">
      <alignment horizontal="right"/>
    </xf>
    <xf numFmtId="0" fontId="36" fillId="0" borderId="54" xfId="0" applyFont="1" applyBorder="1" applyAlignment="1">
      <alignment/>
    </xf>
    <xf numFmtId="194" fontId="37" fillId="0" borderId="32" xfId="0" applyNumberFormat="1" applyFont="1" applyBorder="1" applyAlignment="1">
      <alignment horizontal="right" vertical="center"/>
    </xf>
    <xf numFmtId="194" fontId="37" fillId="0" borderId="57" xfId="0" applyNumberFormat="1" applyFont="1" applyFill="1" applyBorder="1" applyAlignment="1">
      <alignment horizontal="right" vertical="center"/>
    </xf>
    <xf numFmtId="194" fontId="38" fillId="0" borderId="57" xfId="0" applyNumberFormat="1" applyFont="1" applyFill="1" applyBorder="1" applyAlignment="1">
      <alignment horizontal="right" vertical="center"/>
    </xf>
    <xf numFmtId="194" fontId="37" fillId="0" borderId="9" xfId="0" applyNumberFormat="1" applyFont="1" applyBorder="1" applyAlignment="1">
      <alignment horizontal="right"/>
    </xf>
    <xf numFmtId="0" fontId="36" fillId="0" borderId="20" xfId="0" applyFont="1" applyFill="1" applyBorder="1" applyAlignment="1">
      <alignment/>
    </xf>
    <xf numFmtId="194" fontId="6" fillId="0" borderId="18" xfId="0" applyNumberFormat="1" applyFont="1" applyBorder="1" applyAlignment="1">
      <alignment horizontal="right"/>
    </xf>
    <xf numFmtId="194" fontId="37" fillId="0" borderId="40" xfId="0" applyNumberFormat="1" applyFont="1" applyFill="1" applyBorder="1" applyAlignment="1">
      <alignment horizontal="right"/>
    </xf>
    <xf numFmtId="194" fontId="37" fillId="0" borderId="12" xfId="0" applyNumberFormat="1" applyFont="1" applyFill="1" applyBorder="1" applyAlignment="1">
      <alignment horizontal="right"/>
    </xf>
    <xf numFmtId="194" fontId="6" fillId="0" borderId="12" xfId="0" applyNumberFormat="1" applyFont="1" applyBorder="1" applyAlignment="1">
      <alignment horizontal="right"/>
    </xf>
    <xf numFmtId="0" fontId="5" fillId="0" borderId="44" xfId="0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194" fontId="38" fillId="0" borderId="19" xfId="0" applyNumberFormat="1" applyFont="1" applyBorder="1" applyAlignment="1">
      <alignment horizontal="right"/>
    </xf>
    <xf numFmtId="194" fontId="38" fillId="0" borderId="19" xfId="0" applyNumberFormat="1" applyFont="1" applyFill="1" applyBorder="1" applyAlignment="1">
      <alignment horizontal="right"/>
    </xf>
    <xf numFmtId="194" fontId="38" fillId="0" borderId="21" xfId="0" applyNumberFormat="1" applyFont="1" applyBorder="1" applyAlignment="1">
      <alignment horizontal="right"/>
    </xf>
    <xf numFmtId="194" fontId="38" fillId="0" borderId="20" xfId="0" applyNumberFormat="1" applyFont="1" applyBorder="1" applyAlignment="1">
      <alignment horizontal="right"/>
    </xf>
    <xf numFmtId="0" fontId="0" fillId="0" borderId="0" xfId="0" applyFont="1" applyAlignment="1">
      <alignment/>
    </xf>
    <xf numFmtId="194" fontId="6" fillId="0" borderId="14" xfId="0" applyNumberFormat="1" applyFont="1" applyBorder="1" applyAlignment="1">
      <alignment horizontal="right"/>
    </xf>
    <xf numFmtId="179" fontId="6" fillId="0" borderId="10" xfId="0" applyNumberFormat="1" applyFont="1" applyBorder="1" applyAlignment="1">
      <alignment/>
    </xf>
    <xf numFmtId="194" fontId="6" fillId="0" borderId="13" xfId="0" applyNumberFormat="1" applyFont="1" applyBorder="1" applyAlignment="1">
      <alignment horizontal="right"/>
    </xf>
    <xf numFmtId="194" fontId="6" fillId="0" borderId="30" xfId="0" applyNumberFormat="1" applyFont="1" applyBorder="1" applyAlignment="1">
      <alignment horizontal="right"/>
    </xf>
    <xf numFmtId="179" fontId="6" fillId="0" borderId="13" xfId="0" applyNumberFormat="1" applyFont="1" applyBorder="1" applyAlignment="1">
      <alignment/>
    </xf>
    <xf numFmtId="194" fontId="6" fillId="0" borderId="16" xfId="0" applyNumberFormat="1" applyFont="1" applyBorder="1" applyAlignment="1">
      <alignment horizontal="right"/>
    </xf>
    <xf numFmtId="194" fontId="16" fillId="0" borderId="16" xfId="0" applyNumberFormat="1" applyFont="1" applyBorder="1" applyAlignment="1">
      <alignment horizontal="right"/>
    </xf>
    <xf numFmtId="194" fontId="6" fillId="0" borderId="9" xfId="0" applyNumberFormat="1" applyFont="1" applyFill="1" applyBorder="1" applyAlignment="1">
      <alignment horizontal="right"/>
    </xf>
    <xf numFmtId="194" fontId="6" fillId="0" borderId="14" xfId="0" applyNumberFormat="1" applyFont="1" applyFill="1" applyBorder="1" applyAlignment="1">
      <alignment horizontal="right"/>
    </xf>
    <xf numFmtId="194" fontId="6" fillId="0" borderId="39" xfId="0" applyNumberFormat="1" applyFont="1" applyBorder="1" applyAlignment="1">
      <alignment horizontal="right"/>
    </xf>
    <xf numFmtId="194" fontId="37" fillId="0" borderId="10" xfId="0" applyNumberFormat="1" applyFont="1" applyBorder="1" applyAlignment="1">
      <alignment horizontal="right" vertical="center"/>
    </xf>
    <xf numFmtId="194" fontId="37" fillId="0" borderId="9" xfId="0" applyNumberFormat="1" applyFont="1" applyBorder="1" applyAlignment="1">
      <alignment horizontal="right" vertical="center"/>
    </xf>
    <xf numFmtId="194" fontId="37" fillId="0" borderId="11" xfId="0" applyNumberFormat="1" applyFont="1" applyFill="1" applyBorder="1" applyAlignment="1">
      <alignment horizontal="right" vertical="center"/>
    </xf>
    <xf numFmtId="194" fontId="38" fillId="0" borderId="11" xfId="0" applyNumberFormat="1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94" fontId="6" fillId="0" borderId="58" xfId="0" applyNumberFormat="1" applyFont="1" applyBorder="1" applyAlignment="1">
      <alignment horizontal="right"/>
    </xf>
    <xf numFmtId="178" fontId="5" fillId="0" borderId="12" xfId="0" applyNumberFormat="1" applyFont="1" applyBorder="1" applyAlignment="1">
      <alignment/>
    </xf>
    <xf numFmtId="0" fontId="22" fillId="0" borderId="20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5" fillId="0" borderId="0" xfId="0" applyFont="1" applyFill="1" applyAlignment="1">
      <alignment/>
    </xf>
    <xf numFmtId="183" fontId="16" fillId="0" borderId="10" xfId="0" applyNumberFormat="1" applyFont="1" applyFill="1" applyBorder="1" applyAlignment="1">
      <alignment/>
    </xf>
    <xf numFmtId="217" fontId="16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0" fontId="20" fillId="0" borderId="4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2" fillId="0" borderId="47" xfId="0" applyFont="1" applyBorder="1" applyAlignment="1">
      <alignment/>
    </xf>
    <xf numFmtId="0" fontId="13" fillId="0" borderId="11" xfId="0" applyFont="1" applyBorder="1" applyAlignment="1">
      <alignment/>
    </xf>
    <xf numFmtId="204" fontId="17" fillId="0" borderId="16" xfId="17" applyNumberFormat="1" applyFont="1" applyFill="1" applyBorder="1" applyAlignment="1">
      <alignment/>
    </xf>
    <xf numFmtId="187" fontId="14" fillId="0" borderId="15" xfId="17" applyNumberFormat="1" applyFont="1" applyBorder="1" applyAlignment="1">
      <alignment/>
    </xf>
    <xf numFmtId="187" fontId="14" fillId="0" borderId="11" xfId="17" applyNumberFormat="1" applyFont="1" applyFill="1" applyBorder="1" applyAlignment="1">
      <alignment/>
    </xf>
    <xf numFmtId="187" fontId="14" fillId="0" borderId="3" xfId="17" applyNumberFormat="1" applyFont="1" applyBorder="1" applyAlignment="1">
      <alignment/>
    </xf>
    <xf numFmtId="204" fontId="17" fillId="0" borderId="11" xfId="17" applyNumberFormat="1" applyFont="1" applyFill="1" applyBorder="1" applyAlignment="1">
      <alignment/>
    </xf>
    <xf numFmtId="187" fontId="14" fillId="0" borderId="1" xfId="17" applyNumberFormat="1" applyFont="1" applyBorder="1" applyAlignment="1">
      <alignment/>
    </xf>
    <xf numFmtId="204" fontId="17" fillId="0" borderId="17" xfId="17" applyNumberFormat="1" applyFont="1" applyFill="1" applyBorder="1" applyAlignment="1">
      <alignment/>
    </xf>
    <xf numFmtId="207" fontId="16" fillId="0" borderId="11" xfId="17" applyNumberFormat="1" applyFont="1" applyBorder="1" applyAlignment="1">
      <alignment/>
    </xf>
    <xf numFmtId="179" fontId="14" fillId="0" borderId="14" xfId="17" applyNumberFormat="1" applyFont="1" applyBorder="1" applyAlignment="1">
      <alignment horizontal="right"/>
    </xf>
    <xf numFmtId="179" fontId="17" fillId="0" borderId="11" xfId="17" applyNumberFormat="1" applyFont="1" applyFill="1" applyBorder="1" applyAlignment="1">
      <alignment horizontal="right"/>
    </xf>
    <xf numFmtId="0" fontId="17" fillId="0" borderId="11" xfId="17" applyNumberFormat="1" applyFont="1" applyBorder="1" applyAlignment="1">
      <alignment horizontal="right"/>
    </xf>
    <xf numFmtId="206" fontId="14" fillId="0" borderId="14" xfId="17" applyNumberFormat="1" applyFont="1" applyBorder="1" applyAlignment="1">
      <alignment/>
    </xf>
    <xf numFmtId="206" fontId="14" fillId="0" borderId="14" xfId="17" applyNumberFormat="1" applyFont="1" applyFill="1" applyBorder="1" applyAlignment="1">
      <alignment/>
    </xf>
    <xf numFmtId="206" fontId="14" fillId="0" borderId="39" xfId="17" applyNumberFormat="1" applyFont="1" applyBorder="1" applyAlignment="1">
      <alignment/>
    </xf>
    <xf numFmtId="206" fontId="14" fillId="0" borderId="14" xfId="17" applyNumberFormat="1" applyFont="1" applyBorder="1" applyAlignment="1">
      <alignment/>
    </xf>
    <xf numFmtId="206" fontId="14" fillId="0" borderId="39" xfId="17" applyNumberFormat="1" applyFont="1" applyBorder="1" applyAlignment="1">
      <alignment/>
    </xf>
    <xf numFmtId="205" fontId="6" fillId="0" borderId="10" xfId="17" applyNumberFormat="1" applyFont="1" applyBorder="1" applyAlignment="1">
      <alignment/>
    </xf>
    <xf numFmtId="205" fontId="6" fillId="0" borderId="14" xfId="17" applyNumberFormat="1" applyFont="1" applyBorder="1" applyAlignment="1">
      <alignment/>
    </xf>
    <xf numFmtId="205" fontId="6" fillId="0" borderId="40" xfId="17" applyNumberFormat="1" applyFont="1" applyBorder="1" applyAlignment="1">
      <alignment/>
    </xf>
    <xf numFmtId="205" fontId="16" fillId="0" borderId="17" xfId="17" applyNumberFormat="1" applyFont="1" applyBorder="1" applyAlignment="1">
      <alignment/>
    </xf>
    <xf numFmtId="0" fontId="15" fillId="0" borderId="59" xfId="0" applyFont="1" applyBorder="1" applyAlignment="1">
      <alignment horizontal="center" vertical="center"/>
    </xf>
    <xf numFmtId="207" fontId="14" fillId="0" borderId="4" xfId="17" applyNumberFormat="1" applyFont="1" applyBorder="1" applyAlignment="1">
      <alignment/>
    </xf>
    <xf numFmtId="207" fontId="14" fillId="0" borderId="3" xfId="17" applyNumberFormat="1" applyFont="1" applyBorder="1" applyAlignment="1">
      <alignment/>
    </xf>
    <xf numFmtId="205" fontId="14" fillId="0" borderId="3" xfId="17" applyNumberFormat="1" applyFont="1" applyBorder="1" applyAlignment="1">
      <alignment/>
    </xf>
    <xf numFmtId="205" fontId="14" fillId="0" borderId="4" xfId="17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15" fillId="0" borderId="38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0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39.50390625" style="0" customWidth="1"/>
    <col min="3" max="5" width="11.00390625" style="0" customWidth="1"/>
    <col min="6" max="6" width="11.75390625" style="0" customWidth="1"/>
    <col min="7" max="7" width="4.00390625" style="0" customWidth="1"/>
    <col min="8" max="8" width="5.25390625" style="0" customWidth="1"/>
    <col min="9" max="9" width="5.875" style="0" customWidth="1"/>
  </cols>
  <sheetData>
    <row r="2" ht="18.75">
      <c r="B2" s="78" t="s">
        <v>344</v>
      </c>
    </row>
    <row r="3" ht="18.75">
      <c r="B3" s="78"/>
    </row>
    <row r="4" spans="2:5" ht="23.25" customHeight="1">
      <c r="B4" s="79" t="s">
        <v>84</v>
      </c>
      <c r="C4" s="80" t="s">
        <v>85</v>
      </c>
      <c r="D4" s="81"/>
      <c r="E4" s="81"/>
    </row>
    <row r="5" ht="6" customHeight="1"/>
    <row r="6" spans="1:6" ht="14.25" thickBot="1">
      <c r="A6" s="4"/>
      <c r="B6" s="4"/>
      <c r="C6" s="4"/>
      <c r="D6" s="4"/>
      <c r="E6" s="4"/>
      <c r="F6" s="293" t="s">
        <v>232</v>
      </c>
    </row>
    <row r="7" spans="1:18" ht="12.75" customHeight="1">
      <c r="A7" s="4"/>
      <c r="B7" s="82" t="s">
        <v>86</v>
      </c>
      <c r="C7" s="83" t="s">
        <v>87</v>
      </c>
      <c r="D7" s="84" t="s">
        <v>88</v>
      </c>
      <c r="E7" s="83" t="s">
        <v>89</v>
      </c>
      <c r="F7" s="187" t="s">
        <v>90</v>
      </c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</row>
    <row r="8" spans="1:18" ht="12.75" customHeight="1">
      <c r="A8" s="4"/>
      <c r="B8" s="86" t="s">
        <v>175</v>
      </c>
      <c r="C8" s="276">
        <f>SUM(C9,C15,C31,C54,C75,C102,C114,C117,C125)</f>
        <v>82270</v>
      </c>
      <c r="D8" s="277">
        <f>SUM(D9,D15,D31,D54,D75,D102,D114,D117,D125)</f>
        <v>2943060</v>
      </c>
      <c r="E8" s="276">
        <f>SUM(E9,E15,E31,E54,E75,E102,E114,E117,E125)</f>
        <v>2850115</v>
      </c>
      <c r="F8" s="278">
        <f>SUM(F9,F15,F31,F54,F75,F102,F114,F117,F125)</f>
        <v>1015980.2000000001</v>
      </c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</row>
    <row r="9" spans="1:18" ht="12.75" customHeight="1">
      <c r="A9" s="4"/>
      <c r="B9" s="87" t="s">
        <v>176</v>
      </c>
      <c r="C9" s="15">
        <v>292</v>
      </c>
      <c r="D9" s="15">
        <f>SUM(D10:D14)</f>
        <v>20116</v>
      </c>
      <c r="E9" s="15">
        <f>SUM(E10:E14)</f>
        <v>19759</v>
      </c>
      <c r="F9" s="10">
        <f>SUM(F10:F14)</f>
        <v>6028.2</v>
      </c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</row>
    <row r="10" spans="1:18" ht="12.75" customHeight="1">
      <c r="A10" s="4"/>
      <c r="B10" s="19" t="s">
        <v>177</v>
      </c>
      <c r="C10" s="15">
        <v>180</v>
      </c>
      <c r="D10" s="58">
        <v>16652</v>
      </c>
      <c r="E10" s="15">
        <v>16911</v>
      </c>
      <c r="F10" s="10">
        <v>5594.4</v>
      </c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</row>
    <row r="11" spans="1:18" ht="12.75" customHeight="1">
      <c r="A11" s="4"/>
      <c r="B11" s="19" t="s">
        <v>178</v>
      </c>
      <c r="C11" s="15">
        <v>17</v>
      </c>
      <c r="D11" s="58">
        <v>1772</v>
      </c>
      <c r="E11" s="15">
        <v>1736</v>
      </c>
      <c r="F11" s="10">
        <v>273.6</v>
      </c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</row>
    <row r="12" spans="1:18" ht="12.75" customHeight="1">
      <c r="A12" s="4"/>
      <c r="B12" s="19" t="s">
        <v>179</v>
      </c>
      <c r="C12" s="15">
        <v>63</v>
      </c>
      <c r="D12" s="25" t="s">
        <v>98</v>
      </c>
      <c r="E12" s="26" t="s">
        <v>98</v>
      </c>
      <c r="F12" s="37" t="s">
        <v>98</v>
      </c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</row>
    <row r="13" spans="1:18" ht="12.75" customHeight="1">
      <c r="A13" s="4"/>
      <c r="B13" s="19" t="s">
        <v>180</v>
      </c>
      <c r="C13" s="15">
        <v>22</v>
      </c>
      <c r="D13" s="58">
        <v>795</v>
      </c>
      <c r="E13" s="15">
        <v>681</v>
      </c>
      <c r="F13" s="10">
        <v>126.7</v>
      </c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</row>
    <row r="14" spans="1:18" ht="12.75" customHeight="1">
      <c r="A14" s="4"/>
      <c r="B14" s="22" t="s">
        <v>181</v>
      </c>
      <c r="C14" s="18">
        <v>10</v>
      </c>
      <c r="D14" s="88">
        <v>897</v>
      </c>
      <c r="E14" s="18">
        <v>431</v>
      </c>
      <c r="F14" s="9">
        <v>33.5</v>
      </c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</row>
    <row r="15" spans="1:18" ht="12.75" customHeight="1">
      <c r="A15" s="4"/>
      <c r="B15" s="19" t="s">
        <v>182</v>
      </c>
      <c r="C15" s="15">
        <f>SUM(C16,C19:C20,C24,C28:C30)</f>
        <v>33419</v>
      </c>
      <c r="D15" s="58">
        <f>SUM(D16,D19:D20,D24,D28:D30)</f>
        <v>533709</v>
      </c>
      <c r="E15" s="15">
        <f>SUM(E16,E19:E20,E24,E28:E30)</f>
        <v>456598</v>
      </c>
      <c r="F15" s="10">
        <f>SUM(F16,F19:F20,F24,F28:F30)</f>
        <v>407743.9</v>
      </c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</row>
    <row r="16" spans="1:18" ht="12.75" customHeight="1">
      <c r="A16" s="4"/>
      <c r="B16" s="19" t="s">
        <v>183</v>
      </c>
      <c r="C16" s="15">
        <f>SUM(C17:C18)</f>
        <v>954</v>
      </c>
      <c r="D16" s="58">
        <f>SUM(D17:D18)</f>
        <v>66686</v>
      </c>
      <c r="E16" s="15">
        <f>SUM(E17:E18)</f>
        <v>63780</v>
      </c>
      <c r="F16" s="10">
        <f>SUM(F17:F18)</f>
        <v>19347.9</v>
      </c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</row>
    <row r="17" spans="1:18" ht="12.75" customHeight="1">
      <c r="A17" s="4"/>
      <c r="B17" s="19" t="s">
        <v>184</v>
      </c>
      <c r="C17" s="15">
        <v>906</v>
      </c>
      <c r="D17" s="58">
        <v>63872</v>
      </c>
      <c r="E17" s="15">
        <v>60976</v>
      </c>
      <c r="F17" s="10">
        <v>18185.4</v>
      </c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</row>
    <row r="18" spans="1:18" ht="12.75" customHeight="1">
      <c r="A18" s="4"/>
      <c r="B18" s="19" t="s">
        <v>185</v>
      </c>
      <c r="C18" s="15">
        <v>48</v>
      </c>
      <c r="D18" s="58">
        <v>2814</v>
      </c>
      <c r="E18" s="15">
        <v>2804</v>
      </c>
      <c r="F18" s="10">
        <v>1162.5</v>
      </c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</row>
    <row r="19" spans="1:18" ht="12.75" customHeight="1">
      <c r="A19" s="4"/>
      <c r="B19" s="341" t="s">
        <v>360</v>
      </c>
      <c r="C19" s="279">
        <v>4870</v>
      </c>
      <c r="D19" s="332">
        <v>330916</v>
      </c>
      <c r="E19" s="334">
        <v>326159</v>
      </c>
      <c r="F19" s="342">
        <v>188423</v>
      </c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</row>
    <row r="20" spans="1:18" ht="12.75" customHeight="1">
      <c r="A20" s="4"/>
      <c r="B20" s="19" t="s">
        <v>186</v>
      </c>
      <c r="C20" s="15">
        <f>SUM(C21:C23)</f>
        <v>1714</v>
      </c>
      <c r="D20" s="58">
        <f>SUM(D21:D23)</f>
        <v>72364</v>
      </c>
      <c r="E20" s="15">
        <f>SUM(E21:E23)</f>
        <v>66659</v>
      </c>
      <c r="F20" s="10">
        <f>SUM(F21:F23)</f>
        <v>12781.3</v>
      </c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</row>
    <row r="21" spans="1:18" ht="12.75" customHeight="1">
      <c r="A21" s="4"/>
      <c r="B21" s="19" t="s">
        <v>187</v>
      </c>
      <c r="C21" s="15">
        <v>241</v>
      </c>
      <c r="D21" s="58">
        <v>14293</v>
      </c>
      <c r="E21" s="15">
        <v>13445</v>
      </c>
      <c r="F21" s="10">
        <v>3454.9</v>
      </c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</row>
    <row r="22" spans="1:18" ht="12.75" customHeight="1">
      <c r="A22" s="4"/>
      <c r="B22" s="19" t="s">
        <v>188</v>
      </c>
      <c r="C22" s="15">
        <v>36</v>
      </c>
      <c r="D22" s="58">
        <v>1688</v>
      </c>
      <c r="E22" s="15">
        <v>1295</v>
      </c>
      <c r="F22" s="10">
        <v>135.9</v>
      </c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</row>
    <row r="23" spans="1:18" ht="12.75" customHeight="1">
      <c r="A23" s="4"/>
      <c r="B23" s="19" t="s">
        <v>169</v>
      </c>
      <c r="C23" s="15">
        <v>1437</v>
      </c>
      <c r="D23" s="58">
        <v>56383</v>
      </c>
      <c r="E23" s="15">
        <v>51919</v>
      </c>
      <c r="F23" s="10">
        <v>9190.5</v>
      </c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</row>
    <row r="24" spans="1:18" ht="12.75" customHeight="1">
      <c r="A24" s="4"/>
      <c r="B24" s="19" t="s">
        <v>189</v>
      </c>
      <c r="C24" s="15">
        <f>SUM(C25:C27)</f>
        <v>2263</v>
      </c>
      <c r="D24" s="206" t="s">
        <v>92</v>
      </c>
      <c r="E24" s="207" t="s">
        <v>92</v>
      </c>
      <c r="F24" s="10">
        <f>SUM(F25:F27)</f>
        <v>8665.2</v>
      </c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</row>
    <row r="25" spans="1:18" ht="12.75" customHeight="1">
      <c r="A25" s="4"/>
      <c r="B25" s="19" t="s">
        <v>190</v>
      </c>
      <c r="C25" s="15">
        <v>270</v>
      </c>
      <c r="D25" s="206" t="s">
        <v>92</v>
      </c>
      <c r="E25" s="207" t="s">
        <v>92</v>
      </c>
      <c r="F25" s="10">
        <v>1292.9</v>
      </c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</row>
    <row r="26" spans="1:18" ht="12.75" customHeight="1">
      <c r="A26" s="4"/>
      <c r="B26" s="19" t="s">
        <v>191</v>
      </c>
      <c r="C26" s="15">
        <v>1606</v>
      </c>
      <c r="D26" s="206" t="s">
        <v>92</v>
      </c>
      <c r="E26" s="207" t="s">
        <v>92</v>
      </c>
      <c r="F26" s="10">
        <v>6488.7</v>
      </c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</row>
    <row r="27" spans="1:18" ht="12.75" customHeight="1">
      <c r="A27" s="4"/>
      <c r="B27" s="19" t="s">
        <v>192</v>
      </c>
      <c r="C27" s="15">
        <v>387</v>
      </c>
      <c r="D27" s="206" t="s">
        <v>92</v>
      </c>
      <c r="E27" s="207" t="s">
        <v>92</v>
      </c>
      <c r="F27" s="10">
        <v>883.6</v>
      </c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</row>
    <row r="28" spans="1:18" ht="12.75" customHeight="1">
      <c r="A28" s="4"/>
      <c r="B28" s="341" t="s">
        <v>361</v>
      </c>
      <c r="C28" s="279">
        <v>10485</v>
      </c>
      <c r="D28" s="334" t="s">
        <v>98</v>
      </c>
      <c r="E28" s="334" t="s">
        <v>98</v>
      </c>
      <c r="F28" s="342">
        <v>101350</v>
      </c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</row>
    <row r="29" spans="1:18" ht="12.75" customHeight="1">
      <c r="A29" s="4"/>
      <c r="B29" s="341" t="s">
        <v>362</v>
      </c>
      <c r="C29" s="279">
        <v>5149</v>
      </c>
      <c r="D29" s="332">
        <v>63743</v>
      </c>
      <c r="E29" s="334" t="s">
        <v>98</v>
      </c>
      <c r="F29" s="342">
        <v>60484</v>
      </c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</row>
    <row r="30" spans="1:18" ht="12.75" customHeight="1">
      <c r="A30" s="4"/>
      <c r="B30" s="22" t="s">
        <v>193</v>
      </c>
      <c r="C30" s="18">
        <v>7984</v>
      </c>
      <c r="D30" s="208" t="s">
        <v>92</v>
      </c>
      <c r="E30" s="209" t="s">
        <v>92</v>
      </c>
      <c r="F30" s="9">
        <v>16692.5</v>
      </c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</row>
    <row r="31" spans="1:18" ht="12.75" customHeight="1">
      <c r="A31" s="4"/>
      <c r="B31" s="19" t="s">
        <v>194</v>
      </c>
      <c r="C31" s="15">
        <f>SUM(C32:C44)+SUM(C47:C53)</f>
        <v>2022</v>
      </c>
      <c r="D31" s="15">
        <f>SUM(D32:D44)+SUM(D47:D53)</f>
        <v>56622</v>
      </c>
      <c r="E31" s="15">
        <f>SUM(E32:E44)+SUM(E47:E53)</f>
        <v>52099</v>
      </c>
      <c r="F31" s="10">
        <f>SUM(F32:F44)+SUM(F47:F53)</f>
        <v>36333.6</v>
      </c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</row>
    <row r="32" spans="1:18" ht="12.75" customHeight="1">
      <c r="A32" s="4"/>
      <c r="B32" s="19" t="s">
        <v>0</v>
      </c>
      <c r="C32" s="15">
        <v>36</v>
      </c>
      <c r="D32" s="58">
        <v>1483</v>
      </c>
      <c r="E32" s="15">
        <v>744</v>
      </c>
      <c r="F32" s="10">
        <v>681.8</v>
      </c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</row>
    <row r="33" spans="1:18" ht="12.75" customHeight="1">
      <c r="A33" s="4"/>
      <c r="B33" s="19" t="s">
        <v>1</v>
      </c>
      <c r="C33" s="15">
        <v>14</v>
      </c>
      <c r="D33" s="58">
        <v>1374</v>
      </c>
      <c r="E33" s="15">
        <v>880</v>
      </c>
      <c r="F33" s="10">
        <v>482.8</v>
      </c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</row>
    <row r="34" spans="1:18" ht="12.75" customHeight="1">
      <c r="A34" s="4"/>
      <c r="B34" s="19" t="s">
        <v>2</v>
      </c>
      <c r="C34" s="15">
        <v>3</v>
      </c>
      <c r="D34" s="58">
        <v>160</v>
      </c>
      <c r="E34" s="15">
        <v>100</v>
      </c>
      <c r="F34" s="10">
        <v>105.8</v>
      </c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</row>
    <row r="35" spans="1:18" ht="12.75" customHeight="1">
      <c r="A35" s="4"/>
      <c r="B35" s="19" t="s">
        <v>3</v>
      </c>
      <c r="C35" s="15">
        <v>6</v>
      </c>
      <c r="D35" s="58">
        <v>398</v>
      </c>
      <c r="E35" s="15">
        <v>304</v>
      </c>
      <c r="F35" s="10">
        <v>100</v>
      </c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</row>
    <row r="36" spans="1:18" ht="12.75" customHeight="1">
      <c r="A36" s="4"/>
      <c r="B36" s="19" t="s">
        <v>4</v>
      </c>
      <c r="C36" s="15">
        <v>427</v>
      </c>
      <c r="D36" s="58">
        <v>24833</v>
      </c>
      <c r="E36" s="15">
        <v>24530</v>
      </c>
      <c r="F36" s="10">
        <v>18037.8</v>
      </c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</row>
    <row r="37" spans="1:18" ht="12.75" customHeight="1">
      <c r="A37" s="4"/>
      <c r="B37" s="19" t="s">
        <v>5</v>
      </c>
      <c r="C37" s="15">
        <v>73</v>
      </c>
      <c r="D37" s="58">
        <v>5025</v>
      </c>
      <c r="E37" s="15">
        <v>4334</v>
      </c>
      <c r="F37" s="10">
        <v>2582.4</v>
      </c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</row>
    <row r="38" spans="1:18" ht="12.75" customHeight="1">
      <c r="A38" s="4"/>
      <c r="B38" s="19" t="s">
        <v>6</v>
      </c>
      <c r="C38" s="15">
        <v>58</v>
      </c>
      <c r="D38" s="58">
        <v>725</v>
      </c>
      <c r="E38" s="15">
        <v>624</v>
      </c>
      <c r="F38" s="10">
        <v>132.1</v>
      </c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</row>
    <row r="39" spans="1:18" ht="12.75" customHeight="1">
      <c r="A39" s="4"/>
      <c r="B39" s="19" t="s">
        <v>7</v>
      </c>
      <c r="C39" s="15">
        <v>80</v>
      </c>
      <c r="D39" s="58">
        <v>3679</v>
      </c>
      <c r="E39" s="15">
        <v>3304</v>
      </c>
      <c r="F39" s="10">
        <v>1194.3</v>
      </c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</row>
    <row r="40" spans="1:18" ht="12.75" customHeight="1">
      <c r="A40" s="4"/>
      <c r="B40" s="19" t="s">
        <v>8</v>
      </c>
      <c r="C40" s="15">
        <v>129</v>
      </c>
      <c r="D40" s="58">
        <v>8391</v>
      </c>
      <c r="E40" s="15">
        <v>8123</v>
      </c>
      <c r="F40" s="10">
        <v>2906.6</v>
      </c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</row>
    <row r="41" spans="1:18" ht="12.75" customHeight="1">
      <c r="A41" s="4"/>
      <c r="B41" s="19" t="s">
        <v>9</v>
      </c>
      <c r="C41" s="15">
        <v>277</v>
      </c>
      <c r="D41" s="58">
        <v>7193</v>
      </c>
      <c r="E41" s="15">
        <v>6914</v>
      </c>
      <c r="F41" s="10">
        <v>2396.2</v>
      </c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</row>
    <row r="42" spans="1:18" ht="12.75" customHeight="1">
      <c r="A42" s="4"/>
      <c r="B42" s="19" t="s">
        <v>201</v>
      </c>
      <c r="C42" s="15">
        <v>61</v>
      </c>
      <c r="D42" s="58">
        <v>983</v>
      </c>
      <c r="E42" s="15">
        <v>918</v>
      </c>
      <c r="F42" s="10">
        <v>245.3</v>
      </c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</row>
    <row r="43" spans="1:18" ht="12.75" customHeight="1">
      <c r="A43" s="4"/>
      <c r="B43" s="19" t="s">
        <v>10</v>
      </c>
      <c r="C43" s="15">
        <v>36</v>
      </c>
      <c r="D43" s="58">
        <v>1758</v>
      </c>
      <c r="E43" s="15">
        <v>1324</v>
      </c>
      <c r="F43" s="10">
        <v>395</v>
      </c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</row>
    <row r="44" spans="1:18" ht="12.75" customHeight="1">
      <c r="A44" s="4"/>
      <c r="B44" s="19" t="s">
        <v>11</v>
      </c>
      <c r="C44" s="15">
        <f>SUM(C45:C46)</f>
        <v>256</v>
      </c>
      <c r="D44" s="206" t="s">
        <v>92</v>
      </c>
      <c r="E44" s="207" t="s">
        <v>92</v>
      </c>
      <c r="F44" s="16">
        <f>SUM(F45:F46)</f>
        <v>2792.8999999999996</v>
      </c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</row>
    <row r="45" spans="1:18" ht="12.75" customHeight="1">
      <c r="A45" s="4"/>
      <c r="B45" s="19" t="s">
        <v>12</v>
      </c>
      <c r="C45" s="15">
        <v>41</v>
      </c>
      <c r="D45" s="206" t="s">
        <v>92</v>
      </c>
      <c r="E45" s="207" t="s">
        <v>92</v>
      </c>
      <c r="F45" s="10">
        <v>653.7</v>
      </c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</row>
    <row r="46" spans="1:18" ht="12.75" customHeight="1">
      <c r="A46" s="4"/>
      <c r="B46" s="19" t="s">
        <v>93</v>
      </c>
      <c r="C46" s="15">
        <v>215</v>
      </c>
      <c r="D46" s="206" t="s">
        <v>92</v>
      </c>
      <c r="E46" s="207" t="s">
        <v>92</v>
      </c>
      <c r="F46" s="10">
        <v>2139.2</v>
      </c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</row>
    <row r="47" spans="1:18" ht="12.75" customHeight="1">
      <c r="A47" s="4"/>
      <c r="B47" s="19" t="s">
        <v>215</v>
      </c>
      <c r="C47" s="15">
        <v>417</v>
      </c>
      <c r="D47" s="206" t="s">
        <v>92</v>
      </c>
      <c r="E47" s="207" t="s">
        <v>92</v>
      </c>
      <c r="F47" s="10">
        <v>2890.8</v>
      </c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</row>
    <row r="48" spans="1:18" ht="12.75" customHeight="1">
      <c r="A48" s="4"/>
      <c r="B48" s="19" t="s">
        <v>13</v>
      </c>
      <c r="C48" s="15">
        <v>9</v>
      </c>
      <c r="D48" s="58">
        <v>620</v>
      </c>
      <c r="E48" s="26" t="s">
        <v>98</v>
      </c>
      <c r="F48" s="10">
        <v>124.1</v>
      </c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</row>
    <row r="49" spans="1:18" ht="12.75" customHeight="1">
      <c r="A49" s="4"/>
      <c r="B49" s="19" t="s">
        <v>14</v>
      </c>
      <c r="C49" s="15">
        <v>22</v>
      </c>
      <c r="D49" s="206" t="s">
        <v>92</v>
      </c>
      <c r="E49" s="207" t="s">
        <v>92</v>
      </c>
      <c r="F49" s="10">
        <v>286.8</v>
      </c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</row>
    <row r="50" spans="1:18" ht="12.75" customHeight="1">
      <c r="A50" s="4"/>
      <c r="B50" s="19" t="s">
        <v>202</v>
      </c>
      <c r="C50" s="15">
        <v>7</v>
      </c>
      <c r="D50" s="26" t="s">
        <v>98</v>
      </c>
      <c r="E50" s="26" t="s">
        <v>98</v>
      </c>
      <c r="F50" s="10">
        <v>86.3</v>
      </c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</row>
    <row r="51" spans="1:18" ht="12.75" customHeight="1">
      <c r="A51" s="4"/>
      <c r="B51" s="19" t="s">
        <v>15</v>
      </c>
      <c r="C51" s="15">
        <v>72</v>
      </c>
      <c r="D51" s="206" t="s">
        <v>92</v>
      </c>
      <c r="E51" s="207" t="s">
        <v>92</v>
      </c>
      <c r="F51" s="10">
        <v>559.1</v>
      </c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</row>
    <row r="52" spans="1:18" ht="12.75" customHeight="1">
      <c r="A52" s="4"/>
      <c r="B52" s="19" t="s">
        <v>16</v>
      </c>
      <c r="C52" s="15">
        <v>13</v>
      </c>
      <c r="D52" s="206" t="s">
        <v>92</v>
      </c>
      <c r="E52" s="207" t="s">
        <v>92</v>
      </c>
      <c r="F52" s="10">
        <v>139</v>
      </c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</row>
    <row r="53" spans="1:18" ht="12.75" customHeight="1">
      <c r="A53" s="4"/>
      <c r="B53" s="22" t="s">
        <v>17</v>
      </c>
      <c r="C53" s="18">
        <v>26</v>
      </c>
      <c r="D53" s="208" t="s">
        <v>92</v>
      </c>
      <c r="E53" s="209" t="s">
        <v>92</v>
      </c>
      <c r="F53" s="9">
        <v>194.5</v>
      </c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</row>
    <row r="54" spans="1:18" ht="12.75" customHeight="1" thickBot="1">
      <c r="A54" s="4"/>
      <c r="B54" s="23" t="s">
        <v>18</v>
      </c>
      <c r="C54" s="17">
        <v>50</v>
      </c>
      <c r="D54" s="89">
        <v>1524</v>
      </c>
      <c r="E54" s="17">
        <v>737</v>
      </c>
      <c r="F54" s="11">
        <v>419.4</v>
      </c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</row>
    <row r="55" spans="1:18" ht="13.5" customHeight="1">
      <c r="A55" s="4"/>
      <c r="B55" s="5"/>
      <c r="C55" s="236"/>
      <c r="D55" s="14"/>
      <c r="E55" s="14"/>
      <c r="F55" s="14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</row>
    <row r="56" spans="1:18" ht="13.5">
      <c r="A56" s="4"/>
      <c r="B56" s="5"/>
      <c r="C56" s="14"/>
      <c r="D56" s="14"/>
      <c r="E56" s="14"/>
      <c r="F56" s="14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</row>
    <row r="57" spans="1:18" ht="13.5" customHeight="1">
      <c r="A57" s="4"/>
      <c r="B57" s="5"/>
      <c r="C57" s="14"/>
      <c r="D57" s="14"/>
      <c r="E57" s="14"/>
      <c r="F57" s="14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</row>
    <row r="58" spans="1:18" ht="13.5" customHeight="1">
      <c r="A58" s="4"/>
      <c r="B58" s="5"/>
      <c r="C58" s="14"/>
      <c r="D58" s="14"/>
      <c r="E58" s="14"/>
      <c r="F58" s="14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</row>
    <row r="59" spans="1:18" ht="12" customHeight="1">
      <c r="A59" s="4"/>
      <c r="B59" s="5"/>
      <c r="F59" s="14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</row>
    <row r="60" spans="1:18" ht="12" customHeight="1">
      <c r="A60" s="4"/>
      <c r="B60" s="5"/>
      <c r="F60" s="14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</row>
    <row r="61" spans="1:18" ht="12" customHeight="1">
      <c r="A61" s="4"/>
      <c r="B61" s="5"/>
      <c r="F61" s="14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</row>
    <row r="62" spans="1:18" ht="12" customHeight="1">
      <c r="A62" s="4"/>
      <c r="B62" s="5"/>
      <c r="F62" s="14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</row>
    <row r="63" spans="1:18" ht="12" customHeight="1">
      <c r="A63" s="4"/>
      <c r="B63" s="5"/>
      <c r="F63" s="14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</row>
    <row r="64" spans="1:18" ht="12" customHeight="1">
      <c r="A64" s="4"/>
      <c r="B64" s="5"/>
      <c r="F64" s="14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</row>
    <row r="65" spans="1:18" ht="12" customHeight="1">
      <c r="A65" s="4"/>
      <c r="B65" s="5"/>
      <c r="F65" s="14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</row>
    <row r="66" spans="1:18" ht="12" customHeight="1">
      <c r="A66" s="4"/>
      <c r="B66" s="5"/>
      <c r="F66" s="14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</row>
    <row r="67" spans="1:18" ht="12" customHeight="1">
      <c r="A67" s="4"/>
      <c r="B67" s="5"/>
      <c r="F67" s="14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</row>
    <row r="68" spans="1:18" ht="12" customHeight="1">
      <c r="A68" s="4"/>
      <c r="B68" s="5"/>
      <c r="F68" s="14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</row>
    <row r="69" spans="1:18" ht="12" customHeight="1">
      <c r="A69" s="4"/>
      <c r="B69" s="5"/>
      <c r="F69" s="14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</row>
    <row r="70" spans="1:18" ht="12" customHeight="1">
      <c r="A70" s="4"/>
      <c r="B70" s="5"/>
      <c r="F70" s="14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</row>
    <row r="71" spans="1:18" ht="10.5" customHeight="1">
      <c r="A71" s="4"/>
      <c r="B71" s="5"/>
      <c r="C71" s="14"/>
      <c r="D71" s="14"/>
      <c r="E71" s="14"/>
      <c r="F71" s="14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</row>
    <row r="72" spans="1:18" ht="7.5" customHeight="1">
      <c r="A72" s="4"/>
      <c r="B72" s="5"/>
      <c r="C72" s="14"/>
      <c r="D72" s="14"/>
      <c r="E72" s="14"/>
      <c r="F72" s="14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</row>
    <row r="73" spans="1:18" ht="9" customHeight="1" thickBot="1">
      <c r="A73" s="4"/>
      <c r="B73" s="5"/>
      <c r="C73" s="14"/>
      <c r="D73" s="14"/>
      <c r="E73" s="14"/>
      <c r="F73" s="14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</row>
    <row r="74" spans="1:18" ht="12.75" customHeight="1">
      <c r="A74" s="4"/>
      <c r="B74" s="90" t="s">
        <v>86</v>
      </c>
      <c r="C74" s="91" t="s">
        <v>87</v>
      </c>
      <c r="D74" s="92" t="s">
        <v>88</v>
      </c>
      <c r="E74" s="91" t="s">
        <v>89</v>
      </c>
      <c r="F74" s="85" t="s">
        <v>90</v>
      </c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</row>
    <row r="75" spans="1:18" ht="12.75" customHeight="1">
      <c r="A75" s="4"/>
      <c r="B75" s="19" t="s">
        <v>19</v>
      </c>
      <c r="C75" s="15">
        <f>SUM(C76:C94,C101)</f>
        <v>33266</v>
      </c>
      <c r="D75" s="15">
        <f>SUM(D76:D94,D101)</f>
        <v>2046869</v>
      </c>
      <c r="E75" s="15">
        <f>SUM(E76:E94,E101)</f>
        <v>2078026</v>
      </c>
      <c r="F75" s="273">
        <f>SUM(F76:F94,F101)</f>
        <v>453219</v>
      </c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</row>
    <row r="76" spans="1:18" ht="12.75" customHeight="1">
      <c r="A76" s="4"/>
      <c r="B76" s="19" t="s">
        <v>20</v>
      </c>
      <c r="C76" s="15">
        <v>492</v>
      </c>
      <c r="D76" s="25" t="s">
        <v>98</v>
      </c>
      <c r="E76" s="26" t="s">
        <v>98</v>
      </c>
      <c r="F76" s="37" t="s">
        <v>98</v>
      </c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</row>
    <row r="77" spans="1:18" ht="12.75" customHeight="1">
      <c r="A77" s="4"/>
      <c r="B77" s="19" t="s">
        <v>21</v>
      </c>
      <c r="C77" s="15">
        <v>114</v>
      </c>
      <c r="D77" s="58">
        <v>3621</v>
      </c>
      <c r="E77" s="15">
        <v>2942</v>
      </c>
      <c r="F77" s="10">
        <v>3425.1</v>
      </c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</row>
    <row r="78" spans="1:18" ht="12.75" customHeight="1">
      <c r="A78" s="4"/>
      <c r="B78" s="19" t="s">
        <v>22</v>
      </c>
      <c r="C78" s="15">
        <v>285</v>
      </c>
      <c r="D78" s="25" t="s">
        <v>98</v>
      </c>
      <c r="E78" s="26" t="s">
        <v>98</v>
      </c>
      <c r="F78" s="10">
        <v>1797.1</v>
      </c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</row>
    <row r="79" spans="1:18" s="345" customFormat="1" ht="12.75" customHeight="1">
      <c r="A79" s="398"/>
      <c r="B79" s="341" t="s">
        <v>23</v>
      </c>
      <c r="C79" s="279">
        <v>22288</v>
      </c>
      <c r="D79" s="329">
        <v>1959889</v>
      </c>
      <c r="E79" s="279">
        <v>2005002</v>
      </c>
      <c r="F79" s="342">
        <v>382296.9</v>
      </c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</row>
    <row r="80" spans="1:18" ht="12.75" customHeight="1">
      <c r="A80" s="4"/>
      <c r="B80" s="19" t="s">
        <v>24</v>
      </c>
      <c r="C80" s="15">
        <v>552</v>
      </c>
      <c r="D80" s="58">
        <v>33651</v>
      </c>
      <c r="E80" s="15">
        <v>30042</v>
      </c>
      <c r="F80" s="10">
        <v>12982.3</v>
      </c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</row>
    <row r="81" spans="1:18" ht="12.75" customHeight="1">
      <c r="A81" s="4"/>
      <c r="B81" s="19" t="s">
        <v>25</v>
      </c>
      <c r="C81" s="15">
        <v>266</v>
      </c>
      <c r="D81" s="58">
        <v>13968</v>
      </c>
      <c r="E81" s="15">
        <v>11618</v>
      </c>
      <c r="F81" s="10">
        <v>8196.5</v>
      </c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</row>
    <row r="82" spans="1:18" ht="12.75" customHeight="1">
      <c r="A82" s="4"/>
      <c r="B82" s="19" t="s">
        <v>26</v>
      </c>
      <c r="C82" s="15">
        <v>7</v>
      </c>
      <c r="D82" s="58">
        <v>338</v>
      </c>
      <c r="E82" s="15">
        <v>240</v>
      </c>
      <c r="F82" s="10">
        <v>199.1</v>
      </c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</row>
    <row r="83" spans="1:18" ht="12.75" customHeight="1">
      <c r="A83" s="4"/>
      <c r="B83" s="19" t="s">
        <v>27</v>
      </c>
      <c r="C83" s="15">
        <v>240</v>
      </c>
      <c r="D83" s="58">
        <v>8862</v>
      </c>
      <c r="E83" s="15">
        <v>8216</v>
      </c>
      <c r="F83" s="10">
        <v>4307.4</v>
      </c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</row>
    <row r="84" spans="1:18" ht="12.75" customHeight="1">
      <c r="A84" s="4"/>
      <c r="B84" s="19" t="s">
        <v>28</v>
      </c>
      <c r="C84" s="15">
        <v>13</v>
      </c>
      <c r="D84" s="58">
        <v>338</v>
      </c>
      <c r="E84" s="15">
        <v>149</v>
      </c>
      <c r="F84" s="10">
        <v>132.5</v>
      </c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</row>
    <row r="85" spans="1:18" ht="12.75" customHeight="1">
      <c r="A85" s="4"/>
      <c r="B85" s="19" t="s">
        <v>29</v>
      </c>
      <c r="C85" s="15">
        <v>15</v>
      </c>
      <c r="D85" s="58">
        <v>497</v>
      </c>
      <c r="E85" s="15">
        <v>222</v>
      </c>
      <c r="F85" s="10">
        <v>202.4</v>
      </c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</row>
    <row r="86" spans="1:18" ht="12.75" customHeight="1">
      <c r="A86" s="4"/>
      <c r="B86" s="19" t="s">
        <v>30</v>
      </c>
      <c r="C86" s="15">
        <v>25</v>
      </c>
      <c r="D86" s="58">
        <v>848</v>
      </c>
      <c r="E86" s="15">
        <v>740</v>
      </c>
      <c r="F86" s="10">
        <v>336.5</v>
      </c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</row>
    <row r="87" spans="1:18" ht="12.75" customHeight="1">
      <c r="A87" s="4"/>
      <c r="B87" s="19" t="s">
        <v>31</v>
      </c>
      <c r="C87" s="15">
        <v>66</v>
      </c>
      <c r="D87" s="58">
        <v>5969</v>
      </c>
      <c r="E87" s="15">
        <v>3801</v>
      </c>
      <c r="F87" s="10">
        <v>5239.1</v>
      </c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</row>
    <row r="88" spans="1:18" ht="12.75" customHeight="1">
      <c r="A88" s="4"/>
      <c r="B88" s="19" t="s">
        <v>32</v>
      </c>
      <c r="C88" s="15">
        <v>88</v>
      </c>
      <c r="D88" s="58">
        <v>3500</v>
      </c>
      <c r="E88" s="15">
        <v>2809</v>
      </c>
      <c r="F88" s="10">
        <v>1451.2</v>
      </c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</row>
    <row r="89" spans="1:18" ht="12.75" customHeight="1">
      <c r="A89" s="4"/>
      <c r="B89" s="19" t="s">
        <v>33</v>
      </c>
      <c r="C89" s="15">
        <v>6</v>
      </c>
      <c r="D89" s="58">
        <v>360</v>
      </c>
      <c r="E89" s="15">
        <v>240</v>
      </c>
      <c r="F89" s="10">
        <v>211.7</v>
      </c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</row>
    <row r="90" spans="1:18" ht="12.75" customHeight="1">
      <c r="A90" s="4"/>
      <c r="B90" s="19" t="s">
        <v>34</v>
      </c>
      <c r="C90" s="15">
        <v>101</v>
      </c>
      <c r="D90" s="58">
        <v>9838</v>
      </c>
      <c r="E90" s="15">
        <v>9582</v>
      </c>
      <c r="F90" s="10">
        <v>12549.7</v>
      </c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</row>
    <row r="91" spans="1:18" ht="12.75" customHeight="1">
      <c r="A91" s="4"/>
      <c r="B91" s="19" t="s">
        <v>35</v>
      </c>
      <c r="C91" s="15">
        <v>20</v>
      </c>
      <c r="D91" s="58">
        <v>979</v>
      </c>
      <c r="E91" s="15">
        <v>764</v>
      </c>
      <c r="F91" s="10">
        <v>506.5</v>
      </c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</row>
    <row r="92" spans="1:18" ht="12.75" customHeight="1">
      <c r="A92" s="4"/>
      <c r="B92" s="19" t="s">
        <v>36</v>
      </c>
      <c r="C92" s="15">
        <v>57</v>
      </c>
      <c r="D92" s="58">
        <v>4211</v>
      </c>
      <c r="E92" s="15">
        <v>1659</v>
      </c>
      <c r="F92" s="10">
        <v>1697.1</v>
      </c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</row>
    <row r="93" spans="1:18" ht="12.75" customHeight="1">
      <c r="A93" s="4"/>
      <c r="B93" s="19" t="s">
        <v>203</v>
      </c>
      <c r="C93" s="15">
        <v>35</v>
      </c>
      <c r="D93" s="206" t="s">
        <v>92</v>
      </c>
      <c r="E93" s="207" t="s">
        <v>92</v>
      </c>
      <c r="F93" s="10">
        <v>92.3</v>
      </c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</row>
    <row r="94" spans="1:18" ht="12.75" customHeight="1">
      <c r="A94" s="4"/>
      <c r="B94" s="19" t="s">
        <v>37</v>
      </c>
      <c r="C94" s="15">
        <f>SUM(C95:C100)</f>
        <v>4611</v>
      </c>
      <c r="D94" s="206" t="s">
        <v>92</v>
      </c>
      <c r="E94" s="207" t="s">
        <v>92</v>
      </c>
      <c r="F94" s="10">
        <f>SUM(F95:F100)</f>
        <v>16578</v>
      </c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</row>
    <row r="95" spans="1:18" ht="12.75" customHeight="1">
      <c r="A95" s="4"/>
      <c r="B95" s="19" t="s">
        <v>38</v>
      </c>
      <c r="C95" s="15">
        <v>2834</v>
      </c>
      <c r="D95" s="206" t="s">
        <v>92</v>
      </c>
      <c r="E95" s="207" t="s">
        <v>92</v>
      </c>
      <c r="F95" s="10">
        <v>8663.5</v>
      </c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</row>
    <row r="96" spans="1:18" ht="12.75" customHeight="1">
      <c r="A96" s="4"/>
      <c r="B96" s="19" t="s">
        <v>39</v>
      </c>
      <c r="C96" s="15">
        <v>1610</v>
      </c>
      <c r="D96" s="206" t="s">
        <v>92</v>
      </c>
      <c r="E96" s="207" t="s">
        <v>92</v>
      </c>
      <c r="F96" s="10">
        <v>6991.5</v>
      </c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</row>
    <row r="97" spans="1:18" ht="12.75" customHeight="1">
      <c r="A97" s="4"/>
      <c r="B97" s="19" t="s">
        <v>40</v>
      </c>
      <c r="C97" s="15">
        <v>16</v>
      </c>
      <c r="D97" s="206" t="s">
        <v>92</v>
      </c>
      <c r="E97" s="207" t="s">
        <v>92</v>
      </c>
      <c r="F97" s="10">
        <v>327.3</v>
      </c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</row>
    <row r="98" spans="1:18" ht="12.75" customHeight="1">
      <c r="A98" s="4"/>
      <c r="B98" s="19" t="s">
        <v>41</v>
      </c>
      <c r="C98" s="15">
        <v>4</v>
      </c>
      <c r="D98" s="206" t="s">
        <v>92</v>
      </c>
      <c r="E98" s="207" t="s">
        <v>92</v>
      </c>
      <c r="F98" s="10">
        <v>52</v>
      </c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</row>
    <row r="99" spans="1:18" ht="12.75" customHeight="1">
      <c r="A99" s="4"/>
      <c r="B99" s="19" t="s">
        <v>42</v>
      </c>
      <c r="C99" s="15">
        <v>1</v>
      </c>
      <c r="D99" s="206" t="s">
        <v>92</v>
      </c>
      <c r="E99" s="207" t="s">
        <v>92</v>
      </c>
      <c r="F99" s="10">
        <v>130.4</v>
      </c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</row>
    <row r="100" spans="1:18" ht="12.75" customHeight="1">
      <c r="A100" s="4"/>
      <c r="B100" s="19" t="s">
        <v>43</v>
      </c>
      <c r="C100" s="15">
        <v>146</v>
      </c>
      <c r="D100" s="206" t="s">
        <v>92</v>
      </c>
      <c r="E100" s="207" t="s">
        <v>92</v>
      </c>
      <c r="F100" s="10">
        <v>413.3</v>
      </c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</row>
    <row r="101" spans="1:18" ht="12.75" customHeight="1">
      <c r="A101" s="4"/>
      <c r="B101" s="22" t="s">
        <v>44</v>
      </c>
      <c r="C101" s="18">
        <v>3985</v>
      </c>
      <c r="D101" s="208" t="s">
        <v>92</v>
      </c>
      <c r="E101" s="209" t="s">
        <v>92</v>
      </c>
      <c r="F101" s="93">
        <v>1017.6</v>
      </c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</row>
    <row r="102" spans="1:18" ht="12.75" customHeight="1">
      <c r="A102" s="4"/>
      <c r="B102" s="19" t="s">
        <v>45</v>
      </c>
      <c r="C102" s="15">
        <f>SUM(C103:C104,C107,C110:C113)</f>
        <v>3650</v>
      </c>
      <c r="D102" s="15">
        <f>SUM(D103:D104,D107,D110:D113)</f>
        <v>168911</v>
      </c>
      <c r="E102" s="15">
        <f>SUM(E103:E104,E107,E110:E113)</f>
        <v>165384</v>
      </c>
      <c r="F102" s="16">
        <f>SUM(F103:F104,F107,F110:F113)</f>
        <v>75347.2</v>
      </c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</row>
    <row r="103" spans="1:18" ht="12.75" customHeight="1">
      <c r="A103" s="4"/>
      <c r="B103" s="19" t="s">
        <v>204</v>
      </c>
      <c r="C103" s="15">
        <v>198</v>
      </c>
      <c r="D103" s="206" t="s">
        <v>92</v>
      </c>
      <c r="E103" s="207" t="s">
        <v>92</v>
      </c>
      <c r="F103" s="16">
        <v>1242.4</v>
      </c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</row>
    <row r="104" spans="1:18" ht="12.75" customHeight="1">
      <c r="A104" s="4"/>
      <c r="B104" s="19" t="s">
        <v>46</v>
      </c>
      <c r="C104" s="15">
        <f>SUM(C105:C106)</f>
        <v>1773</v>
      </c>
      <c r="D104" s="15">
        <f>SUM(D105:D106)</f>
        <v>106774</v>
      </c>
      <c r="E104" s="15">
        <f>SUM(E105:E106)</f>
        <v>104914</v>
      </c>
      <c r="F104" s="16">
        <f>SUM(F105:F106)</f>
        <v>52732.8</v>
      </c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</row>
    <row r="105" spans="1:18" ht="12.75" customHeight="1">
      <c r="A105" s="4"/>
      <c r="B105" s="19" t="s">
        <v>47</v>
      </c>
      <c r="C105" s="15">
        <v>1389</v>
      </c>
      <c r="D105" s="58">
        <v>91610</v>
      </c>
      <c r="E105" s="15">
        <v>90477</v>
      </c>
      <c r="F105" s="10">
        <v>46783.4</v>
      </c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</row>
    <row r="106" spans="1:18" ht="12.75" customHeight="1">
      <c r="A106" s="4"/>
      <c r="B106" s="19" t="s">
        <v>48</v>
      </c>
      <c r="C106" s="15">
        <v>384</v>
      </c>
      <c r="D106" s="58">
        <v>15164</v>
      </c>
      <c r="E106" s="15">
        <v>14437</v>
      </c>
      <c r="F106" s="10">
        <v>5949.4</v>
      </c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</row>
    <row r="107" spans="1:18" ht="12.75" customHeight="1">
      <c r="A107" s="4"/>
      <c r="B107" s="19" t="s">
        <v>49</v>
      </c>
      <c r="C107" s="15">
        <f>SUM(C108:C109)</f>
        <v>1285</v>
      </c>
      <c r="D107" s="15">
        <f>SUM(D108:D109)</f>
        <v>54461</v>
      </c>
      <c r="E107" s="15">
        <f>SUM(E108:E109)</f>
        <v>53521</v>
      </c>
      <c r="F107" s="16">
        <f>SUM(F108:F109)</f>
        <v>19464.2</v>
      </c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</row>
    <row r="108" spans="1:6" ht="12.75" customHeight="1">
      <c r="A108" s="4"/>
      <c r="B108" s="19" t="s">
        <v>50</v>
      </c>
      <c r="C108" s="15">
        <v>227</v>
      </c>
      <c r="D108" s="58">
        <v>14254</v>
      </c>
      <c r="E108" s="15">
        <v>14041</v>
      </c>
      <c r="F108" s="10">
        <v>6008.5</v>
      </c>
    </row>
    <row r="109" spans="1:6" ht="12.75" customHeight="1">
      <c r="A109" s="4"/>
      <c r="B109" s="19" t="s">
        <v>51</v>
      </c>
      <c r="C109" s="15">
        <v>1058</v>
      </c>
      <c r="D109" s="58">
        <v>40207</v>
      </c>
      <c r="E109" s="15">
        <v>39480</v>
      </c>
      <c r="F109" s="10">
        <v>13455.7</v>
      </c>
    </row>
    <row r="110" spans="1:6" ht="12.75" customHeight="1">
      <c r="A110" s="4"/>
      <c r="B110" s="19" t="s">
        <v>205</v>
      </c>
      <c r="C110" s="15">
        <v>141</v>
      </c>
      <c r="D110" s="58">
        <v>2255</v>
      </c>
      <c r="E110" s="15">
        <v>2087</v>
      </c>
      <c r="F110" s="10">
        <v>560.8</v>
      </c>
    </row>
    <row r="111" spans="1:6" ht="12.75" customHeight="1">
      <c r="A111" s="4"/>
      <c r="B111" s="19" t="s">
        <v>52</v>
      </c>
      <c r="C111" s="15">
        <v>124</v>
      </c>
      <c r="D111" s="58">
        <v>2902</v>
      </c>
      <c r="E111" s="15">
        <v>2729</v>
      </c>
      <c r="F111" s="10">
        <v>714.9</v>
      </c>
    </row>
    <row r="112" spans="1:6" ht="12.75" customHeight="1">
      <c r="A112" s="4"/>
      <c r="B112" s="19" t="s">
        <v>53</v>
      </c>
      <c r="C112" s="15">
        <v>72</v>
      </c>
      <c r="D112" s="58">
        <v>895</v>
      </c>
      <c r="E112" s="15">
        <v>750</v>
      </c>
      <c r="F112" s="10">
        <v>110.4</v>
      </c>
    </row>
    <row r="113" spans="1:6" ht="12.75" customHeight="1">
      <c r="A113" s="4"/>
      <c r="B113" s="22" t="s">
        <v>54</v>
      </c>
      <c r="C113" s="18">
        <v>57</v>
      </c>
      <c r="D113" s="88">
        <v>1624</v>
      </c>
      <c r="E113" s="18">
        <v>1383</v>
      </c>
      <c r="F113" s="9">
        <v>521.7</v>
      </c>
    </row>
    <row r="114" spans="1:6" ht="12.75" customHeight="1">
      <c r="A114" s="4"/>
      <c r="B114" s="19" t="s">
        <v>55</v>
      </c>
      <c r="C114" s="15">
        <f>SUM(C115:C116)</f>
        <v>91</v>
      </c>
      <c r="D114" s="26" t="s">
        <v>98</v>
      </c>
      <c r="E114" s="26" t="s">
        <v>98</v>
      </c>
      <c r="F114" s="10">
        <f>SUM(F115:F116)</f>
        <v>334.9</v>
      </c>
    </row>
    <row r="115" spans="1:6" ht="12.75" customHeight="1">
      <c r="A115" s="4"/>
      <c r="B115" s="19" t="s">
        <v>56</v>
      </c>
      <c r="C115" s="15">
        <v>74</v>
      </c>
      <c r="D115" s="206" t="s">
        <v>92</v>
      </c>
      <c r="E115" s="207" t="s">
        <v>92</v>
      </c>
      <c r="F115" s="10">
        <v>218.4</v>
      </c>
    </row>
    <row r="116" spans="1:6" ht="12.75" customHeight="1">
      <c r="A116" s="4"/>
      <c r="B116" s="22" t="s">
        <v>57</v>
      </c>
      <c r="C116" s="18">
        <v>17</v>
      </c>
      <c r="D116" s="32" t="s">
        <v>98</v>
      </c>
      <c r="E116" s="32" t="s">
        <v>98</v>
      </c>
      <c r="F116" s="9">
        <v>116.5</v>
      </c>
    </row>
    <row r="117" spans="1:6" ht="12.75" customHeight="1">
      <c r="A117" s="4"/>
      <c r="B117" s="19" t="s">
        <v>58</v>
      </c>
      <c r="C117" s="15">
        <f>SUM(C118:C124)</f>
        <v>1082</v>
      </c>
      <c r="D117" s="15">
        <f>SUM(D118:D124)</f>
        <v>15093</v>
      </c>
      <c r="E117" s="15">
        <f>SUM(E118:E124)</f>
        <v>13668</v>
      </c>
      <c r="F117" s="188">
        <f>SUM(F118:F124)</f>
        <v>5570.400000000001</v>
      </c>
    </row>
    <row r="118" spans="1:6" ht="12.75" customHeight="1">
      <c r="A118" s="4"/>
      <c r="B118" s="19" t="s">
        <v>59</v>
      </c>
      <c r="C118" s="15">
        <v>246</v>
      </c>
      <c r="D118" s="58">
        <v>5053</v>
      </c>
      <c r="E118" s="15">
        <v>3822</v>
      </c>
      <c r="F118" s="10">
        <v>1777.3</v>
      </c>
    </row>
    <row r="119" spans="1:6" ht="12.75" customHeight="1">
      <c r="A119" s="4"/>
      <c r="B119" s="19" t="s">
        <v>60</v>
      </c>
      <c r="C119" s="15">
        <v>159</v>
      </c>
      <c r="D119" s="58">
        <v>1962</v>
      </c>
      <c r="E119" s="15">
        <v>1547</v>
      </c>
      <c r="F119" s="10">
        <v>328.2</v>
      </c>
    </row>
    <row r="120" spans="1:6" ht="12.75" customHeight="1">
      <c r="A120" s="4"/>
      <c r="B120" s="19" t="s">
        <v>61</v>
      </c>
      <c r="C120" s="15">
        <v>28</v>
      </c>
      <c r="D120" s="58">
        <v>764</v>
      </c>
      <c r="E120" s="15">
        <v>595</v>
      </c>
      <c r="F120" s="10">
        <v>234.9</v>
      </c>
    </row>
    <row r="121" spans="1:6" ht="12.75" customHeight="1">
      <c r="A121" s="4"/>
      <c r="B121" s="19" t="s">
        <v>62</v>
      </c>
      <c r="C121" s="15">
        <v>208</v>
      </c>
      <c r="D121" s="58">
        <v>4849</v>
      </c>
      <c r="E121" s="15">
        <v>5056</v>
      </c>
      <c r="F121" s="10">
        <v>1314</v>
      </c>
    </row>
    <row r="122" spans="1:6" ht="12.75" customHeight="1">
      <c r="A122" s="4"/>
      <c r="B122" s="19" t="s">
        <v>206</v>
      </c>
      <c r="C122" s="15">
        <v>109</v>
      </c>
      <c r="D122" s="58">
        <v>2077</v>
      </c>
      <c r="E122" s="15">
        <v>2359</v>
      </c>
      <c r="F122" s="10">
        <v>361.3</v>
      </c>
    </row>
    <row r="123" spans="1:6" ht="12.75" customHeight="1">
      <c r="A123" s="4"/>
      <c r="B123" s="19" t="s">
        <v>63</v>
      </c>
      <c r="C123" s="15">
        <v>14</v>
      </c>
      <c r="D123" s="58">
        <v>388</v>
      </c>
      <c r="E123" s="15">
        <v>289</v>
      </c>
      <c r="F123" s="10">
        <v>119.7</v>
      </c>
    </row>
    <row r="124" spans="1:6" ht="12.75" customHeight="1">
      <c r="A124" s="4"/>
      <c r="B124" s="22" t="s">
        <v>207</v>
      </c>
      <c r="C124" s="18">
        <v>318</v>
      </c>
      <c r="D124" s="209" t="s">
        <v>92</v>
      </c>
      <c r="E124" s="237" t="s">
        <v>92</v>
      </c>
      <c r="F124" s="9">
        <v>1435</v>
      </c>
    </row>
    <row r="125" spans="1:6" ht="12.75" customHeight="1">
      <c r="A125" s="4"/>
      <c r="B125" s="19" t="s">
        <v>64</v>
      </c>
      <c r="C125" s="15">
        <f>SUM(C126:C136)</f>
        <v>8398</v>
      </c>
      <c r="D125" s="15">
        <f>SUM(D126:D136)</f>
        <v>100216</v>
      </c>
      <c r="E125" s="15">
        <f>SUM(E126:E136)</f>
        <v>63844</v>
      </c>
      <c r="F125" s="10">
        <f>SUM(F126:F136)</f>
        <v>30983.6</v>
      </c>
    </row>
    <row r="126" spans="1:6" ht="12.75" customHeight="1">
      <c r="A126" s="4"/>
      <c r="B126" s="19" t="s">
        <v>180</v>
      </c>
      <c r="C126" s="15">
        <v>154</v>
      </c>
      <c r="D126" s="58">
        <v>6149</v>
      </c>
      <c r="E126" s="15">
        <v>5451</v>
      </c>
      <c r="F126" s="10">
        <v>1196.1</v>
      </c>
    </row>
    <row r="127" spans="1:6" ht="12.75" customHeight="1">
      <c r="A127" s="4"/>
      <c r="B127" s="19" t="s">
        <v>181</v>
      </c>
      <c r="C127" s="15">
        <v>149</v>
      </c>
      <c r="D127" s="58">
        <v>6326</v>
      </c>
      <c r="E127" s="15">
        <v>5104</v>
      </c>
      <c r="F127" s="10">
        <v>341</v>
      </c>
    </row>
    <row r="128" spans="1:6" ht="12.75" customHeight="1">
      <c r="A128" s="4"/>
      <c r="B128" s="19" t="s">
        <v>65</v>
      </c>
      <c r="C128" s="15">
        <v>28</v>
      </c>
      <c r="D128" s="58">
        <v>556</v>
      </c>
      <c r="E128" s="26" t="s">
        <v>98</v>
      </c>
      <c r="F128" s="10">
        <v>62.1</v>
      </c>
    </row>
    <row r="129" spans="1:6" ht="12.75" customHeight="1">
      <c r="A129" s="4"/>
      <c r="B129" s="19" t="s">
        <v>66</v>
      </c>
      <c r="C129" s="15">
        <v>231</v>
      </c>
      <c r="D129" s="25" t="s">
        <v>98</v>
      </c>
      <c r="E129" s="26" t="s">
        <v>98</v>
      </c>
      <c r="F129" s="37" t="s">
        <v>98</v>
      </c>
    </row>
    <row r="130" spans="1:6" ht="12.75" customHeight="1">
      <c r="A130" s="4"/>
      <c r="B130" s="19" t="s">
        <v>67</v>
      </c>
      <c r="C130" s="15">
        <v>1216</v>
      </c>
      <c r="D130" s="206" t="s">
        <v>92</v>
      </c>
      <c r="E130" s="207" t="s">
        <v>92</v>
      </c>
      <c r="F130" s="10">
        <v>3573.1</v>
      </c>
    </row>
    <row r="131" spans="1:6" ht="12.75" customHeight="1">
      <c r="A131" s="4"/>
      <c r="B131" s="19" t="s">
        <v>68</v>
      </c>
      <c r="C131" s="15">
        <v>151</v>
      </c>
      <c r="D131" s="206" t="s">
        <v>92</v>
      </c>
      <c r="E131" s="207" t="s">
        <v>92</v>
      </c>
      <c r="F131" s="10">
        <v>52</v>
      </c>
    </row>
    <row r="132" spans="1:6" ht="12.75" customHeight="1">
      <c r="A132" s="4"/>
      <c r="B132" s="341" t="s">
        <v>69</v>
      </c>
      <c r="C132" s="279">
        <v>1104</v>
      </c>
      <c r="D132" s="329">
        <v>40624</v>
      </c>
      <c r="E132" s="279">
        <v>18691</v>
      </c>
      <c r="F132" s="342">
        <v>3252.8</v>
      </c>
    </row>
    <row r="133" spans="1:6" ht="12.75" customHeight="1">
      <c r="A133" s="4"/>
      <c r="B133" s="19" t="s">
        <v>70</v>
      </c>
      <c r="C133" s="15">
        <v>419</v>
      </c>
      <c r="D133" s="206" t="s">
        <v>92</v>
      </c>
      <c r="E133" s="207" t="s">
        <v>92</v>
      </c>
      <c r="F133" s="10">
        <v>2816.5</v>
      </c>
    </row>
    <row r="134" spans="1:6" ht="12.75" customHeight="1">
      <c r="A134" s="4"/>
      <c r="B134" s="19" t="s">
        <v>71</v>
      </c>
      <c r="C134" s="15">
        <v>4383</v>
      </c>
      <c r="D134" s="206" t="s">
        <v>92</v>
      </c>
      <c r="E134" s="207" t="s">
        <v>92</v>
      </c>
      <c r="F134" s="10">
        <v>2806.4</v>
      </c>
    </row>
    <row r="135" spans="1:6" ht="12.75" customHeight="1">
      <c r="A135" s="4"/>
      <c r="B135" s="19" t="s">
        <v>72</v>
      </c>
      <c r="C135" s="15">
        <v>55</v>
      </c>
      <c r="D135" s="26" t="s">
        <v>98</v>
      </c>
      <c r="E135" s="26" t="s">
        <v>98</v>
      </c>
      <c r="F135" s="10">
        <v>770.1</v>
      </c>
    </row>
    <row r="136" spans="1:6" ht="12.75" customHeight="1" thickBot="1">
      <c r="A136" s="4"/>
      <c r="B136" s="23" t="s">
        <v>73</v>
      </c>
      <c r="C136" s="17">
        <v>508</v>
      </c>
      <c r="D136" s="89">
        <v>46561</v>
      </c>
      <c r="E136" s="17">
        <v>34598</v>
      </c>
      <c r="F136" s="11">
        <v>16113.5</v>
      </c>
    </row>
    <row r="137" spans="1:6" ht="12" customHeight="1">
      <c r="A137" s="4"/>
      <c r="B137" s="219" t="s">
        <v>358</v>
      </c>
      <c r="C137" s="5"/>
      <c r="D137" s="5"/>
      <c r="E137" s="5"/>
      <c r="F137" s="5"/>
    </row>
    <row r="138" spans="1:6" ht="12" customHeight="1">
      <c r="A138" s="4"/>
      <c r="B138" s="219" t="s">
        <v>359</v>
      </c>
      <c r="C138" s="5"/>
      <c r="D138" s="5"/>
      <c r="E138" s="5"/>
      <c r="F138" s="5"/>
    </row>
    <row r="139" spans="1:6" ht="12" customHeight="1">
      <c r="A139" s="4"/>
      <c r="B139" s="219" t="s">
        <v>334</v>
      </c>
      <c r="C139" s="5"/>
      <c r="D139" s="5"/>
      <c r="E139" s="5"/>
      <c r="F139" s="5"/>
    </row>
    <row r="140" spans="1:6" ht="12" customHeight="1">
      <c r="A140" s="4"/>
      <c r="B140" s="219" t="s">
        <v>345</v>
      </c>
      <c r="C140" s="5"/>
      <c r="D140" s="5"/>
      <c r="E140" s="5"/>
      <c r="F140" s="5"/>
    </row>
    <row r="141" spans="1:6" ht="12" customHeight="1">
      <c r="A141" s="4"/>
      <c r="B141" s="219"/>
      <c r="C141" s="5"/>
      <c r="D141" s="5"/>
      <c r="E141" s="5"/>
      <c r="F141" s="5"/>
    </row>
    <row r="142" spans="1:6" ht="10.5" customHeight="1">
      <c r="A142" s="4" t="s">
        <v>83</v>
      </c>
      <c r="B142" s="219" t="s">
        <v>195</v>
      </c>
      <c r="C142" s="5"/>
      <c r="D142" s="5"/>
      <c r="E142" s="5"/>
      <c r="F142" s="5"/>
    </row>
    <row r="143" spans="1:6" ht="13.5">
      <c r="A143" s="4"/>
      <c r="B143" s="4"/>
      <c r="C143" s="4"/>
      <c r="D143" s="4"/>
      <c r="E143" s="4"/>
      <c r="F143" s="4"/>
    </row>
    <row r="144" spans="1:6" ht="13.5">
      <c r="A144" s="4"/>
      <c r="B144" s="4"/>
      <c r="C144" s="4"/>
      <c r="D144" s="4"/>
      <c r="E144" s="4"/>
      <c r="F144" s="4"/>
    </row>
    <row r="145" spans="1:6" ht="13.5">
      <c r="A145" s="4"/>
      <c r="B145" s="4"/>
      <c r="C145" s="4"/>
      <c r="D145" s="4"/>
      <c r="E145" s="4"/>
      <c r="F145" s="4"/>
    </row>
    <row r="146" spans="1:6" ht="13.5">
      <c r="A146" s="4"/>
      <c r="B146" s="4"/>
      <c r="C146" s="4"/>
      <c r="D146" s="4"/>
      <c r="E146" s="4"/>
      <c r="F146" s="4"/>
    </row>
    <row r="147" spans="1:6" ht="13.5">
      <c r="A147" s="4"/>
      <c r="B147" s="4"/>
      <c r="C147" s="4"/>
      <c r="D147" s="4"/>
      <c r="E147" s="4"/>
      <c r="F147" s="4"/>
    </row>
    <row r="148" spans="1:6" ht="13.5">
      <c r="A148" s="4"/>
      <c r="B148" s="4"/>
      <c r="C148" s="4"/>
      <c r="D148" s="4"/>
      <c r="E148" s="4"/>
      <c r="F148" s="4"/>
    </row>
    <row r="149" spans="1:6" ht="13.5">
      <c r="A149" s="4"/>
      <c r="B149" s="4"/>
      <c r="C149" s="4"/>
      <c r="D149" s="4"/>
      <c r="E149" s="4"/>
      <c r="F149" s="4"/>
    </row>
    <row r="150" spans="1:6" ht="13.5">
      <c r="A150" s="4"/>
      <c r="B150" s="4"/>
      <c r="C150" s="4"/>
      <c r="D150" s="4"/>
      <c r="E150" s="4"/>
      <c r="F150" s="4"/>
    </row>
    <row r="151" spans="1:6" ht="13.5">
      <c r="A151" s="4"/>
      <c r="B151" s="4"/>
      <c r="C151" s="4"/>
      <c r="D151" s="4"/>
      <c r="E151" s="4"/>
      <c r="F151" s="4"/>
    </row>
    <row r="152" spans="1:6" ht="13.5">
      <c r="A152" s="4"/>
      <c r="B152" s="4"/>
      <c r="C152" s="4"/>
      <c r="D152" s="4"/>
      <c r="E152" s="4"/>
      <c r="F152" s="4"/>
    </row>
    <row r="153" spans="1:6" ht="13.5">
      <c r="A153" s="4"/>
      <c r="B153" s="4"/>
      <c r="C153" s="4"/>
      <c r="D153" s="4"/>
      <c r="E153" s="4"/>
      <c r="F153" s="4"/>
    </row>
    <row r="154" spans="1:6" ht="13.5">
      <c r="A154" s="4"/>
      <c r="B154" s="4"/>
      <c r="C154" s="4"/>
      <c r="D154" s="4"/>
      <c r="E154" s="4"/>
      <c r="F154" s="4"/>
    </row>
    <row r="155" spans="1:6" ht="13.5">
      <c r="A155" s="4"/>
      <c r="B155" s="4"/>
      <c r="C155" s="4"/>
      <c r="D155" s="4"/>
      <c r="E155" s="4"/>
      <c r="F155" s="4"/>
    </row>
    <row r="156" spans="1:6" ht="13.5">
      <c r="A156" s="4"/>
      <c r="B156" s="4"/>
      <c r="C156" s="4"/>
      <c r="D156" s="4"/>
      <c r="E156" s="4"/>
      <c r="F156" s="4"/>
    </row>
    <row r="157" spans="1:6" ht="13.5">
      <c r="A157" s="4"/>
      <c r="B157" s="4"/>
      <c r="C157" s="4"/>
      <c r="D157" s="4"/>
      <c r="E157" s="4"/>
      <c r="F157" s="4"/>
    </row>
    <row r="158" spans="1:6" ht="13.5">
      <c r="A158" s="4"/>
      <c r="B158" s="4"/>
      <c r="C158" s="4"/>
      <c r="D158" s="4"/>
      <c r="E158" s="4"/>
      <c r="F158" s="4"/>
    </row>
    <row r="159" spans="1:6" ht="13.5">
      <c r="A159" s="4"/>
      <c r="B159" s="4"/>
      <c r="C159" s="4"/>
      <c r="D159" s="4"/>
      <c r="E159" s="4"/>
      <c r="F159" s="4"/>
    </row>
    <row r="160" spans="1:6" ht="13.5">
      <c r="A160" s="4"/>
      <c r="B160" s="4"/>
      <c r="C160" s="4"/>
      <c r="D160" s="4"/>
      <c r="E160" s="4"/>
      <c r="F160" s="4"/>
    </row>
    <row r="161" spans="1:6" ht="13.5">
      <c r="A161" s="4"/>
      <c r="B161" s="4"/>
      <c r="C161" s="4"/>
      <c r="D161" s="4"/>
      <c r="E161" s="4"/>
      <c r="F161" s="4"/>
    </row>
    <row r="162" spans="1:6" ht="13.5">
      <c r="A162" s="4"/>
      <c r="B162" s="4"/>
      <c r="C162" s="4"/>
      <c r="D162" s="4"/>
      <c r="E162" s="4"/>
      <c r="F162" s="4"/>
    </row>
    <row r="163" spans="1:6" ht="13.5">
      <c r="A163" s="4"/>
      <c r="B163" s="4"/>
      <c r="C163" s="4"/>
      <c r="D163" s="4"/>
      <c r="E163" s="4"/>
      <c r="F163" s="4"/>
    </row>
    <row r="164" spans="1:6" ht="13.5">
      <c r="A164" s="4"/>
      <c r="B164" s="4"/>
      <c r="C164" s="4"/>
      <c r="D164" s="4"/>
      <c r="E164" s="4"/>
      <c r="F164" s="4"/>
    </row>
    <row r="165" spans="1:6" ht="13.5">
      <c r="A165" s="4"/>
      <c r="B165" s="4"/>
      <c r="C165" s="4"/>
      <c r="D165" s="4"/>
      <c r="E165" s="4"/>
      <c r="F165" s="4"/>
    </row>
    <row r="166" spans="1:6" ht="13.5">
      <c r="A166" s="4"/>
      <c r="B166" s="4"/>
      <c r="C166" s="4"/>
      <c r="D166" s="4"/>
      <c r="E166" s="4"/>
      <c r="F166" s="4"/>
    </row>
    <row r="167" spans="1:6" ht="13.5">
      <c r="A167" s="4"/>
      <c r="B167" s="4"/>
      <c r="C167" s="4"/>
      <c r="D167" s="4"/>
      <c r="E167" s="4"/>
      <c r="F167" s="4"/>
    </row>
    <row r="168" spans="1:6" ht="13.5">
      <c r="A168" s="4"/>
      <c r="B168" s="4"/>
      <c r="C168" s="4"/>
      <c r="D168" s="4"/>
      <c r="E168" s="4"/>
      <c r="F168" s="4"/>
    </row>
    <row r="169" spans="1:6" ht="13.5">
      <c r="A169" s="4"/>
      <c r="B169" s="4"/>
      <c r="C169" s="4"/>
      <c r="D169" s="4"/>
      <c r="E169" s="4"/>
      <c r="F169" s="4"/>
    </row>
    <row r="170" spans="1:6" ht="13.5">
      <c r="A170" s="4"/>
      <c r="B170" s="4"/>
      <c r="C170" s="4"/>
      <c r="D170" s="4"/>
      <c r="E170" s="4"/>
      <c r="F170" s="4"/>
    </row>
    <row r="171" spans="1:6" ht="13.5">
      <c r="A171" s="4"/>
      <c r="B171" s="4"/>
      <c r="C171" s="4"/>
      <c r="D171" s="4"/>
      <c r="E171" s="4"/>
      <c r="F171" s="4"/>
    </row>
    <row r="172" spans="1:6" ht="13.5">
      <c r="A172" s="4"/>
      <c r="B172" s="4"/>
      <c r="C172" s="4"/>
      <c r="D172" s="4"/>
      <c r="E172" s="4"/>
      <c r="F172" s="4"/>
    </row>
    <row r="173" spans="1:6" ht="13.5">
      <c r="A173" s="4"/>
      <c r="B173" s="4"/>
      <c r="C173" s="4"/>
      <c r="D173" s="4"/>
      <c r="E173" s="4"/>
      <c r="F173" s="4"/>
    </row>
    <row r="174" spans="1:6" ht="13.5">
      <c r="A174" s="4"/>
      <c r="B174" s="4"/>
      <c r="C174" s="4"/>
      <c r="D174" s="4"/>
      <c r="E174" s="4"/>
      <c r="F174" s="4"/>
    </row>
    <row r="175" spans="1:6" ht="13.5">
      <c r="A175" s="4"/>
      <c r="B175" s="4"/>
      <c r="C175" s="4"/>
      <c r="D175" s="4"/>
      <c r="E175" s="4"/>
      <c r="F175" s="4"/>
    </row>
    <row r="176" spans="1:6" ht="13.5">
      <c r="A176" s="4"/>
      <c r="B176" s="4"/>
      <c r="C176" s="4"/>
      <c r="D176" s="4"/>
      <c r="E176" s="4"/>
      <c r="F176" s="4"/>
    </row>
    <row r="177" spans="1:6" ht="13.5">
      <c r="A177" s="4"/>
      <c r="B177" s="4"/>
      <c r="C177" s="4"/>
      <c r="D177" s="4"/>
      <c r="E177" s="4"/>
      <c r="F177" s="4"/>
    </row>
    <row r="178" spans="1:6" ht="13.5">
      <c r="A178" s="4"/>
      <c r="B178" s="4"/>
      <c r="C178" s="4"/>
      <c r="D178" s="4"/>
      <c r="E178" s="4"/>
      <c r="F178" s="4"/>
    </row>
    <row r="179" spans="1:6" ht="13.5">
      <c r="A179" s="4"/>
      <c r="B179" s="4"/>
      <c r="C179" s="4"/>
      <c r="D179" s="4"/>
      <c r="E179" s="4"/>
      <c r="F179" s="4"/>
    </row>
    <row r="180" spans="1:6" ht="13.5">
      <c r="A180" s="4"/>
      <c r="B180" s="4"/>
      <c r="C180" s="4"/>
      <c r="D180" s="4"/>
      <c r="E180" s="4"/>
      <c r="F180" s="4"/>
    </row>
    <row r="181" spans="1:6" ht="13.5">
      <c r="A181" s="4"/>
      <c r="B181" s="4"/>
      <c r="C181" s="4"/>
      <c r="D181" s="4"/>
      <c r="E181" s="4"/>
      <c r="F181" s="4"/>
    </row>
    <row r="182" spans="1:6" ht="13.5">
      <c r="A182" s="4"/>
      <c r="B182" s="4"/>
      <c r="C182" s="4"/>
      <c r="D182" s="4"/>
      <c r="E182" s="4"/>
      <c r="F182" s="4"/>
    </row>
    <row r="183" spans="1:6" ht="13.5">
      <c r="A183" s="4"/>
      <c r="B183" s="4"/>
      <c r="C183" s="4"/>
      <c r="D183" s="4"/>
      <c r="E183" s="4"/>
      <c r="F183" s="4"/>
    </row>
    <row r="184" spans="1:6" ht="13.5">
      <c r="A184" s="4"/>
      <c r="B184" s="4"/>
      <c r="C184" s="4"/>
      <c r="D184" s="4"/>
      <c r="E184" s="4"/>
      <c r="F184" s="4"/>
    </row>
    <row r="185" spans="1:6" ht="13.5">
      <c r="A185" s="4"/>
      <c r="B185" s="4"/>
      <c r="C185" s="4"/>
      <c r="D185" s="4"/>
      <c r="E185" s="4"/>
      <c r="F185" s="4"/>
    </row>
    <row r="186" spans="1:6" ht="13.5">
      <c r="A186" s="4"/>
      <c r="B186" s="4"/>
      <c r="C186" s="4"/>
      <c r="D186" s="4"/>
      <c r="E186" s="4"/>
      <c r="F186" s="4"/>
    </row>
    <row r="187" spans="1:6" ht="13.5">
      <c r="A187" s="4"/>
      <c r="B187" s="4"/>
      <c r="C187" s="4"/>
      <c r="D187" s="4"/>
      <c r="E187" s="4"/>
      <c r="F187" s="4"/>
    </row>
    <row r="188" spans="1:6" ht="13.5">
      <c r="A188" s="4"/>
      <c r="B188" s="4"/>
      <c r="C188" s="4"/>
      <c r="D188" s="4"/>
      <c r="E188" s="4"/>
      <c r="F188" s="4"/>
    </row>
    <row r="189" spans="1:6" ht="13.5">
      <c r="A189" s="4"/>
      <c r="B189" s="4"/>
      <c r="C189" s="4"/>
      <c r="D189" s="4"/>
      <c r="E189" s="4"/>
      <c r="F189" s="4"/>
    </row>
    <row r="190" spans="1:6" ht="13.5">
      <c r="A190" s="4"/>
      <c r="B190" s="4"/>
      <c r="C190" s="4"/>
      <c r="D190" s="4"/>
      <c r="E190" s="4"/>
      <c r="F190" s="4"/>
    </row>
    <row r="191" spans="1:6" ht="13.5">
      <c r="A191" s="4"/>
      <c r="B191" s="4"/>
      <c r="C191" s="4"/>
      <c r="D191" s="4"/>
      <c r="E191" s="4"/>
      <c r="F191" s="4"/>
    </row>
    <row r="192" spans="1:6" ht="13.5">
      <c r="A192" s="4"/>
      <c r="B192" s="4"/>
      <c r="C192" s="4"/>
      <c r="D192" s="4"/>
      <c r="E192" s="4"/>
      <c r="F192" s="4"/>
    </row>
    <row r="193" spans="1:6" ht="13.5">
      <c r="A193" s="4"/>
      <c r="B193" s="4"/>
      <c r="C193" s="4"/>
      <c r="D193" s="4"/>
      <c r="E193" s="4"/>
      <c r="F193" s="4"/>
    </row>
    <row r="194" spans="1:6" ht="13.5">
      <c r="A194" s="4"/>
      <c r="B194" s="4"/>
      <c r="C194" s="4"/>
      <c r="D194" s="4"/>
      <c r="E194" s="4"/>
      <c r="F194" s="4"/>
    </row>
    <row r="195" spans="1:6" ht="13.5">
      <c r="A195" s="4"/>
      <c r="B195" s="4"/>
      <c r="C195" s="4"/>
      <c r="D195" s="4"/>
      <c r="E195" s="4"/>
      <c r="F195" s="4"/>
    </row>
    <row r="196" spans="1:6" ht="13.5">
      <c r="A196" s="4"/>
      <c r="B196" s="4"/>
      <c r="C196" s="4"/>
      <c r="D196" s="4"/>
      <c r="E196" s="4"/>
      <c r="F196" s="4"/>
    </row>
    <row r="197" spans="1:6" ht="13.5">
      <c r="A197" s="4"/>
      <c r="B197" s="4"/>
      <c r="C197" s="4"/>
      <c r="D197" s="4"/>
      <c r="E197" s="4"/>
      <c r="F197" s="4"/>
    </row>
    <row r="198" spans="1:6" ht="13.5">
      <c r="A198" s="4"/>
      <c r="B198" s="4"/>
      <c r="C198" s="4"/>
      <c r="D198" s="4"/>
      <c r="E198" s="4"/>
      <c r="F198" s="4"/>
    </row>
    <row r="199" spans="1:6" ht="13.5">
      <c r="A199" s="4"/>
      <c r="B199" s="4"/>
      <c r="C199" s="4"/>
      <c r="D199" s="4"/>
      <c r="E199" s="4"/>
      <c r="F199" s="4"/>
    </row>
    <row r="200" spans="1:6" ht="13.5">
      <c r="A200" s="4"/>
      <c r="B200" s="4"/>
      <c r="C200" s="4"/>
      <c r="D200" s="4"/>
      <c r="E200" s="4"/>
      <c r="F200" s="4"/>
    </row>
    <row r="201" spans="1:6" ht="13.5">
      <c r="A201" s="4"/>
      <c r="B201" s="4"/>
      <c r="C201" s="4"/>
      <c r="D201" s="4"/>
      <c r="E201" s="4"/>
      <c r="F201" s="4"/>
    </row>
  </sheetData>
  <printOptions/>
  <pageMargins left="0.7874015748031497" right="0.15748031496062992" top="0.1968503937007874" bottom="0.15748031496062992" header="0" footer="0.2362204724409449"/>
  <pageSetup horizontalDpi="600" verticalDpi="600" orientation="portrait" paperSize="9" scale="95" r:id="rId1"/>
  <headerFooter alignWithMargins="0">
    <oddFooter>&amp;C- 19 -</oddFooter>
  </headerFooter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39.625" style="0" customWidth="1"/>
    <col min="3" max="8" width="10.125" style="0" customWidth="1"/>
    <col min="9" max="9" width="10.125" style="304" customWidth="1"/>
    <col min="10" max="19" width="10.625" style="0" customWidth="1"/>
  </cols>
  <sheetData>
    <row r="2" spans="2:9" ht="27.75" customHeight="1" thickBot="1">
      <c r="B2" s="69" t="s">
        <v>94</v>
      </c>
      <c r="C2" s="52"/>
      <c r="D2" s="53"/>
      <c r="E2" s="53"/>
      <c r="F2" s="3"/>
      <c r="H2" s="293"/>
      <c r="I2" s="293" t="s">
        <v>228</v>
      </c>
    </row>
    <row r="3" spans="1:9" ht="18" customHeight="1">
      <c r="A3" s="3"/>
      <c r="B3" s="45" t="s">
        <v>95</v>
      </c>
      <c r="C3" s="48" t="s">
        <v>96</v>
      </c>
      <c r="D3" s="48">
        <v>7</v>
      </c>
      <c r="E3" s="47">
        <v>10</v>
      </c>
      <c r="F3" s="48">
        <v>11</v>
      </c>
      <c r="G3" s="48">
        <v>12</v>
      </c>
      <c r="H3" s="51">
        <v>13</v>
      </c>
      <c r="I3" s="306">
        <v>14</v>
      </c>
    </row>
    <row r="4" spans="1:9" ht="15" customHeight="1" thickBot="1">
      <c r="A4" s="3"/>
      <c r="B4" s="40"/>
      <c r="C4" s="211" t="s">
        <v>162</v>
      </c>
      <c r="D4" s="211" t="s">
        <v>214</v>
      </c>
      <c r="E4" s="212" t="s">
        <v>163</v>
      </c>
      <c r="F4" s="211" t="s">
        <v>164</v>
      </c>
      <c r="G4" s="211" t="s">
        <v>165</v>
      </c>
      <c r="H4" s="213" t="s">
        <v>208</v>
      </c>
      <c r="I4" s="307" t="s">
        <v>235</v>
      </c>
    </row>
    <row r="5" spans="2:9" s="347" customFormat="1" ht="19.5" customHeight="1" thickBot="1">
      <c r="B5" s="359" t="s">
        <v>295</v>
      </c>
      <c r="C5" s="360">
        <v>51006</v>
      </c>
      <c r="D5" s="360">
        <v>58786</v>
      </c>
      <c r="E5" s="360">
        <v>65845</v>
      </c>
      <c r="F5" s="360">
        <v>68856</v>
      </c>
      <c r="G5" s="360">
        <v>75875</v>
      </c>
      <c r="H5" s="361">
        <v>79140</v>
      </c>
      <c r="I5" s="362">
        <v>82270</v>
      </c>
    </row>
    <row r="6" spans="2:9" s="347" customFormat="1" ht="6" customHeight="1">
      <c r="B6" s="348"/>
      <c r="C6" s="388"/>
      <c r="D6" s="388"/>
      <c r="E6" s="389"/>
      <c r="F6" s="388"/>
      <c r="G6" s="388"/>
      <c r="H6" s="390"/>
      <c r="I6" s="391"/>
    </row>
    <row r="7" spans="1:9" s="195" customFormat="1" ht="15" customHeight="1">
      <c r="A7" s="377"/>
      <c r="B7" s="226" t="s">
        <v>335</v>
      </c>
      <c r="C7" s="74">
        <v>351</v>
      </c>
      <c r="D7" s="74">
        <v>340</v>
      </c>
      <c r="E7" s="75">
        <v>336</v>
      </c>
      <c r="F7" s="74">
        <v>335</v>
      </c>
      <c r="G7" s="74">
        <v>296</v>
      </c>
      <c r="H7" s="76">
        <v>295</v>
      </c>
      <c r="I7" s="308">
        <v>292</v>
      </c>
    </row>
    <row r="8" spans="2:9" s="195" customFormat="1" ht="15" customHeight="1">
      <c r="B8" s="42" t="s">
        <v>336</v>
      </c>
      <c r="C8" s="74">
        <v>173</v>
      </c>
      <c r="D8" s="74">
        <v>174</v>
      </c>
      <c r="E8" s="75">
        <v>177</v>
      </c>
      <c r="F8" s="379">
        <v>177</v>
      </c>
      <c r="G8" s="74">
        <v>178</v>
      </c>
      <c r="H8" s="76">
        <v>177</v>
      </c>
      <c r="I8" s="308">
        <v>180</v>
      </c>
    </row>
    <row r="9" spans="2:9" s="195" customFormat="1" ht="15" customHeight="1">
      <c r="B9" s="42" t="s">
        <v>337</v>
      </c>
      <c r="C9" s="74">
        <v>18</v>
      </c>
      <c r="D9" s="74">
        <v>18</v>
      </c>
      <c r="E9" s="75">
        <v>17</v>
      </c>
      <c r="F9" s="379">
        <v>19</v>
      </c>
      <c r="G9" s="74">
        <v>19</v>
      </c>
      <c r="H9" s="76">
        <v>19</v>
      </c>
      <c r="I9" s="308">
        <v>17</v>
      </c>
    </row>
    <row r="10" spans="2:9" s="195" customFormat="1" ht="15" customHeight="1">
      <c r="B10" s="42" t="s">
        <v>338</v>
      </c>
      <c r="C10" s="74">
        <v>68</v>
      </c>
      <c r="D10" s="74">
        <v>65</v>
      </c>
      <c r="E10" s="75">
        <v>65</v>
      </c>
      <c r="F10" s="379">
        <v>65</v>
      </c>
      <c r="G10" s="74">
        <v>64</v>
      </c>
      <c r="H10" s="76">
        <v>64</v>
      </c>
      <c r="I10" s="308">
        <v>63</v>
      </c>
    </row>
    <row r="11" spans="2:9" s="195" customFormat="1" ht="15" customHeight="1">
      <c r="B11" s="42" t="s">
        <v>339</v>
      </c>
      <c r="C11" s="74">
        <v>76</v>
      </c>
      <c r="D11" s="74">
        <v>68</v>
      </c>
      <c r="E11" s="75">
        <v>65</v>
      </c>
      <c r="F11" s="379">
        <v>62</v>
      </c>
      <c r="G11" s="74">
        <v>24</v>
      </c>
      <c r="H11" s="76">
        <v>24</v>
      </c>
      <c r="I11" s="308">
        <v>22</v>
      </c>
    </row>
    <row r="12" spans="2:9" s="195" customFormat="1" ht="15" customHeight="1">
      <c r="B12" s="42" t="s">
        <v>296</v>
      </c>
      <c r="C12" s="74">
        <v>16</v>
      </c>
      <c r="D12" s="74">
        <v>15</v>
      </c>
      <c r="E12" s="75">
        <v>12</v>
      </c>
      <c r="F12" s="379">
        <v>12</v>
      </c>
      <c r="G12" s="74">
        <v>11</v>
      </c>
      <c r="H12" s="76">
        <v>11</v>
      </c>
      <c r="I12" s="308">
        <v>10</v>
      </c>
    </row>
    <row r="13" spans="2:9" s="195" customFormat="1" ht="7.5" customHeight="1">
      <c r="B13" s="44"/>
      <c r="C13" s="380"/>
      <c r="D13" s="380"/>
      <c r="E13" s="381"/>
      <c r="F13" s="382"/>
      <c r="G13" s="380"/>
      <c r="H13" s="383"/>
      <c r="I13" s="384"/>
    </row>
    <row r="14" spans="2:9" s="195" customFormat="1" ht="7.5" customHeight="1">
      <c r="B14" s="42"/>
      <c r="C14" s="74"/>
      <c r="D14" s="74"/>
      <c r="E14" s="75"/>
      <c r="F14" s="379"/>
      <c r="G14" s="74"/>
      <c r="H14" s="76"/>
      <c r="I14" s="308"/>
    </row>
    <row r="15" spans="2:9" s="195" customFormat="1" ht="15" customHeight="1">
      <c r="B15" s="42" t="s">
        <v>297</v>
      </c>
      <c r="C15" s="74">
        <v>6506</v>
      </c>
      <c r="D15" s="74">
        <v>12904</v>
      </c>
      <c r="E15" s="74">
        <v>19106</v>
      </c>
      <c r="F15" s="74">
        <v>21820</v>
      </c>
      <c r="G15" s="74">
        <v>28643</v>
      </c>
      <c r="H15" s="280">
        <v>31037</v>
      </c>
      <c r="I15" s="309">
        <v>33419</v>
      </c>
    </row>
    <row r="16" spans="2:9" s="195" customFormat="1" ht="15" customHeight="1">
      <c r="B16" s="42" t="s">
        <v>298</v>
      </c>
      <c r="C16" s="74">
        <v>950</v>
      </c>
      <c r="D16" s="74">
        <v>947</v>
      </c>
      <c r="E16" s="75">
        <v>949</v>
      </c>
      <c r="F16" s="378">
        <v>949</v>
      </c>
      <c r="G16" s="74">
        <v>949</v>
      </c>
      <c r="H16" s="76">
        <v>951</v>
      </c>
      <c r="I16" s="308">
        <v>954</v>
      </c>
    </row>
    <row r="17" spans="2:9" s="195" customFormat="1" ht="15" customHeight="1">
      <c r="B17" s="42" t="s">
        <v>299</v>
      </c>
      <c r="C17" s="74">
        <v>904</v>
      </c>
      <c r="D17" s="74">
        <v>900</v>
      </c>
      <c r="E17" s="75">
        <v>901</v>
      </c>
      <c r="F17" s="378">
        <v>902</v>
      </c>
      <c r="G17" s="74">
        <v>902</v>
      </c>
      <c r="H17" s="76">
        <v>903</v>
      </c>
      <c r="I17" s="308">
        <v>906</v>
      </c>
    </row>
    <row r="18" spans="2:9" s="195" customFormat="1" ht="15" customHeight="1">
      <c r="B18" s="42" t="s">
        <v>300</v>
      </c>
      <c r="C18" s="74">
        <v>46</v>
      </c>
      <c r="D18" s="74">
        <v>47</v>
      </c>
      <c r="E18" s="75">
        <v>48</v>
      </c>
      <c r="F18" s="378">
        <v>47</v>
      </c>
      <c r="G18" s="74">
        <v>47</v>
      </c>
      <c r="H18" s="76">
        <v>48</v>
      </c>
      <c r="I18" s="308">
        <v>48</v>
      </c>
    </row>
    <row r="19" spans="2:9" s="195" customFormat="1" ht="15" customHeight="1">
      <c r="B19" s="343" t="s">
        <v>340</v>
      </c>
      <c r="C19" s="333">
        <v>2260</v>
      </c>
      <c r="D19" s="333">
        <v>3201</v>
      </c>
      <c r="E19" s="385">
        <v>3942</v>
      </c>
      <c r="F19" s="386">
        <v>4214</v>
      </c>
      <c r="G19" s="333">
        <v>4463</v>
      </c>
      <c r="H19" s="280">
        <v>4651</v>
      </c>
      <c r="I19" s="309">
        <v>4870</v>
      </c>
    </row>
    <row r="20" spans="2:9" s="195" customFormat="1" ht="15" customHeight="1">
      <c r="B20" s="42" t="s">
        <v>301</v>
      </c>
      <c r="C20" s="74">
        <v>295</v>
      </c>
      <c r="D20" s="74">
        <v>551</v>
      </c>
      <c r="E20" s="75">
        <v>1082</v>
      </c>
      <c r="F20" s="378">
        <v>1272</v>
      </c>
      <c r="G20" s="74">
        <v>1444</v>
      </c>
      <c r="H20" s="76">
        <v>1580</v>
      </c>
      <c r="I20" s="308">
        <v>1714</v>
      </c>
    </row>
    <row r="21" spans="2:9" s="195" customFormat="1" ht="15" customHeight="1">
      <c r="B21" s="42" t="s">
        <v>302</v>
      </c>
      <c r="C21" s="74">
        <v>254</v>
      </c>
      <c r="D21" s="74">
        <v>252</v>
      </c>
      <c r="E21" s="75">
        <v>250</v>
      </c>
      <c r="F21" s="378">
        <v>249</v>
      </c>
      <c r="G21" s="74">
        <v>246</v>
      </c>
      <c r="H21" s="76">
        <v>245</v>
      </c>
      <c r="I21" s="308">
        <v>241</v>
      </c>
    </row>
    <row r="22" spans="2:9" s="195" customFormat="1" ht="15" customHeight="1">
      <c r="B22" s="42" t="s">
        <v>303</v>
      </c>
      <c r="C22" s="74">
        <v>38</v>
      </c>
      <c r="D22" s="74">
        <v>38</v>
      </c>
      <c r="E22" s="75">
        <v>38</v>
      </c>
      <c r="F22" s="378">
        <v>38</v>
      </c>
      <c r="G22" s="74">
        <v>38</v>
      </c>
      <c r="H22" s="76">
        <v>38</v>
      </c>
      <c r="I22" s="308">
        <v>36</v>
      </c>
    </row>
    <row r="23" spans="2:9" s="195" customFormat="1" ht="15" customHeight="1">
      <c r="B23" s="42" t="s">
        <v>304</v>
      </c>
      <c r="C23" s="74">
        <v>3</v>
      </c>
      <c r="D23" s="74">
        <v>261</v>
      </c>
      <c r="E23" s="75">
        <v>794</v>
      </c>
      <c r="F23" s="378">
        <v>985</v>
      </c>
      <c r="G23" s="74">
        <v>1160</v>
      </c>
      <c r="H23" s="76">
        <v>1297</v>
      </c>
      <c r="I23" s="308">
        <v>1437</v>
      </c>
    </row>
    <row r="24" spans="2:9" s="195" customFormat="1" ht="15" customHeight="1">
      <c r="B24" s="42" t="s">
        <v>305</v>
      </c>
      <c r="C24" s="74">
        <v>2024</v>
      </c>
      <c r="D24" s="74">
        <v>2214</v>
      </c>
      <c r="E24" s="75">
        <v>2249</v>
      </c>
      <c r="F24" s="378">
        <v>2269</v>
      </c>
      <c r="G24" s="74">
        <v>2271</v>
      </c>
      <c r="H24" s="76">
        <v>2270</v>
      </c>
      <c r="I24" s="308">
        <v>2263</v>
      </c>
    </row>
    <row r="25" spans="2:9" s="195" customFormat="1" ht="15" customHeight="1">
      <c r="B25" s="42" t="s">
        <v>306</v>
      </c>
      <c r="C25" s="74">
        <v>241</v>
      </c>
      <c r="D25" s="74">
        <v>266</v>
      </c>
      <c r="E25" s="75">
        <v>268</v>
      </c>
      <c r="F25" s="378">
        <v>269</v>
      </c>
      <c r="G25" s="74">
        <v>269</v>
      </c>
      <c r="H25" s="76">
        <v>270</v>
      </c>
      <c r="I25" s="308">
        <v>270</v>
      </c>
    </row>
    <row r="26" spans="2:9" s="195" customFormat="1" ht="15" customHeight="1">
      <c r="B26" s="42" t="s">
        <v>307</v>
      </c>
      <c r="C26" s="74">
        <v>1457</v>
      </c>
      <c r="D26" s="74">
        <v>1594</v>
      </c>
      <c r="E26" s="75">
        <v>1612</v>
      </c>
      <c r="F26" s="378">
        <v>1627</v>
      </c>
      <c r="G26" s="74">
        <v>1624</v>
      </c>
      <c r="H26" s="76">
        <v>1618</v>
      </c>
      <c r="I26" s="308">
        <v>1606</v>
      </c>
    </row>
    <row r="27" spans="2:9" s="195" customFormat="1" ht="15" customHeight="1">
      <c r="B27" s="42" t="s">
        <v>308</v>
      </c>
      <c r="C27" s="74">
        <v>326</v>
      </c>
      <c r="D27" s="74">
        <v>354</v>
      </c>
      <c r="E27" s="75">
        <v>369</v>
      </c>
      <c r="F27" s="378">
        <v>373</v>
      </c>
      <c r="G27" s="74">
        <v>378</v>
      </c>
      <c r="H27" s="76">
        <v>382</v>
      </c>
      <c r="I27" s="308">
        <v>387</v>
      </c>
    </row>
    <row r="28" spans="2:9" s="195" customFormat="1" ht="15" customHeight="1">
      <c r="B28" s="343" t="s">
        <v>74</v>
      </c>
      <c r="C28" s="333">
        <v>977</v>
      </c>
      <c r="D28" s="333">
        <v>3948</v>
      </c>
      <c r="E28" s="385">
        <v>6462</v>
      </c>
      <c r="F28" s="386">
        <v>7401</v>
      </c>
      <c r="G28" s="333" t="s">
        <v>97</v>
      </c>
      <c r="H28" s="280" t="s">
        <v>97</v>
      </c>
      <c r="I28" s="309" t="s">
        <v>97</v>
      </c>
    </row>
    <row r="29" spans="2:9" s="195" customFormat="1" ht="15" customHeight="1">
      <c r="B29" s="343" t="s">
        <v>341</v>
      </c>
      <c r="C29" s="333" t="s">
        <v>97</v>
      </c>
      <c r="D29" s="333" t="s">
        <v>97</v>
      </c>
      <c r="E29" s="333" t="s">
        <v>97</v>
      </c>
      <c r="F29" s="333" t="s">
        <v>97</v>
      </c>
      <c r="G29" s="333">
        <v>8037</v>
      </c>
      <c r="H29" s="280">
        <v>9138</v>
      </c>
      <c r="I29" s="309">
        <v>10485</v>
      </c>
    </row>
    <row r="30" spans="2:9" s="195" customFormat="1" ht="15" customHeight="1">
      <c r="B30" s="343" t="s">
        <v>75</v>
      </c>
      <c r="C30" s="333" t="s">
        <v>97</v>
      </c>
      <c r="D30" s="333">
        <v>15</v>
      </c>
      <c r="E30" s="385">
        <v>43</v>
      </c>
      <c r="F30" s="386">
        <v>79</v>
      </c>
      <c r="G30" s="333" t="s">
        <v>97</v>
      </c>
      <c r="H30" s="280" t="s">
        <v>97</v>
      </c>
      <c r="I30" s="309" t="s">
        <v>97</v>
      </c>
    </row>
    <row r="31" spans="2:9" s="195" customFormat="1" ht="15" customHeight="1">
      <c r="B31" s="343" t="s">
        <v>342</v>
      </c>
      <c r="C31" s="333" t="s">
        <v>97</v>
      </c>
      <c r="D31" s="333" t="s">
        <v>97</v>
      </c>
      <c r="E31" s="333" t="s">
        <v>97</v>
      </c>
      <c r="F31" s="333" t="s">
        <v>97</v>
      </c>
      <c r="G31" s="333">
        <v>4515</v>
      </c>
      <c r="H31" s="280">
        <v>4887</v>
      </c>
      <c r="I31" s="309">
        <v>5149</v>
      </c>
    </row>
    <row r="32" spans="2:9" s="195" customFormat="1" ht="15" customHeight="1">
      <c r="B32" s="42" t="s">
        <v>309</v>
      </c>
      <c r="C32" s="74" t="s">
        <v>310</v>
      </c>
      <c r="D32" s="74">
        <v>2028</v>
      </c>
      <c r="E32" s="75">
        <v>4379</v>
      </c>
      <c r="F32" s="378">
        <v>5636</v>
      </c>
      <c r="G32" s="74">
        <v>6964</v>
      </c>
      <c r="H32" s="76">
        <v>7560</v>
      </c>
      <c r="I32" s="308">
        <v>7984</v>
      </c>
    </row>
    <row r="33" spans="2:9" s="195" customFormat="1" ht="6.75" customHeight="1">
      <c r="B33" s="44"/>
      <c r="C33" s="380"/>
      <c r="D33" s="380"/>
      <c r="E33" s="381"/>
      <c r="F33" s="387"/>
      <c r="G33" s="380"/>
      <c r="H33" s="383"/>
      <c r="I33" s="384"/>
    </row>
    <row r="34" spans="2:9" s="195" customFormat="1" ht="6.75" customHeight="1">
      <c r="B34" s="42"/>
      <c r="C34" s="74"/>
      <c r="D34" s="74"/>
      <c r="E34" s="75"/>
      <c r="F34" s="378"/>
      <c r="G34" s="74"/>
      <c r="H34" s="76"/>
      <c r="I34" s="308"/>
    </row>
    <row r="35" spans="2:9" s="195" customFormat="1" ht="15" customHeight="1">
      <c r="B35" s="42" t="s">
        <v>311</v>
      </c>
      <c r="C35" s="74">
        <v>1033</v>
      </c>
      <c r="D35" s="74">
        <v>1321</v>
      </c>
      <c r="E35" s="74">
        <v>1577</v>
      </c>
      <c r="F35" s="378">
        <v>1668</v>
      </c>
      <c r="G35" s="74">
        <v>1766</v>
      </c>
      <c r="H35" s="76">
        <v>1883</v>
      </c>
      <c r="I35" s="308">
        <v>2022</v>
      </c>
    </row>
    <row r="36" spans="2:9" s="195" customFormat="1" ht="15" customHeight="1">
      <c r="B36" s="42" t="s">
        <v>312</v>
      </c>
      <c r="C36" s="74">
        <v>44</v>
      </c>
      <c r="D36" s="74">
        <v>41</v>
      </c>
      <c r="E36" s="74">
        <v>37</v>
      </c>
      <c r="F36" s="378">
        <v>37</v>
      </c>
      <c r="G36" s="74">
        <v>37</v>
      </c>
      <c r="H36" s="76">
        <v>36</v>
      </c>
      <c r="I36" s="308">
        <v>36</v>
      </c>
    </row>
    <row r="37" spans="2:9" s="195" customFormat="1" ht="15" customHeight="1">
      <c r="B37" s="42" t="s">
        <v>313</v>
      </c>
      <c r="C37" s="74">
        <v>16</v>
      </c>
      <c r="D37" s="74">
        <v>15</v>
      </c>
      <c r="E37" s="74">
        <v>14</v>
      </c>
      <c r="F37" s="378">
        <v>14</v>
      </c>
      <c r="G37" s="74">
        <v>14</v>
      </c>
      <c r="H37" s="76">
        <v>14</v>
      </c>
      <c r="I37" s="308">
        <v>14</v>
      </c>
    </row>
    <row r="38" spans="2:9" s="195" customFormat="1" ht="15" customHeight="1">
      <c r="B38" s="42" t="s">
        <v>314</v>
      </c>
      <c r="C38" s="74">
        <v>3</v>
      </c>
      <c r="D38" s="74">
        <v>3</v>
      </c>
      <c r="E38" s="74">
        <v>3</v>
      </c>
      <c r="F38" s="378">
        <v>3</v>
      </c>
      <c r="G38" s="74">
        <v>3</v>
      </c>
      <c r="H38" s="76">
        <v>3</v>
      </c>
      <c r="I38" s="308">
        <v>3</v>
      </c>
    </row>
    <row r="39" spans="2:9" s="195" customFormat="1" ht="15" customHeight="1">
      <c r="B39" s="42" t="s">
        <v>315</v>
      </c>
      <c r="C39" s="74">
        <v>13</v>
      </c>
      <c r="D39" s="74">
        <v>6</v>
      </c>
      <c r="E39" s="74">
        <v>6</v>
      </c>
      <c r="F39" s="378">
        <v>6</v>
      </c>
      <c r="G39" s="74">
        <v>6</v>
      </c>
      <c r="H39" s="76">
        <v>6</v>
      </c>
      <c r="I39" s="308">
        <v>6</v>
      </c>
    </row>
    <row r="40" spans="2:9" s="195" customFormat="1" ht="15" customHeight="1">
      <c r="B40" s="42" t="s">
        <v>316</v>
      </c>
      <c r="C40" s="74">
        <v>210</v>
      </c>
      <c r="D40" s="74">
        <v>269</v>
      </c>
      <c r="E40" s="74">
        <v>327</v>
      </c>
      <c r="F40" s="378">
        <v>352</v>
      </c>
      <c r="G40" s="74">
        <v>377</v>
      </c>
      <c r="H40" s="76">
        <v>397</v>
      </c>
      <c r="I40" s="308">
        <v>427</v>
      </c>
    </row>
    <row r="41" spans="2:9" s="195" customFormat="1" ht="15" customHeight="1">
      <c r="B41" s="42" t="s">
        <v>317</v>
      </c>
      <c r="C41" s="74">
        <v>61</v>
      </c>
      <c r="D41" s="74">
        <v>71</v>
      </c>
      <c r="E41" s="74">
        <v>72</v>
      </c>
      <c r="F41" s="378">
        <v>73</v>
      </c>
      <c r="G41" s="74">
        <v>73</v>
      </c>
      <c r="H41" s="76">
        <v>73</v>
      </c>
      <c r="I41" s="308">
        <v>73</v>
      </c>
    </row>
    <row r="42" spans="2:9" s="195" customFormat="1" ht="15" customHeight="1">
      <c r="B42" s="42" t="s">
        <v>318</v>
      </c>
      <c r="C42" s="74">
        <v>10</v>
      </c>
      <c r="D42" s="74">
        <v>21</v>
      </c>
      <c r="E42" s="74">
        <v>34</v>
      </c>
      <c r="F42" s="378">
        <v>39</v>
      </c>
      <c r="G42" s="74">
        <v>42</v>
      </c>
      <c r="H42" s="76">
        <v>50</v>
      </c>
      <c r="I42" s="308">
        <v>58</v>
      </c>
    </row>
    <row r="43" spans="2:9" s="195" customFormat="1" ht="15" customHeight="1">
      <c r="B43" s="42" t="s">
        <v>319</v>
      </c>
      <c r="C43" s="74">
        <v>85</v>
      </c>
      <c r="D43" s="74">
        <v>82</v>
      </c>
      <c r="E43" s="74">
        <v>83</v>
      </c>
      <c r="F43" s="378">
        <v>81</v>
      </c>
      <c r="G43" s="74">
        <v>81</v>
      </c>
      <c r="H43" s="76">
        <v>80</v>
      </c>
      <c r="I43" s="308">
        <v>80</v>
      </c>
    </row>
    <row r="44" spans="2:9" s="195" customFormat="1" ht="15" customHeight="1">
      <c r="B44" s="42" t="s">
        <v>320</v>
      </c>
      <c r="C44" s="74">
        <v>119</v>
      </c>
      <c r="D44" s="74">
        <v>125</v>
      </c>
      <c r="E44" s="74">
        <v>127</v>
      </c>
      <c r="F44" s="378">
        <v>127</v>
      </c>
      <c r="G44" s="74">
        <v>128</v>
      </c>
      <c r="H44" s="76">
        <v>128</v>
      </c>
      <c r="I44" s="308">
        <v>129</v>
      </c>
    </row>
    <row r="45" spans="2:9" s="195" customFormat="1" ht="15" customHeight="1">
      <c r="B45" s="42" t="s">
        <v>321</v>
      </c>
      <c r="C45" s="74">
        <v>109</v>
      </c>
      <c r="D45" s="74">
        <v>185</v>
      </c>
      <c r="E45" s="74">
        <v>233</v>
      </c>
      <c r="F45" s="378">
        <v>244</v>
      </c>
      <c r="G45" s="74">
        <v>252</v>
      </c>
      <c r="H45" s="76">
        <v>259</v>
      </c>
      <c r="I45" s="308">
        <v>277</v>
      </c>
    </row>
    <row r="46" spans="2:9" s="195" customFormat="1" ht="15" customHeight="1">
      <c r="B46" s="42" t="s">
        <v>210</v>
      </c>
      <c r="C46" s="74" t="s">
        <v>212</v>
      </c>
      <c r="D46" s="74" t="s">
        <v>212</v>
      </c>
      <c r="E46" s="74" t="s">
        <v>212</v>
      </c>
      <c r="F46" s="378" t="s">
        <v>212</v>
      </c>
      <c r="G46" s="74" t="s">
        <v>212</v>
      </c>
      <c r="H46" s="76">
        <v>26</v>
      </c>
      <c r="I46" s="308">
        <v>61</v>
      </c>
    </row>
    <row r="47" spans="2:9" s="195" customFormat="1" ht="15" customHeight="1">
      <c r="B47" s="42" t="s">
        <v>322</v>
      </c>
      <c r="C47" s="74">
        <v>24</v>
      </c>
      <c r="D47" s="74">
        <v>34</v>
      </c>
      <c r="E47" s="74">
        <v>35</v>
      </c>
      <c r="F47" s="378">
        <v>35</v>
      </c>
      <c r="G47" s="74">
        <v>37</v>
      </c>
      <c r="H47" s="76">
        <v>37</v>
      </c>
      <c r="I47" s="308">
        <v>36</v>
      </c>
    </row>
    <row r="48" spans="2:9" s="195" customFormat="1" ht="15" customHeight="1">
      <c r="B48" s="42" t="s">
        <v>323</v>
      </c>
      <c r="C48" s="74">
        <v>190</v>
      </c>
      <c r="D48" s="74">
        <v>233</v>
      </c>
      <c r="E48" s="74">
        <v>246</v>
      </c>
      <c r="F48" s="378">
        <v>248</v>
      </c>
      <c r="G48" s="74">
        <v>251</v>
      </c>
      <c r="H48" s="76">
        <v>253</v>
      </c>
      <c r="I48" s="308">
        <v>256</v>
      </c>
    </row>
    <row r="49" spans="2:9" s="195" customFormat="1" ht="15" customHeight="1">
      <c r="B49" s="42" t="s">
        <v>324</v>
      </c>
      <c r="C49" s="74">
        <v>33</v>
      </c>
      <c r="D49" s="74">
        <v>36</v>
      </c>
      <c r="E49" s="75">
        <v>40</v>
      </c>
      <c r="F49" s="378">
        <v>40</v>
      </c>
      <c r="G49" s="74">
        <v>41</v>
      </c>
      <c r="H49" s="76">
        <v>40</v>
      </c>
      <c r="I49" s="308">
        <v>41</v>
      </c>
    </row>
    <row r="50" spans="2:9" s="195" customFormat="1" ht="15" customHeight="1">
      <c r="B50" s="42" t="s">
        <v>93</v>
      </c>
      <c r="C50" s="74">
        <v>157</v>
      </c>
      <c r="D50" s="74">
        <v>197</v>
      </c>
      <c r="E50" s="75">
        <v>206</v>
      </c>
      <c r="F50" s="378">
        <v>208</v>
      </c>
      <c r="G50" s="74">
        <v>210</v>
      </c>
      <c r="H50" s="76">
        <v>213</v>
      </c>
      <c r="I50" s="308">
        <v>215</v>
      </c>
    </row>
    <row r="51" spans="2:9" s="195" customFormat="1" ht="15" customHeight="1">
      <c r="B51" s="42" t="s">
        <v>325</v>
      </c>
      <c r="C51" s="74">
        <v>25</v>
      </c>
      <c r="D51" s="74">
        <v>103</v>
      </c>
      <c r="E51" s="75">
        <v>220</v>
      </c>
      <c r="F51" s="378">
        <v>271</v>
      </c>
      <c r="G51" s="74">
        <v>325</v>
      </c>
      <c r="H51" s="76">
        <v>371</v>
      </c>
      <c r="I51" s="308">
        <v>417</v>
      </c>
    </row>
    <row r="52" spans="2:9" s="195" customFormat="1" ht="15" customHeight="1">
      <c r="B52" s="42" t="s">
        <v>326</v>
      </c>
      <c r="C52" s="74">
        <v>9</v>
      </c>
      <c r="D52" s="74">
        <v>9</v>
      </c>
      <c r="E52" s="75">
        <v>10</v>
      </c>
      <c r="F52" s="378">
        <v>9</v>
      </c>
      <c r="G52" s="74">
        <v>9</v>
      </c>
      <c r="H52" s="76">
        <v>9</v>
      </c>
      <c r="I52" s="308">
        <v>9</v>
      </c>
    </row>
    <row r="53" spans="2:9" s="195" customFormat="1" ht="15" customHeight="1">
      <c r="B53" s="42" t="s">
        <v>327</v>
      </c>
      <c r="C53" s="74">
        <v>28</v>
      </c>
      <c r="D53" s="74">
        <v>26</v>
      </c>
      <c r="E53" s="75">
        <v>26</v>
      </c>
      <c r="F53" s="378">
        <v>24</v>
      </c>
      <c r="G53" s="74">
        <v>23</v>
      </c>
      <c r="H53" s="76">
        <v>23</v>
      </c>
      <c r="I53" s="308">
        <v>22</v>
      </c>
    </row>
    <row r="54" spans="2:9" s="195" customFormat="1" ht="15" customHeight="1">
      <c r="B54" s="42" t="s">
        <v>211</v>
      </c>
      <c r="C54" s="74" t="s">
        <v>328</v>
      </c>
      <c r="D54" s="74" t="s">
        <v>328</v>
      </c>
      <c r="E54" s="75" t="s">
        <v>212</v>
      </c>
      <c r="F54" s="378" t="s">
        <v>212</v>
      </c>
      <c r="G54" s="74" t="s">
        <v>212</v>
      </c>
      <c r="H54" s="76">
        <v>7</v>
      </c>
      <c r="I54" s="308">
        <v>7</v>
      </c>
    </row>
    <row r="55" spans="2:9" s="195" customFormat="1" ht="15" customHeight="1">
      <c r="B55" s="42" t="s">
        <v>329</v>
      </c>
      <c r="C55" s="74">
        <v>74</v>
      </c>
      <c r="D55" s="74">
        <v>74</v>
      </c>
      <c r="E55" s="75">
        <v>73</v>
      </c>
      <c r="F55" s="378">
        <v>73</v>
      </c>
      <c r="G55" s="74">
        <v>73</v>
      </c>
      <c r="H55" s="76">
        <v>74</v>
      </c>
      <c r="I55" s="308">
        <v>72</v>
      </c>
    </row>
    <row r="56" spans="2:9" s="195" customFormat="1" ht="15" customHeight="1">
      <c r="B56" s="42" t="s">
        <v>330</v>
      </c>
      <c r="C56" s="74">
        <v>13</v>
      </c>
      <c r="D56" s="74">
        <v>13</v>
      </c>
      <c r="E56" s="75">
        <v>14</v>
      </c>
      <c r="F56" s="378">
        <v>14</v>
      </c>
      <c r="G56" s="74">
        <v>13</v>
      </c>
      <c r="H56" s="76">
        <v>13</v>
      </c>
      <c r="I56" s="308">
        <v>13</v>
      </c>
    </row>
    <row r="57" spans="2:9" s="195" customFormat="1" ht="15" customHeight="1">
      <c r="B57" s="42" t="s">
        <v>331</v>
      </c>
      <c r="C57" s="74" t="s">
        <v>97</v>
      </c>
      <c r="D57" s="74">
        <v>11</v>
      </c>
      <c r="E57" s="75">
        <v>17</v>
      </c>
      <c r="F57" s="74">
        <v>18</v>
      </c>
      <c r="G57" s="74">
        <v>22</v>
      </c>
      <c r="H57" s="76">
        <v>24</v>
      </c>
      <c r="I57" s="308">
        <v>26</v>
      </c>
    </row>
    <row r="58" spans="2:9" s="195" customFormat="1" ht="6.75" customHeight="1">
      <c r="B58" s="44"/>
      <c r="C58" s="380"/>
      <c r="D58" s="380"/>
      <c r="E58" s="381"/>
      <c r="F58" s="380"/>
      <c r="G58" s="380"/>
      <c r="H58" s="383"/>
      <c r="I58" s="384"/>
    </row>
    <row r="59" spans="2:9" s="195" customFormat="1" ht="15" customHeight="1">
      <c r="B59" s="42" t="s">
        <v>332</v>
      </c>
      <c r="C59" s="378">
        <v>53</v>
      </c>
      <c r="D59" s="394">
        <v>52</v>
      </c>
      <c r="E59" s="394">
        <v>52</v>
      </c>
      <c r="F59" s="394">
        <v>51</v>
      </c>
      <c r="G59" s="394">
        <v>50</v>
      </c>
      <c r="H59" s="76">
        <v>50</v>
      </c>
      <c r="I59" s="308">
        <v>50</v>
      </c>
    </row>
    <row r="60" spans="2:9" ht="4.5" customHeight="1" thickBot="1">
      <c r="B60" s="49"/>
      <c r="C60" s="393"/>
      <c r="D60" s="50"/>
      <c r="E60" s="50"/>
      <c r="F60" s="395"/>
      <c r="G60" s="50"/>
      <c r="H60" s="393"/>
      <c r="I60" s="396"/>
    </row>
    <row r="61" spans="2:9" ht="13.5" customHeight="1">
      <c r="B61" s="77"/>
      <c r="C61" s="31"/>
      <c r="D61" s="31"/>
      <c r="E61" s="31"/>
      <c r="F61" s="38"/>
      <c r="G61" s="31"/>
      <c r="H61" s="31"/>
      <c r="I61" s="310"/>
    </row>
    <row r="62" spans="2:9" ht="13.5" customHeight="1">
      <c r="B62" s="77"/>
      <c r="C62" s="31"/>
      <c r="D62" s="31"/>
      <c r="E62" s="31"/>
      <c r="F62" s="38"/>
      <c r="G62" s="31"/>
      <c r="H62" s="31"/>
      <c r="I62" s="310"/>
    </row>
    <row r="63" spans="2:9" ht="13.5" customHeight="1">
      <c r="B63" s="77"/>
      <c r="C63" s="31"/>
      <c r="D63" s="31"/>
      <c r="E63" s="31"/>
      <c r="F63" s="38"/>
      <c r="G63" s="31"/>
      <c r="H63" s="31"/>
      <c r="I63" s="310"/>
    </row>
    <row r="64" spans="2:9" ht="13.5" customHeight="1">
      <c r="B64" s="77"/>
      <c r="C64" s="31"/>
      <c r="D64" s="31"/>
      <c r="E64" s="31"/>
      <c r="F64" s="38"/>
      <c r="G64" s="31"/>
      <c r="H64" s="31"/>
      <c r="I64" s="310"/>
    </row>
    <row r="65" spans="2:9" ht="13.5" customHeight="1">
      <c r="B65" s="77"/>
      <c r="C65" s="31"/>
      <c r="D65" s="31"/>
      <c r="E65" s="31"/>
      <c r="F65" s="38"/>
      <c r="G65" s="31"/>
      <c r="H65" s="31"/>
      <c r="I65" s="310"/>
    </row>
    <row r="66" spans="2:9" ht="13.5" customHeight="1">
      <c r="B66" s="77"/>
      <c r="C66" s="31"/>
      <c r="D66" s="31"/>
      <c r="E66" s="31"/>
      <c r="F66" s="38"/>
      <c r="G66" s="31"/>
      <c r="H66" s="31"/>
      <c r="I66" s="310"/>
    </row>
    <row r="67" spans="2:9" ht="13.5" customHeight="1">
      <c r="B67" s="77"/>
      <c r="C67" s="31"/>
      <c r="D67" s="31"/>
      <c r="E67" s="31"/>
      <c r="F67" s="38"/>
      <c r="G67" s="31"/>
      <c r="H67" s="31"/>
      <c r="I67" s="310"/>
    </row>
    <row r="68" spans="2:9" ht="13.5" customHeight="1">
      <c r="B68" s="77"/>
      <c r="C68" s="31"/>
      <c r="D68" s="31"/>
      <c r="E68" s="31"/>
      <c r="F68" s="38"/>
      <c r="G68" s="31"/>
      <c r="H68" s="31"/>
      <c r="I68" s="310"/>
    </row>
    <row r="69" spans="2:9" ht="13.5" customHeight="1">
      <c r="B69" s="77"/>
      <c r="C69" s="31"/>
      <c r="D69" s="31"/>
      <c r="E69" s="31"/>
      <c r="F69" s="38"/>
      <c r="G69" s="31"/>
      <c r="H69" s="31"/>
      <c r="I69" s="310"/>
    </row>
    <row r="70" spans="2:9" ht="13.5" customHeight="1">
      <c r="B70" s="77"/>
      <c r="C70" s="31"/>
      <c r="D70" s="31"/>
      <c r="E70" s="31"/>
      <c r="F70" s="38"/>
      <c r="G70" s="31"/>
      <c r="H70" s="31"/>
      <c r="I70" s="310"/>
    </row>
    <row r="71" spans="2:9" ht="13.5" customHeight="1">
      <c r="B71" s="77"/>
      <c r="C71" s="31"/>
      <c r="D71" s="31"/>
      <c r="E71" s="31"/>
      <c r="F71" s="38"/>
      <c r="G71" s="31"/>
      <c r="H71" s="31"/>
      <c r="I71" s="310"/>
    </row>
    <row r="72" spans="2:9" ht="27" customHeight="1" thickBot="1">
      <c r="B72" s="77"/>
      <c r="C72" s="31"/>
      <c r="D72" s="31"/>
      <c r="E72" s="31"/>
      <c r="F72" s="38"/>
      <c r="G72" s="31"/>
      <c r="H72" s="293" t="s">
        <v>230</v>
      </c>
      <c r="I72" s="346" t="s">
        <v>236</v>
      </c>
    </row>
    <row r="73" spans="1:9" ht="16.5" customHeight="1">
      <c r="A73" s="3"/>
      <c r="B73" s="45" t="s">
        <v>95</v>
      </c>
      <c r="C73" s="48" t="s">
        <v>96</v>
      </c>
      <c r="D73" s="48">
        <v>7</v>
      </c>
      <c r="E73" s="47">
        <v>10</v>
      </c>
      <c r="F73" s="48">
        <v>11</v>
      </c>
      <c r="G73" s="48">
        <v>12</v>
      </c>
      <c r="H73" s="369">
        <v>13</v>
      </c>
      <c r="I73" s="371">
        <v>14</v>
      </c>
    </row>
    <row r="74" spans="1:9" ht="16.5" customHeight="1" thickBot="1">
      <c r="A74" s="3"/>
      <c r="B74" s="125"/>
      <c r="C74" s="214" t="s">
        <v>162</v>
      </c>
      <c r="D74" s="214" t="s">
        <v>214</v>
      </c>
      <c r="E74" s="215" t="s">
        <v>163</v>
      </c>
      <c r="F74" s="214" t="s">
        <v>164</v>
      </c>
      <c r="G74" s="214" t="s">
        <v>165</v>
      </c>
      <c r="H74" s="370" t="s">
        <v>209</v>
      </c>
      <c r="I74" s="372" t="s">
        <v>237</v>
      </c>
    </row>
    <row r="75" spans="1:9" ht="6.75" customHeight="1">
      <c r="A75" s="3"/>
      <c r="B75" s="40"/>
      <c r="C75" s="244"/>
      <c r="D75" s="244"/>
      <c r="E75" s="397"/>
      <c r="F75" s="244"/>
      <c r="G75" s="211"/>
      <c r="H75" s="244"/>
      <c r="I75" s="392"/>
    </row>
    <row r="76" spans="2:9" s="347" customFormat="1" ht="12.75" customHeight="1">
      <c r="B76" s="348" t="s">
        <v>238</v>
      </c>
      <c r="C76" s="350">
        <v>33176</v>
      </c>
      <c r="D76" s="350">
        <v>33231</v>
      </c>
      <c r="E76" s="351">
        <v>33198</v>
      </c>
      <c r="F76" s="350">
        <v>33166</v>
      </c>
      <c r="G76" s="351">
        <v>33089</v>
      </c>
      <c r="H76" s="350">
        <v>33217</v>
      </c>
      <c r="I76" s="373">
        <v>33266</v>
      </c>
    </row>
    <row r="77" spans="2:9" s="347" customFormat="1" ht="12.75" customHeight="1">
      <c r="B77" s="348" t="s">
        <v>239</v>
      </c>
      <c r="C77" s="351">
        <v>635</v>
      </c>
      <c r="D77" s="351">
        <v>560</v>
      </c>
      <c r="E77" s="351">
        <v>537</v>
      </c>
      <c r="F77" s="350">
        <v>530</v>
      </c>
      <c r="G77" s="351">
        <v>516</v>
      </c>
      <c r="H77" s="350">
        <v>502</v>
      </c>
      <c r="I77" s="373">
        <v>492</v>
      </c>
    </row>
    <row r="78" spans="2:9" s="347" customFormat="1" ht="12.75" customHeight="1">
      <c r="B78" s="348" t="s">
        <v>240</v>
      </c>
      <c r="C78" s="351">
        <v>118</v>
      </c>
      <c r="D78" s="351">
        <v>116</v>
      </c>
      <c r="E78" s="351">
        <v>114</v>
      </c>
      <c r="F78" s="350">
        <v>114</v>
      </c>
      <c r="G78" s="351">
        <v>114</v>
      </c>
      <c r="H78" s="350">
        <v>115</v>
      </c>
      <c r="I78" s="373">
        <v>114</v>
      </c>
    </row>
    <row r="79" spans="2:9" s="347" customFormat="1" ht="12.75" customHeight="1">
      <c r="B79" s="348" t="s">
        <v>241</v>
      </c>
      <c r="C79" s="351">
        <v>327</v>
      </c>
      <c r="D79" s="351">
        <v>309</v>
      </c>
      <c r="E79" s="351">
        <v>300</v>
      </c>
      <c r="F79" s="350">
        <v>293</v>
      </c>
      <c r="G79" s="351">
        <v>290</v>
      </c>
      <c r="H79" s="350">
        <v>286</v>
      </c>
      <c r="I79" s="373">
        <v>285</v>
      </c>
    </row>
    <row r="80" spans="2:9" s="400" customFormat="1" ht="12.75" customHeight="1">
      <c r="B80" s="352" t="s">
        <v>242</v>
      </c>
      <c r="C80" s="353">
        <v>22703</v>
      </c>
      <c r="D80" s="353">
        <v>22488</v>
      </c>
      <c r="E80" s="353">
        <v>22327</v>
      </c>
      <c r="F80" s="354">
        <v>22275</v>
      </c>
      <c r="G80" s="353">
        <v>22199</v>
      </c>
      <c r="H80" s="354">
        <v>22231</v>
      </c>
      <c r="I80" s="374">
        <v>22288</v>
      </c>
    </row>
    <row r="81" spans="2:9" s="347" customFormat="1" ht="12.75" customHeight="1">
      <c r="B81" s="348" t="s">
        <v>243</v>
      </c>
      <c r="C81" s="351">
        <v>533</v>
      </c>
      <c r="D81" s="351">
        <v>528</v>
      </c>
      <c r="E81" s="351">
        <v>555</v>
      </c>
      <c r="F81" s="350">
        <v>553</v>
      </c>
      <c r="G81" s="351">
        <v>552</v>
      </c>
      <c r="H81" s="350">
        <v>551</v>
      </c>
      <c r="I81" s="373">
        <v>552</v>
      </c>
    </row>
    <row r="82" spans="2:9" s="347" customFormat="1" ht="12.75" customHeight="1">
      <c r="B82" s="348" t="s">
        <v>244</v>
      </c>
      <c r="C82" s="351">
        <v>307</v>
      </c>
      <c r="D82" s="351">
        <v>295</v>
      </c>
      <c r="E82" s="351">
        <v>280</v>
      </c>
      <c r="F82" s="350">
        <v>278</v>
      </c>
      <c r="G82" s="351">
        <v>272</v>
      </c>
      <c r="H82" s="350">
        <v>270</v>
      </c>
      <c r="I82" s="373">
        <v>266</v>
      </c>
    </row>
    <row r="83" spans="2:9" s="347" customFormat="1" ht="12.75" customHeight="1">
      <c r="B83" s="348" t="s">
        <v>245</v>
      </c>
      <c r="C83" s="351">
        <v>8</v>
      </c>
      <c r="D83" s="351">
        <v>7</v>
      </c>
      <c r="E83" s="351">
        <v>6</v>
      </c>
      <c r="F83" s="350">
        <v>7</v>
      </c>
      <c r="G83" s="351">
        <v>7</v>
      </c>
      <c r="H83" s="350">
        <v>7</v>
      </c>
      <c r="I83" s="373">
        <v>7</v>
      </c>
    </row>
    <row r="84" spans="2:9" s="347" customFormat="1" ht="12.75" customHeight="1">
      <c r="B84" s="348" t="s">
        <v>246</v>
      </c>
      <c r="C84" s="351">
        <v>215</v>
      </c>
      <c r="D84" s="351">
        <v>222</v>
      </c>
      <c r="E84" s="351">
        <v>229</v>
      </c>
      <c r="F84" s="350">
        <v>230</v>
      </c>
      <c r="G84" s="351">
        <v>234</v>
      </c>
      <c r="H84" s="350">
        <v>239</v>
      </c>
      <c r="I84" s="373">
        <v>240</v>
      </c>
    </row>
    <row r="85" spans="2:9" s="347" customFormat="1" ht="12.75" customHeight="1">
      <c r="B85" s="348" t="s">
        <v>28</v>
      </c>
      <c r="C85" s="351">
        <v>21</v>
      </c>
      <c r="D85" s="351">
        <v>19</v>
      </c>
      <c r="E85" s="351">
        <v>14</v>
      </c>
      <c r="F85" s="350">
        <v>14</v>
      </c>
      <c r="G85" s="351">
        <v>14</v>
      </c>
      <c r="H85" s="350">
        <v>13</v>
      </c>
      <c r="I85" s="373">
        <v>13</v>
      </c>
    </row>
    <row r="86" spans="2:9" s="347" customFormat="1" ht="12.75" customHeight="1">
      <c r="B86" s="348" t="s">
        <v>247</v>
      </c>
      <c r="C86" s="351">
        <v>18</v>
      </c>
      <c r="D86" s="351">
        <v>17</v>
      </c>
      <c r="E86" s="351">
        <v>16</v>
      </c>
      <c r="F86" s="350">
        <v>16</v>
      </c>
      <c r="G86" s="351">
        <v>16</v>
      </c>
      <c r="H86" s="350">
        <v>15</v>
      </c>
      <c r="I86" s="373">
        <v>15</v>
      </c>
    </row>
    <row r="87" spans="2:9" s="347" customFormat="1" ht="12.75" customHeight="1">
      <c r="B87" s="348" t="s">
        <v>248</v>
      </c>
      <c r="C87" s="351">
        <v>27</v>
      </c>
      <c r="D87" s="351">
        <v>26</v>
      </c>
      <c r="E87" s="351">
        <v>27</v>
      </c>
      <c r="F87" s="350">
        <v>27</v>
      </c>
      <c r="G87" s="351">
        <v>26</v>
      </c>
      <c r="H87" s="350">
        <v>25</v>
      </c>
      <c r="I87" s="373">
        <v>25</v>
      </c>
    </row>
    <row r="88" spans="2:9" s="347" customFormat="1" ht="12.75" customHeight="1">
      <c r="B88" s="348" t="s">
        <v>249</v>
      </c>
      <c r="C88" s="351">
        <v>33</v>
      </c>
      <c r="D88" s="351">
        <v>32</v>
      </c>
      <c r="E88" s="351" t="s">
        <v>99</v>
      </c>
      <c r="F88" s="350" t="s">
        <v>99</v>
      </c>
      <c r="G88" s="351" t="s">
        <v>250</v>
      </c>
      <c r="H88" s="350" t="s">
        <v>99</v>
      </c>
      <c r="I88" s="373" t="s">
        <v>99</v>
      </c>
    </row>
    <row r="89" spans="2:9" s="347" customFormat="1" ht="12.75" customHeight="1">
      <c r="B89" s="348" t="s">
        <v>251</v>
      </c>
      <c r="C89" s="351">
        <v>72</v>
      </c>
      <c r="D89" s="351">
        <v>70</v>
      </c>
      <c r="E89" s="351">
        <v>67</v>
      </c>
      <c r="F89" s="350">
        <v>66</v>
      </c>
      <c r="G89" s="351">
        <v>65</v>
      </c>
      <c r="H89" s="350">
        <v>65</v>
      </c>
      <c r="I89" s="373">
        <v>66</v>
      </c>
    </row>
    <row r="90" spans="2:9" s="347" customFormat="1" ht="12.75" customHeight="1">
      <c r="B90" s="348" t="s">
        <v>252</v>
      </c>
      <c r="C90" s="351">
        <v>73</v>
      </c>
      <c r="D90" s="351">
        <v>79</v>
      </c>
      <c r="E90" s="351">
        <v>82</v>
      </c>
      <c r="F90" s="350">
        <v>83</v>
      </c>
      <c r="G90" s="351">
        <v>85</v>
      </c>
      <c r="H90" s="350">
        <v>88</v>
      </c>
      <c r="I90" s="373">
        <v>88</v>
      </c>
    </row>
    <row r="91" spans="2:9" s="347" customFormat="1" ht="12.75" customHeight="1">
      <c r="B91" s="348" t="s">
        <v>253</v>
      </c>
      <c r="C91" s="351">
        <v>8</v>
      </c>
      <c r="D91" s="351">
        <v>8</v>
      </c>
      <c r="E91" s="351">
        <v>7</v>
      </c>
      <c r="F91" s="350">
        <v>7</v>
      </c>
      <c r="G91" s="351">
        <v>7</v>
      </c>
      <c r="H91" s="350">
        <v>6</v>
      </c>
      <c r="I91" s="373">
        <v>6</v>
      </c>
    </row>
    <row r="92" spans="2:9" s="347" customFormat="1" ht="12.75" customHeight="1">
      <c r="B92" s="348" t="s">
        <v>254</v>
      </c>
      <c r="C92" s="351">
        <v>65</v>
      </c>
      <c r="D92" s="351">
        <v>78</v>
      </c>
      <c r="E92" s="351">
        <v>88</v>
      </c>
      <c r="F92" s="350">
        <v>88</v>
      </c>
      <c r="G92" s="351">
        <v>91</v>
      </c>
      <c r="H92" s="350">
        <v>97</v>
      </c>
      <c r="I92" s="373">
        <v>101</v>
      </c>
    </row>
    <row r="93" spans="2:9" s="347" customFormat="1" ht="12.75" customHeight="1">
      <c r="B93" s="348" t="s">
        <v>255</v>
      </c>
      <c r="C93" s="351">
        <v>13</v>
      </c>
      <c r="D93" s="351">
        <v>16</v>
      </c>
      <c r="E93" s="351">
        <v>17</v>
      </c>
      <c r="F93" s="350">
        <v>17</v>
      </c>
      <c r="G93" s="351">
        <v>17</v>
      </c>
      <c r="H93" s="350">
        <v>19</v>
      </c>
      <c r="I93" s="373">
        <v>20</v>
      </c>
    </row>
    <row r="94" spans="2:9" s="347" customFormat="1" ht="12.75" customHeight="1">
      <c r="B94" s="348" t="s">
        <v>256</v>
      </c>
      <c r="C94" s="351">
        <v>57</v>
      </c>
      <c r="D94" s="351">
        <v>57</v>
      </c>
      <c r="E94" s="351">
        <v>57</v>
      </c>
      <c r="F94" s="350">
        <v>57</v>
      </c>
      <c r="G94" s="351">
        <v>57</v>
      </c>
      <c r="H94" s="350">
        <v>57</v>
      </c>
      <c r="I94" s="373">
        <v>57</v>
      </c>
    </row>
    <row r="95" spans="2:9" s="347" customFormat="1" ht="12.75" customHeight="1">
      <c r="B95" s="348" t="s">
        <v>203</v>
      </c>
      <c r="C95" s="351" t="s">
        <v>98</v>
      </c>
      <c r="D95" s="351" t="s">
        <v>98</v>
      </c>
      <c r="E95" s="351" t="s">
        <v>98</v>
      </c>
      <c r="F95" s="350" t="s">
        <v>98</v>
      </c>
      <c r="G95" s="351" t="s">
        <v>98</v>
      </c>
      <c r="H95" s="350">
        <v>29</v>
      </c>
      <c r="I95" s="373">
        <v>35</v>
      </c>
    </row>
    <row r="96" spans="2:9" s="347" customFormat="1" ht="12.75" customHeight="1">
      <c r="B96" s="348" t="s">
        <v>257</v>
      </c>
      <c r="C96" s="351">
        <v>3840</v>
      </c>
      <c r="D96" s="351">
        <v>4154</v>
      </c>
      <c r="E96" s="351">
        <v>4323</v>
      </c>
      <c r="F96" s="350">
        <v>4368</v>
      </c>
      <c r="G96" s="351">
        <v>4420</v>
      </c>
      <c r="H96" s="350">
        <v>4577</v>
      </c>
      <c r="I96" s="373">
        <v>4611</v>
      </c>
    </row>
    <row r="97" spans="2:9" s="347" customFormat="1" ht="12.75" customHeight="1">
      <c r="B97" s="348" t="s">
        <v>258</v>
      </c>
      <c r="C97" s="351" t="s">
        <v>98</v>
      </c>
      <c r="D97" s="351">
        <v>2719</v>
      </c>
      <c r="E97" s="351">
        <v>2771</v>
      </c>
      <c r="F97" s="350">
        <v>2785</v>
      </c>
      <c r="G97" s="351">
        <v>2790</v>
      </c>
      <c r="H97" s="350">
        <v>2821</v>
      </c>
      <c r="I97" s="373">
        <v>2834</v>
      </c>
    </row>
    <row r="98" spans="2:9" s="347" customFormat="1" ht="12.75" customHeight="1">
      <c r="B98" s="348" t="s">
        <v>259</v>
      </c>
      <c r="C98" s="351" t="s">
        <v>98</v>
      </c>
      <c r="D98" s="351">
        <v>1235</v>
      </c>
      <c r="E98" s="351">
        <v>1366</v>
      </c>
      <c r="F98" s="350">
        <v>1401</v>
      </c>
      <c r="G98" s="351">
        <v>1445</v>
      </c>
      <c r="H98" s="350">
        <v>1583</v>
      </c>
      <c r="I98" s="373">
        <v>1610</v>
      </c>
    </row>
    <row r="99" spans="2:9" s="347" customFormat="1" ht="12.75" customHeight="1">
      <c r="B99" s="348" t="s">
        <v>260</v>
      </c>
      <c r="C99" s="351" t="s">
        <v>98</v>
      </c>
      <c r="D99" s="351">
        <v>13</v>
      </c>
      <c r="E99" s="351">
        <v>14</v>
      </c>
      <c r="F99" s="350">
        <v>15</v>
      </c>
      <c r="G99" s="351">
        <v>16</v>
      </c>
      <c r="H99" s="350">
        <v>17</v>
      </c>
      <c r="I99" s="373">
        <v>16</v>
      </c>
    </row>
    <row r="100" spans="2:9" s="347" customFormat="1" ht="12.75" customHeight="1">
      <c r="B100" s="348" t="s">
        <v>261</v>
      </c>
      <c r="C100" s="351" t="s">
        <v>98</v>
      </c>
      <c r="D100" s="351">
        <v>3</v>
      </c>
      <c r="E100" s="351">
        <v>4</v>
      </c>
      <c r="F100" s="350">
        <v>4</v>
      </c>
      <c r="G100" s="351">
        <v>4</v>
      </c>
      <c r="H100" s="350">
        <v>4</v>
      </c>
      <c r="I100" s="373">
        <v>4</v>
      </c>
    </row>
    <row r="101" spans="2:9" s="347" customFormat="1" ht="12.75" customHeight="1">
      <c r="B101" s="348" t="s">
        <v>262</v>
      </c>
      <c r="C101" s="351" t="s">
        <v>98</v>
      </c>
      <c r="D101" s="351">
        <v>1</v>
      </c>
      <c r="E101" s="351">
        <v>1</v>
      </c>
      <c r="F101" s="350">
        <v>1</v>
      </c>
      <c r="G101" s="351">
        <v>1</v>
      </c>
      <c r="H101" s="350">
        <v>1</v>
      </c>
      <c r="I101" s="373">
        <v>1</v>
      </c>
    </row>
    <row r="102" spans="2:9" s="347" customFormat="1" ht="12.75" customHeight="1">
      <c r="B102" s="348" t="s">
        <v>263</v>
      </c>
      <c r="C102" s="351" t="s">
        <v>98</v>
      </c>
      <c r="D102" s="351">
        <v>183</v>
      </c>
      <c r="E102" s="351">
        <v>167</v>
      </c>
      <c r="F102" s="350">
        <v>162</v>
      </c>
      <c r="G102" s="351">
        <v>164</v>
      </c>
      <c r="H102" s="350">
        <v>151</v>
      </c>
      <c r="I102" s="373">
        <v>146</v>
      </c>
    </row>
    <row r="103" spans="2:9" s="347" customFormat="1" ht="12.75" customHeight="1">
      <c r="B103" s="348" t="s">
        <v>264</v>
      </c>
      <c r="C103" s="351">
        <v>4103</v>
      </c>
      <c r="D103" s="351">
        <v>4150</v>
      </c>
      <c r="E103" s="351">
        <v>4152</v>
      </c>
      <c r="F103" s="350">
        <v>4143</v>
      </c>
      <c r="G103" s="351">
        <v>4107</v>
      </c>
      <c r="H103" s="350">
        <v>4025</v>
      </c>
      <c r="I103" s="373">
        <v>3985</v>
      </c>
    </row>
    <row r="104" spans="2:9" s="347" customFormat="1" ht="5.25" customHeight="1">
      <c r="B104" s="355"/>
      <c r="C104" s="357"/>
      <c r="D104" s="357"/>
      <c r="E104" s="357"/>
      <c r="F104" s="358"/>
      <c r="G104" s="357"/>
      <c r="H104" s="358"/>
      <c r="I104" s="375"/>
    </row>
    <row r="105" spans="2:9" s="347" customFormat="1" ht="12.75" customHeight="1">
      <c r="B105" s="348"/>
      <c r="C105" s="351"/>
      <c r="D105" s="351"/>
      <c r="E105" s="351"/>
      <c r="F105" s="350"/>
      <c r="G105" s="351"/>
      <c r="H105" s="350"/>
      <c r="I105" s="373"/>
    </row>
    <row r="106" spans="2:9" s="347" customFormat="1" ht="12.75" customHeight="1">
      <c r="B106" s="348" t="s">
        <v>265</v>
      </c>
      <c r="C106" s="351">
        <v>1732</v>
      </c>
      <c r="D106" s="351">
        <v>2332</v>
      </c>
      <c r="E106" s="351">
        <v>2726</v>
      </c>
      <c r="F106" s="350">
        <v>2884</v>
      </c>
      <c r="G106" s="351">
        <v>3002</v>
      </c>
      <c r="H106" s="350">
        <v>3364</v>
      </c>
      <c r="I106" s="373">
        <v>3650</v>
      </c>
    </row>
    <row r="107" spans="2:9" s="347" customFormat="1" ht="12.75" customHeight="1">
      <c r="B107" s="348" t="s">
        <v>204</v>
      </c>
      <c r="C107" s="351" t="s">
        <v>98</v>
      </c>
      <c r="D107" s="351" t="s">
        <v>98</v>
      </c>
      <c r="E107" s="351" t="s">
        <v>98</v>
      </c>
      <c r="F107" s="350" t="s">
        <v>98</v>
      </c>
      <c r="G107" s="351" t="s">
        <v>98</v>
      </c>
      <c r="H107" s="350">
        <v>157</v>
      </c>
      <c r="I107" s="373">
        <v>198</v>
      </c>
    </row>
    <row r="108" spans="2:9" s="347" customFormat="1" ht="12.75" customHeight="1">
      <c r="B108" s="348" t="s">
        <v>266</v>
      </c>
      <c r="C108" s="351">
        <v>999</v>
      </c>
      <c r="D108" s="351">
        <v>1324</v>
      </c>
      <c r="E108" s="351">
        <v>1515</v>
      </c>
      <c r="F108" s="350">
        <v>1589</v>
      </c>
      <c r="G108" s="351">
        <v>1653</v>
      </c>
      <c r="H108" s="350">
        <v>1710</v>
      </c>
      <c r="I108" s="373">
        <v>1773</v>
      </c>
    </row>
    <row r="109" spans="2:9" s="347" customFormat="1" ht="12.75" customHeight="1">
      <c r="B109" s="348" t="s">
        <v>267</v>
      </c>
      <c r="C109" s="351">
        <v>862</v>
      </c>
      <c r="D109" s="351">
        <v>1085</v>
      </c>
      <c r="E109" s="351">
        <v>1205</v>
      </c>
      <c r="F109" s="350">
        <v>1250</v>
      </c>
      <c r="G109" s="351">
        <v>1303</v>
      </c>
      <c r="H109" s="350">
        <v>1344</v>
      </c>
      <c r="I109" s="373">
        <v>1389</v>
      </c>
    </row>
    <row r="110" spans="2:9" s="347" customFormat="1" ht="12.75" customHeight="1">
      <c r="B110" s="348" t="s">
        <v>268</v>
      </c>
      <c r="C110" s="351">
        <v>137</v>
      </c>
      <c r="D110" s="351">
        <v>239</v>
      </c>
      <c r="E110" s="351">
        <v>310</v>
      </c>
      <c r="F110" s="350">
        <v>339</v>
      </c>
      <c r="G110" s="351">
        <v>350</v>
      </c>
      <c r="H110" s="350">
        <v>366</v>
      </c>
      <c r="I110" s="373">
        <v>384</v>
      </c>
    </row>
    <row r="111" spans="2:9" s="347" customFormat="1" ht="12.75" customHeight="1">
      <c r="B111" s="348" t="s">
        <v>269</v>
      </c>
      <c r="C111" s="351">
        <v>577</v>
      </c>
      <c r="D111" s="351">
        <v>818</v>
      </c>
      <c r="E111" s="351">
        <v>993</v>
      </c>
      <c r="F111" s="350">
        <v>1065</v>
      </c>
      <c r="G111" s="351">
        <v>1118</v>
      </c>
      <c r="H111" s="350">
        <v>1186</v>
      </c>
      <c r="I111" s="373">
        <v>1285</v>
      </c>
    </row>
    <row r="112" spans="2:9" s="347" customFormat="1" ht="12.75" customHeight="1">
      <c r="B112" s="348" t="s">
        <v>270</v>
      </c>
      <c r="C112" s="351">
        <v>181</v>
      </c>
      <c r="D112" s="351">
        <v>210</v>
      </c>
      <c r="E112" s="351">
        <v>219</v>
      </c>
      <c r="F112" s="350">
        <v>226</v>
      </c>
      <c r="G112" s="351">
        <v>228</v>
      </c>
      <c r="H112" s="350">
        <v>229</v>
      </c>
      <c r="I112" s="373">
        <v>227</v>
      </c>
    </row>
    <row r="113" spans="2:9" s="347" customFormat="1" ht="12.75" customHeight="1">
      <c r="B113" s="348" t="s">
        <v>271</v>
      </c>
      <c r="C113" s="351">
        <v>396</v>
      </c>
      <c r="D113" s="351">
        <v>608</v>
      </c>
      <c r="E113" s="351">
        <v>774</v>
      </c>
      <c r="F113" s="350">
        <v>839</v>
      </c>
      <c r="G113" s="351">
        <v>890</v>
      </c>
      <c r="H113" s="350">
        <v>957</v>
      </c>
      <c r="I113" s="373">
        <v>1058</v>
      </c>
    </row>
    <row r="114" spans="2:9" s="347" customFormat="1" ht="12.75" customHeight="1">
      <c r="B114" s="348" t="s">
        <v>205</v>
      </c>
      <c r="C114" s="351" t="s">
        <v>98</v>
      </c>
      <c r="D114" s="350" t="s">
        <v>98</v>
      </c>
      <c r="E114" s="351" t="s">
        <v>98</v>
      </c>
      <c r="F114" s="350" t="s">
        <v>98</v>
      </c>
      <c r="G114" s="351" t="s">
        <v>98</v>
      </c>
      <c r="H114" s="350">
        <v>71</v>
      </c>
      <c r="I114" s="373">
        <v>141</v>
      </c>
    </row>
    <row r="115" spans="2:9" s="347" customFormat="1" ht="12.75" customHeight="1">
      <c r="B115" s="348" t="s">
        <v>272</v>
      </c>
      <c r="C115" s="351">
        <v>106</v>
      </c>
      <c r="D115" s="351">
        <v>112</v>
      </c>
      <c r="E115" s="351">
        <v>116</v>
      </c>
      <c r="F115" s="350">
        <v>119</v>
      </c>
      <c r="G115" s="351">
        <v>120</v>
      </c>
      <c r="H115" s="350">
        <v>121</v>
      </c>
      <c r="I115" s="373">
        <v>124</v>
      </c>
    </row>
    <row r="116" spans="2:9" s="347" customFormat="1" ht="12.75" customHeight="1">
      <c r="B116" s="348" t="s">
        <v>273</v>
      </c>
      <c r="C116" s="351">
        <v>46</v>
      </c>
      <c r="D116" s="351">
        <v>58</v>
      </c>
      <c r="E116" s="351">
        <v>67</v>
      </c>
      <c r="F116" s="350">
        <v>68</v>
      </c>
      <c r="G116" s="351">
        <v>68</v>
      </c>
      <c r="H116" s="350">
        <v>70</v>
      </c>
      <c r="I116" s="373">
        <v>72</v>
      </c>
    </row>
    <row r="117" spans="2:9" s="347" customFormat="1" ht="12.75" customHeight="1">
      <c r="B117" s="348" t="s">
        <v>274</v>
      </c>
      <c r="C117" s="351">
        <v>4</v>
      </c>
      <c r="D117" s="351">
        <v>20</v>
      </c>
      <c r="E117" s="351">
        <v>35</v>
      </c>
      <c r="F117" s="350">
        <v>43</v>
      </c>
      <c r="G117" s="351">
        <v>43</v>
      </c>
      <c r="H117" s="350">
        <v>49</v>
      </c>
      <c r="I117" s="373">
        <v>57</v>
      </c>
    </row>
    <row r="118" spans="2:9" s="347" customFormat="1" ht="3.75" customHeight="1">
      <c r="B118" s="355"/>
      <c r="C118" s="357"/>
      <c r="D118" s="357"/>
      <c r="E118" s="357"/>
      <c r="F118" s="358"/>
      <c r="G118" s="357"/>
      <c r="H118" s="358"/>
      <c r="I118" s="375"/>
    </row>
    <row r="119" spans="2:9" s="347" customFormat="1" ht="12.75" customHeight="1">
      <c r="B119" s="348"/>
      <c r="C119" s="351"/>
      <c r="D119" s="351"/>
      <c r="E119" s="351"/>
      <c r="F119" s="350"/>
      <c r="G119" s="351"/>
      <c r="H119" s="350"/>
      <c r="I119" s="373"/>
    </row>
    <row r="120" spans="2:9" s="347" customFormat="1" ht="12.75" customHeight="1">
      <c r="B120" s="348" t="s">
        <v>275</v>
      </c>
      <c r="C120" s="351">
        <v>92</v>
      </c>
      <c r="D120" s="351">
        <v>92</v>
      </c>
      <c r="E120" s="351">
        <v>93</v>
      </c>
      <c r="F120" s="350">
        <v>91</v>
      </c>
      <c r="G120" s="351">
        <v>90</v>
      </c>
      <c r="H120" s="350">
        <v>89</v>
      </c>
      <c r="I120" s="373">
        <v>91</v>
      </c>
    </row>
    <row r="121" spans="2:9" s="347" customFormat="1" ht="12.75" customHeight="1">
      <c r="B121" s="348" t="s">
        <v>276</v>
      </c>
      <c r="C121" s="351">
        <v>68</v>
      </c>
      <c r="D121" s="351">
        <v>72</v>
      </c>
      <c r="E121" s="351">
        <v>75</v>
      </c>
      <c r="F121" s="350">
        <v>74</v>
      </c>
      <c r="G121" s="351">
        <v>73</v>
      </c>
      <c r="H121" s="350">
        <v>73</v>
      </c>
      <c r="I121" s="373">
        <v>74</v>
      </c>
    </row>
    <row r="122" spans="2:9" s="347" customFormat="1" ht="12.75" customHeight="1">
      <c r="B122" s="348" t="s">
        <v>277</v>
      </c>
      <c r="C122" s="351">
        <v>24</v>
      </c>
      <c r="D122" s="351">
        <v>20</v>
      </c>
      <c r="E122" s="351">
        <v>18</v>
      </c>
      <c r="F122" s="350">
        <v>17</v>
      </c>
      <c r="G122" s="351">
        <v>17</v>
      </c>
      <c r="H122" s="350">
        <v>16</v>
      </c>
      <c r="I122" s="373">
        <v>17</v>
      </c>
    </row>
    <row r="123" spans="2:9" s="347" customFormat="1" ht="3.75" customHeight="1">
      <c r="B123" s="355"/>
      <c r="C123" s="357"/>
      <c r="D123" s="357"/>
      <c r="E123" s="357"/>
      <c r="F123" s="358"/>
      <c r="G123" s="357"/>
      <c r="H123" s="358"/>
      <c r="I123" s="375"/>
    </row>
    <row r="124" spans="2:9" s="347" customFormat="1" ht="12.75" customHeight="1">
      <c r="B124" s="348"/>
      <c r="C124" s="351"/>
      <c r="D124" s="351"/>
      <c r="E124" s="351"/>
      <c r="F124" s="350"/>
      <c r="G124" s="351"/>
      <c r="H124" s="350"/>
      <c r="I124" s="373"/>
    </row>
    <row r="125" spans="2:9" s="347" customFormat="1" ht="12.75" customHeight="1">
      <c r="B125" s="348" t="s">
        <v>278</v>
      </c>
      <c r="C125" s="351">
        <v>90</v>
      </c>
      <c r="D125" s="351">
        <v>233</v>
      </c>
      <c r="E125" s="351">
        <v>401</v>
      </c>
      <c r="F125" s="350">
        <v>473</v>
      </c>
      <c r="G125" s="351">
        <v>521</v>
      </c>
      <c r="H125" s="350">
        <v>857</v>
      </c>
      <c r="I125" s="373">
        <v>1082</v>
      </c>
    </row>
    <row r="126" spans="2:9" s="347" customFormat="1" ht="12.75" customHeight="1">
      <c r="B126" s="348" t="s">
        <v>279</v>
      </c>
      <c r="C126" s="351">
        <v>31</v>
      </c>
      <c r="D126" s="351">
        <v>80</v>
      </c>
      <c r="E126" s="351">
        <v>149</v>
      </c>
      <c r="F126" s="350">
        <v>182</v>
      </c>
      <c r="G126" s="351">
        <v>205</v>
      </c>
      <c r="H126" s="350">
        <v>232</v>
      </c>
      <c r="I126" s="373">
        <v>246</v>
      </c>
    </row>
    <row r="127" spans="2:9" s="347" customFormat="1" ht="12.75" customHeight="1">
      <c r="B127" s="348" t="s">
        <v>280</v>
      </c>
      <c r="C127" s="351">
        <v>33</v>
      </c>
      <c r="D127" s="351">
        <v>73</v>
      </c>
      <c r="E127" s="351">
        <v>99</v>
      </c>
      <c r="F127" s="350">
        <v>111</v>
      </c>
      <c r="G127" s="351">
        <v>115</v>
      </c>
      <c r="H127" s="350">
        <v>127</v>
      </c>
      <c r="I127" s="373">
        <v>159</v>
      </c>
    </row>
    <row r="128" spans="2:9" s="347" customFormat="1" ht="12.75" customHeight="1">
      <c r="B128" s="348" t="s">
        <v>281</v>
      </c>
      <c r="C128" s="351" t="s">
        <v>97</v>
      </c>
      <c r="D128" s="351">
        <v>6</v>
      </c>
      <c r="E128" s="351">
        <v>18</v>
      </c>
      <c r="F128" s="350">
        <v>21</v>
      </c>
      <c r="G128" s="351">
        <v>22</v>
      </c>
      <c r="H128" s="350">
        <v>25</v>
      </c>
      <c r="I128" s="373">
        <v>28</v>
      </c>
    </row>
    <row r="129" spans="2:9" s="347" customFormat="1" ht="12.75" customHeight="1">
      <c r="B129" s="348" t="s">
        <v>282</v>
      </c>
      <c r="C129" s="351">
        <v>26</v>
      </c>
      <c r="D129" s="351">
        <v>73</v>
      </c>
      <c r="E129" s="351">
        <v>127</v>
      </c>
      <c r="F129" s="350">
        <v>150</v>
      </c>
      <c r="G129" s="351">
        <v>168</v>
      </c>
      <c r="H129" s="350">
        <v>183</v>
      </c>
      <c r="I129" s="373">
        <v>208</v>
      </c>
    </row>
    <row r="130" spans="2:9" s="347" customFormat="1" ht="12.75" customHeight="1">
      <c r="B130" s="348" t="s">
        <v>206</v>
      </c>
      <c r="C130" s="351" t="s">
        <v>98</v>
      </c>
      <c r="D130" s="351" t="s">
        <v>98</v>
      </c>
      <c r="E130" s="351" t="s">
        <v>98</v>
      </c>
      <c r="F130" s="350" t="s">
        <v>98</v>
      </c>
      <c r="G130" s="351" t="s">
        <v>98</v>
      </c>
      <c r="H130" s="350">
        <v>30</v>
      </c>
      <c r="I130" s="373">
        <v>109</v>
      </c>
    </row>
    <row r="131" spans="2:9" s="347" customFormat="1" ht="12.75" customHeight="1">
      <c r="B131" s="348" t="s">
        <v>283</v>
      </c>
      <c r="C131" s="351" t="s">
        <v>97</v>
      </c>
      <c r="D131" s="351">
        <v>1</v>
      </c>
      <c r="E131" s="351">
        <v>8</v>
      </c>
      <c r="F131" s="350">
        <v>9</v>
      </c>
      <c r="G131" s="351">
        <v>11</v>
      </c>
      <c r="H131" s="350">
        <v>12</v>
      </c>
      <c r="I131" s="373">
        <v>14</v>
      </c>
    </row>
    <row r="132" spans="2:9" s="347" customFormat="1" ht="12.75" customHeight="1">
      <c r="B132" s="348" t="s">
        <v>207</v>
      </c>
      <c r="C132" s="363" t="s">
        <v>98</v>
      </c>
      <c r="D132" s="351" t="s">
        <v>98</v>
      </c>
      <c r="E132" s="351" t="s">
        <v>98</v>
      </c>
      <c r="F132" s="350" t="s">
        <v>98</v>
      </c>
      <c r="G132" s="351" t="s">
        <v>98</v>
      </c>
      <c r="H132" s="350">
        <v>248</v>
      </c>
      <c r="I132" s="373">
        <v>318</v>
      </c>
    </row>
    <row r="133" spans="2:9" s="347" customFormat="1" ht="3.75" customHeight="1">
      <c r="B133" s="355"/>
      <c r="C133" s="356"/>
      <c r="D133" s="357"/>
      <c r="E133" s="357"/>
      <c r="F133" s="358"/>
      <c r="G133" s="357"/>
      <c r="H133" s="358"/>
      <c r="I133" s="375"/>
    </row>
    <row r="134" spans="2:9" s="347" customFormat="1" ht="12.75" customHeight="1">
      <c r="B134" s="348"/>
      <c r="C134" s="349"/>
      <c r="D134" s="351"/>
      <c r="E134" s="351"/>
      <c r="F134" s="350"/>
      <c r="G134" s="351"/>
      <c r="H134" s="350"/>
      <c r="I134" s="373"/>
    </row>
    <row r="135" spans="2:9" s="347" customFormat="1" ht="12.75" customHeight="1">
      <c r="B135" s="348" t="s">
        <v>284</v>
      </c>
      <c r="C135" s="350">
        <v>7973</v>
      </c>
      <c r="D135" s="351">
        <v>8281</v>
      </c>
      <c r="E135" s="351">
        <v>8356</v>
      </c>
      <c r="F135" s="351">
        <v>8368</v>
      </c>
      <c r="G135" s="351">
        <v>8418</v>
      </c>
      <c r="H135" s="350">
        <v>8348</v>
      </c>
      <c r="I135" s="373">
        <v>8398</v>
      </c>
    </row>
    <row r="136" spans="2:9" s="347" customFormat="1" ht="12.75" customHeight="1">
      <c r="B136" s="348" t="s">
        <v>285</v>
      </c>
      <c r="C136" s="350">
        <v>156</v>
      </c>
      <c r="D136" s="351">
        <v>157</v>
      </c>
      <c r="E136" s="351">
        <v>138</v>
      </c>
      <c r="F136" s="350">
        <v>138</v>
      </c>
      <c r="G136" s="351">
        <v>168</v>
      </c>
      <c r="H136" s="350">
        <v>163</v>
      </c>
      <c r="I136" s="373">
        <v>154</v>
      </c>
    </row>
    <row r="137" spans="2:9" s="347" customFormat="1" ht="12.75" customHeight="1">
      <c r="B137" s="348" t="s">
        <v>286</v>
      </c>
      <c r="C137" s="350">
        <v>48</v>
      </c>
      <c r="D137" s="351">
        <v>45</v>
      </c>
      <c r="E137" s="351">
        <v>43</v>
      </c>
      <c r="F137" s="350">
        <v>55</v>
      </c>
      <c r="G137" s="351">
        <v>85</v>
      </c>
      <c r="H137" s="350">
        <v>119</v>
      </c>
      <c r="I137" s="373">
        <v>149</v>
      </c>
    </row>
    <row r="138" spans="2:9" s="347" customFormat="1" ht="12.75" customHeight="1">
      <c r="B138" s="348" t="s">
        <v>287</v>
      </c>
      <c r="C138" s="350">
        <v>29</v>
      </c>
      <c r="D138" s="351">
        <v>29</v>
      </c>
      <c r="E138" s="351">
        <v>30</v>
      </c>
      <c r="F138" s="350">
        <v>30</v>
      </c>
      <c r="G138" s="351">
        <v>30</v>
      </c>
      <c r="H138" s="350">
        <v>29</v>
      </c>
      <c r="I138" s="373">
        <v>28</v>
      </c>
    </row>
    <row r="139" spans="2:9" s="347" customFormat="1" ht="12.75" customHeight="1">
      <c r="B139" s="348" t="s">
        <v>288</v>
      </c>
      <c r="C139" s="350">
        <v>243</v>
      </c>
      <c r="D139" s="351">
        <v>238</v>
      </c>
      <c r="E139" s="351">
        <v>237</v>
      </c>
      <c r="F139" s="350">
        <v>237</v>
      </c>
      <c r="G139" s="351">
        <v>240</v>
      </c>
      <c r="H139" s="350">
        <v>233</v>
      </c>
      <c r="I139" s="373">
        <v>231</v>
      </c>
    </row>
    <row r="140" spans="2:9" s="347" customFormat="1" ht="12.75" customHeight="1">
      <c r="B140" s="348" t="s">
        <v>289</v>
      </c>
      <c r="C140" s="350">
        <v>1266</v>
      </c>
      <c r="D140" s="351">
        <v>1277</v>
      </c>
      <c r="E140" s="351">
        <v>1282</v>
      </c>
      <c r="F140" s="350">
        <v>1276</v>
      </c>
      <c r="G140" s="351">
        <v>1275</v>
      </c>
      <c r="H140" s="350">
        <v>1221</v>
      </c>
      <c r="I140" s="373">
        <v>1216</v>
      </c>
    </row>
    <row r="141" spans="2:9" s="347" customFormat="1" ht="12.75" customHeight="1">
      <c r="B141" s="348" t="s">
        <v>290</v>
      </c>
      <c r="C141" s="350">
        <v>232</v>
      </c>
      <c r="D141" s="351">
        <v>188</v>
      </c>
      <c r="E141" s="351">
        <v>176</v>
      </c>
      <c r="F141" s="350">
        <v>171</v>
      </c>
      <c r="G141" s="351">
        <v>160</v>
      </c>
      <c r="H141" s="350">
        <v>155</v>
      </c>
      <c r="I141" s="373">
        <v>151</v>
      </c>
    </row>
    <row r="142" spans="2:9" s="347" customFormat="1" ht="12.75" customHeight="1">
      <c r="B142" s="352" t="s">
        <v>291</v>
      </c>
      <c r="C142" s="354">
        <v>1584</v>
      </c>
      <c r="D142" s="353">
        <v>1389</v>
      </c>
      <c r="E142" s="353">
        <v>1306</v>
      </c>
      <c r="F142" s="354">
        <v>1246</v>
      </c>
      <c r="G142" s="353">
        <v>1195</v>
      </c>
      <c r="H142" s="354">
        <v>1156</v>
      </c>
      <c r="I142" s="374">
        <v>1104</v>
      </c>
    </row>
    <row r="143" spans="2:9" s="347" customFormat="1" ht="12.75" customHeight="1">
      <c r="B143" s="348" t="s">
        <v>292</v>
      </c>
      <c r="C143" s="350" t="s">
        <v>98</v>
      </c>
      <c r="D143" s="351">
        <v>123</v>
      </c>
      <c r="E143" s="351">
        <v>212</v>
      </c>
      <c r="F143" s="350">
        <v>222</v>
      </c>
      <c r="G143" s="351">
        <v>235</v>
      </c>
      <c r="H143" s="350">
        <v>405</v>
      </c>
      <c r="I143" s="373">
        <v>419</v>
      </c>
    </row>
    <row r="144" spans="2:9" s="347" customFormat="1" ht="12.75" customHeight="1">
      <c r="B144" s="348" t="s">
        <v>293</v>
      </c>
      <c r="C144" s="350">
        <v>4171</v>
      </c>
      <c r="D144" s="351">
        <v>4497</v>
      </c>
      <c r="E144" s="351">
        <v>4581</v>
      </c>
      <c r="F144" s="350">
        <v>4631</v>
      </c>
      <c r="G144" s="351">
        <v>4619</v>
      </c>
      <c r="H144" s="350">
        <v>4410</v>
      </c>
      <c r="I144" s="373">
        <v>4383</v>
      </c>
    </row>
    <row r="145" spans="2:9" s="347" customFormat="1" ht="12.75" customHeight="1">
      <c r="B145" s="348" t="s">
        <v>294</v>
      </c>
      <c r="C145" s="350">
        <v>71</v>
      </c>
      <c r="D145" s="351">
        <v>66</v>
      </c>
      <c r="E145" s="351">
        <v>64</v>
      </c>
      <c r="F145" s="350">
        <v>64</v>
      </c>
      <c r="G145" s="351">
        <v>61</v>
      </c>
      <c r="H145" s="350">
        <v>57</v>
      </c>
      <c r="I145" s="373">
        <v>55</v>
      </c>
    </row>
    <row r="146" spans="2:9" ht="12.75" customHeight="1" thickBot="1">
      <c r="B146" s="364" t="s">
        <v>333</v>
      </c>
      <c r="C146" s="365">
        <v>173</v>
      </c>
      <c r="D146" s="368">
        <v>272</v>
      </c>
      <c r="E146" s="365">
        <v>287</v>
      </c>
      <c r="F146" s="366">
        <v>298</v>
      </c>
      <c r="G146" s="367">
        <v>350</v>
      </c>
      <c r="H146" s="366">
        <v>400</v>
      </c>
      <c r="I146" s="376">
        <v>508</v>
      </c>
    </row>
    <row r="147" spans="2:9" ht="6.75" customHeight="1">
      <c r="B147" s="13"/>
      <c r="C147" s="39"/>
      <c r="D147" s="39"/>
      <c r="E147" s="39"/>
      <c r="F147" s="3"/>
      <c r="I147"/>
    </row>
    <row r="148" ht="13.5">
      <c r="B148" s="225" t="s">
        <v>216</v>
      </c>
    </row>
    <row r="149" ht="13.5">
      <c r="B149" s="225" t="s">
        <v>217</v>
      </c>
    </row>
    <row r="150" ht="13.5">
      <c r="B150" s="219" t="s">
        <v>79</v>
      </c>
    </row>
    <row r="151" ht="13.5">
      <c r="B151" s="219" t="s">
        <v>77</v>
      </c>
    </row>
    <row r="152" ht="13.5">
      <c r="B152" s="219" t="s">
        <v>78</v>
      </c>
    </row>
    <row r="185" ht="21" customHeight="1"/>
  </sheetData>
  <printOptions/>
  <pageMargins left="0.17" right="0.15748031496062992" top="0.3937007874015748" bottom="0" header="0.15748031496062992" footer="0.31496062992125984"/>
  <pageSetup horizontalDpi="600" verticalDpi="600" orientation="portrait" paperSize="9" scale="85" r:id="rId1"/>
  <headerFooter alignWithMargins="0">
    <oddFooter>&amp;C&amp;12- 21 -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0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37.75390625" style="0" customWidth="1"/>
    <col min="3" max="8" width="12.125" style="0" customWidth="1"/>
    <col min="9" max="9" width="12.125" style="304" customWidth="1"/>
  </cols>
  <sheetData>
    <row r="1" ht="4.5" customHeight="1"/>
    <row r="2" spans="2:9" ht="21" customHeight="1">
      <c r="B2" s="54" t="s">
        <v>100</v>
      </c>
      <c r="C2" s="55"/>
      <c r="D2" s="55"/>
      <c r="E2" s="55"/>
      <c r="H2" s="293" t="s">
        <v>230</v>
      </c>
      <c r="I2" s="305" t="s">
        <v>230</v>
      </c>
    </row>
    <row r="3" spans="2:9" ht="21" customHeight="1" thickBot="1">
      <c r="B3" s="296" t="s">
        <v>231</v>
      </c>
      <c r="C3" s="55"/>
      <c r="D3" s="55"/>
      <c r="E3" s="55"/>
      <c r="H3" s="293"/>
      <c r="I3" s="293" t="s">
        <v>228</v>
      </c>
    </row>
    <row r="4" spans="2:9" ht="13.5" customHeight="1">
      <c r="B4" s="45" t="s">
        <v>95</v>
      </c>
      <c r="C4" s="48" t="s">
        <v>96</v>
      </c>
      <c r="D4" s="48">
        <v>7</v>
      </c>
      <c r="E4" s="47">
        <v>10</v>
      </c>
      <c r="F4" s="48">
        <v>11</v>
      </c>
      <c r="G4" s="46">
        <v>12</v>
      </c>
      <c r="H4" s="51">
        <v>13</v>
      </c>
      <c r="I4" s="306">
        <v>14</v>
      </c>
    </row>
    <row r="5" spans="2:9" ht="12.75" customHeight="1" thickBot="1">
      <c r="B5" s="40"/>
      <c r="C5" s="211" t="s">
        <v>166</v>
      </c>
      <c r="D5" s="211" t="s">
        <v>157</v>
      </c>
      <c r="E5" s="212" t="s">
        <v>155</v>
      </c>
      <c r="F5" s="211" t="s">
        <v>167</v>
      </c>
      <c r="G5" s="238" t="s">
        <v>168</v>
      </c>
      <c r="H5" s="213" t="s">
        <v>209</v>
      </c>
      <c r="I5" s="307" t="s">
        <v>235</v>
      </c>
    </row>
    <row r="6" spans="2:9" ht="13.5" customHeight="1" thickBot="1">
      <c r="B6" s="227" t="s">
        <v>175</v>
      </c>
      <c r="C6" s="64">
        <v>2566963</v>
      </c>
      <c r="D6" s="64">
        <v>2616728</v>
      </c>
      <c r="E6" s="59">
        <v>2698352</v>
      </c>
      <c r="F6" s="64">
        <v>2735631</v>
      </c>
      <c r="G6" s="57">
        <v>2826029</v>
      </c>
      <c r="H6" s="281">
        <v>2876317</v>
      </c>
      <c r="I6" s="312">
        <v>2943060</v>
      </c>
    </row>
    <row r="7" spans="2:9" ht="5.25" customHeight="1">
      <c r="B7" s="66"/>
      <c r="C7" s="63"/>
      <c r="D7" s="63"/>
      <c r="E7" s="21"/>
      <c r="F7" s="63"/>
      <c r="G7" s="3"/>
      <c r="H7" s="34"/>
      <c r="I7" s="313"/>
    </row>
    <row r="8" spans="2:9" ht="12.75" customHeight="1">
      <c r="B8" s="226" t="s">
        <v>176</v>
      </c>
      <c r="C8" s="26">
        <v>22287</v>
      </c>
      <c r="D8" s="26">
        <v>21780</v>
      </c>
      <c r="E8" s="60">
        <v>21639</v>
      </c>
      <c r="F8" s="26">
        <v>21622</v>
      </c>
      <c r="G8" s="25">
        <v>19881</v>
      </c>
      <c r="H8" s="27">
        <v>20052</v>
      </c>
      <c r="I8" s="314">
        <v>20116</v>
      </c>
    </row>
    <row r="9" spans="2:9" ht="12.75" customHeight="1">
      <c r="B9" s="42" t="s">
        <v>177</v>
      </c>
      <c r="C9" s="26">
        <v>15761</v>
      </c>
      <c r="D9" s="26">
        <v>16066</v>
      </c>
      <c r="E9" s="60">
        <v>16444</v>
      </c>
      <c r="F9" s="26">
        <v>16478</v>
      </c>
      <c r="G9" s="25">
        <v>16337</v>
      </c>
      <c r="H9" s="27">
        <v>16338</v>
      </c>
      <c r="I9" s="314">
        <v>16652</v>
      </c>
    </row>
    <row r="10" spans="2:9" ht="12.75" customHeight="1">
      <c r="B10" s="42" t="s">
        <v>178</v>
      </c>
      <c r="C10" s="26">
        <v>1764</v>
      </c>
      <c r="D10" s="26">
        <v>1701</v>
      </c>
      <c r="E10" s="60">
        <v>1666</v>
      </c>
      <c r="F10" s="26">
        <v>1776</v>
      </c>
      <c r="G10" s="25">
        <v>1776</v>
      </c>
      <c r="H10" s="27">
        <v>1912</v>
      </c>
      <c r="I10" s="314">
        <v>1772</v>
      </c>
    </row>
    <row r="11" spans="2:9" ht="12.75" customHeight="1">
      <c r="B11" s="42" t="s">
        <v>179</v>
      </c>
      <c r="C11" s="74" t="s">
        <v>98</v>
      </c>
      <c r="D11" s="74" t="s">
        <v>98</v>
      </c>
      <c r="E11" s="75" t="s">
        <v>98</v>
      </c>
      <c r="F11" s="74" t="s">
        <v>98</v>
      </c>
      <c r="G11" s="39" t="s">
        <v>98</v>
      </c>
      <c r="H11" s="76" t="s">
        <v>98</v>
      </c>
      <c r="I11" s="308" t="s">
        <v>98</v>
      </c>
    </row>
    <row r="12" spans="2:9" ht="12.75" customHeight="1">
      <c r="B12" s="42" t="s">
        <v>180</v>
      </c>
      <c r="C12" s="26">
        <v>3225</v>
      </c>
      <c r="D12" s="26">
        <v>2755</v>
      </c>
      <c r="E12" s="60">
        <v>2525</v>
      </c>
      <c r="F12" s="26">
        <v>2405</v>
      </c>
      <c r="G12" s="25">
        <v>855</v>
      </c>
      <c r="H12" s="27">
        <v>845</v>
      </c>
      <c r="I12" s="314">
        <v>795</v>
      </c>
    </row>
    <row r="13" spans="2:9" ht="12.75" customHeight="1">
      <c r="B13" s="42" t="s">
        <v>181</v>
      </c>
      <c r="C13" s="26">
        <v>1537</v>
      </c>
      <c r="D13" s="26">
        <v>1258</v>
      </c>
      <c r="E13" s="60">
        <v>1004</v>
      </c>
      <c r="F13" s="26">
        <v>963</v>
      </c>
      <c r="G13" s="25">
        <v>913</v>
      </c>
      <c r="H13" s="27">
        <v>957</v>
      </c>
      <c r="I13" s="314">
        <v>897</v>
      </c>
    </row>
    <row r="14" spans="2:9" ht="6" customHeight="1">
      <c r="B14" s="44"/>
      <c r="C14" s="65"/>
      <c r="D14" s="65"/>
      <c r="E14" s="61"/>
      <c r="F14" s="65"/>
      <c r="G14" s="56"/>
      <c r="H14" s="240"/>
      <c r="I14" s="315"/>
    </row>
    <row r="15" spans="2:9" ht="5.25" customHeight="1">
      <c r="B15" s="42"/>
      <c r="C15" s="63"/>
      <c r="D15" s="63"/>
      <c r="E15" s="21"/>
      <c r="F15" s="63"/>
      <c r="G15" s="3"/>
      <c r="H15" s="34"/>
      <c r="I15" s="313"/>
    </row>
    <row r="16" spans="2:9" ht="12.75" customHeight="1">
      <c r="B16" s="42" t="s">
        <v>182</v>
      </c>
      <c r="C16" s="26">
        <v>246881</v>
      </c>
      <c r="D16" s="26">
        <v>316420</v>
      </c>
      <c r="E16" s="60">
        <v>383004</v>
      </c>
      <c r="F16" s="26">
        <v>408280</v>
      </c>
      <c r="G16" s="25">
        <v>481607</v>
      </c>
      <c r="H16" s="274">
        <v>505250</v>
      </c>
      <c r="I16" s="316">
        <v>533709</v>
      </c>
    </row>
    <row r="17" spans="2:9" ht="12.75" customHeight="1">
      <c r="B17" s="42" t="s">
        <v>183</v>
      </c>
      <c r="C17" s="26">
        <v>67938</v>
      </c>
      <c r="D17" s="60">
        <v>67219</v>
      </c>
      <c r="E17" s="60">
        <v>66906</v>
      </c>
      <c r="F17" s="26">
        <v>66756</v>
      </c>
      <c r="G17" s="25">
        <v>66495</v>
      </c>
      <c r="H17" s="27">
        <v>66612</v>
      </c>
      <c r="I17" s="314">
        <v>66686</v>
      </c>
    </row>
    <row r="18" spans="2:9" ht="12.75" customHeight="1">
      <c r="B18" s="42" t="s">
        <v>184</v>
      </c>
      <c r="C18" s="26">
        <v>65217</v>
      </c>
      <c r="D18" s="26">
        <v>64455</v>
      </c>
      <c r="E18" s="60">
        <v>64092</v>
      </c>
      <c r="F18" s="26">
        <v>63992</v>
      </c>
      <c r="G18" s="25">
        <v>63752</v>
      </c>
      <c r="H18" s="27">
        <v>63818</v>
      </c>
      <c r="I18" s="314">
        <v>63872</v>
      </c>
    </row>
    <row r="19" spans="2:9" ht="12.75" customHeight="1">
      <c r="B19" s="42" t="s">
        <v>185</v>
      </c>
      <c r="C19" s="26">
        <v>2721</v>
      </c>
      <c r="D19" s="26">
        <v>2764</v>
      </c>
      <c r="E19" s="60">
        <v>2814</v>
      </c>
      <c r="F19" s="26">
        <v>2764</v>
      </c>
      <c r="G19" s="25">
        <v>2743</v>
      </c>
      <c r="H19" s="27">
        <v>2794</v>
      </c>
      <c r="I19" s="314">
        <v>2814</v>
      </c>
    </row>
    <row r="20" spans="2:9" ht="12.75" customHeight="1">
      <c r="B20" s="343" t="s">
        <v>224</v>
      </c>
      <c r="C20" s="334">
        <v>161612</v>
      </c>
      <c r="D20" s="334">
        <v>220916</v>
      </c>
      <c r="E20" s="335">
        <v>266568</v>
      </c>
      <c r="F20" s="334">
        <v>283822</v>
      </c>
      <c r="G20" s="332">
        <v>298912</v>
      </c>
      <c r="H20" s="274">
        <v>314192</v>
      </c>
      <c r="I20" s="316">
        <v>330916</v>
      </c>
    </row>
    <row r="21" spans="2:9" ht="12.75" customHeight="1">
      <c r="B21" s="42" t="s">
        <v>186</v>
      </c>
      <c r="C21" s="279">
        <v>17331</v>
      </c>
      <c r="D21" s="337">
        <v>27666</v>
      </c>
      <c r="E21" s="337">
        <v>47987</v>
      </c>
      <c r="F21" s="279">
        <v>55105</v>
      </c>
      <c r="G21" s="332">
        <v>61732</v>
      </c>
      <c r="H21" s="274">
        <v>67154</v>
      </c>
      <c r="I21" s="314">
        <v>72364</v>
      </c>
    </row>
    <row r="22" spans="2:9" ht="12.75" customHeight="1">
      <c r="B22" s="42" t="s">
        <v>187</v>
      </c>
      <c r="C22" s="334">
        <v>15371</v>
      </c>
      <c r="D22" s="334">
        <v>15152</v>
      </c>
      <c r="E22" s="335">
        <v>14951</v>
      </c>
      <c r="F22" s="334">
        <v>14871</v>
      </c>
      <c r="G22" s="332">
        <v>14642</v>
      </c>
      <c r="H22" s="274">
        <v>14532</v>
      </c>
      <c r="I22" s="314">
        <v>14293</v>
      </c>
    </row>
    <row r="23" spans="2:9" ht="12.75" customHeight="1">
      <c r="B23" s="42" t="s">
        <v>188</v>
      </c>
      <c r="C23" s="334">
        <v>1810</v>
      </c>
      <c r="D23" s="334">
        <v>1808</v>
      </c>
      <c r="E23" s="335">
        <v>1808</v>
      </c>
      <c r="F23" s="334">
        <v>1790</v>
      </c>
      <c r="G23" s="332">
        <v>1818</v>
      </c>
      <c r="H23" s="274">
        <v>1818</v>
      </c>
      <c r="I23" s="314">
        <v>1688</v>
      </c>
    </row>
    <row r="24" spans="2:9" ht="12.75" customHeight="1">
      <c r="B24" s="42" t="s">
        <v>80</v>
      </c>
      <c r="C24" s="334">
        <v>150</v>
      </c>
      <c r="D24" s="334">
        <v>10706</v>
      </c>
      <c r="E24" s="335">
        <v>31228</v>
      </c>
      <c r="F24" s="334">
        <v>38444</v>
      </c>
      <c r="G24" s="332">
        <v>45272</v>
      </c>
      <c r="H24" s="274">
        <v>50804</v>
      </c>
      <c r="I24" s="314">
        <v>56383</v>
      </c>
    </row>
    <row r="25" spans="2:9" ht="12.75" customHeight="1">
      <c r="B25" s="343" t="s">
        <v>81</v>
      </c>
      <c r="C25" s="333" t="s">
        <v>97</v>
      </c>
      <c r="D25" s="334">
        <v>619</v>
      </c>
      <c r="E25" s="335">
        <v>1543</v>
      </c>
      <c r="F25" s="334">
        <v>2597</v>
      </c>
      <c r="G25" s="336" t="s">
        <v>97</v>
      </c>
      <c r="H25" s="280" t="s">
        <v>97</v>
      </c>
      <c r="I25" s="309" t="s">
        <v>97</v>
      </c>
    </row>
    <row r="26" spans="2:9" s="3" customFormat="1" ht="12.75" customHeight="1">
      <c r="B26" s="343" t="s">
        <v>225</v>
      </c>
      <c r="C26" s="333" t="s">
        <v>97</v>
      </c>
      <c r="D26" s="333" t="s">
        <v>97</v>
      </c>
      <c r="E26" s="333" t="s">
        <v>97</v>
      </c>
      <c r="F26" s="333" t="s">
        <v>97</v>
      </c>
      <c r="G26" s="332">
        <v>54468</v>
      </c>
      <c r="H26" s="274">
        <v>57292</v>
      </c>
      <c r="I26" s="316">
        <v>63743</v>
      </c>
    </row>
    <row r="27" spans="2:9" ht="15" customHeight="1" hidden="1">
      <c r="B27" s="42" t="s">
        <v>154</v>
      </c>
      <c r="C27" s="74" t="s">
        <v>97</v>
      </c>
      <c r="D27" s="74" t="s">
        <v>97</v>
      </c>
      <c r="E27" s="74" t="s">
        <v>97</v>
      </c>
      <c r="F27" s="74" t="s">
        <v>97</v>
      </c>
      <c r="G27" s="239">
        <v>54468</v>
      </c>
      <c r="H27" s="27"/>
      <c r="I27" s="314"/>
    </row>
    <row r="28" spans="2:9" ht="12" customHeight="1">
      <c r="B28" s="44"/>
      <c r="C28" s="65"/>
      <c r="D28" s="65"/>
      <c r="E28" s="61"/>
      <c r="F28" s="65"/>
      <c r="G28" s="56"/>
      <c r="H28" s="240"/>
      <c r="I28" s="315"/>
    </row>
    <row r="29" spans="2:9" ht="12.75" customHeight="1">
      <c r="B29" s="42"/>
      <c r="C29" s="63"/>
      <c r="D29" s="63"/>
      <c r="E29" s="21"/>
      <c r="F29" s="63"/>
      <c r="G29" s="3"/>
      <c r="H29" s="34"/>
      <c r="I29" s="313"/>
    </row>
    <row r="30" spans="2:9" ht="12.75" customHeight="1">
      <c r="B30" s="42" t="s">
        <v>194</v>
      </c>
      <c r="C30" s="26">
        <v>38965</v>
      </c>
      <c r="D30" s="26">
        <v>45509</v>
      </c>
      <c r="E30" s="60">
        <v>50151</v>
      </c>
      <c r="F30" s="26">
        <v>51368</v>
      </c>
      <c r="G30" s="25">
        <v>52780</v>
      </c>
      <c r="H30" s="27">
        <v>54434</v>
      </c>
      <c r="I30" s="314">
        <v>56622</v>
      </c>
    </row>
    <row r="31" spans="2:9" ht="12.75" customHeight="1">
      <c r="B31" s="42" t="s">
        <v>0</v>
      </c>
      <c r="C31" s="26">
        <v>1939</v>
      </c>
      <c r="D31" s="26">
        <v>1766</v>
      </c>
      <c r="E31" s="60">
        <v>1574</v>
      </c>
      <c r="F31" s="26">
        <v>1584</v>
      </c>
      <c r="G31" s="25">
        <v>1548</v>
      </c>
      <c r="H31" s="27">
        <v>1498</v>
      </c>
      <c r="I31" s="314">
        <v>1483</v>
      </c>
    </row>
    <row r="32" spans="2:9" ht="12.75" customHeight="1">
      <c r="B32" s="42" t="s">
        <v>1</v>
      </c>
      <c r="C32" s="26">
        <v>1579</v>
      </c>
      <c r="D32" s="26">
        <v>1468</v>
      </c>
      <c r="E32" s="60">
        <v>1419</v>
      </c>
      <c r="F32" s="26">
        <v>1372</v>
      </c>
      <c r="G32" s="25">
        <v>1394</v>
      </c>
      <c r="H32" s="27">
        <v>1373</v>
      </c>
      <c r="I32" s="314">
        <v>1374</v>
      </c>
    </row>
    <row r="33" spans="2:9" ht="12.75" customHeight="1">
      <c r="B33" s="42" t="s">
        <v>2</v>
      </c>
      <c r="C33" s="26">
        <v>175</v>
      </c>
      <c r="D33" s="26">
        <v>175</v>
      </c>
      <c r="E33" s="60">
        <v>160</v>
      </c>
      <c r="F33" s="26">
        <v>160</v>
      </c>
      <c r="G33" s="25">
        <v>160</v>
      </c>
      <c r="H33" s="27">
        <v>160</v>
      </c>
      <c r="I33" s="314">
        <v>160</v>
      </c>
    </row>
    <row r="34" spans="2:9" ht="12.75" customHeight="1">
      <c r="B34" s="42" t="s">
        <v>3</v>
      </c>
      <c r="C34" s="26">
        <v>697</v>
      </c>
      <c r="D34" s="26">
        <v>407</v>
      </c>
      <c r="E34" s="60">
        <v>388</v>
      </c>
      <c r="F34" s="26">
        <v>388</v>
      </c>
      <c r="G34" s="25">
        <v>379</v>
      </c>
      <c r="H34" s="27">
        <v>398</v>
      </c>
      <c r="I34" s="314">
        <v>398</v>
      </c>
    </row>
    <row r="35" spans="2:9" ht="12.75" customHeight="1">
      <c r="B35" s="42" t="s">
        <v>4</v>
      </c>
      <c r="C35" s="26">
        <v>13311</v>
      </c>
      <c r="D35" s="26">
        <v>16850</v>
      </c>
      <c r="E35" s="60">
        <v>20496</v>
      </c>
      <c r="F35" s="26">
        <v>21544</v>
      </c>
      <c r="G35" s="25">
        <v>22643</v>
      </c>
      <c r="H35" s="27">
        <v>23594</v>
      </c>
      <c r="I35" s="314">
        <v>24833</v>
      </c>
    </row>
    <row r="36" spans="2:9" ht="12.75" customHeight="1">
      <c r="B36" s="42" t="s">
        <v>5</v>
      </c>
      <c r="C36" s="26">
        <v>4185</v>
      </c>
      <c r="D36" s="26">
        <v>4911</v>
      </c>
      <c r="E36" s="60">
        <v>4958</v>
      </c>
      <c r="F36" s="26">
        <v>5005</v>
      </c>
      <c r="G36" s="25">
        <v>5006</v>
      </c>
      <c r="H36" s="27">
        <v>5001</v>
      </c>
      <c r="I36" s="314">
        <v>5025</v>
      </c>
    </row>
    <row r="37" spans="2:9" ht="12.75" customHeight="1">
      <c r="B37" s="42" t="s">
        <v>6</v>
      </c>
      <c r="C37" s="26">
        <v>155</v>
      </c>
      <c r="D37" s="26">
        <v>332</v>
      </c>
      <c r="E37" s="60">
        <v>484</v>
      </c>
      <c r="F37" s="26">
        <v>532</v>
      </c>
      <c r="G37" s="25">
        <v>562</v>
      </c>
      <c r="H37" s="27">
        <v>643</v>
      </c>
      <c r="I37" s="314">
        <v>725</v>
      </c>
    </row>
    <row r="38" spans="2:9" ht="12.75" customHeight="1">
      <c r="B38" s="42" t="s">
        <v>7</v>
      </c>
      <c r="C38" s="26">
        <v>4650</v>
      </c>
      <c r="D38" s="26">
        <v>4413</v>
      </c>
      <c r="E38" s="60">
        <v>3928</v>
      </c>
      <c r="F38" s="26">
        <v>3773</v>
      </c>
      <c r="G38" s="25">
        <v>3764</v>
      </c>
      <c r="H38" s="27">
        <v>3748</v>
      </c>
      <c r="I38" s="314">
        <v>3679</v>
      </c>
    </row>
    <row r="39" spans="2:9" ht="12.75" customHeight="1">
      <c r="B39" s="42" t="s">
        <v>8</v>
      </c>
      <c r="C39" s="26">
        <v>7588</v>
      </c>
      <c r="D39" s="26">
        <v>8189</v>
      </c>
      <c r="E39" s="60">
        <v>8277</v>
      </c>
      <c r="F39" s="26">
        <v>8308</v>
      </c>
      <c r="G39" s="25">
        <v>8220</v>
      </c>
      <c r="H39" s="27">
        <v>8348</v>
      </c>
      <c r="I39" s="314">
        <v>8391</v>
      </c>
    </row>
    <row r="40" spans="2:9" ht="12.75" customHeight="1">
      <c r="B40" s="42" t="s">
        <v>9</v>
      </c>
      <c r="C40" s="26">
        <v>2611</v>
      </c>
      <c r="D40" s="26">
        <v>4558</v>
      </c>
      <c r="E40" s="60">
        <v>6030</v>
      </c>
      <c r="F40" s="26">
        <v>6344</v>
      </c>
      <c r="G40" s="25">
        <v>6676</v>
      </c>
      <c r="H40" s="27">
        <v>6799</v>
      </c>
      <c r="I40" s="314">
        <v>7193</v>
      </c>
    </row>
    <row r="41" spans="2:9" ht="12.75" customHeight="1">
      <c r="B41" s="42" t="s">
        <v>210</v>
      </c>
      <c r="C41" s="26" t="s">
        <v>91</v>
      </c>
      <c r="D41" s="26" t="s">
        <v>91</v>
      </c>
      <c r="E41" s="60" t="s">
        <v>91</v>
      </c>
      <c r="F41" s="26" t="s">
        <v>91</v>
      </c>
      <c r="G41" s="25" t="s">
        <v>91</v>
      </c>
      <c r="H41" s="27">
        <v>444</v>
      </c>
      <c r="I41" s="314">
        <v>983</v>
      </c>
    </row>
    <row r="42" spans="2:9" ht="12.75" customHeight="1">
      <c r="B42" s="42" t="s">
        <v>10</v>
      </c>
      <c r="C42" s="26">
        <v>1415</v>
      </c>
      <c r="D42" s="26">
        <v>1780</v>
      </c>
      <c r="E42" s="60">
        <v>1757</v>
      </c>
      <c r="F42" s="26">
        <v>1738</v>
      </c>
      <c r="G42" s="25">
        <v>1808</v>
      </c>
      <c r="H42" s="27">
        <v>1808</v>
      </c>
      <c r="I42" s="314">
        <v>1758</v>
      </c>
    </row>
    <row r="43" spans="2:9" ht="12.75" customHeight="1">
      <c r="B43" s="42" t="s">
        <v>13</v>
      </c>
      <c r="C43" s="26">
        <v>660</v>
      </c>
      <c r="D43" s="26">
        <v>660</v>
      </c>
      <c r="E43" s="60">
        <v>680</v>
      </c>
      <c r="F43" s="26">
        <v>620</v>
      </c>
      <c r="G43" s="25">
        <v>620</v>
      </c>
      <c r="H43" s="27">
        <v>620</v>
      </c>
      <c r="I43" s="314">
        <v>620</v>
      </c>
    </row>
    <row r="44" spans="2:9" ht="3.75" customHeight="1">
      <c r="B44" s="44"/>
      <c r="C44" s="65"/>
      <c r="D44" s="65"/>
      <c r="E44" s="61"/>
      <c r="F44" s="65"/>
      <c r="G44" s="56"/>
      <c r="H44" s="240"/>
      <c r="I44" s="315"/>
    </row>
    <row r="45" spans="2:9" ht="3.75" customHeight="1">
      <c r="B45" s="42"/>
      <c r="C45" s="63"/>
      <c r="D45" s="63"/>
      <c r="E45" s="21"/>
      <c r="F45" s="63"/>
      <c r="G45" s="3"/>
      <c r="H45" s="34"/>
      <c r="I45" s="313"/>
    </row>
    <row r="46" spans="2:9" ht="12.75" customHeight="1">
      <c r="B46" s="44" t="s">
        <v>18</v>
      </c>
      <c r="C46" s="32">
        <v>1752</v>
      </c>
      <c r="D46" s="32">
        <v>1744</v>
      </c>
      <c r="E46" s="68">
        <v>1604</v>
      </c>
      <c r="F46" s="32">
        <v>1599</v>
      </c>
      <c r="G46" s="67">
        <v>1578</v>
      </c>
      <c r="H46" s="28">
        <v>1568</v>
      </c>
      <c r="I46" s="317">
        <v>1524</v>
      </c>
    </row>
    <row r="47" spans="2:9" ht="4.5" customHeight="1">
      <c r="B47" s="42"/>
      <c r="C47" s="63"/>
      <c r="D47" s="63"/>
      <c r="E47" s="21"/>
      <c r="F47" s="63"/>
      <c r="G47" s="3"/>
      <c r="H47" s="34"/>
      <c r="I47" s="313"/>
    </row>
    <row r="48" spans="2:9" ht="12.75" customHeight="1">
      <c r="B48" s="42" t="s">
        <v>19</v>
      </c>
      <c r="C48" s="26">
        <v>2074981</v>
      </c>
      <c r="D48" s="26">
        <v>2014497</v>
      </c>
      <c r="E48" s="60">
        <v>2004419</v>
      </c>
      <c r="F48" s="26">
        <v>2008260</v>
      </c>
      <c r="G48" s="25">
        <v>2013356</v>
      </c>
      <c r="H48" s="27">
        <v>2026345</v>
      </c>
      <c r="I48" s="314">
        <v>2046869</v>
      </c>
    </row>
    <row r="49" spans="2:9" ht="12.75" customHeight="1">
      <c r="B49" s="42" t="s">
        <v>20</v>
      </c>
      <c r="C49" s="74" t="s">
        <v>98</v>
      </c>
      <c r="D49" s="74" t="s">
        <v>98</v>
      </c>
      <c r="E49" s="75" t="s">
        <v>98</v>
      </c>
      <c r="F49" s="74" t="s">
        <v>98</v>
      </c>
      <c r="G49" s="39" t="s">
        <v>98</v>
      </c>
      <c r="H49" s="76" t="s">
        <v>98</v>
      </c>
      <c r="I49" s="308" t="s">
        <v>98</v>
      </c>
    </row>
    <row r="50" spans="2:9" ht="12.75" customHeight="1">
      <c r="B50" s="42" t="s">
        <v>21</v>
      </c>
      <c r="C50" s="26">
        <v>3843</v>
      </c>
      <c r="D50" s="26">
        <v>3746</v>
      </c>
      <c r="E50" s="60">
        <v>3614</v>
      </c>
      <c r="F50" s="26">
        <v>3654</v>
      </c>
      <c r="G50" s="25">
        <v>3610</v>
      </c>
      <c r="H50" s="27">
        <v>3663</v>
      </c>
      <c r="I50" s="314">
        <v>3621</v>
      </c>
    </row>
    <row r="51" spans="2:9" ht="12.75" customHeight="1">
      <c r="B51" s="42" t="s">
        <v>22</v>
      </c>
      <c r="C51" s="74" t="s">
        <v>98</v>
      </c>
      <c r="D51" s="74" t="s">
        <v>98</v>
      </c>
      <c r="E51" s="75" t="s">
        <v>98</v>
      </c>
      <c r="F51" s="74" t="s">
        <v>98</v>
      </c>
      <c r="G51" s="39" t="s">
        <v>98</v>
      </c>
      <c r="H51" s="76" t="s">
        <v>98</v>
      </c>
      <c r="I51" s="308" t="s">
        <v>98</v>
      </c>
    </row>
    <row r="52" spans="2:9" s="345" customFormat="1" ht="12.75" customHeight="1">
      <c r="B52" s="343" t="s">
        <v>23</v>
      </c>
      <c r="C52" s="334">
        <v>1979459</v>
      </c>
      <c r="D52" s="334">
        <v>1922835</v>
      </c>
      <c r="E52" s="335">
        <v>1914712</v>
      </c>
      <c r="F52" s="334">
        <v>1919575</v>
      </c>
      <c r="G52" s="332">
        <v>1925641</v>
      </c>
      <c r="H52" s="274">
        <v>1939067</v>
      </c>
      <c r="I52" s="316">
        <v>1959889</v>
      </c>
    </row>
    <row r="53" spans="2:9" ht="12.75" customHeight="1">
      <c r="B53" s="42" t="s">
        <v>24</v>
      </c>
      <c r="C53" s="26">
        <v>34076</v>
      </c>
      <c r="D53" s="26">
        <v>32824</v>
      </c>
      <c r="E53" s="60">
        <v>33865</v>
      </c>
      <c r="F53" s="26">
        <v>33753</v>
      </c>
      <c r="G53" s="25">
        <v>33803</v>
      </c>
      <c r="H53" s="27">
        <v>33660</v>
      </c>
      <c r="I53" s="314">
        <v>33651</v>
      </c>
    </row>
    <row r="54" spans="2:9" ht="12.75" customHeight="1">
      <c r="B54" s="42" t="s">
        <v>25</v>
      </c>
      <c r="C54" s="26">
        <v>19694</v>
      </c>
      <c r="D54" s="26">
        <v>17776</v>
      </c>
      <c r="E54" s="60">
        <v>16155</v>
      </c>
      <c r="F54" s="26">
        <v>15659</v>
      </c>
      <c r="G54" s="25">
        <v>14975</v>
      </c>
      <c r="H54" s="27">
        <v>14520</v>
      </c>
      <c r="I54" s="314">
        <v>13968</v>
      </c>
    </row>
    <row r="55" spans="2:9" ht="12.75" customHeight="1">
      <c r="B55" s="42" t="s">
        <v>26</v>
      </c>
      <c r="C55" s="26">
        <v>380</v>
      </c>
      <c r="D55" s="26">
        <v>338</v>
      </c>
      <c r="E55" s="60">
        <v>298</v>
      </c>
      <c r="F55" s="26">
        <v>338</v>
      </c>
      <c r="G55" s="25">
        <v>338</v>
      </c>
      <c r="H55" s="27">
        <v>338</v>
      </c>
      <c r="I55" s="314">
        <v>338</v>
      </c>
    </row>
    <row r="56" spans="2:9" ht="12.75" customHeight="1">
      <c r="B56" s="42" t="s">
        <v>27</v>
      </c>
      <c r="C56" s="26">
        <v>7881</v>
      </c>
      <c r="D56" s="26">
        <v>8139</v>
      </c>
      <c r="E56" s="60">
        <v>8375</v>
      </c>
      <c r="F56" s="26">
        <v>8404</v>
      </c>
      <c r="G56" s="25">
        <v>8657</v>
      </c>
      <c r="H56" s="27">
        <v>8788</v>
      </c>
      <c r="I56" s="314">
        <v>8862</v>
      </c>
    </row>
    <row r="57" spans="2:9" ht="12.75" customHeight="1">
      <c r="B57" s="42" t="s">
        <v>28</v>
      </c>
      <c r="C57" s="26">
        <v>1047</v>
      </c>
      <c r="D57" s="26">
        <v>657</v>
      </c>
      <c r="E57" s="60">
        <v>424</v>
      </c>
      <c r="F57" s="26">
        <v>429</v>
      </c>
      <c r="G57" s="25">
        <v>411</v>
      </c>
      <c r="H57" s="27">
        <v>351</v>
      </c>
      <c r="I57" s="314">
        <v>338</v>
      </c>
    </row>
    <row r="58" spans="2:9" ht="12.75" customHeight="1">
      <c r="B58" s="42" t="s">
        <v>29</v>
      </c>
      <c r="C58" s="26">
        <v>1029</v>
      </c>
      <c r="D58" s="26">
        <v>643</v>
      </c>
      <c r="E58" s="60">
        <v>571</v>
      </c>
      <c r="F58" s="26">
        <v>561</v>
      </c>
      <c r="G58" s="25">
        <v>547</v>
      </c>
      <c r="H58" s="27">
        <v>497</v>
      </c>
      <c r="I58" s="314">
        <v>497</v>
      </c>
    </row>
    <row r="59" spans="2:9" ht="12.75" customHeight="1">
      <c r="B59" s="42" t="s">
        <v>30</v>
      </c>
      <c r="C59" s="26">
        <v>895</v>
      </c>
      <c r="D59" s="26">
        <v>860</v>
      </c>
      <c r="E59" s="60">
        <v>886</v>
      </c>
      <c r="F59" s="26">
        <v>893</v>
      </c>
      <c r="G59" s="25">
        <v>850</v>
      </c>
      <c r="H59" s="27">
        <v>848</v>
      </c>
      <c r="I59" s="314">
        <v>848</v>
      </c>
    </row>
    <row r="60" spans="2:9" ht="12.75" customHeight="1">
      <c r="B60" s="42" t="s">
        <v>76</v>
      </c>
      <c r="C60" s="26">
        <v>2007</v>
      </c>
      <c r="D60" s="26">
        <v>1934</v>
      </c>
      <c r="E60" s="60" t="s">
        <v>99</v>
      </c>
      <c r="F60" s="26" t="s">
        <v>99</v>
      </c>
      <c r="G60" s="25" t="s">
        <v>99</v>
      </c>
      <c r="H60" s="27" t="s">
        <v>99</v>
      </c>
      <c r="I60" s="314" t="s">
        <v>99</v>
      </c>
    </row>
    <row r="61" spans="2:9" ht="12.75" customHeight="1">
      <c r="B61" s="42" t="s">
        <v>31</v>
      </c>
      <c r="C61" s="26">
        <v>8787</v>
      </c>
      <c r="D61" s="26">
        <v>7691</v>
      </c>
      <c r="E61" s="60">
        <v>7294</v>
      </c>
      <c r="F61" s="26">
        <v>6972</v>
      </c>
      <c r="G61" s="25">
        <v>6295</v>
      </c>
      <c r="H61" s="27">
        <v>5968</v>
      </c>
      <c r="I61" s="314">
        <v>5969</v>
      </c>
    </row>
    <row r="62" spans="2:9" ht="12.75" customHeight="1">
      <c r="B62" s="42" t="s">
        <v>32</v>
      </c>
      <c r="C62" s="26">
        <v>3080</v>
      </c>
      <c r="D62" s="26">
        <v>3270</v>
      </c>
      <c r="E62" s="60">
        <v>3365</v>
      </c>
      <c r="F62" s="26">
        <v>3400</v>
      </c>
      <c r="G62" s="25">
        <v>3400</v>
      </c>
      <c r="H62" s="27">
        <v>3500</v>
      </c>
      <c r="I62" s="314">
        <v>3500</v>
      </c>
    </row>
    <row r="63" spans="2:9" ht="12.75" customHeight="1">
      <c r="B63" s="42" t="s">
        <v>33</v>
      </c>
      <c r="C63" s="26">
        <v>425</v>
      </c>
      <c r="D63" s="26">
        <v>425</v>
      </c>
      <c r="E63" s="60">
        <v>400</v>
      </c>
      <c r="F63" s="26">
        <v>400</v>
      </c>
      <c r="G63" s="25">
        <v>400</v>
      </c>
      <c r="H63" s="27">
        <v>360</v>
      </c>
      <c r="I63" s="314">
        <v>360</v>
      </c>
    </row>
    <row r="64" spans="2:9" ht="12.75" customHeight="1">
      <c r="B64" s="42" t="s">
        <v>34</v>
      </c>
      <c r="C64" s="26">
        <v>6835</v>
      </c>
      <c r="D64" s="26">
        <v>8009</v>
      </c>
      <c r="E64" s="60">
        <v>8791</v>
      </c>
      <c r="F64" s="26">
        <v>8887</v>
      </c>
      <c r="G64" s="25">
        <v>9211</v>
      </c>
      <c r="H64" s="27">
        <v>9631</v>
      </c>
      <c r="I64" s="314">
        <v>9838</v>
      </c>
    </row>
    <row r="65" spans="2:9" ht="12.75" customHeight="1">
      <c r="B65" s="42" t="s">
        <v>35</v>
      </c>
      <c r="C65" s="26">
        <v>650</v>
      </c>
      <c r="D65" s="26">
        <v>770</v>
      </c>
      <c r="E65" s="60">
        <v>825</v>
      </c>
      <c r="F65" s="26">
        <v>825</v>
      </c>
      <c r="G65" s="25">
        <v>844</v>
      </c>
      <c r="H65" s="27">
        <v>944</v>
      </c>
      <c r="I65" s="314">
        <v>979</v>
      </c>
    </row>
    <row r="66" spans="2:9" ht="12.75" customHeight="1">
      <c r="B66" s="42" t="s">
        <v>36</v>
      </c>
      <c r="C66" s="26">
        <v>4893</v>
      </c>
      <c r="D66" s="26">
        <v>4580</v>
      </c>
      <c r="E66" s="60">
        <v>4844</v>
      </c>
      <c r="F66" s="26">
        <v>4510</v>
      </c>
      <c r="G66" s="25">
        <v>4374</v>
      </c>
      <c r="H66" s="27">
        <v>4210</v>
      </c>
      <c r="I66" s="314">
        <v>4211</v>
      </c>
    </row>
    <row r="67" spans="2:9" ht="3" customHeight="1">
      <c r="B67" s="44"/>
      <c r="C67" s="65"/>
      <c r="D67" s="65"/>
      <c r="E67" s="61"/>
      <c r="F67" s="65"/>
      <c r="G67" s="56"/>
      <c r="H67" s="240"/>
      <c r="I67" s="315"/>
    </row>
    <row r="68" spans="2:9" ht="3.75" customHeight="1">
      <c r="B68" s="42"/>
      <c r="C68" s="63"/>
      <c r="D68" s="63"/>
      <c r="E68" s="21"/>
      <c r="F68" s="63"/>
      <c r="G68" s="3"/>
      <c r="H68" s="34"/>
      <c r="I68" s="313"/>
    </row>
    <row r="69" spans="2:9" ht="12.75" customHeight="1">
      <c r="B69" s="42" t="s">
        <v>45</v>
      </c>
      <c r="C69" s="26">
        <v>93719</v>
      </c>
      <c r="D69" s="26">
        <v>123022</v>
      </c>
      <c r="E69" s="60">
        <v>141369</v>
      </c>
      <c r="F69" s="26">
        <v>147694</v>
      </c>
      <c r="G69" s="25">
        <v>153885</v>
      </c>
      <c r="H69" s="27">
        <v>160868</v>
      </c>
      <c r="I69" s="314">
        <v>168911</v>
      </c>
    </row>
    <row r="70" spans="2:9" ht="12.75" customHeight="1">
      <c r="B70" s="42" t="s">
        <v>46</v>
      </c>
      <c r="C70" s="15">
        <v>64451</v>
      </c>
      <c r="D70" s="12">
        <v>82791</v>
      </c>
      <c r="E70" s="12">
        <v>93510</v>
      </c>
      <c r="F70" s="15">
        <v>96903</v>
      </c>
      <c r="G70" s="58">
        <v>100484</v>
      </c>
      <c r="H70" s="16">
        <v>103618</v>
      </c>
      <c r="I70" s="318">
        <v>106774</v>
      </c>
    </row>
    <row r="71" spans="2:9" ht="12.75" customHeight="1">
      <c r="B71" s="42" t="s">
        <v>47</v>
      </c>
      <c r="C71" s="26">
        <v>59368</v>
      </c>
      <c r="D71" s="26">
        <v>73682</v>
      </c>
      <c r="E71" s="60">
        <v>81616</v>
      </c>
      <c r="F71" s="26">
        <v>84083</v>
      </c>
      <c r="G71" s="25">
        <v>86823</v>
      </c>
      <c r="H71" s="27">
        <v>89242</v>
      </c>
      <c r="I71" s="314">
        <v>91610</v>
      </c>
    </row>
    <row r="72" spans="2:9" ht="12.75" customHeight="1">
      <c r="B72" s="42" t="s">
        <v>48</v>
      </c>
      <c r="C72" s="26">
        <v>5083</v>
      </c>
      <c r="D72" s="26">
        <v>9109</v>
      </c>
      <c r="E72" s="60">
        <v>11894</v>
      </c>
      <c r="F72" s="26">
        <v>12820</v>
      </c>
      <c r="G72" s="25">
        <v>13661</v>
      </c>
      <c r="H72" s="27">
        <v>14376</v>
      </c>
      <c r="I72" s="314">
        <v>15164</v>
      </c>
    </row>
    <row r="73" spans="2:9" ht="12.75" customHeight="1">
      <c r="B73" s="42" t="s">
        <v>49</v>
      </c>
      <c r="C73" s="15">
        <v>26068</v>
      </c>
      <c r="D73" s="12">
        <v>36253</v>
      </c>
      <c r="E73" s="60">
        <v>43278</v>
      </c>
      <c r="F73" s="26">
        <v>45870</v>
      </c>
      <c r="G73" s="25">
        <v>48447</v>
      </c>
      <c r="H73" s="27">
        <v>50881</v>
      </c>
      <c r="I73" s="314">
        <v>54461</v>
      </c>
    </row>
    <row r="74" spans="2:9" ht="12.75" customHeight="1">
      <c r="B74" s="42" t="s">
        <v>50</v>
      </c>
      <c r="C74" s="26">
        <v>11525</v>
      </c>
      <c r="D74" s="26">
        <v>13256</v>
      </c>
      <c r="E74" s="60">
        <v>13821</v>
      </c>
      <c r="F74" s="26">
        <v>14200</v>
      </c>
      <c r="G74" s="25">
        <v>14307</v>
      </c>
      <c r="H74" s="27">
        <v>14261</v>
      </c>
      <c r="I74" s="314">
        <v>14254</v>
      </c>
    </row>
    <row r="75" spans="2:9" ht="12.75" customHeight="1">
      <c r="B75" s="42" t="s">
        <v>51</v>
      </c>
      <c r="C75" s="26">
        <v>14543</v>
      </c>
      <c r="D75" s="26">
        <v>22997</v>
      </c>
      <c r="E75" s="60">
        <v>29457</v>
      </c>
      <c r="F75" s="26">
        <v>31670</v>
      </c>
      <c r="G75" s="25">
        <v>34140</v>
      </c>
      <c r="H75" s="27">
        <v>36620</v>
      </c>
      <c r="I75" s="314">
        <v>40207</v>
      </c>
    </row>
    <row r="76" spans="2:9" ht="12.75" customHeight="1">
      <c r="B76" s="42" t="s">
        <v>205</v>
      </c>
      <c r="C76" s="26" t="s">
        <v>102</v>
      </c>
      <c r="D76" s="26" t="s">
        <v>102</v>
      </c>
      <c r="E76" s="60" t="s">
        <v>102</v>
      </c>
      <c r="F76" s="26" t="s">
        <v>102</v>
      </c>
      <c r="G76" s="25" t="s">
        <v>102</v>
      </c>
      <c r="H76" s="27">
        <v>1221</v>
      </c>
      <c r="I76" s="314">
        <v>2255</v>
      </c>
    </row>
    <row r="77" spans="2:9" ht="12.75" customHeight="1">
      <c r="B77" s="42" t="s">
        <v>52</v>
      </c>
      <c r="C77" s="26">
        <v>2510</v>
      </c>
      <c r="D77" s="26">
        <v>2665</v>
      </c>
      <c r="E77" s="60">
        <v>2753</v>
      </c>
      <c r="F77" s="26">
        <v>2805</v>
      </c>
      <c r="G77" s="25">
        <v>2827</v>
      </c>
      <c r="H77" s="27">
        <v>2847</v>
      </c>
      <c r="I77" s="314">
        <v>2902</v>
      </c>
    </row>
    <row r="78" spans="2:9" ht="12.75" customHeight="1">
      <c r="B78" s="42" t="s">
        <v>53</v>
      </c>
      <c r="C78" s="26">
        <v>520</v>
      </c>
      <c r="D78" s="26">
        <v>698</v>
      </c>
      <c r="E78" s="60">
        <v>838</v>
      </c>
      <c r="F78" s="26">
        <v>856</v>
      </c>
      <c r="G78" s="25">
        <v>856</v>
      </c>
      <c r="H78" s="27">
        <v>871</v>
      </c>
      <c r="I78" s="314">
        <v>895</v>
      </c>
    </row>
    <row r="79" spans="2:9" ht="12.75" customHeight="1">
      <c r="B79" s="42" t="s">
        <v>54</v>
      </c>
      <c r="C79" s="26">
        <v>170</v>
      </c>
      <c r="D79" s="26">
        <v>615</v>
      </c>
      <c r="E79" s="60">
        <v>990</v>
      </c>
      <c r="F79" s="26">
        <v>1260</v>
      </c>
      <c r="G79" s="25">
        <v>1271</v>
      </c>
      <c r="H79" s="27">
        <v>1430</v>
      </c>
      <c r="I79" s="314">
        <v>1624</v>
      </c>
    </row>
    <row r="80" spans="2:9" ht="4.5" customHeight="1">
      <c r="B80" s="44"/>
      <c r="C80" s="65"/>
      <c r="D80" s="65"/>
      <c r="E80" s="61"/>
      <c r="F80" s="65"/>
      <c r="G80" s="56"/>
      <c r="H80" s="240"/>
      <c r="I80" s="315"/>
    </row>
    <row r="81" spans="2:9" ht="5.25" customHeight="1">
      <c r="B81" s="42"/>
      <c r="C81" s="63"/>
      <c r="D81" s="63"/>
      <c r="E81" s="21"/>
      <c r="F81" s="63"/>
      <c r="G81" s="3"/>
      <c r="H81" s="34"/>
      <c r="I81" s="313"/>
    </row>
    <row r="82" spans="2:9" ht="12.75" customHeight="1">
      <c r="B82" s="42" t="s">
        <v>58</v>
      </c>
      <c r="C82" s="26">
        <v>1588</v>
      </c>
      <c r="D82" s="26">
        <v>4286</v>
      </c>
      <c r="E82" s="60">
        <v>7748</v>
      </c>
      <c r="F82" s="26">
        <v>9117</v>
      </c>
      <c r="G82" s="25">
        <v>10200</v>
      </c>
      <c r="H82" s="27">
        <v>12001</v>
      </c>
      <c r="I82" s="314">
        <v>15093</v>
      </c>
    </row>
    <row r="83" spans="2:9" ht="12.75" customHeight="1">
      <c r="B83" s="42" t="s">
        <v>59</v>
      </c>
      <c r="C83" s="26">
        <v>693</v>
      </c>
      <c r="D83" s="26">
        <v>1711</v>
      </c>
      <c r="E83" s="60">
        <v>3084</v>
      </c>
      <c r="F83" s="26">
        <v>3739</v>
      </c>
      <c r="G83" s="25">
        <v>4223</v>
      </c>
      <c r="H83" s="27">
        <v>4775</v>
      </c>
      <c r="I83" s="314">
        <v>5053</v>
      </c>
    </row>
    <row r="84" spans="2:9" ht="12.75" customHeight="1">
      <c r="B84" s="42" t="s">
        <v>60</v>
      </c>
      <c r="C84" s="26">
        <v>333</v>
      </c>
      <c r="D84" s="26">
        <v>725</v>
      </c>
      <c r="E84" s="60">
        <v>1000</v>
      </c>
      <c r="F84" s="26">
        <v>1123</v>
      </c>
      <c r="G84" s="25">
        <v>1162</v>
      </c>
      <c r="H84" s="27">
        <v>1379</v>
      </c>
      <c r="I84" s="314">
        <v>1962</v>
      </c>
    </row>
    <row r="85" spans="2:9" ht="12.75" customHeight="1">
      <c r="B85" s="42" t="s">
        <v>61</v>
      </c>
      <c r="C85" s="26" t="s">
        <v>101</v>
      </c>
      <c r="D85" s="26">
        <v>174</v>
      </c>
      <c r="E85" s="60">
        <v>504</v>
      </c>
      <c r="F85" s="26">
        <v>574</v>
      </c>
      <c r="G85" s="25">
        <v>604</v>
      </c>
      <c r="H85" s="27">
        <v>684</v>
      </c>
      <c r="I85" s="314">
        <v>764</v>
      </c>
    </row>
    <row r="86" spans="2:9" ht="12.75" customHeight="1">
      <c r="B86" s="42" t="s">
        <v>62</v>
      </c>
      <c r="C86" s="26">
        <v>562</v>
      </c>
      <c r="D86" s="26">
        <v>1646</v>
      </c>
      <c r="E86" s="60">
        <v>2930</v>
      </c>
      <c r="F86" s="26">
        <v>3425</v>
      </c>
      <c r="G86" s="25">
        <v>3896</v>
      </c>
      <c r="H86" s="27">
        <v>4257</v>
      </c>
      <c r="I86" s="314">
        <v>4849</v>
      </c>
    </row>
    <row r="87" spans="1:9" ht="12.75" customHeight="1">
      <c r="A87" t="s">
        <v>213</v>
      </c>
      <c r="B87" s="42" t="s">
        <v>206</v>
      </c>
      <c r="C87" s="26" t="s">
        <v>102</v>
      </c>
      <c r="D87" s="26" t="s">
        <v>102</v>
      </c>
      <c r="E87" s="60" t="s">
        <v>102</v>
      </c>
      <c r="F87" s="26" t="s">
        <v>102</v>
      </c>
      <c r="G87" s="25" t="s">
        <v>102</v>
      </c>
      <c r="H87" s="27">
        <v>558</v>
      </c>
      <c r="I87" s="314">
        <v>2077</v>
      </c>
    </row>
    <row r="88" spans="2:9" ht="12.75" customHeight="1">
      <c r="B88" s="42" t="s">
        <v>63</v>
      </c>
      <c r="C88" s="26" t="s">
        <v>101</v>
      </c>
      <c r="D88" s="26">
        <v>30</v>
      </c>
      <c r="E88" s="60">
        <v>230</v>
      </c>
      <c r="F88" s="26">
        <v>256</v>
      </c>
      <c r="G88" s="25">
        <v>315</v>
      </c>
      <c r="H88" s="27">
        <v>348</v>
      </c>
      <c r="I88" s="314">
        <v>388</v>
      </c>
    </row>
    <row r="89" spans="2:9" ht="4.5" customHeight="1">
      <c r="B89" s="44"/>
      <c r="C89" s="65"/>
      <c r="D89" s="65"/>
      <c r="E89" s="61"/>
      <c r="F89" s="65"/>
      <c r="G89" s="56"/>
      <c r="H89" s="240"/>
      <c r="I89" s="315"/>
    </row>
    <row r="90" spans="2:9" ht="4.5" customHeight="1">
      <c r="B90" s="42"/>
      <c r="C90" s="63"/>
      <c r="D90" s="63"/>
      <c r="E90" s="21"/>
      <c r="F90" s="63"/>
      <c r="G90" s="3"/>
      <c r="H90" s="34"/>
      <c r="I90" s="313"/>
    </row>
    <row r="91" spans="2:9" ht="12.75" customHeight="1">
      <c r="B91" s="42" t="s">
        <v>64</v>
      </c>
      <c r="C91" s="26">
        <v>86790</v>
      </c>
      <c r="D91" s="26">
        <v>89470</v>
      </c>
      <c r="E91" s="60">
        <v>88418</v>
      </c>
      <c r="F91" s="26">
        <v>87691</v>
      </c>
      <c r="G91" s="25">
        <v>92742</v>
      </c>
      <c r="H91" s="27">
        <v>95799</v>
      </c>
      <c r="I91" s="314">
        <v>100216</v>
      </c>
    </row>
    <row r="92" spans="2:9" ht="12.75" customHeight="1">
      <c r="B92" s="42" t="s">
        <v>180</v>
      </c>
      <c r="C92" s="26">
        <v>6488</v>
      </c>
      <c r="D92" s="26">
        <v>6394</v>
      </c>
      <c r="E92" s="60">
        <v>5610</v>
      </c>
      <c r="F92" s="26">
        <v>5570</v>
      </c>
      <c r="G92" s="25">
        <v>6689</v>
      </c>
      <c r="H92" s="27">
        <v>6562</v>
      </c>
      <c r="I92" s="314">
        <v>6149</v>
      </c>
    </row>
    <row r="93" spans="2:9" ht="12.75" customHeight="1">
      <c r="B93" s="42" t="s">
        <v>181</v>
      </c>
      <c r="C93" s="26">
        <v>4571</v>
      </c>
      <c r="D93" s="26">
        <v>3740</v>
      </c>
      <c r="E93" s="60">
        <v>3321</v>
      </c>
      <c r="F93" s="26">
        <v>3723</v>
      </c>
      <c r="G93" s="25">
        <v>4636</v>
      </c>
      <c r="H93" s="27">
        <v>4963</v>
      </c>
      <c r="I93" s="314">
        <v>6326</v>
      </c>
    </row>
    <row r="94" spans="2:9" ht="12.75" customHeight="1">
      <c r="B94" s="42" t="s">
        <v>65</v>
      </c>
      <c r="C94" s="26">
        <v>573</v>
      </c>
      <c r="D94" s="26">
        <v>576</v>
      </c>
      <c r="E94" s="60">
        <v>596</v>
      </c>
      <c r="F94" s="26">
        <v>596</v>
      </c>
      <c r="G94" s="25">
        <v>596</v>
      </c>
      <c r="H94" s="27">
        <v>576</v>
      </c>
      <c r="I94" s="314">
        <v>556</v>
      </c>
    </row>
    <row r="95" spans="2:9" ht="12.75" customHeight="1">
      <c r="B95" s="42" t="s">
        <v>66</v>
      </c>
      <c r="C95" s="74" t="s">
        <v>98</v>
      </c>
      <c r="D95" s="75" t="s">
        <v>98</v>
      </c>
      <c r="E95" s="75" t="s">
        <v>98</v>
      </c>
      <c r="F95" s="74" t="s">
        <v>98</v>
      </c>
      <c r="G95" s="39" t="s">
        <v>98</v>
      </c>
      <c r="H95" s="76" t="s">
        <v>98</v>
      </c>
      <c r="I95" s="308" t="s">
        <v>98</v>
      </c>
    </row>
    <row r="96" spans="2:9" ht="12.75" customHeight="1">
      <c r="B96" s="343" t="s">
        <v>69</v>
      </c>
      <c r="C96" s="334">
        <v>57738</v>
      </c>
      <c r="D96" s="334">
        <v>50927</v>
      </c>
      <c r="E96" s="335">
        <v>47749</v>
      </c>
      <c r="F96" s="334">
        <v>45500</v>
      </c>
      <c r="G96" s="332">
        <v>43354</v>
      </c>
      <c r="H96" s="274">
        <v>42253</v>
      </c>
      <c r="I96" s="316">
        <v>40624</v>
      </c>
    </row>
    <row r="97" spans="2:9" ht="12.75" customHeight="1" thickBot="1">
      <c r="B97" s="43" t="s">
        <v>73</v>
      </c>
      <c r="C97" s="33">
        <v>17420</v>
      </c>
      <c r="D97" s="33">
        <v>27833</v>
      </c>
      <c r="E97" s="62">
        <v>31142</v>
      </c>
      <c r="F97" s="33">
        <v>32302</v>
      </c>
      <c r="G97" s="36">
        <v>37467</v>
      </c>
      <c r="H97" s="29">
        <v>41445</v>
      </c>
      <c r="I97" s="319">
        <v>46561</v>
      </c>
    </row>
    <row r="98" ht="14.25" customHeight="1">
      <c r="B98" s="225" t="s">
        <v>218</v>
      </c>
    </row>
    <row r="99" ht="13.5">
      <c r="B99" s="225" t="s">
        <v>219</v>
      </c>
    </row>
    <row r="100" ht="13.5">
      <c r="B100" s="225" t="s">
        <v>220</v>
      </c>
    </row>
    <row r="101" ht="10.5" customHeight="1">
      <c r="B101" s="219" t="s">
        <v>174</v>
      </c>
    </row>
  </sheetData>
  <printOptions/>
  <pageMargins left="0.32" right="0" top="0.1968503937007874" bottom="0" header="0" footer="0.26"/>
  <pageSetup horizontalDpi="600" verticalDpi="600" orientation="portrait" paperSize="9" scale="74" r:id="rId1"/>
  <headerFooter alignWithMargins="0">
    <oddFooter>&amp;C&amp;14- 23 -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J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36.375" style="0" customWidth="1"/>
    <col min="3" max="9" width="12.125" style="0" customWidth="1"/>
  </cols>
  <sheetData>
    <row r="1" ht="5.25" customHeight="1"/>
    <row r="2" spans="2:9" ht="15.75" customHeight="1">
      <c r="B2" s="54"/>
      <c r="C2" s="437" t="s">
        <v>103</v>
      </c>
      <c r="D2" s="437"/>
      <c r="E2" s="437"/>
      <c r="F2" s="437"/>
      <c r="G2" s="55"/>
      <c r="H2" s="55"/>
      <c r="I2" s="55"/>
    </row>
    <row r="3" spans="2:9" ht="15.75" customHeight="1" thickBot="1">
      <c r="B3" s="296" t="s">
        <v>231</v>
      </c>
      <c r="C3" s="55"/>
      <c r="D3" s="55"/>
      <c r="E3" s="55"/>
      <c r="F3" s="55"/>
      <c r="G3" s="55"/>
      <c r="H3" s="293"/>
      <c r="I3" s="293" t="s">
        <v>227</v>
      </c>
    </row>
    <row r="4" spans="2:9" ht="13.5" customHeight="1">
      <c r="B4" s="202" t="s">
        <v>104</v>
      </c>
      <c r="C4" s="47" t="s">
        <v>96</v>
      </c>
      <c r="D4" s="47">
        <v>7</v>
      </c>
      <c r="E4" s="47">
        <v>10</v>
      </c>
      <c r="F4" s="48">
        <v>11</v>
      </c>
      <c r="G4" s="46">
        <v>12</v>
      </c>
      <c r="H4" s="51">
        <v>13</v>
      </c>
      <c r="I4" s="306">
        <v>14</v>
      </c>
    </row>
    <row r="5" spans="2:9" ht="11.25" customHeight="1" thickBot="1">
      <c r="B5" s="203"/>
      <c r="C5" s="215" t="s">
        <v>166</v>
      </c>
      <c r="D5" s="214" t="s">
        <v>157</v>
      </c>
      <c r="E5" s="215" t="s">
        <v>155</v>
      </c>
      <c r="F5" s="214" t="s">
        <v>167</v>
      </c>
      <c r="G5" s="241" t="s">
        <v>168</v>
      </c>
      <c r="H5" s="216" t="s">
        <v>208</v>
      </c>
      <c r="I5" s="311" t="s">
        <v>237</v>
      </c>
    </row>
    <row r="6" spans="2:9" ht="13.5" customHeight="1" thickBot="1">
      <c r="B6" s="8" t="s">
        <v>175</v>
      </c>
      <c r="C6" s="200">
        <v>2247116</v>
      </c>
      <c r="D6" s="200">
        <v>2298562</v>
      </c>
      <c r="E6" s="200">
        <v>2497360</v>
      </c>
      <c r="F6" s="199">
        <v>2585236</v>
      </c>
      <c r="G6" s="198">
        <v>2678714</v>
      </c>
      <c r="H6" s="281">
        <v>2754691</v>
      </c>
      <c r="I6" s="312">
        <v>2850115</v>
      </c>
    </row>
    <row r="7" spans="2:9" ht="4.5" customHeight="1">
      <c r="B7" s="202"/>
      <c r="C7" s="60"/>
      <c r="D7" s="21"/>
      <c r="E7" s="21"/>
      <c r="F7" s="63"/>
      <c r="G7" s="3"/>
      <c r="H7" s="34"/>
      <c r="I7" s="313"/>
    </row>
    <row r="8" spans="2:9" ht="13.5" customHeight="1">
      <c r="B8" s="94" t="s">
        <v>176</v>
      </c>
      <c r="C8" s="60">
        <v>21519</v>
      </c>
      <c r="D8" s="60">
        <v>21217</v>
      </c>
      <c r="E8" s="60">
        <v>21747</v>
      </c>
      <c r="F8" s="26">
        <v>21621</v>
      </c>
      <c r="G8" s="25">
        <v>19891</v>
      </c>
      <c r="H8" s="27">
        <v>20009</v>
      </c>
      <c r="I8" s="314">
        <v>19759</v>
      </c>
    </row>
    <row r="9" spans="2:9" ht="13.5" customHeight="1">
      <c r="B9" s="6" t="s">
        <v>177</v>
      </c>
      <c r="C9" s="60">
        <v>16293</v>
      </c>
      <c r="D9" s="60">
        <v>16564</v>
      </c>
      <c r="E9" s="60">
        <v>17113</v>
      </c>
      <c r="F9" s="26">
        <v>17047</v>
      </c>
      <c r="G9" s="25">
        <v>16851</v>
      </c>
      <c r="H9" s="27">
        <v>16789</v>
      </c>
      <c r="I9" s="314">
        <v>16911</v>
      </c>
    </row>
    <row r="10" spans="2:9" ht="13.5" customHeight="1">
      <c r="B10" s="6" t="s">
        <v>178</v>
      </c>
      <c r="C10" s="60">
        <v>1576</v>
      </c>
      <c r="D10" s="60">
        <v>1698</v>
      </c>
      <c r="E10" s="60">
        <v>1943</v>
      </c>
      <c r="F10" s="26">
        <v>1956</v>
      </c>
      <c r="G10" s="25">
        <v>1890</v>
      </c>
      <c r="H10" s="27">
        <v>2033</v>
      </c>
      <c r="I10" s="314">
        <v>1736</v>
      </c>
    </row>
    <row r="11" spans="2:9" ht="13.5" customHeight="1">
      <c r="B11" s="6" t="s">
        <v>179</v>
      </c>
      <c r="C11" s="60" t="s">
        <v>91</v>
      </c>
      <c r="D11" s="26" t="s">
        <v>91</v>
      </c>
      <c r="E11" s="60" t="s">
        <v>91</v>
      </c>
      <c r="F11" s="26" t="s">
        <v>91</v>
      </c>
      <c r="G11" s="25" t="s">
        <v>91</v>
      </c>
      <c r="H11" s="27" t="s">
        <v>91</v>
      </c>
      <c r="I11" s="314" t="s">
        <v>91</v>
      </c>
    </row>
    <row r="12" spans="2:9" ht="13.5" customHeight="1">
      <c r="B12" s="6" t="s">
        <v>180</v>
      </c>
      <c r="C12" s="60">
        <v>2804</v>
      </c>
      <c r="D12" s="60">
        <v>2377</v>
      </c>
      <c r="E12" s="60">
        <v>2205</v>
      </c>
      <c r="F12" s="26">
        <v>2117</v>
      </c>
      <c r="G12" s="25">
        <v>699</v>
      </c>
      <c r="H12" s="27">
        <v>703</v>
      </c>
      <c r="I12" s="314">
        <v>681</v>
      </c>
    </row>
    <row r="13" spans="2:9" ht="13.5" customHeight="1">
      <c r="B13" s="6" t="s">
        <v>181</v>
      </c>
      <c r="C13" s="60">
        <v>846</v>
      </c>
      <c r="D13" s="60">
        <v>578</v>
      </c>
      <c r="E13" s="60">
        <v>486</v>
      </c>
      <c r="F13" s="26">
        <v>501</v>
      </c>
      <c r="G13" s="25">
        <v>451</v>
      </c>
      <c r="H13" s="27">
        <v>484</v>
      </c>
      <c r="I13" s="314">
        <v>431</v>
      </c>
    </row>
    <row r="14" spans="2:9" ht="3.75" customHeight="1">
      <c r="B14" s="7"/>
      <c r="C14" s="61"/>
      <c r="D14" s="61"/>
      <c r="E14" s="61"/>
      <c r="F14" s="65"/>
      <c r="G14" s="56"/>
      <c r="H14" s="240"/>
      <c r="I14" s="315"/>
    </row>
    <row r="15" spans="2:9" ht="5.25" customHeight="1">
      <c r="B15" s="6"/>
      <c r="C15" s="21"/>
      <c r="D15" s="21"/>
      <c r="E15" s="21"/>
      <c r="F15" s="63"/>
      <c r="G15" s="3"/>
      <c r="H15" s="34"/>
      <c r="I15" s="313"/>
    </row>
    <row r="16" spans="2:9" ht="13.5" customHeight="1">
      <c r="B16" s="6" t="s">
        <v>182</v>
      </c>
      <c r="C16" s="60">
        <v>241931</v>
      </c>
      <c r="D16" s="60">
        <v>307912</v>
      </c>
      <c r="E16" s="60">
        <v>372025</v>
      </c>
      <c r="F16" s="26">
        <v>396338</v>
      </c>
      <c r="G16" s="25">
        <v>416176</v>
      </c>
      <c r="H16" s="274">
        <v>434872</v>
      </c>
      <c r="I16" s="316">
        <v>456598</v>
      </c>
    </row>
    <row r="17" spans="2:9" ht="13.5" customHeight="1">
      <c r="B17" s="6" t="s">
        <v>183</v>
      </c>
      <c r="C17" s="12">
        <v>65036</v>
      </c>
      <c r="D17" s="12">
        <v>64263</v>
      </c>
      <c r="E17" s="12">
        <v>64553</v>
      </c>
      <c r="F17" s="15">
        <v>64450</v>
      </c>
      <c r="G17" s="58">
        <v>64026</v>
      </c>
      <c r="H17" s="16">
        <v>63681</v>
      </c>
      <c r="I17" s="318">
        <v>63780</v>
      </c>
    </row>
    <row r="18" spans="2:9" ht="13.5" customHeight="1">
      <c r="B18" s="6" t="s">
        <v>184</v>
      </c>
      <c r="C18" s="60">
        <v>62362</v>
      </c>
      <c r="D18" s="60">
        <v>61511</v>
      </c>
      <c r="E18" s="60">
        <v>61754</v>
      </c>
      <c r="F18" s="26">
        <v>61693</v>
      </c>
      <c r="G18" s="25">
        <v>61299</v>
      </c>
      <c r="H18" s="27">
        <v>60902</v>
      </c>
      <c r="I18" s="314">
        <v>60976</v>
      </c>
    </row>
    <row r="19" spans="2:9" ht="13.5" customHeight="1">
      <c r="B19" s="6" t="s">
        <v>185</v>
      </c>
      <c r="C19" s="60">
        <v>2674</v>
      </c>
      <c r="D19" s="60">
        <v>2752</v>
      </c>
      <c r="E19" s="60">
        <v>2799</v>
      </c>
      <c r="F19" s="26">
        <v>2757</v>
      </c>
      <c r="G19" s="25">
        <v>2727</v>
      </c>
      <c r="H19" s="27">
        <v>2779</v>
      </c>
      <c r="I19" s="314">
        <v>2804</v>
      </c>
    </row>
    <row r="20" spans="2:10" ht="13.5" customHeight="1">
      <c r="B20" s="344" t="s">
        <v>224</v>
      </c>
      <c r="C20" s="337">
        <v>160476</v>
      </c>
      <c r="D20" s="279">
        <v>218769</v>
      </c>
      <c r="E20" s="337">
        <v>264937</v>
      </c>
      <c r="F20" s="339">
        <v>281060</v>
      </c>
      <c r="G20" s="334">
        <v>296082</v>
      </c>
      <c r="H20" s="274">
        <v>309740</v>
      </c>
      <c r="I20" s="316">
        <v>326159</v>
      </c>
      <c r="J20" s="345"/>
    </row>
    <row r="21" spans="2:9" ht="13.5" customHeight="1">
      <c r="B21" s="6" t="s">
        <v>186</v>
      </c>
      <c r="C21" s="337">
        <v>16419</v>
      </c>
      <c r="D21" s="12">
        <v>24465</v>
      </c>
      <c r="E21" s="12">
        <v>41568</v>
      </c>
      <c r="F21" s="15">
        <v>49202</v>
      </c>
      <c r="G21" s="58">
        <v>56068</v>
      </c>
      <c r="H21" s="16">
        <v>61451</v>
      </c>
      <c r="I21" s="318">
        <v>66659</v>
      </c>
    </row>
    <row r="22" spans="2:9" ht="13.5" customHeight="1">
      <c r="B22" s="6" t="s">
        <v>187</v>
      </c>
      <c r="C22" s="335">
        <v>14763</v>
      </c>
      <c r="D22" s="60">
        <v>14361</v>
      </c>
      <c r="E22" s="60">
        <v>13998</v>
      </c>
      <c r="F22" s="26">
        <v>13941</v>
      </c>
      <c r="G22" s="25">
        <v>13698</v>
      </c>
      <c r="H22" s="27">
        <v>13561</v>
      </c>
      <c r="I22" s="314">
        <v>13445</v>
      </c>
    </row>
    <row r="23" spans="2:9" ht="13.5" customHeight="1">
      <c r="B23" s="6" t="s">
        <v>188</v>
      </c>
      <c r="C23" s="335">
        <v>1543</v>
      </c>
      <c r="D23" s="60">
        <v>1488</v>
      </c>
      <c r="E23" s="60">
        <v>1424</v>
      </c>
      <c r="F23" s="26">
        <v>1418</v>
      </c>
      <c r="G23" s="25">
        <v>1380</v>
      </c>
      <c r="H23" s="27">
        <v>1378</v>
      </c>
      <c r="I23" s="314">
        <v>1295</v>
      </c>
    </row>
    <row r="24" spans="2:9" ht="13.5" customHeight="1">
      <c r="B24" s="6" t="s">
        <v>80</v>
      </c>
      <c r="C24" s="335">
        <v>113</v>
      </c>
      <c r="D24" s="60">
        <v>8616</v>
      </c>
      <c r="E24" s="60">
        <v>26146</v>
      </c>
      <c r="F24" s="26">
        <v>33843</v>
      </c>
      <c r="G24" s="25">
        <v>40990</v>
      </c>
      <c r="H24" s="27">
        <v>46512</v>
      </c>
      <c r="I24" s="314">
        <v>51919</v>
      </c>
    </row>
    <row r="25" spans="2:9" ht="13.5" customHeight="1">
      <c r="B25" s="344" t="s">
        <v>82</v>
      </c>
      <c r="C25" s="335" t="s">
        <v>101</v>
      </c>
      <c r="D25" s="279">
        <v>415</v>
      </c>
      <c r="E25" s="337">
        <v>967</v>
      </c>
      <c r="F25" s="339">
        <v>1626</v>
      </c>
      <c r="G25" s="340" t="s">
        <v>101</v>
      </c>
      <c r="H25" s="274" t="s">
        <v>101</v>
      </c>
      <c r="I25" s="316" t="s">
        <v>101</v>
      </c>
    </row>
    <row r="26" spans="2:9" ht="0.75" customHeight="1">
      <c r="B26" s="201" t="s">
        <v>156</v>
      </c>
      <c r="C26" s="60" t="s">
        <v>101</v>
      </c>
      <c r="D26" s="26" t="s">
        <v>101</v>
      </c>
      <c r="E26" s="26" t="s">
        <v>101</v>
      </c>
      <c r="F26" s="24" t="s">
        <v>101</v>
      </c>
      <c r="G26" s="242">
        <v>103258</v>
      </c>
      <c r="H26" s="204"/>
      <c r="I26" s="320"/>
    </row>
    <row r="27" spans="2:9" ht="5.25" customHeight="1">
      <c r="B27" s="7"/>
      <c r="C27" s="61"/>
      <c r="D27" s="61"/>
      <c r="E27" s="61"/>
      <c r="F27" s="65"/>
      <c r="G27" s="56"/>
      <c r="H27" s="34"/>
      <c r="I27" s="313"/>
    </row>
    <row r="28" spans="2:9" ht="6" customHeight="1">
      <c r="B28" s="6"/>
      <c r="C28" s="21"/>
      <c r="D28" s="21"/>
      <c r="E28" s="21"/>
      <c r="F28" s="63"/>
      <c r="G28" s="3"/>
      <c r="H28" s="243"/>
      <c r="I28" s="321"/>
    </row>
    <row r="29" spans="2:9" ht="13.5" customHeight="1">
      <c r="B29" s="6" t="s">
        <v>194</v>
      </c>
      <c r="C29" s="60">
        <v>34889</v>
      </c>
      <c r="D29" s="60">
        <v>41484</v>
      </c>
      <c r="E29" s="60">
        <v>45713</v>
      </c>
      <c r="F29" s="26">
        <v>47343</v>
      </c>
      <c r="G29" s="25">
        <v>48905</v>
      </c>
      <c r="H29" s="27">
        <v>50156</v>
      </c>
      <c r="I29" s="314">
        <v>52099</v>
      </c>
    </row>
    <row r="30" spans="2:9" ht="13.5" customHeight="1">
      <c r="B30" s="6" t="s">
        <v>0</v>
      </c>
      <c r="C30" s="60">
        <v>1246</v>
      </c>
      <c r="D30" s="60">
        <v>1042</v>
      </c>
      <c r="E30" s="60">
        <v>880</v>
      </c>
      <c r="F30" s="26">
        <v>837</v>
      </c>
      <c r="G30" s="25">
        <v>806</v>
      </c>
      <c r="H30" s="27">
        <v>777</v>
      </c>
      <c r="I30" s="314">
        <v>744</v>
      </c>
    </row>
    <row r="31" spans="2:9" ht="13.5" customHeight="1">
      <c r="B31" s="6" t="s">
        <v>1</v>
      </c>
      <c r="C31" s="60">
        <v>1220</v>
      </c>
      <c r="D31" s="60">
        <v>1133</v>
      </c>
      <c r="E31" s="60">
        <v>844</v>
      </c>
      <c r="F31" s="26">
        <v>898</v>
      </c>
      <c r="G31" s="25">
        <v>920</v>
      </c>
      <c r="H31" s="27">
        <v>920</v>
      </c>
      <c r="I31" s="314">
        <v>880</v>
      </c>
    </row>
    <row r="32" spans="2:9" ht="13.5" customHeight="1">
      <c r="B32" s="6" t="s">
        <v>2</v>
      </c>
      <c r="C32" s="60">
        <v>151</v>
      </c>
      <c r="D32" s="60">
        <v>140</v>
      </c>
      <c r="E32" s="60">
        <v>101</v>
      </c>
      <c r="F32" s="26">
        <v>94</v>
      </c>
      <c r="G32" s="25">
        <v>99</v>
      </c>
      <c r="H32" s="27">
        <v>102</v>
      </c>
      <c r="I32" s="314">
        <v>100</v>
      </c>
    </row>
    <row r="33" spans="2:9" ht="13.5" customHeight="1">
      <c r="B33" s="6" t="s">
        <v>3</v>
      </c>
      <c r="C33" s="60">
        <v>511</v>
      </c>
      <c r="D33" s="60">
        <v>320</v>
      </c>
      <c r="E33" s="60">
        <v>291</v>
      </c>
      <c r="F33" s="26">
        <v>301</v>
      </c>
      <c r="G33" s="25">
        <v>308</v>
      </c>
      <c r="H33" s="27">
        <v>289</v>
      </c>
      <c r="I33" s="314">
        <v>304</v>
      </c>
    </row>
    <row r="34" spans="2:9" ht="13.5" customHeight="1">
      <c r="B34" s="6" t="s">
        <v>4</v>
      </c>
      <c r="C34" s="60">
        <v>13219</v>
      </c>
      <c r="D34" s="60">
        <v>16871</v>
      </c>
      <c r="E34" s="60">
        <v>20270</v>
      </c>
      <c r="F34" s="26">
        <v>21365</v>
      </c>
      <c r="G34" s="25">
        <v>22641</v>
      </c>
      <c r="H34" s="27">
        <v>23386</v>
      </c>
      <c r="I34" s="314">
        <v>24530</v>
      </c>
    </row>
    <row r="35" spans="2:9" ht="13.5" customHeight="1">
      <c r="B35" s="6" t="s">
        <v>5</v>
      </c>
      <c r="C35" s="60">
        <v>3577</v>
      </c>
      <c r="D35" s="60">
        <v>4249</v>
      </c>
      <c r="E35" s="60">
        <v>4311</v>
      </c>
      <c r="F35" s="26">
        <v>4373</v>
      </c>
      <c r="G35" s="25">
        <v>4341</v>
      </c>
      <c r="H35" s="27">
        <v>4273</v>
      </c>
      <c r="I35" s="314">
        <v>4334</v>
      </c>
    </row>
    <row r="36" spans="2:9" ht="13.5" customHeight="1">
      <c r="B36" s="6" t="s">
        <v>6</v>
      </c>
      <c r="C36" s="60">
        <v>140</v>
      </c>
      <c r="D36" s="60">
        <v>285</v>
      </c>
      <c r="E36" s="60">
        <v>414</v>
      </c>
      <c r="F36" s="26">
        <v>458</v>
      </c>
      <c r="G36" s="25">
        <v>495</v>
      </c>
      <c r="H36" s="27">
        <v>568</v>
      </c>
      <c r="I36" s="314">
        <v>624</v>
      </c>
    </row>
    <row r="37" spans="2:9" ht="13.5" customHeight="1">
      <c r="B37" s="6" t="s">
        <v>7</v>
      </c>
      <c r="C37" s="60">
        <v>4025</v>
      </c>
      <c r="D37" s="60">
        <v>3826</v>
      </c>
      <c r="E37" s="60">
        <v>3508</v>
      </c>
      <c r="F37" s="26">
        <v>3433</v>
      </c>
      <c r="G37" s="25">
        <v>3417</v>
      </c>
      <c r="H37" s="27">
        <v>3374</v>
      </c>
      <c r="I37" s="314">
        <v>3304</v>
      </c>
    </row>
    <row r="38" spans="2:9" ht="13.5" customHeight="1">
      <c r="B38" s="6" t="s">
        <v>8</v>
      </c>
      <c r="C38" s="60">
        <v>7241</v>
      </c>
      <c r="D38" s="60">
        <v>7903</v>
      </c>
      <c r="E38" s="60">
        <v>7979</v>
      </c>
      <c r="F38" s="26">
        <v>8090</v>
      </c>
      <c r="G38" s="25">
        <v>8151</v>
      </c>
      <c r="H38" s="27">
        <v>8123</v>
      </c>
      <c r="I38" s="314">
        <v>8123</v>
      </c>
    </row>
    <row r="39" spans="2:9" ht="13.5" customHeight="1">
      <c r="B39" s="6" t="s">
        <v>9</v>
      </c>
      <c r="C39" s="60">
        <v>2349</v>
      </c>
      <c r="D39" s="60">
        <v>4300</v>
      </c>
      <c r="E39" s="60">
        <v>5770</v>
      </c>
      <c r="F39" s="26">
        <v>6155</v>
      </c>
      <c r="G39" s="25">
        <v>6361</v>
      </c>
      <c r="H39" s="27">
        <v>6565</v>
      </c>
      <c r="I39" s="314">
        <v>6914</v>
      </c>
    </row>
    <row r="40" spans="2:9" ht="13.5" customHeight="1">
      <c r="B40" s="6" t="s">
        <v>210</v>
      </c>
      <c r="C40" s="60" t="s">
        <v>91</v>
      </c>
      <c r="D40" s="60" t="s">
        <v>91</v>
      </c>
      <c r="E40" s="60" t="s">
        <v>91</v>
      </c>
      <c r="F40" s="26" t="s">
        <v>91</v>
      </c>
      <c r="G40" s="25" t="s">
        <v>91</v>
      </c>
      <c r="H40" s="27">
        <v>391</v>
      </c>
      <c r="I40" s="314">
        <v>918</v>
      </c>
    </row>
    <row r="41" spans="2:9" ht="13.5" customHeight="1">
      <c r="B41" s="6" t="s">
        <v>10</v>
      </c>
      <c r="C41" s="60">
        <v>1210</v>
      </c>
      <c r="D41" s="60">
        <v>1415</v>
      </c>
      <c r="E41" s="60">
        <v>1345</v>
      </c>
      <c r="F41" s="26">
        <v>1339</v>
      </c>
      <c r="G41" s="25">
        <v>1366</v>
      </c>
      <c r="H41" s="27">
        <v>1388</v>
      </c>
      <c r="I41" s="314">
        <v>1324</v>
      </c>
    </row>
    <row r="42" spans="2:9" ht="6" customHeight="1">
      <c r="B42" s="7"/>
      <c r="C42" s="61"/>
      <c r="D42" s="61"/>
      <c r="E42" s="61"/>
      <c r="F42" s="65"/>
      <c r="G42" s="56"/>
      <c r="H42" s="240"/>
      <c r="I42" s="315"/>
    </row>
    <row r="43" spans="2:9" ht="6" customHeight="1">
      <c r="B43" s="6"/>
      <c r="C43" s="21"/>
      <c r="D43" s="21"/>
      <c r="E43" s="21"/>
      <c r="F43" s="63"/>
      <c r="G43" s="3"/>
      <c r="H43" s="34"/>
      <c r="I43" s="313"/>
    </row>
    <row r="44" spans="2:9" ht="13.5" customHeight="1">
      <c r="B44" s="7" t="s">
        <v>18</v>
      </c>
      <c r="C44" s="68">
        <v>754</v>
      </c>
      <c r="D44" s="68">
        <v>771</v>
      </c>
      <c r="E44" s="68">
        <v>727</v>
      </c>
      <c r="F44" s="32">
        <v>715</v>
      </c>
      <c r="G44" s="67">
        <v>722</v>
      </c>
      <c r="H44" s="28">
        <v>698</v>
      </c>
      <c r="I44" s="317">
        <v>737</v>
      </c>
    </row>
    <row r="45" spans="2:9" ht="6" customHeight="1">
      <c r="B45" s="6"/>
      <c r="C45" s="21"/>
      <c r="D45" s="21"/>
      <c r="E45" s="21"/>
      <c r="F45" s="63"/>
      <c r="G45" s="3"/>
      <c r="H45" s="34"/>
      <c r="I45" s="313"/>
    </row>
    <row r="46" spans="2:9" ht="13.5" customHeight="1">
      <c r="B46" s="6" t="s">
        <v>19</v>
      </c>
      <c r="C46" s="60">
        <v>1797950</v>
      </c>
      <c r="D46" s="60">
        <v>1749142</v>
      </c>
      <c r="E46" s="60">
        <v>1860804</v>
      </c>
      <c r="F46" s="26">
        <v>1915645</v>
      </c>
      <c r="G46" s="25">
        <v>1976976</v>
      </c>
      <c r="H46" s="27">
        <v>2022530</v>
      </c>
      <c r="I46" s="314">
        <v>2078026</v>
      </c>
    </row>
    <row r="47" spans="2:9" ht="13.5" customHeight="1">
      <c r="B47" s="6" t="s">
        <v>21</v>
      </c>
      <c r="C47" s="60">
        <v>2599</v>
      </c>
      <c r="D47" s="60">
        <v>2566</v>
      </c>
      <c r="E47" s="60">
        <v>2706</v>
      </c>
      <c r="F47" s="26">
        <v>2772</v>
      </c>
      <c r="G47" s="25">
        <v>2784</v>
      </c>
      <c r="H47" s="27">
        <v>2912</v>
      </c>
      <c r="I47" s="314">
        <v>2942</v>
      </c>
    </row>
    <row r="48" spans="2:9" ht="13.5" customHeight="1">
      <c r="B48" s="6" t="s">
        <v>22</v>
      </c>
      <c r="C48" s="60" t="s">
        <v>91</v>
      </c>
      <c r="D48" s="26" t="s">
        <v>91</v>
      </c>
      <c r="E48" s="60" t="s">
        <v>91</v>
      </c>
      <c r="F48" s="26" t="s">
        <v>91</v>
      </c>
      <c r="G48" s="25" t="s">
        <v>91</v>
      </c>
      <c r="H48" s="27" t="s">
        <v>91</v>
      </c>
      <c r="I48" s="314" t="s">
        <v>91</v>
      </c>
    </row>
    <row r="49" spans="2:9" s="345" customFormat="1" ht="13.5" customHeight="1">
      <c r="B49" s="344" t="s">
        <v>23</v>
      </c>
      <c r="C49" s="335">
        <v>1723775</v>
      </c>
      <c r="D49" s="335">
        <v>1678866</v>
      </c>
      <c r="E49" s="335">
        <v>1789599</v>
      </c>
      <c r="F49" s="334">
        <v>1844244</v>
      </c>
      <c r="G49" s="332">
        <v>1904067</v>
      </c>
      <c r="H49" s="274">
        <v>1949899</v>
      </c>
      <c r="I49" s="316">
        <v>2005002</v>
      </c>
    </row>
    <row r="50" spans="2:9" ht="13.5" customHeight="1">
      <c r="B50" s="6" t="s">
        <v>24</v>
      </c>
      <c r="C50" s="60">
        <v>27423</v>
      </c>
      <c r="D50" s="60">
        <v>25741</v>
      </c>
      <c r="E50" s="60">
        <v>28041</v>
      </c>
      <c r="F50" s="26">
        <v>28448</v>
      </c>
      <c r="G50" s="25">
        <v>28913</v>
      </c>
      <c r="H50" s="27">
        <v>29610</v>
      </c>
      <c r="I50" s="314">
        <v>30042</v>
      </c>
    </row>
    <row r="51" spans="2:9" ht="13.5" customHeight="1">
      <c r="B51" s="6" t="s">
        <v>25</v>
      </c>
      <c r="C51" s="60">
        <v>16754</v>
      </c>
      <c r="D51" s="60">
        <v>14597</v>
      </c>
      <c r="E51" s="60">
        <v>13014</v>
      </c>
      <c r="F51" s="26">
        <v>12586</v>
      </c>
      <c r="G51" s="25">
        <v>12276</v>
      </c>
      <c r="H51" s="27">
        <v>11927</v>
      </c>
      <c r="I51" s="314">
        <v>11618</v>
      </c>
    </row>
    <row r="52" spans="2:9" ht="13.5" customHeight="1">
      <c r="B52" s="6" t="s">
        <v>26</v>
      </c>
      <c r="C52" s="60">
        <v>313</v>
      </c>
      <c r="D52" s="60">
        <v>264</v>
      </c>
      <c r="E52" s="60">
        <v>232</v>
      </c>
      <c r="F52" s="26">
        <v>283</v>
      </c>
      <c r="G52" s="25">
        <v>258</v>
      </c>
      <c r="H52" s="27">
        <v>251</v>
      </c>
      <c r="I52" s="314">
        <v>240</v>
      </c>
    </row>
    <row r="53" spans="2:9" ht="13.5" customHeight="1">
      <c r="B53" s="6" t="s">
        <v>27</v>
      </c>
      <c r="C53" s="60">
        <v>6207</v>
      </c>
      <c r="D53" s="60">
        <v>6785</v>
      </c>
      <c r="E53" s="60">
        <v>7388</v>
      </c>
      <c r="F53" s="26">
        <v>7581</v>
      </c>
      <c r="G53" s="25">
        <v>7911</v>
      </c>
      <c r="H53" s="27">
        <v>8102</v>
      </c>
      <c r="I53" s="314">
        <v>8216</v>
      </c>
    </row>
    <row r="54" spans="2:9" ht="13.5" customHeight="1">
      <c r="B54" s="6" t="s">
        <v>28</v>
      </c>
      <c r="C54" s="60">
        <v>365</v>
      </c>
      <c r="D54" s="60">
        <v>239</v>
      </c>
      <c r="E54" s="60">
        <v>176</v>
      </c>
      <c r="F54" s="26">
        <v>188</v>
      </c>
      <c r="G54" s="25">
        <v>178</v>
      </c>
      <c r="H54" s="27">
        <v>163</v>
      </c>
      <c r="I54" s="314">
        <v>149</v>
      </c>
    </row>
    <row r="55" spans="2:9" ht="13.5" customHeight="1">
      <c r="B55" s="6" t="s">
        <v>29</v>
      </c>
      <c r="C55" s="60">
        <v>293</v>
      </c>
      <c r="D55" s="60">
        <v>262</v>
      </c>
      <c r="E55" s="60">
        <v>215</v>
      </c>
      <c r="F55" s="26">
        <v>218</v>
      </c>
      <c r="G55" s="25">
        <v>231</v>
      </c>
      <c r="H55" s="27">
        <v>231</v>
      </c>
      <c r="I55" s="314">
        <v>222</v>
      </c>
    </row>
    <row r="56" spans="2:9" ht="13.5" customHeight="1">
      <c r="B56" s="6" t="s">
        <v>30</v>
      </c>
      <c r="C56" s="60">
        <v>710</v>
      </c>
      <c r="D56" s="60">
        <v>658</v>
      </c>
      <c r="E56" s="60">
        <v>849</v>
      </c>
      <c r="F56" s="26">
        <v>849</v>
      </c>
      <c r="G56" s="25">
        <v>944</v>
      </c>
      <c r="H56" s="27">
        <v>755</v>
      </c>
      <c r="I56" s="314">
        <v>740</v>
      </c>
    </row>
    <row r="57" spans="2:9" ht="13.5" customHeight="1">
      <c r="B57" s="6" t="s">
        <v>76</v>
      </c>
      <c r="C57" s="60">
        <v>1578</v>
      </c>
      <c r="D57" s="60">
        <v>1404</v>
      </c>
      <c r="E57" s="60" t="s">
        <v>99</v>
      </c>
      <c r="F57" s="26" t="s">
        <v>153</v>
      </c>
      <c r="G57" s="25" t="s">
        <v>153</v>
      </c>
      <c r="H57" s="27" t="s">
        <v>99</v>
      </c>
      <c r="I57" s="314" t="s">
        <v>99</v>
      </c>
    </row>
    <row r="58" spans="2:9" ht="13.5" customHeight="1">
      <c r="B58" s="6" t="s">
        <v>31</v>
      </c>
      <c r="C58" s="60">
        <v>6217</v>
      </c>
      <c r="D58" s="60">
        <v>5049</v>
      </c>
      <c r="E58" s="60">
        <v>4658</v>
      </c>
      <c r="F58" s="26">
        <v>4457</v>
      </c>
      <c r="G58" s="25">
        <v>4248</v>
      </c>
      <c r="H58" s="27">
        <v>3800</v>
      </c>
      <c r="I58" s="314">
        <v>3801</v>
      </c>
    </row>
    <row r="59" spans="2:9" ht="13.5" customHeight="1">
      <c r="B59" s="6" t="s">
        <v>32</v>
      </c>
      <c r="C59" s="60">
        <v>2407</v>
      </c>
      <c r="D59" s="60">
        <v>2360</v>
      </c>
      <c r="E59" s="60">
        <v>2591</v>
      </c>
      <c r="F59" s="26">
        <v>2614</v>
      </c>
      <c r="G59" s="25">
        <v>2932</v>
      </c>
      <c r="H59" s="27">
        <v>2802</v>
      </c>
      <c r="I59" s="314">
        <v>2809</v>
      </c>
    </row>
    <row r="60" spans="2:9" ht="13.5" customHeight="1">
      <c r="B60" s="6" t="s">
        <v>33</v>
      </c>
      <c r="C60" s="60">
        <v>269</v>
      </c>
      <c r="D60" s="60">
        <v>288</v>
      </c>
      <c r="E60" s="60">
        <v>272</v>
      </c>
      <c r="F60" s="26">
        <v>264</v>
      </c>
      <c r="G60" s="25">
        <v>257</v>
      </c>
      <c r="H60" s="27">
        <v>236</v>
      </c>
      <c r="I60" s="314">
        <v>240</v>
      </c>
    </row>
    <row r="61" spans="2:9" ht="13.5" customHeight="1">
      <c r="B61" s="6" t="s">
        <v>34</v>
      </c>
      <c r="C61" s="60">
        <v>6551</v>
      </c>
      <c r="D61" s="60">
        <v>7748</v>
      </c>
      <c r="E61" s="60">
        <v>8392</v>
      </c>
      <c r="F61" s="26">
        <v>8629</v>
      </c>
      <c r="G61" s="25">
        <v>9322</v>
      </c>
      <c r="H61" s="27">
        <v>9329</v>
      </c>
      <c r="I61" s="314">
        <v>9582</v>
      </c>
    </row>
    <row r="62" spans="2:9" ht="13.5" customHeight="1">
      <c r="B62" s="6" t="s">
        <v>35</v>
      </c>
      <c r="C62" s="60">
        <v>460</v>
      </c>
      <c r="D62" s="60">
        <v>560</v>
      </c>
      <c r="E62" s="60">
        <v>673</v>
      </c>
      <c r="F62" s="26">
        <v>650</v>
      </c>
      <c r="G62" s="25">
        <v>865</v>
      </c>
      <c r="H62" s="27">
        <v>719</v>
      </c>
      <c r="I62" s="314">
        <v>764</v>
      </c>
    </row>
    <row r="63" spans="2:9" ht="13.5" customHeight="1">
      <c r="B63" s="6" t="s">
        <v>36</v>
      </c>
      <c r="C63" s="60">
        <v>2029</v>
      </c>
      <c r="D63" s="60">
        <v>1755</v>
      </c>
      <c r="E63" s="60">
        <v>1998</v>
      </c>
      <c r="F63" s="26">
        <v>1862</v>
      </c>
      <c r="G63" s="25">
        <v>1790</v>
      </c>
      <c r="H63" s="27">
        <v>1794</v>
      </c>
      <c r="I63" s="314">
        <v>1659</v>
      </c>
    </row>
    <row r="64" spans="2:9" ht="5.25" customHeight="1">
      <c r="B64" s="7"/>
      <c r="C64" s="68"/>
      <c r="D64" s="68"/>
      <c r="E64" s="68"/>
      <c r="F64" s="32"/>
      <c r="G64" s="67"/>
      <c r="H64" s="28"/>
      <c r="I64" s="317"/>
    </row>
    <row r="65" spans="2:9" ht="6" customHeight="1">
      <c r="B65" s="6"/>
      <c r="C65" s="21"/>
      <c r="D65" s="21"/>
      <c r="E65" s="21"/>
      <c r="F65" s="63"/>
      <c r="G65" s="3"/>
      <c r="H65" s="34"/>
      <c r="I65" s="313"/>
    </row>
    <row r="66" spans="2:9" ht="13.5" customHeight="1">
      <c r="B66" s="6" t="s">
        <v>45</v>
      </c>
      <c r="C66" s="12">
        <v>91534</v>
      </c>
      <c r="D66" s="12">
        <v>120025</v>
      </c>
      <c r="E66" s="12">
        <v>137830</v>
      </c>
      <c r="F66" s="15">
        <v>144143</v>
      </c>
      <c r="G66" s="58">
        <v>150873</v>
      </c>
      <c r="H66" s="16">
        <v>157300</v>
      </c>
      <c r="I66" s="318">
        <v>165384</v>
      </c>
    </row>
    <row r="67" spans="2:9" ht="13.5" customHeight="1">
      <c r="B67" s="6" t="s">
        <v>46</v>
      </c>
      <c r="C67" s="12">
        <v>63438</v>
      </c>
      <c r="D67" s="12">
        <v>81063</v>
      </c>
      <c r="E67" s="12">
        <v>91564</v>
      </c>
      <c r="F67" s="15">
        <v>94973</v>
      </c>
      <c r="G67" s="58">
        <v>98864</v>
      </c>
      <c r="H67" s="16">
        <v>101816</v>
      </c>
      <c r="I67" s="318">
        <v>104914</v>
      </c>
    </row>
    <row r="68" spans="2:9" ht="13.5" customHeight="1">
      <c r="B68" s="6" t="s">
        <v>47</v>
      </c>
      <c r="C68" s="60">
        <v>58719</v>
      </c>
      <c r="D68" s="60">
        <v>72541</v>
      </c>
      <c r="E68" s="60">
        <v>80524</v>
      </c>
      <c r="F68" s="26">
        <v>83027</v>
      </c>
      <c r="G68" s="25">
        <v>86035</v>
      </c>
      <c r="H68" s="27">
        <v>88122</v>
      </c>
      <c r="I68" s="314">
        <v>90477</v>
      </c>
    </row>
    <row r="69" spans="2:9" ht="13.5" customHeight="1">
      <c r="B69" s="6" t="s">
        <v>48</v>
      </c>
      <c r="C69" s="60">
        <v>4719</v>
      </c>
      <c r="D69" s="60">
        <v>8522</v>
      </c>
      <c r="E69" s="60">
        <v>11040</v>
      </c>
      <c r="F69" s="26">
        <v>11946</v>
      </c>
      <c r="G69" s="25">
        <v>12829</v>
      </c>
      <c r="H69" s="27">
        <v>13694</v>
      </c>
      <c r="I69" s="314">
        <v>14437</v>
      </c>
    </row>
    <row r="70" spans="2:9" ht="13.5" customHeight="1">
      <c r="B70" s="6" t="s">
        <v>49</v>
      </c>
      <c r="C70" s="12">
        <v>25186</v>
      </c>
      <c r="D70" s="12">
        <v>35299</v>
      </c>
      <c r="E70" s="12">
        <v>42148</v>
      </c>
      <c r="F70" s="15">
        <v>44754</v>
      </c>
      <c r="G70" s="58">
        <v>47531</v>
      </c>
      <c r="H70" s="16">
        <v>49759</v>
      </c>
      <c r="I70" s="318">
        <v>53521</v>
      </c>
    </row>
    <row r="71" spans="2:9" ht="13.5" customHeight="1">
      <c r="B71" s="6" t="s">
        <v>50</v>
      </c>
      <c r="C71" s="60">
        <v>11267</v>
      </c>
      <c r="D71" s="60">
        <v>12936</v>
      </c>
      <c r="E71" s="60">
        <v>13549</v>
      </c>
      <c r="F71" s="26">
        <v>13927</v>
      </c>
      <c r="G71" s="25">
        <v>14111</v>
      </c>
      <c r="H71" s="27">
        <v>13903</v>
      </c>
      <c r="I71" s="314">
        <v>14041</v>
      </c>
    </row>
    <row r="72" spans="2:9" ht="13.5">
      <c r="B72" s="6" t="s">
        <v>51</v>
      </c>
      <c r="C72" s="60">
        <v>13919</v>
      </c>
      <c r="D72" s="60">
        <v>22363</v>
      </c>
      <c r="E72" s="60">
        <v>28599</v>
      </c>
      <c r="F72" s="26">
        <v>30827</v>
      </c>
      <c r="G72" s="25">
        <v>33420</v>
      </c>
      <c r="H72" s="27">
        <v>35856</v>
      </c>
      <c r="I72" s="314">
        <v>39480</v>
      </c>
    </row>
    <row r="73" spans="2:9" ht="13.5">
      <c r="B73" s="6" t="s">
        <v>205</v>
      </c>
      <c r="C73" s="60" t="s">
        <v>91</v>
      </c>
      <c r="D73" s="60" t="s">
        <v>91</v>
      </c>
      <c r="E73" s="60" t="s">
        <v>91</v>
      </c>
      <c r="F73" s="26" t="s">
        <v>91</v>
      </c>
      <c r="G73" s="25" t="s">
        <v>91</v>
      </c>
      <c r="H73" s="27">
        <v>1115</v>
      </c>
      <c r="I73" s="314">
        <v>2087</v>
      </c>
    </row>
    <row r="74" spans="2:9" ht="13.5">
      <c r="B74" s="6" t="s">
        <v>52</v>
      </c>
      <c r="C74" s="60">
        <v>2347</v>
      </c>
      <c r="D74" s="60">
        <v>2525</v>
      </c>
      <c r="E74" s="60">
        <v>2582</v>
      </c>
      <c r="F74" s="26">
        <v>2628</v>
      </c>
      <c r="G74" s="25">
        <v>2662</v>
      </c>
      <c r="H74" s="27">
        <v>2671</v>
      </c>
      <c r="I74" s="314">
        <v>2729</v>
      </c>
    </row>
    <row r="75" spans="2:9" ht="13.5">
      <c r="B75" s="6" t="s">
        <v>53</v>
      </c>
      <c r="C75" s="60">
        <v>439</v>
      </c>
      <c r="D75" s="60">
        <v>567</v>
      </c>
      <c r="E75" s="60">
        <v>686</v>
      </c>
      <c r="F75" s="26">
        <v>708</v>
      </c>
      <c r="G75" s="25">
        <v>692</v>
      </c>
      <c r="H75" s="27">
        <v>711</v>
      </c>
      <c r="I75" s="314">
        <v>750</v>
      </c>
    </row>
    <row r="76" spans="2:9" ht="13.5">
      <c r="B76" s="6" t="s">
        <v>54</v>
      </c>
      <c r="C76" s="60">
        <v>124</v>
      </c>
      <c r="D76" s="60">
        <v>571</v>
      </c>
      <c r="E76" s="60">
        <v>850</v>
      </c>
      <c r="F76" s="26">
        <v>1080</v>
      </c>
      <c r="G76" s="25">
        <v>1124</v>
      </c>
      <c r="H76" s="27">
        <v>1228</v>
      </c>
      <c r="I76" s="314">
        <v>1383</v>
      </c>
    </row>
    <row r="77" spans="2:9" ht="5.25" customHeight="1">
      <c r="B77" s="7"/>
      <c r="C77" s="61"/>
      <c r="D77" s="61"/>
      <c r="E77" s="61"/>
      <c r="F77" s="65"/>
      <c r="G77" s="56"/>
      <c r="H77" s="240"/>
      <c r="I77" s="315"/>
    </row>
    <row r="78" spans="2:9" ht="6" customHeight="1">
      <c r="B78" s="6"/>
      <c r="C78" s="21"/>
      <c r="D78" s="21"/>
      <c r="E78" s="21"/>
      <c r="F78" s="63"/>
      <c r="G78" s="3"/>
      <c r="H78" s="34"/>
      <c r="I78" s="313"/>
    </row>
    <row r="79" spans="2:9" ht="13.5">
      <c r="B79" s="6" t="s">
        <v>58</v>
      </c>
      <c r="C79" s="60">
        <v>1123</v>
      </c>
      <c r="D79" s="60">
        <v>3259</v>
      </c>
      <c r="E79" s="60">
        <v>6236</v>
      </c>
      <c r="F79" s="26">
        <v>7374</v>
      </c>
      <c r="G79" s="25">
        <v>8640</v>
      </c>
      <c r="H79" s="27">
        <v>10525</v>
      </c>
      <c r="I79" s="314">
        <v>13668</v>
      </c>
    </row>
    <row r="80" spans="2:9" ht="13.5">
      <c r="B80" s="6" t="s">
        <v>59</v>
      </c>
      <c r="C80" s="60">
        <v>466</v>
      </c>
      <c r="D80" s="60">
        <v>1149</v>
      </c>
      <c r="E80" s="60">
        <v>2133</v>
      </c>
      <c r="F80" s="26">
        <v>2612</v>
      </c>
      <c r="G80" s="25">
        <v>3054</v>
      </c>
      <c r="H80" s="27">
        <v>3557</v>
      </c>
      <c r="I80" s="314">
        <v>3822</v>
      </c>
    </row>
    <row r="81" spans="2:9" ht="13.5">
      <c r="B81" s="6" t="s">
        <v>60</v>
      </c>
      <c r="C81" s="60">
        <v>211</v>
      </c>
      <c r="D81" s="60">
        <v>487</v>
      </c>
      <c r="E81" s="60">
        <v>739</v>
      </c>
      <c r="F81" s="26">
        <v>832</v>
      </c>
      <c r="G81" s="25">
        <v>918</v>
      </c>
      <c r="H81" s="27">
        <v>1104</v>
      </c>
      <c r="I81" s="314">
        <v>1547</v>
      </c>
    </row>
    <row r="82" spans="2:9" ht="13.5">
      <c r="B82" s="6" t="s">
        <v>61</v>
      </c>
      <c r="C82" s="60" t="s">
        <v>105</v>
      </c>
      <c r="D82" s="60">
        <v>90</v>
      </c>
      <c r="E82" s="60">
        <v>348</v>
      </c>
      <c r="F82" s="26">
        <v>417</v>
      </c>
      <c r="G82" s="25">
        <v>465</v>
      </c>
      <c r="H82" s="27">
        <v>538</v>
      </c>
      <c r="I82" s="314">
        <v>595</v>
      </c>
    </row>
    <row r="83" spans="2:9" ht="13.5">
      <c r="B83" s="6" t="s">
        <v>62</v>
      </c>
      <c r="C83" s="60">
        <v>446</v>
      </c>
      <c r="D83" s="60">
        <v>1524</v>
      </c>
      <c r="E83" s="60">
        <v>2868</v>
      </c>
      <c r="F83" s="26">
        <v>3355</v>
      </c>
      <c r="G83" s="25">
        <v>3992</v>
      </c>
      <c r="H83" s="27">
        <v>4451</v>
      </c>
      <c r="I83" s="314">
        <v>5056</v>
      </c>
    </row>
    <row r="84" spans="2:9" ht="13.5">
      <c r="B84" s="6" t="s">
        <v>206</v>
      </c>
      <c r="C84" s="60" t="s">
        <v>91</v>
      </c>
      <c r="D84" s="60" t="s">
        <v>91</v>
      </c>
      <c r="E84" s="60" t="s">
        <v>91</v>
      </c>
      <c r="F84" s="26" t="s">
        <v>91</v>
      </c>
      <c r="G84" s="25" t="s">
        <v>91</v>
      </c>
      <c r="H84" s="27">
        <v>619</v>
      </c>
      <c r="I84" s="314">
        <v>2359</v>
      </c>
    </row>
    <row r="85" spans="2:9" ht="13.5">
      <c r="B85" s="6" t="s">
        <v>63</v>
      </c>
      <c r="C85" s="60" t="s">
        <v>105</v>
      </c>
      <c r="D85" s="60">
        <v>9</v>
      </c>
      <c r="E85" s="60">
        <v>148</v>
      </c>
      <c r="F85" s="26">
        <v>158</v>
      </c>
      <c r="G85" s="25">
        <v>211</v>
      </c>
      <c r="H85" s="27">
        <v>256</v>
      </c>
      <c r="I85" s="314">
        <v>289</v>
      </c>
    </row>
    <row r="86" spans="2:9" ht="6" customHeight="1">
      <c r="B86" s="7"/>
      <c r="C86" s="61"/>
      <c r="D86" s="61"/>
      <c r="E86" s="61"/>
      <c r="F86" s="65"/>
      <c r="G86" s="56"/>
      <c r="H86" s="240"/>
      <c r="I86" s="315"/>
    </row>
    <row r="87" spans="2:9" ht="7.5" customHeight="1">
      <c r="B87" s="6"/>
      <c r="C87" s="21"/>
      <c r="D87" s="21"/>
      <c r="E87" s="21"/>
      <c r="F87" s="63"/>
      <c r="G87" s="3"/>
      <c r="H87" s="34"/>
      <c r="I87" s="313"/>
    </row>
    <row r="88" spans="2:9" ht="13.5">
      <c r="B88" s="6" t="s">
        <v>64</v>
      </c>
      <c r="C88" s="60">
        <v>57416</v>
      </c>
      <c r="D88" s="60">
        <v>54752</v>
      </c>
      <c r="E88" s="60">
        <v>52278</v>
      </c>
      <c r="F88" s="26">
        <v>52057</v>
      </c>
      <c r="G88" s="25">
        <v>56531</v>
      </c>
      <c r="H88" s="27">
        <v>58601</v>
      </c>
      <c r="I88" s="314">
        <v>63844</v>
      </c>
    </row>
    <row r="89" spans="2:9" ht="13.5">
      <c r="B89" s="6" t="s">
        <v>180</v>
      </c>
      <c r="C89" s="60">
        <v>5459</v>
      </c>
      <c r="D89" s="60">
        <v>5515</v>
      </c>
      <c r="E89" s="60">
        <v>4764</v>
      </c>
      <c r="F89" s="26">
        <v>4752</v>
      </c>
      <c r="G89" s="25">
        <v>5923</v>
      </c>
      <c r="H89" s="27">
        <v>5712</v>
      </c>
      <c r="I89" s="314">
        <v>5451</v>
      </c>
    </row>
    <row r="90" spans="2:9" ht="13.5">
      <c r="B90" s="6" t="s">
        <v>181</v>
      </c>
      <c r="C90" s="60">
        <v>2562</v>
      </c>
      <c r="D90" s="60">
        <v>2374</v>
      </c>
      <c r="E90" s="60">
        <v>2302</v>
      </c>
      <c r="F90" s="26">
        <v>2504</v>
      </c>
      <c r="G90" s="25">
        <v>3346</v>
      </c>
      <c r="H90" s="27">
        <v>3870</v>
      </c>
      <c r="I90" s="314">
        <v>5104</v>
      </c>
    </row>
    <row r="91" spans="2:9" ht="13.5">
      <c r="B91" s="6" t="s">
        <v>66</v>
      </c>
      <c r="C91" s="60" t="s">
        <v>91</v>
      </c>
      <c r="D91" s="26" t="s">
        <v>91</v>
      </c>
      <c r="E91" s="60" t="s">
        <v>91</v>
      </c>
      <c r="F91" s="26" t="s">
        <v>91</v>
      </c>
      <c r="G91" s="25" t="s">
        <v>91</v>
      </c>
      <c r="H91" s="27" t="s">
        <v>91</v>
      </c>
      <c r="I91" s="314" t="s">
        <v>91</v>
      </c>
    </row>
    <row r="92" spans="2:9" ht="13.5">
      <c r="B92" s="344" t="s">
        <v>69</v>
      </c>
      <c r="C92" s="335">
        <v>35880</v>
      </c>
      <c r="D92" s="335">
        <v>27034</v>
      </c>
      <c r="E92" s="335">
        <v>23388</v>
      </c>
      <c r="F92" s="334">
        <v>21722</v>
      </c>
      <c r="G92" s="332">
        <v>20646</v>
      </c>
      <c r="H92" s="274">
        <v>19527</v>
      </c>
      <c r="I92" s="316">
        <v>18691</v>
      </c>
    </row>
    <row r="93" spans="2:9" ht="14.25" thickBot="1">
      <c r="B93" s="8" t="s">
        <v>73</v>
      </c>
      <c r="C93" s="62">
        <v>13515</v>
      </c>
      <c r="D93" s="62">
        <v>19829</v>
      </c>
      <c r="E93" s="62">
        <v>21824</v>
      </c>
      <c r="F93" s="33">
        <v>23079</v>
      </c>
      <c r="G93" s="36">
        <v>26616</v>
      </c>
      <c r="H93" s="29">
        <v>29492</v>
      </c>
      <c r="I93" s="319">
        <v>34598</v>
      </c>
    </row>
    <row r="94" ht="13.5" customHeight="1">
      <c r="B94" s="225" t="s">
        <v>221</v>
      </c>
    </row>
    <row r="95" ht="13.5" customHeight="1">
      <c r="B95" s="225" t="s">
        <v>219</v>
      </c>
    </row>
    <row r="96" ht="13.5" customHeight="1">
      <c r="B96" s="225" t="s">
        <v>77</v>
      </c>
    </row>
  </sheetData>
  <mergeCells count="1">
    <mergeCell ref="C2:F2"/>
  </mergeCells>
  <printOptions/>
  <pageMargins left="0.07874015748031496" right="0.15748031496062992" top="0" bottom="0" header="0.15748031496062992" footer="0.21"/>
  <pageSetup horizontalDpi="600" verticalDpi="600" orientation="portrait" paperSize="9" scale="75" r:id="rId1"/>
  <headerFooter alignWithMargins="0">
    <oddFooter>&amp;C&amp;14- 24 -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I1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6.00390625" style="0" customWidth="1"/>
    <col min="3" max="8" width="11.125" style="0" customWidth="1"/>
    <col min="9" max="9" width="13.00390625" style="0" customWidth="1"/>
  </cols>
  <sheetData>
    <row r="1" ht="9.75" customHeight="1"/>
    <row r="2" spans="2:9" ht="18" customHeight="1">
      <c r="B2" s="70" t="s">
        <v>106</v>
      </c>
      <c r="C2" s="71"/>
      <c r="D2" s="71"/>
      <c r="E2" s="71"/>
      <c r="F2" s="71"/>
      <c r="G2" s="71"/>
      <c r="H2" s="293" t="s">
        <v>158</v>
      </c>
      <c r="I2" s="293" t="s">
        <v>158</v>
      </c>
    </row>
    <row r="3" spans="2:9" ht="18" customHeight="1" thickBot="1">
      <c r="B3" s="295" t="s">
        <v>231</v>
      </c>
      <c r="C3" s="71"/>
      <c r="D3" s="71"/>
      <c r="E3" s="71"/>
      <c r="F3" s="71"/>
      <c r="G3" s="71"/>
      <c r="H3" s="293"/>
      <c r="I3" s="293" t="s">
        <v>228</v>
      </c>
    </row>
    <row r="4" spans="2:9" ht="19.5" customHeight="1">
      <c r="B4" s="66" t="s">
        <v>107</v>
      </c>
      <c r="C4" s="47" t="s">
        <v>96</v>
      </c>
      <c r="D4" s="47">
        <v>7</v>
      </c>
      <c r="E4" s="48">
        <v>10</v>
      </c>
      <c r="F4" s="48">
        <v>11</v>
      </c>
      <c r="G4" s="46">
        <v>12</v>
      </c>
      <c r="H4" s="51">
        <v>13</v>
      </c>
      <c r="I4" s="306">
        <v>14</v>
      </c>
    </row>
    <row r="5" spans="2:9" ht="13.5" customHeight="1" thickBot="1">
      <c r="B5" s="197"/>
      <c r="C5" s="214" t="s">
        <v>166</v>
      </c>
      <c r="D5" s="215" t="s">
        <v>214</v>
      </c>
      <c r="E5" s="215" t="s">
        <v>155</v>
      </c>
      <c r="F5" s="214" t="s">
        <v>167</v>
      </c>
      <c r="G5" s="241" t="s">
        <v>168</v>
      </c>
      <c r="H5" s="216" t="s">
        <v>209</v>
      </c>
      <c r="I5" s="311" t="s">
        <v>237</v>
      </c>
    </row>
    <row r="6" spans="2:9" ht="19.5" customHeight="1" thickBot="1">
      <c r="B6" s="227" t="s">
        <v>175</v>
      </c>
      <c r="C6" s="64">
        <f aca="true" t="shared" si="0" ref="C6:I6">SUM(C8+C16+C36+C61+C72+C102+C116+C121+C131)</f>
        <v>617859</v>
      </c>
      <c r="D6" s="64">
        <f t="shared" si="0"/>
        <v>763465</v>
      </c>
      <c r="E6" s="64">
        <f t="shared" si="0"/>
        <v>881861</v>
      </c>
      <c r="F6" s="64">
        <f t="shared" si="0"/>
        <v>936058</v>
      </c>
      <c r="G6" s="57">
        <f t="shared" si="0"/>
        <v>1061366</v>
      </c>
      <c r="H6" s="281">
        <f t="shared" si="0"/>
        <v>1068281</v>
      </c>
      <c r="I6" s="312">
        <f t="shared" si="0"/>
        <v>1015980.2000000001</v>
      </c>
    </row>
    <row r="7" spans="2:9" ht="4.5" customHeight="1">
      <c r="B7" s="41"/>
      <c r="C7" s="63"/>
      <c r="D7" s="63"/>
      <c r="E7" s="63"/>
      <c r="F7" s="63"/>
      <c r="G7" s="3"/>
      <c r="H7" s="34"/>
      <c r="I7" s="313"/>
    </row>
    <row r="8" spans="2:9" ht="15" customHeight="1">
      <c r="B8" s="226" t="s">
        <v>346</v>
      </c>
      <c r="C8" s="26">
        <f aca="true" t="shared" si="1" ref="C8:I8">SUM(C9:C13)</f>
        <v>6279</v>
      </c>
      <c r="D8" s="26">
        <f t="shared" si="1"/>
        <v>6517</v>
      </c>
      <c r="E8" s="26">
        <f t="shared" si="1"/>
        <v>6665</v>
      </c>
      <c r="F8" s="26">
        <f t="shared" si="1"/>
        <v>6761</v>
      </c>
      <c r="G8" s="25">
        <f t="shared" si="1"/>
        <v>6408</v>
      </c>
      <c r="H8" s="27">
        <f t="shared" si="1"/>
        <v>6461</v>
      </c>
      <c r="I8" s="314">
        <f t="shared" si="1"/>
        <v>6028.2</v>
      </c>
    </row>
    <row r="9" spans="2:9" ht="15" customHeight="1">
      <c r="B9" s="42" t="s">
        <v>177</v>
      </c>
      <c r="C9" s="26">
        <v>5423</v>
      </c>
      <c r="D9" s="26">
        <v>5705</v>
      </c>
      <c r="E9" s="26">
        <v>5873</v>
      </c>
      <c r="F9" s="26">
        <v>5954</v>
      </c>
      <c r="G9" s="25">
        <v>5861</v>
      </c>
      <c r="H9" s="27">
        <v>5894</v>
      </c>
      <c r="I9" s="314">
        <v>5594.4</v>
      </c>
    </row>
    <row r="10" spans="2:9" ht="15" customHeight="1">
      <c r="B10" s="42" t="s">
        <v>178</v>
      </c>
      <c r="C10" s="26">
        <v>331</v>
      </c>
      <c r="D10" s="26">
        <v>346</v>
      </c>
      <c r="E10" s="26">
        <v>344</v>
      </c>
      <c r="F10" s="26">
        <v>379</v>
      </c>
      <c r="G10" s="25">
        <v>382</v>
      </c>
      <c r="H10" s="27">
        <v>388</v>
      </c>
      <c r="I10" s="314">
        <v>273.6</v>
      </c>
    </row>
    <row r="11" spans="2:9" ht="15" customHeight="1">
      <c r="B11" s="42" t="s">
        <v>179</v>
      </c>
      <c r="C11" s="26" t="s">
        <v>98</v>
      </c>
      <c r="D11" s="26" t="s">
        <v>98</v>
      </c>
      <c r="E11" s="26" t="s">
        <v>98</v>
      </c>
      <c r="F11" s="26" t="s">
        <v>98</v>
      </c>
      <c r="G11" s="25" t="s">
        <v>98</v>
      </c>
      <c r="H11" s="27" t="s">
        <v>98</v>
      </c>
      <c r="I11" s="314" t="s">
        <v>98</v>
      </c>
    </row>
    <row r="12" spans="2:9" ht="15" customHeight="1">
      <c r="B12" s="42" t="s">
        <v>180</v>
      </c>
      <c r="C12" s="26">
        <v>470</v>
      </c>
      <c r="D12" s="26">
        <v>415</v>
      </c>
      <c r="E12" s="26">
        <v>403</v>
      </c>
      <c r="F12" s="26">
        <v>383</v>
      </c>
      <c r="G12" s="25">
        <v>126</v>
      </c>
      <c r="H12" s="27">
        <v>137</v>
      </c>
      <c r="I12" s="314">
        <v>126.7</v>
      </c>
    </row>
    <row r="13" spans="2:9" ht="15" customHeight="1">
      <c r="B13" s="42" t="s">
        <v>181</v>
      </c>
      <c r="C13" s="26">
        <v>55</v>
      </c>
      <c r="D13" s="26">
        <v>51</v>
      </c>
      <c r="E13" s="26">
        <v>45</v>
      </c>
      <c r="F13" s="26">
        <v>45</v>
      </c>
      <c r="G13" s="25">
        <v>39</v>
      </c>
      <c r="H13" s="27">
        <v>42</v>
      </c>
      <c r="I13" s="314">
        <v>33.5</v>
      </c>
    </row>
    <row r="14" spans="2:9" ht="4.5" customHeight="1">
      <c r="B14" s="44"/>
      <c r="C14" s="65"/>
      <c r="D14" s="65"/>
      <c r="E14" s="65"/>
      <c r="F14" s="65"/>
      <c r="G14" s="56"/>
      <c r="H14" s="240"/>
      <c r="I14" s="315"/>
    </row>
    <row r="15" spans="2:9" ht="6" customHeight="1">
      <c r="B15" s="42"/>
      <c r="C15" s="63"/>
      <c r="D15" s="63"/>
      <c r="E15" s="63"/>
      <c r="F15" s="63"/>
      <c r="G15" s="3"/>
      <c r="H15" s="34"/>
      <c r="I15" s="313"/>
    </row>
    <row r="16" spans="2:9" ht="15" customHeight="1">
      <c r="B16" s="42" t="s">
        <v>182</v>
      </c>
      <c r="C16" s="26">
        <f>SUM(C17,C20:C21,C25,C29:C33)</f>
        <v>124301</v>
      </c>
      <c r="D16" s="26">
        <f>SUM(D17,D20:D21,D25,D29:D33)</f>
        <v>204932</v>
      </c>
      <c r="E16" s="26">
        <f>SUM(E17,E20:E21,E25,E29:E33)</f>
        <v>274473</v>
      </c>
      <c r="F16" s="26">
        <f>SUM(F17,F20:F21,F25,F29:F33)</f>
        <v>305878</v>
      </c>
      <c r="G16" s="24">
        <f>SUM(G17,G20,G21,G25,G29:G33)</f>
        <v>410972</v>
      </c>
      <c r="H16" s="274">
        <f>SUM(H17,H20,H21,H25,H29:H33)</f>
        <v>383271</v>
      </c>
      <c r="I16" s="316">
        <f>SUM(I17,I20,I21,I25,I29:I33)</f>
        <v>407743.9</v>
      </c>
    </row>
    <row r="17" spans="2:9" ht="15" customHeight="1">
      <c r="B17" s="42" t="s">
        <v>183</v>
      </c>
      <c r="C17" s="15">
        <f aca="true" t="shared" si="2" ref="C17:H17">SUM(C18:C19)</f>
        <v>19185</v>
      </c>
      <c r="D17" s="15">
        <f t="shared" si="2"/>
        <v>20250</v>
      </c>
      <c r="E17" s="15">
        <f t="shared" si="2"/>
        <v>20584</v>
      </c>
      <c r="F17" s="15">
        <f t="shared" si="2"/>
        <v>20798</v>
      </c>
      <c r="G17" s="58">
        <f t="shared" si="2"/>
        <v>20510</v>
      </c>
      <c r="H17" s="16">
        <f t="shared" si="2"/>
        <v>20755</v>
      </c>
      <c r="I17" s="318">
        <v>19347.9</v>
      </c>
    </row>
    <row r="18" spans="2:9" ht="15" customHeight="1">
      <c r="B18" s="42" t="s">
        <v>184</v>
      </c>
      <c r="C18" s="26">
        <v>18089</v>
      </c>
      <c r="D18" s="26">
        <v>19053</v>
      </c>
      <c r="E18" s="26">
        <v>19340</v>
      </c>
      <c r="F18" s="26">
        <v>19574</v>
      </c>
      <c r="G18" s="25">
        <v>19299</v>
      </c>
      <c r="H18" s="27">
        <v>19475</v>
      </c>
      <c r="I18" s="314">
        <v>18185.4</v>
      </c>
    </row>
    <row r="19" spans="2:9" ht="15" customHeight="1">
      <c r="B19" s="42" t="s">
        <v>185</v>
      </c>
      <c r="C19" s="26">
        <v>1096</v>
      </c>
      <c r="D19" s="26">
        <v>1197</v>
      </c>
      <c r="E19" s="26">
        <v>1244</v>
      </c>
      <c r="F19" s="26">
        <v>1224</v>
      </c>
      <c r="G19" s="25">
        <v>1211</v>
      </c>
      <c r="H19" s="27">
        <v>1280</v>
      </c>
      <c r="I19" s="314">
        <v>1162.5</v>
      </c>
    </row>
    <row r="20" spans="2:9" ht="15" customHeight="1">
      <c r="B20" s="343" t="s">
        <v>353</v>
      </c>
      <c r="C20" s="334">
        <v>81785</v>
      </c>
      <c r="D20" s="334">
        <v>122819</v>
      </c>
      <c r="E20" s="334">
        <v>155064</v>
      </c>
      <c r="F20" s="334">
        <v>167782</v>
      </c>
      <c r="G20" s="332">
        <v>168257</v>
      </c>
      <c r="H20" s="274">
        <v>174875</v>
      </c>
      <c r="I20" s="316">
        <v>188423</v>
      </c>
    </row>
    <row r="21" spans="2:9" ht="15" customHeight="1">
      <c r="B21" s="42" t="s">
        <v>186</v>
      </c>
      <c r="C21" s="15">
        <f aca="true" t="shared" si="3" ref="C21:H21">SUM(C22:C24)</f>
        <v>4030</v>
      </c>
      <c r="D21" s="15">
        <f t="shared" si="3"/>
        <v>5917</v>
      </c>
      <c r="E21" s="15">
        <f t="shared" si="3"/>
        <v>9529</v>
      </c>
      <c r="F21" s="15">
        <f t="shared" si="3"/>
        <v>10905</v>
      </c>
      <c r="G21" s="58">
        <f t="shared" si="3"/>
        <v>12313</v>
      </c>
      <c r="H21" s="16">
        <f t="shared" si="3"/>
        <v>13583</v>
      </c>
      <c r="I21" s="318">
        <v>12781.3</v>
      </c>
    </row>
    <row r="22" spans="2:9" ht="15" customHeight="1">
      <c r="B22" s="42" t="s">
        <v>187</v>
      </c>
      <c r="C22" s="26">
        <v>3785</v>
      </c>
      <c r="D22" s="26">
        <v>3980</v>
      </c>
      <c r="E22" s="26">
        <v>3980</v>
      </c>
      <c r="F22" s="26">
        <v>3962</v>
      </c>
      <c r="G22" s="25">
        <v>3783</v>
      </c>
      <c r="H22" s="27">
        <v>3838</v>
      </c>
      <c r="I22" s="314">
        <v>3454.9</v>
      </c>
    </row>
    <row r="23" spans="2:9" ht="15" customHeight="1">
      <c r="B23" s="42" t="s">
        <v>188</v>
      </c>
      <c r="C23" s="26">
        <v>223</v>
      </c>
      <c r="D23" s="26">
        <v>189</v>
      </c>
      <c r="E23" s="26">
        <v>193</v>
      </c>
      <c r="F23" s="26">
        <v>192</v>
      </c>
      <c r="G23" s="25">
        <v>182</v>
      </c>
      <c r="H23" s="27">
        <v>212</v>
      </c>
      <c r="I23" s="314">
        <v>135.9</v>
      </c>
    </row>
    <row r="24" spans="2:9" ht="15" customHeight="1">
      <c r="B24" s="42" t="s">
        <v>197</v>
      </c>
      <c r="C24" s="26">
        <v>22</v>
      </c>
      <c r="D24" s="26">
        <v>1748</v>
      </c>
      <c r="E24" s="26">
        <v>5356</v>
      </c>
      <c r="F24" s="26">
        <v>6751</v>
      </c>
      <c r="G24" s="25">
        <v>8348</v>
      </c>
      <c r="H24" s="27">
        <v>9533</v>
      </c>
      <c r="I24" s="314">
        <v>9190.5</v>
      </c>
    </row>
    <row r="25" spans="2:9" ht="15" customHeight="1">
      <c r="B25" s="42" t="s">
        <v>189</v>
      </c>
      <c r="C25" s="15">
        <f aca="true" t="shared" si="4" ref="C25:H25">SUM(C26:C28)</f>
        <v>10394</v>
      </c>
      <c r="D25" s="15">
        <f t="shared" si="4"/>
        <v>11471</v>
      </c>
      <c r="E25" s="15">
        <f t="shared" si="4"/>
        <v>11588</v>
      </c>
      <c r="F25" s="15">
        <f t="shared" si="4"/>
        <v>11595</v>
      </c>
      <c r="G25" s="58">
        <f t="shared" si="4"/>
        <v>12593</v>
      </c>
      <c r="H25" s="16">
        <f t="shared" si="4"/>
        <v>12569</v>
      </c>
      <c r="I25" s="318">
        <v>8665.2</v>
      </c>
    </row>
    <row r="26" spans="2:9" ht="15" customHeight="1">
      <c r="B26" s="42" t="s">
        <v>190</v>
      </c>
      <c r="C26" s="26">
        <v>1423</v>
      </c>
      <c r="D26" s="26">
        <v>1447</v>
      </c>
      <c r="E26" s="26">
        <v>1479</v>
      </c>
      <c r="F26" s="26">
        <v>1423</v>
      </c>
      <c r="G26" s="25">
        <v>1595</v>
      </c>
      <c r="H26" s="27">
        <v>1694</v>
      </c>
      <c r="I26" s="314">
        <v>1292.9</v>
      </c>
    </row>
    <row r="27" spans="2:9" ht="15" customHeight="1">
      <c r="B27" s="42" t="s">
        <v>191</v>
      </c>
      <c r="C27" s="26">
        <v>7872</v>
      </c>
      <c r="D27" s="26">
        <v>8728</v>
      </c>
      <c r="E27" s="26">
        <v>8705</v>
      </c>
      <c r="F27" s="26">
        <v>8758</v>
      </c>
      <c r="G27" s="25">
        <v>9378</v>
      </c>
      <c r="H27" s="27">
        <v>9306</v>
      </c>
      <c r="I27" s="314">
        <v>6488.7</v>
      </c>
    </row>
    <row r="28" spans="2:9" ht="15" customHeight="1">
      <c r="B28" s="42" t="s">
        <v>192</v>
      </c>
      <c r="C28" s="26">
        <v>1099</v>
      </c>
      <c r="D28" s="26">
        <v>1296</v>
      </c>
      <c r="E28" s="26">
        <v>1404</v>
      </c>
      <c r="F28" s="26">
        <v>1414</v>
      </c>
      <c r="G28" s="25">
        <v>1620</v>
      </c>
      <c r="H28" s="27">
        <v>1569</v>
      </c>
      <c r="I28" s="314">
        <v>883.6</v>
      </c>
    </row>
    <row r="29" spans="2:9" ht="15" customHeight="1">
      <c r="B29" s="343" t="s">
        <v>74</v>
      </c>
      <c r="C29" s="334">
        <v>8907</v>
      </c>
      <c r="D29" s="334">
        <v>36892</v>
      </c>
      <c r="E29" s="334">
        <v>61151</v>
      </c>
      <c r="F29" s="334">
        <v>72933</v>
      </c>
      <c r="G29" s="332" t="s">
        <v>97</v>
      </c>
      <c r="H29" s="274" t="s">
        <v>97</v>
      </c>
      <c r="I29" s="316" t="s">
        <v>97</v>
      </c>
    </row>
    <row r="30" spans="2:9" ht="15" customHeight="1">
      <c r="B30" s="343" t="s">
        <v>354</v>
      </c>
      <c r="C30" s="334" t="s">
        <v>97</v>
      </c>
      <c r="D30" s="334" t="s">
        <v>97</v>
      </c>
      <c r="E30" s="334" t="s">
        <v>97</v>
      </c>
      <c r="F30" s="334" t="s">
        <v>97</v>
      </c>
      <c r="G30" s="332">
        <v>70949</v>
      </c>
      <c r="H30" s="274">
        <v>83092</v>
      </c>
      <c r="I30" s="316">
        <v>101350</v>
      </c>
    </row>
    <row r="31" spans="2:9" ht="15" customHeight="1">
      <c r="B31" s="343" t="s">
        <v>75</v>
      </c>
      <c r="C31" s="334" t="s">
        <v>108</v>
      </c>
      <c r="D31" s="334">
        <v>266</v>
      </c>
      <c r="E31" s="334">
        <v>760</v>
      </c>
      <c r="F31" s="334">
        <v>1391</v>
      </c>
      <c r="G31" s="332" t="s">
        <v>97</v>
      </c>
      <c r="H31" s="274" t="s">
        <v>97</v>
      </c>
      <c r="I31" s="316" t="s">
        <v>97</v>
      </c>
    </row>
    <row r="32" spans="2:9" ht="15" customHeight="1">
      <c r="B32" s="343" t="s">
        <v>347</v>
      </c>
      <c r="C32" s="334" t="s">
        <v>97</v>
      </c>
      <c r="D32" s="334" t="s">
        <v>97</v>
      </c>
      <c r="E32" s="334" t="s">
        <v>97</v>
      </c>
      <c r="F32" s="334" t="s">
        <v>97</v>
      </c>
      <c r="G32" s="332">
        <v>98796</v>
      </c>
      <c r="H32" s="274">
        <v>51629</v>
      </c>
      <c r="I32" s="316">
        <v>60484</v>
      </c>
    </row>
    <row r="33" spans="2:9" ht="15" customHeight="1">
      <c r="B33" s="42" t="s">
        <v>193</v>
      </c>
      <c r="C33" s="26" t="s">
        <v>98</v>
      </c>
      <c r="D33" s="26">
        <v>7317</v>
      </c>
      <c r="E33" s="26">
        <v>15797</v>
      </c>
      <c r="F33" s="26">
        <v>20474</v>
      </c>
      <c r="G33" s="25">
        <v>27554</v>
      </c>
      <c r="H33" s="27">
        <v>26768</v>
      </c>
      <c r="I33" s="314">
        <v>16692.5</v>
      </c>
    </row>
    <row r="34" spans="2:9" ht="6.75" customHeight="1">
      <c r="B34" s="44"/>
      <c r="C34" s="65"/>
      <c r="D34" s="65"/>
      <c r="E34" s="65"/>
      <c r="F34" s="65"/>
      <c r="G34" s="56"/>
      <c r="H34" s="240"/>
      <c r="I34" s="315"/>
    </row>
    <row r="35" spans="2:9" ht="5.25" customHeight="1">
      <c r="B35" s="42"/>
      <c r="C35" s="63"/>
      <c r="D35" s="63"/>
      <c r="E35" s="63"/>
      <c r="F35" s="63"/>
      <c r="G35" s="3"/>
      <c r="H35" s="34"/>
      <c r="I35" s="313"/>
    </row>
    <row r="36" spans="2:9" ht="15" customHeight="1">
      <c r="B36" s="42" t="s">
        <v>194</v>
      </c>
      <c r="C36" s="26">
        <f aca="true" t="shared" si="5" ref="C36:I36">SUM(C37:C49,C52:C58)</f>
        <v>23396</v>
      </c>
      <c r="D36" s="26">
        <f>SUM(D37:D49,D52:D58)</f>
        <v>29616</v>
      </c>
      <c r="E36" s="26">
        <f t="shared" si="5"/>
        <v>34195</v>
      </c>
      <c r="F36" s="26">
        <f t="shared" si="5"/>
        <v>36000</v>
      </c>
      <c r="G36" s="25">
        <f t="shared" si="5"/>
        <v>38166</v>
      </c>
      <c r="H36" s="27">
        <f t="shared" si="5"/>
        <v>39723</v>
      </c>
      <c r="I36" s="314">
        <f t="shared" si="5"/>
        <v>36333.600000000006</v>
      </c>
    </row>
    <row r="37" spans="2:9" ht="15" customHeight="1">
      <c r="B37" s="42" t="s">
        <v>0</v>
      </c>
      <c r="C37" s="26">
        <v>947</v>
      </c>
      <c r="D37" s="26">
        <v>906</v>
      </c>
      <c r="E37" s="26">
        <v>848</v>
      </c>
      <c r="F37" s="26">
        <v>868</v>
      </c>
      <c r="G37" s="25">
        <v>881</v>
      </c>
      <c r="H37" s="27">
        <v>865</v>
      </c>
      <c r="I37" s="314">
        <v>681.8</v>
      </c>
    </row>
    <row r="38" spans="2:9" ht="15" customHeight="1">
      <c r="B38" s="42" t="s">
        <v>1</v>
      </c>
      <c r="C38" s="26">
        <v>514</v>
      </c>
      <c r="D38" s="26">
        <v>499</v>
      </c>
      <c r="E38" s="26">
        <v>471</v>
      </c>
      <c r="F38" s="26">
        <v>456</v>
      </c>
      <c r="G38" s="25">
        <v>453</v>
      </c>
      <c r="H38" s="27">
        <v>448</v>
      </c>
      <c r="I38" s="314">
        <v>482.8</v>
      </c>
    </row>
    <row r="39" spans="2:9" ht="15" customHeight="1">
      <c r="B39" s="42" t="s">
        <v>2</v>
      </c>
      <c r="C39" s="26">
        <v>90</v>
      </c>
      <c r="D39" s="26">
        <v>95</v>
      </c>
      <c r="E39" s="26">
        <v>100</v>
      </c>
      <c r="F39" s="26">
        <v>83</v>
      </c>
      <c r="G39" s="25">
        <v>72</v>
      </c>
      <c r="H39" s="27">
        <v>84</v>
      </c>
      <c r="I39" s="314">
        <v>105.8</v>
      </c>
    </row>
    <row r="40" spans="2:9" ht="15" customHeight="1">
      <c r="B40" s="42" t="s">
        <v>3</v>
      </c>
      <c r="C40" s="26">
        <v>266</v>
      </c>
      <c r="D40" s="26">
        <v>125</v>
      </c>
      <c r="E40" s="26">
        <v>120</v>
      </c>
      <c r="F40" s="26">
        <v>123</v>
      </c>
      <c r="G40" s="25">
        <v>109</v>
      </c>
      <c r="H40" s="27">
        <v>124</v>
      </c>
      <c r="I40" s="314">
        <v>100</v>
      </c>
    </row>
    <row r="41" spans="2:9" ht="15" customHeight="1">
      <c r="B41" s="42" t="s">
        <v>4</v>
      </c>
      <c r="C41" s="26">
        <v>9625</v>
      </c>
      <c r="D41" s="26">
        <v>12916</v>
      </c>
      <c r="E41" s="26">
        <v>15611</v>
      </c>
      <c r="F41" s="26">
        <v>16650</v>
      </c>
      <c r="G41" s="25">
        <v>17366</v>
      </c>
      <c r="H41" s="27">
        <v>18007</v>
      </c>
      <c r="I41" s="314">
        <v>18037.8</v>
      </c>
    </row>
    <row r="42" spans="2:9" ht="15" customHeight="1">
      <c r="B42" s="42" t="s">
        <v>5</v>
      </c>
      <c r="C42" s="26">
        <v>2017</v>
      </c>
      <c r="D42" s="26">
        <v>2526</v>
      </c>
      <c r="E42" s="26">
        <v>2502</v>
      </c>
      <c r="F42" s="26">
        <v>2551</v>
      </c>
      <c r="G42" s="25">
        <v>2750</v>
      </c>
      <c r="H42" s="27">
        <v>2749</v>
      </c>
      <c r="I42" s="314">
        <v>2582.4</v>
      </c>
    </row>
    <row r="43" spans="2:9" ht="15" customHeight="1">
      <c r="B43" s="42" t="s">
        <v>6</v>
      </c>
      <c r="C43" s="26">
        <v>43</v>
      </c>
      <c r="D43" s="26">
        <v>102</v>
      </c>
      <c r="E43" s="26">
        <v>158</v>
      </c>
      <c r="F43" s="26">
        <v>195</v>
      </c>
      <c r="G43" s="25">
        <v>191</v>
      </c>
      <c r="H43" s="27">
        <v>188</v>
      </c>
      <c r="I43" s="314">
        <v>132.1</v>
      </c>
    </row>
    <row r="44" spans="2:9" ht="15" customHeight="1">
      <c r="B44" s="42" t="s">
        <v>7</v>
      </c>
      <c r="C44" s="26">
        <v>1668</v>
      </c>
      <c r="D44" s="26">
        <v>1544</v>
      </c>
      <c r="E44" s="26">
        <v>1402</v>
      </c>
      <c r="F44" s="26">
        <v>1445</v>
      </c>
      <c r="G44" s="25">
        <v>1422</v>
      </c>
      <c r="H44" s="27">
        <v>1386</v>
      </c>
      <c r="I44" s="314">
        <v>1194.3</v>
      </c>
    </row>
    <row r="45" spans="2:9" ht="15" customHeight="1">
      <c r="B45" s="42" t="s">
        <v>8</v>
      </c>
      <c r="C45" s="26">
        <v>2792</v>
      </c>
      <c r="D45" s="26">
        <v>3015</v>
      </c>
      <c r="E45" s="26">
        <v>3086</v>
      </c>
      <c r="F45" s="26">
        <v>3106</v>
      </c>
      <c r="G45" s="25">
        <v>3107</v>
      </c>
      <c r="H45" s="27">
        <v>3123</v>
      </c>
      <c r="I45" s="314">
        <v>2906.6</v>
      </c>
    </row>
    <row r="46" spans="2:9" ht="15" customHeight="1">
      <c r="B46" s="42" t="s">
        <v>9</v>
      </c>
      <c r="C46" s="26">
        <v>915</v>
      </c>
      <c r="D46" s="26">
        <v>1760</v>
      </c>
      <c r="E46" s="26">
        <v>2328</v>
      </c>
      <c r="F46" s="26">
        <v>2526</v>
      </c>
      <c r="G46" s="25">
        <v>2533</v>
      </c>
      <c r="H46" s="27">
        <v>2736</v>
      </c>
      <c r="I46" s="314">
        <v>2396.2</v>
      </c>
    </row>
    <row r="47" spans="2:9" ht="15" customHeight="1">
      <c r="B47" s="42" t="s">
        <v>210</v>
      </c>
      <c r="C47" s="26" t="s">
        <v>98</v>
      </c>
      <c r="D47" s="26" t="s">
        <v>98</v>
      </c>
      <c r="E47" s="26" t="s">
        <v>98</v>
      </c>
      <c r="F47" s="26" t="s">
        <v>98</v>
      </c>
      <c r="G47" s="25" t="s">
        <v>98</v>
      </c>
      <c r="H47" s="27">
        <v>133</v>
      </c>
      <c r="I47" s="314">
        <v>245.3</v>
      </c>
    </row>
    <row r="48" spans="2:9" ht="15" customHeight="1">
      <c r="B48" s="42" t="s">
        <v>10</v>
      </c>
      <c r="C48" s="26">
        <v>500</v>
      </c>
      <c r="D48" s="26">
        <v>545</v>
      </c>
      <c r="E48" s="26">
        <v>450</v>
      </c>
      <c r="F48" s="26">
        <v>464</v>
      </c>
      <c r="G48" s="25">
        <v>629</v>
      </c>
      <c r="H48" s="27">
        <v>557</v>
      </c>
      <c r="I48" s="314">
        <v>395</v>
      </c>
    </row>
    <row r="49" spans="2:9" ht="15" customHeight="1">
      <c r="B49" s="42" t="s">
        <v>11</v>
      </c>
      <c r="C49" s="15">
        <f>SUM(C50:C51)</f>
        <v>2629</v>
      </c>
      <c r="D49" s="15">
        <v>3294</v>
      </c>
      <c r="E49" s="15">
        <f>SUM(E50:E51)</f>
        <v>3688</v>
      </c>
      <c r="F49" s="15">
        <v>3558</v>
      </c>
      <c r="G49" s="58">
        <f>SUM(G50:G51)</f>
        <v>3665</v>
      </c>
      <c r="H49" s="16">
        <f>SUM(H50:H51)</f>
        <v>3769</v>
      </c>
      <c r="I49" s="318">
        <v>2792.9</v>
      </c>
    </row>
    <row r="50" spans="2:9" ht="15" customHeight="1">
      <c r="B50" s="42" t="s">
        <v>199</v>
      </c>
      <c r="C50" s="26">
        <v>496</v>
      </c>
      <c r="D50" s="26">
        <v>626</v>
      </c>
      <c r="E50" s="26">
        <v>773</v>
      </c>
      <c r="F50" s="26">
        <v>776</v>
      </c>
      <c r="G50" s="25">
        <v>761</v>
      </c>
      <c r="H50" s="27">
        <v>822</v>
      </c>
      <c r="I50" s="314">
        <v>653.7</v>
      </c>
    </row>
    <row r="51" spans="2:9" ht="15" customHeight="1">
      <c r="B51" s="42" t="s">
        <v>198</v>
      </c>
      <c r="C51" s="26">
        <v>2133</v>
      </c>
      <c r="D51" s="26">
        <v>2668</v>
      </c>
      <c r="E51" s="26">
        <v>2915</v>
      </c>
      <c r="F51" s="26">
        <v>2782</v>
      </c>
      <c r="G51" s="25">
        <v>2904</v>
      </c>
      <c r="H51" s="27">
        <v>2947</v>
      </c>
      <c r="I51" s="314">
        <v>2139.2</v>
      </c>
    </row>
    <row r="52" spans="2:9" ht="15" customHeight="1">
      <c r="B52" s="42" t="s">
        <v>215</v>
      </c>
      <c r="C52" s="26">
        <v>278</v>
      </c>
      <c r="D52" s="26">
        <v>1096</v>
      </c>
      <c r="E52" s="26">
        <v>2096</v>
      </c>
      <c r="F52" s="26">
        <v>2668</v>
      </c>
      <c r="G52" s="25">
        <v>3484</v>
      </c>
      <c r="H52" s="27">
        <v>3881</v>
      </c>
      <c r="I52" s="314">
        <v>2890.8</v>
      </c>
    </row>
    <row r="53" spans="2:9" ht="15" customHeight="1">
      <c r="B53" s="42" t="s">
        <v>13</v>
      </c>
      <c r="C53" s="26">
        <v>148</v>
      </c>
      <c r="D53" s="26">
        <v>153</v>
      </c>
      <c r="E53" s="26">
        <v>189</v>
      </c>
      <c r="F53" s="26">
        <v>150</v>
      </c>
      <c r="G53" s="25">
        <v>146</v>
      </c>
      <c r="H53" s="27">
        <v>125</v>
      </c>
      <c r="I53" s="314">
        <v>124.1</v>
      </c>
    </row>
    <row r="54" spans="2:9" ht="15" customHeight="1">
      <c r="B54" s="42" t="s">
        <v>14</v>
      </c>
      <c r="C54" s="26">
        <v>223</v>
      </c>
      <c r="D54" s="26">
        <v>206</v>
      </c>
      <c r="E54" s="26">
        <v>213</v>
      </c>
      <c r="F54" s="26">
        <v>203</v>
      </c>
      <c r="G54" s="25">
        <v>360</v>
      </c>
      <c r="H54" s="27">
        <v>387</v>
      </c>
      <c r="I54" s="314">
        <v>286.8</v>
      </c>
    </row>
    <row r="55" spans="2:9" ht="15" customHeight="1">
      <c r="B55" s="42" t="s">
        <v>211</v>
      </c>
      <c r="C55" s="26" t="s">
        <v>98</v>
      </c>
      <c r="D55" s="26" t="s">
        <v>98</v>
      </c>
      <c r="E55" s="26" t="s">
        <v>98</v>
      </c>
      <c r="F55" s="26" t="s">
        <v>98</v>
      </c>
      <c r="G55" s="25" t="s">
        <v>98</v>
      </c>
      <c r="H55" s="27">
        <v>99</v>
      </c>
      <c r="I55" s="314">
        <v>86.3</v>
      </c>
    </row>
    <row r="56" spans="2:9" ht="15" customHeight="1">
      <c r="B56" s="42" t="s">
        <v>15</v>
      </c>
      <c r="C56" s="26">
        <v>579</v>
      </c>
      <c r="D56" s="26">
        <v>570</v>
      </c>
      <c r="E56" s="26">
        <v>617</v>
      </c>
      <c r="F56" s="26">
        <v>627</v>
      </c>
      <c r="G56" s="25">
        <v>670</v>
      </c>
      <c r="H56" s="27">
        <v>691</v>
      </c>
      <c r="I56" s="314">
        <v>559.1</v>
      </c>
    </row>
    <row r="57" spans="2:9" ht="15" customHeight="1">
      <c r="B57" s="42" t="s">
        <v>16</v>
      </c>
      <c r="C57" s="26">
        <v>162</v>
      </c>
      <c r="D57" s="26">
        <v>169</v>
      </c>
      <c r="E57" s="26">
        <v>168</v>
      </c>
      <c r="F57" s="26">
        <v>179</v>
      </c>
      <c r="G57" s="25">
        <v>163</v>
      </c>
      <c r="H57" s="27">
        <v>156</v>
      </c>
      <c r="I57" s="314">
        <v>139</v>
      </c>
    </row>
    <row r="58" spans="2:9" ht="15" customHeight="1">
      <c r="B58" s="42" t="s">
        <v>17</v>
      </c>
      <c r="C58" s="26" t="s">
        <v>108</v>
      </c>
      <c r="D58" s="26">
        <v>95</v>
      </c>
      <c r="E58" s="26">
        <v>148</v>
      </c>
      <c r="F58" s="26">
        <v>148</v>
      </c>
      <c r="G58" s="25">
        <v>165</v>
      </c>
      <c r="H58" s="27">
        <v>215</v>
      </c>
      <c r="I58" s="314">
        <v>194.5</v>
      </c>
    </row>
    <row r="59" spans="2:9" ht="6" customHeight="1">
      <c r="B59" s="44"/>
      <c r="C59" s="65"/>
      <c r="D59" s="65"/>
      <c r="E59" s="65"/>
      <c r="F59" s="65"/>
      <c r="G59" s="56"/>
      <c r="H59" s="240"/>
      <c r="I59" s="315"/>
    </row>
    <row r="60" spans="2:9" ht="5.25" customHeight="1">
      <c r="B60" s="42"/>
      <c r="C60" s="63"/>
      <c r="D60" s="63"/>
      <c r="E60" s="63"/>
      <c r="F60" s="63"/>
      <c r="G60" s="3"/>
      <c r="H60" s="34"/>
      <c r="I60" s="313"/>
    </row>
    <row r="61" spans="2:9" ht="15" customHeight="1">
      <c r="B61" s="42" t="s">
        <v>18</v>
      </c>
      <c r="C61" s="26">
        <v>564</v>
      </c>
      <c r="D61" s="26">
        <v>608</v>
      </c>
      <c r="E61" s="26">
        <v>634</v>
      </c>
      <c r="F61" s="26">
        <v>590</v>
      </c>
      <c r="G61" s="25">
        <v>569</v>
      </c>
      <c r="H61" s="27">
        <v>611</v>
      </c>
      <c r="I61" s="314">
        <v>419.4</v>
      </c>
    </row>
    <row r="62" spans="2:9" ht="8.25" customHeight="1" thickBot="1">
      <c r="B62" s="43"/>
      <c r="C62" s="72"/>
      <c r="D62" s="72"/>
      <c r="E62" s="72"/>
      <c r="F62" s="72"/>
      <c r="G62" s="30"/>
      <c r="H62" s="73"/>
      <c r="I62" s="264"/>
    </row>
    <row r="63" spans="2:9" ht="22.5" customHeight="1">
      <c r="B63" s="13"/>
      <c r="C63" s="3"/>
      <c r="E63" s="3"/>
      <c r="F63" s="3"/>
      <c r="G63" s="3"/>
      <c r="H63" s="3"/>
      <c r="I63" s="322"/>
    </row>
    <row r="64" spans="2:9" ht="22.5" customHeight="1">
      <c r="B64" s="13"/>
      <c r="C64" s="3"/>
      <c r="E64" s="3"/>
      <c r="F64" s="3"/>
      <c r="G64" s="3"/>
      <c r="H64" s="3"/>
      <c r="I64" s="322"/>
    </row>
    <row r="65" spans="2:9" ht="26.25" customHeight="1">
      <c r="B65" s="13"/>
      <c r="I65" s="304"/>
    </row>
    <row r="66" spans="2:9" ht="24" customHeight="1">
      <c r="B66" s="13"/>
      <c r="I66" s="304"/>
    </row>
    <row r="67" spans="2:9" ht="24" customHeight="1">
      <c r="B67" s="13"/>
      <c r="I67" s="304"/>
    </row>
    <row r="68" spans="2:9" ht="18" customHeight="1" thickBot="1">
      <c r="B68" s="13"/>
      <c r="H68" s="293" t="s">
        <v>230</v>
      </c>
      <c r="I68" s="305" t="s">
        <v>230</v>
      </c>
    </row>
    <row r="69" spans="2:9" ht="20.25" customHeight="1">
      <c r="B69" s="66" t="s">
        <v>107</v>
      </c>
      <c r="C69" s="47" t="s">
        <v>96</v>
      </c>
      <c r="D69" s="47">
        <v>7</v>
      </c>
      <c r="E69" s="48">
        <v>10</v>
      </c>
      <c r="F69" s="48">
        <v>11</v>
      </c>
      <c r="G69" s="46">
        <v>12</v>
      </c>
      <c r="H69" s="51">
        <v>13</v>
      </c>
      <c r="I69" s="306">
        <v>14</v>
      </c>
    </row>
    <row r="70" spans="2:9" ht="13.5" customHeight="1">
      <c r="B70" s="41"/>
      <c r="C70" s="212" t="s">
        <v>166</v>
      </c>
      <c r="D70" s="211" t="s">
        <v>214</v>
      </c>
      <c r="E70" s="211" t="s">
        <v>155</v>
      </c>
      <c r="F70" s="211" t="s">
        <v>167</v>
      </c>
      <c r="G70" s="244" t="s">
        <v>168</v>
      </c>
      <c r="H70" s="213" t="s">
        <v>208</v>
      </c>
      <c r="I70" s="307" t="s">
        <v>237</v>
      </c>
    </row>
    <row r="71" spans="2:9" ht="4.5" customHeight="1" thickBot="1">
      <c r="B71" s="49"/>
      <c r="C71" s="72"/>
      <c r="D71" s="72"/>
      <c r="E71" s="72"/>
      <c r="F71" s="72"/>
      <c r="G71" s="30"/>
      <c r="H71" s="73"/>
      <c r="I71" s="264"/>
    </row>
    <row r="72" spans="2:9" ht="17.25" customHeight="1">
      <c r="B72" s="42" t="s">
        <v>348</v>
      </c>
      <c r="C72" s="26">
        <f aca="true" t="shared" si="6" ref="C72:I72">SUM(C73:C92,C99)</f>
        <v>393446</v>
      </c>
      <c r="D72" s="26">
        <f>SUM(D73:D92,D99)</f>
        <v>431291</v>
      </c>
      <c r="E72" s="26">
        <f t="shared" si="6"/>
        <v>463090</v>
      </c>
      <c r="F72" s="26">
        <f t="shared" si="6"/>
        <v>479764</v>
      </c>
      <c r="G72" s="25">
        <f t="shared" si="6"/>
        <v>493300</v>
      </c>
      <c r="H72" s="274">
        <f t="shared" si="6"/>
        <v>514975</v>
      </c>
      <c r="I72" s="316">
        <f t="shared" si="6"/>
        <v>453219</v>
      </c>
    </row>
    <row r="73" spans="2:9" ht="12" customHeight="1">
      <c r="B73" s="42" t="s">
        <v>20</v>
      </c>
      <c r="C73" s="26" t="s">
        <v>98</v>
      </c>
      <c r="D73" s="26" t="s">
        <v>98</v>
      </c>
      <c r="E73" s="26" t="s">
        <v>98</v>
      </c>
      <c r="F73" s="26" t="s">
        <v>98</v>
      </c>
      <c r="G73" s="25" t="s">
        <v>98</v>
      </c>
      <c r="H73" s="27" t="s">
        <v>98</v>
      </c>
      <c r="I73" s="314" t="s">
        <v>98</v>
      </c>
    </row>
    <row r="74" spans="2:9" ht="12" customHeight="1">
      <c r="B74" s="42" t="s">
        <v>21</v>
      </c>
      <c r="C74" s="26">
        <v>3215</v>
      </c>
      <c r="D74" s="26">
        <v>3348</v>
      </c>
      <c r="E74" s="26">
        <v>3341</v>
      </c>
      <c r="F74" s="26">
        <v>3381</v>
      </c>
      <c r="G74" s="25">
        <v>3350</v>
      </c>
      <c r="H74" s="27">
        <v>3546</v>
      </c>
      <c r="I74" s="314">
        <v>3425.1</v>
      </c>
    </row>
    <row r="75" spans="2:9" ht="12" customHeight="1">
      <c r="B75" s="42" t="s">
        <v>22</v>
      </c>
      <c r="C75" s="26">
        <v>1979</v>
      </c>
      <c r="D75" s="26">
        <v>1906</v>
      </c>
      <c r="E75" s="26">
        <v>2035</v>
      </c>
      <c r="F75" s="26">
        <v>2040</v>
      </c>
      <c r="G75" s="25">
        <v>1976</v>
      </c>
      <c r="H75" s="27">
        <v>2074</v>
      </c>
      <c r="I75" s="314">
        <v>1797.1</v>
      </c>
    </row>
    <row r="76" spans="2:9" ht="12" customHeight="1">
      <c r="B76" s="343" t="s">
        <v>23</v>
      </c>
      <c r="C76" s="334">
        <v>315408</v>
      </c>
      <c r="D76" s="334">
        <v>350927</v>
      </c>
      <c r="E76" s="334">
        <v>380741</v>
      </c>
      <c r="F76" s="334">
        <v>396019</v>
      </c>
      <c r="G76" s="332">
        <v>409270</v>
      </c>
      <c r="H76" s="274">
        <v>428693</v>
      </c>
      <c r="I76" s="316">
        <v>382296.9</v>
      </c>
    </row>
    <row r="77" spans="2:9" ht="12" customHeight="1">
      <c r="B77" s="42" t="s">
        <v>24</v>
      </c>
      <c r="C77" s="26">
        <v>11949</v>
      </c>
      <c r="D77" s="26">
        <v>11970</v>
      </c>
      <c r="E77" s="26">
        <v>12946</v>
      </c>
      <c r="F77" s="26">
        <v>13220</v>
      </c>
      <c r="G77" s="25">
        <v>12940</v>
      </c>
      <c r="H77" s="27">
        <v>13419</v>
      </c>
      <c r="I77" s="314">
        <v>12982.3</v>
      </c>
    </row>
    <row r="78" spans="2:9" ht="12" customHeight="1">
      <c r="B78" s="42" t="s">
        <v>25</v>
      </c>
      <c r="C78" s="26">
        <v>10815</v>
      </c>
      <c r="D78" s="26">
        <v>10651</v>
      </c>
      <c r="E78" s="26">
        <v>9798</v>
      </c>
      <c r="F78" s="26">
        <v>9620</v>
      </c>
      <c r="G78" s="25">
        <v>9533</v>
      </c>
      <c r="H78" s="27">
        <v>9230</v>
      </c>
      <c r="I78" s="314">
        <v>8196.5</v>
      </c>
    </row>
    <row r="79" spans="2:9" ht="12" customHeight="1">
      <c r="B79" s="42" t="s">
        <v>26</v>
      </c>
      <c r="C79" s="26">
        <v>558</v>
      </c>
      <c r="D79" s="26">
        <v>556</v>
      </c>
      <c r="E79" s="26">
        <v>345</v>
      </c>
      <c r="F79" s="26">
        <v>342</v>
      </c>
      <c r="G79" s="25">
        <v>328</v>
      </c>
      <c r="H79" s="27">
        <v>344</v>
      </c>
      <c r="I79" s="314">
        <v>199.1</v>
      </c>
    </row>
    <row r="80" spans="2:9" ht="12" customHeight="1">
      <c r="B80" s="42" t="s">
        <v>27</v>
      </c>
      <c r="C80" s="26">
        <v>3664</v>
      </c>
      <c r="D80" s="26">
        <v>4195</v>
      </c>
      <c r="E80" s="26">
        <v>4613</v>
      </c>
      <c r="F80" s="26">
        <v>4769</v>
      </c>
      <c r="G80" s="25">
        <v>4742</v>
      </c>
      <c r="H80" s="27">
        <v>5053</v>
      </c>
      <c r="I80" s="314">
        <v>4307.4</v>
      </c>
    </row>
    <row r="81" spans="2:9" ht="12" customHeight="1">
      <c r="B81" s="42" t="s">
        <v>28</v>
      </c>
      <c r="C81" s="26">
        <v>391</v>
      </c>
      <c r="D81" s="26">
        <v>321</v>
      </c>
      <c r="E81" s="26">
        <v>241</v>
      </c>
      <c r="F81" s="26">
        <v>229</v>
      </c>
      <c r="G81" s="25">
        <v>233</v>
      </c>
      <c r="H81" s="27">
        <v>194</v>
      </c>
      <c r="I81" s="314">
        <v>132.5</v>
      </c>
    </row>
    <row r="82" spans="2:9" ht="12" customHeight="1">
      <c r="B82" s="42" t="s">
        <v>29</v>
      </c>
      <c r="C82" s="26">
        <v>312</v>
      </c>
      <c r="D82" s="26">
        <v>294</v>
      </c>
      <c r="E82" s="26">
        <v>286</v>
      </c>
      <c r="F82" s="26">
        <v>284</v>
      </c>
      <c r="G82" s="25">
        <v>279</v>
      </c>
      <c r="H82" s="27">
        <v>259</v>
      </c>
      <c r="I82" s="314">
        <v>202.4</v>
      </c>
    </row>
    <row r="83" spans="2:9" ht="12" customHeight="1">
      <c r="B83" s="42" t="s">
        <v>30</v>
      </c>
      <c r="C83" s="26">
        <v>403</v>
      </c>
      <c r="D83" s="26">
        <v>411</v>
      </c>
      <c r="E83" s="26">
        <v>450</v>
      </c>
      <c r="F83" s="26">
        <v>585</v>
      </c>
      <c r="G83" s="25">
        <v>545</v>
      </c>
      <c r="H83" s="27">
        <v>416</v>
      </c>
      <c r="I83" s="314">
        <v>336.5</v>
      </c>
    </row>
    <row r="84" spans="2:9" ht="12" customHeight="1">
      <c r="B84" s="42" t="s">
        <v>76</v>
      </c>
      <c r="C84" s="26">
        <v>737</v>
      </c>
      <c r="D84" s="26">
        <v>729</v>
      </c>
      <c r="E84" s="26" t="s">
        <v>99</v>
      </c>
      <c r="F84" s="26" t="s">
        <v>99</v>
      </c>
      <c r="G84" s="25" t="s">
        <v>99</v>
      </c>
      <c r="H84" s="27" t="s">
        <v>99</v>
      </c>
      <c r="I84" s="314" t="s">
        <v>99</v>
      </c>
    </row>
    <row r="85" spans="2:9" ht="12" customHeight="1">
      <c r="B85" s="42" t="s">
        <v>31</v>
      </c>
      <c r="C85" s="26">
        <v>7032</v>
      </c>
      <c r="D85" s="26">
        <v>6231</v>
      </c>
      <c r="E85" s="26">
        <v>6007</v>
      </c>
      <c r="F85" s="26">
        <v>6002</v>
      </c>
      <c r="G85" s="25">
        <v>5789</v>
      </c>
      <c r="H85" s="27">
        <v>5888</v>
      </c>
      <c r="I85" s="314">
        <v>5239.1</v>
      </c>
    </row>
    <row r="86" spans="2:9" ht="12" customHeight="1">
      <c r="B86" s="42" t="s">
        <v>32</v>
      </c>
      <c r="C86" s="26">
        <v>1491</v>
      </c>
      <c r="D86" s="26">
        <v>1603</v>
      </c>
      <c r="E86" s="26">
        <v>1820</v>
      </c>
      <c r="F86" s="26">
        <v>1901</v>
      </c>
      <c r="G86" s="25">
        <v>1831</v>
      </c>
      <c r="H86" s="27">
        <v>1921</v>
      </c>
      <c r="I86" s="314">
        <v>1451.2</v>
      </c>
    </row>
    <row r="87" spans="2:9" ht="12" customHeight="1">
      <c r="B87" s="42" t="s">
        <v>33</v>
      </c>
      <c r="C87" s="26">
        <v>244</v>
      </c>
      <c r="D87" s="26">
        <v>245</v>
      </c>
      <c r="E87" s="26">
        <v>230</v>
      </c>
      <c r="F87" s="26">
        <v>223</v>
      </c>
      <c r="G87" s="25">
        <v>218</v>
      </c>
      <c r="H87" s="27">
        <v>211</v>
      </c>
      <c r="I87" s="314">
        <v>211.7</v>
      </c>
    </row>
    <row r="88" spans="2:9" ht="12" customHeight="1">
      <c r="B88" s="42" t="s">
        <v>34</v>
      </c>
      <c r="C88" s="26">
        <v>8153</v>
      </c>
      <c r="D88" s="26">
        <v>10043</v>
      </c>
      <c r="E88" s="26">
        <v>11321</v>
      </c>
      <c r="F88" s="26">
        <v>11878</v>
      </c>
      <c r="G88" s="25">
        <v>12050</v>
      </c>
      <c r="H88" s="27">
        <v>12813</v>
      </c>
      <c r="I88" s="314">
        <v>12549.7</v>
      </c>
    </row>
    <row r="89" spans="2:9" ht="12" customHeight="1">
      <c r="B89" s="42" t="s">
        <v>35</v>
      </c>
      <c r="C89" s="26">
        <v>316</v>
      </c>
      <c r="D89" s="26">
        <v>420</v>
      </c>
      <c r="E89" s="26">
        <v>440</v>
      </c>
      <c r="F89" s="26">
        <v>458</v>
      </c>
      <c r="G89" s="25">
        <v>439</v>
      </c>
      <c r="H89" s="27">
        <v>541</v>
      </c>
      <c r="I89" s="314">
        <v>506.5</v>
      </c>
    </row>
    <row r="90" spans="2:9" ht="12" customHeight="1">
      <c r="B90" s="42" t="s">
        <v>36</v>
      </c>
      <c r="C90" s="26">
        <v>1924</v>
      </c>
      <c r="D90" s="26">
        <v>1962</v>
      </c>
      <c r="E90" s="26">
        <v>1956</v>
      </c>
      <c r="F90" s="26">
        <v>2014</v>
      </c>
      <c r="G90" s="25">
        <v>1920</v>
      </c>
      <c r="H90" s="27">
        <v>1989</v>
      </c>
      <c r="I90" s="314">
        <v>1697.1</v>
      </c>
    </row>
    <row r="91" spans="2:9" ht="12" customHeight="1">
      <c r="B91" s="42" t="s">
        <v>203</v>
      </c>
      <c r="C91" s="26" t="s">
        <v>98</v>
      </c>
      <c r="D91" s="26" t="s">
        <v>98</v>
      </c>
      <c r="E91" s="26" t="s">
        <v>98</v>
      </c>
      <c r="F91" s="26" t="s">
        <v>98</v>
      </c>
      <c r="G91" s="25" t="s">
        <v>98</v>
      </c>
      <c r="H91" s="27">
        <v>157</v>
      </c>
      <c r="I91" s="314">
        <v>92.3</v>
      </c>
    </row>
    <row r="92" spans="2:9" ht="12" customHeight="1">
      <c r="B92" s="42" t="s">
        <v>37</v>
      </c>
      <c r="C92" s="26">
        <v>16524</v>
      </c>
      <c r="D92" s="26">
        <v>18310</v>
      </c>
      <c r="E92" s="15">
        <f>SUM(E93:E98)</f>
        <v>19384</v>
      </c>
      <c r="F92" s="15">
        <v>19962</v>
      </c>
      <c r="G92" s="58">
        <f>SUM(G93:G98)</f>
        <v>20833</v>
      </c>
      <c r="H92" s="16">
        <f>SUM(H93:H98)</f>
        <v>21510</v>
      </c>
      <c r="I92" s="318">
        <v>16578</v>
      </c>
    </row>
    <row r="93" spans="2:9" ht="12" customHeight="1">
      <c r="B93" s="42" t="s">
        <v>38</v>
      </c>
      <c r="C93" s="26" t="s">
        <v>98</v>
      </c>
      <c r="D93" s="26">
        <v>10592</v>
      </c>
      <c r="E93" s="26">
        <v>10991</v>
      </c>
      <c r="F93" s="26">
        <v>11080</v>
      </c>
      <c r="G93" s="25">
        <v>11443</v>
      </c>
      <c r="H93" s="27">
        <v>11745</v>
      </c>
      <c r="I93" s="314">
        <v>8663.5</v>
      </c>
    </row>
    <row r="94" spans="2:9" ht="12" customHeight="1">
      <c r="B94" s="42" t="s">
        <v>39</v>
      </c>
      <c r="C94" s="26" t="s">
        <v>98</v>
      </c>
      <c r="D94" s="26">
        <v>6434</v>
      </c>
      <c r="E94" s="26">
        <v>7131</v>
      </c>
      <c r="F94" s="26">
        <v>7624</v>
      </c>
      <c r="G94" s="25">
        <v>8105</v>
      </c>
      <c r="H94" s="27">
        <v>8519</v>
      </c>
      <c r="I94" s="314">
        <v>6991.5</v>
      </c>
    </row>
    <row r="95" spans="2:9" ht="12" customHeight="1">
      <c r="B95" s="42" t="s">
        <v>40</v>
      </c>
      <c r="C95" s="26" t="s">
        <v>98</v>
      </c>
      <c r="D95" s="26">
        <v>296</v>
      </c>
      <c r="E95" s="26">
        <v>336</v>
      </c>
      <c r="F95" s="26">
        <v>355</v>
      </c>
      <c r="G95" s="25">
        <v>373</v>
      </c>
      <c r="H95" s="27">
        <v>388</v>
      </c>
      <c r="I95" s="314">
        <v>327.3</v>
      </c>
    </row>
    <row r="96" spans="2:9" ht="12" customHeight="1">
      <c r="B96" s="42" t="s">
        <v>41</v>
      </c>
      <c r="C96" s="26" t="s">
        <v>98</v>
      </c>
      <c r="D96" s="26">
        <v>36</v>
      </c>
      <c r="E96" s="26">
        <v>46</v>
      </c>
      <c r="F96" s="26">
        <v>54</v>
      </c>
      <c r="G96" s="25">
        <v>53</v>
      </c>
      <c r="H96" s="27">
        <v>52</v>
      </c>
      <c r="I96" s="314">
        <v>52</v>
      </c>
    </row>
    <row r="97" spans="2:9" ht="12" customHeight="1">
      <c r="B97" s="42" t="s">
        <v>42</v>
      </c>
      <c r="C97" s="26" t="s">
        <v>98</v>
      </c>
      <c r="D97" s="26">
        <v>139</v>
      </c>
      <c r="E97" s="26">
        <v>148</v>
      </c>
      <c r="F97" s="26">
        <v>144</v>
      </c>
      <c r="G97" s="25">
        <v>142</v>
      </c>
      <c r="H97" s="27">
        <v>137</v>
      </c>
      <c r="I97" s="314">
        <v>130.4</v>
      </c>
    </row>
    <row r="98" spans="2:9" ht="12" customHeight="1">
      <c r="B98" s="42" t="s">
        <v>43</v>
      </c>
      <c r="C98" s="26" t="s">
        <v>98</v>
      </c>
      <c r="D98" s="26">
        <v>813</v>
      </c>
      <c r="E98" s="26">
        <v>732</v>
      </c>
      <c r="F98" s="26">
        <v>705</v>
      </c>
      <c r="G98" s="25">
        <v>717</v>
      </c>
      <c r="H98" s="27">
        <v>669</v>
      </c>
      <c r="I98" s="314">
        <v>413.3</v>
      </c>
    </row>
    <row r="99" spans="2:9" ht="12" customHeight="1">
      <c r="B99" s="42" t="s">
        <v>44</v>
      </c>
      <c r="C99" s="26">
        <v>8331</v>
      </c>
      <c r="D99" s="26">
        <v>7169</v>
      </c>
      <c r="E99" s="26">
        <v>7136</v>
      </c>
      <c r="F99" s="26">
        <v>6837</v>
      </c>
      <c r="G99" s="25">
        <v>7024</v>
      </c>
      <c r="H99" s="27">
        <v>6717</v>
      </c>
      <c r="I99" s="314">
        <v>1017.6</v>
      </c>
    </row>
    <row r="100" spans="2:9" ht="6" customHeight="1">
      <c r="B100" s="44"/>
      <c r="C100" s="65"/>
      <c r="D100" s="65"/>
      <c r="E100" s="65"/>
      <c r="F100" s="65"/>
      <c r="G100" s="56"/>
      <c r="H100" s="240"/>
      <c r="I100" s="315"/>
    </row>
    <row r="101" spans="2:9" ht="6" customHeight="1">
      <c r="B101" s="42"/>
      <c r="C101" s="63"/>
      <c r="D101" s="63"/>
      <c r="E101" s="63"/>
      <c r="F101" s="63"/>
      <c r="G101" s="3"/>
      <c r="H101" s="34"/>
      <c r="I101" s="313"/>
    </row>
    <row r="102" spans="2:9" ht="12" customHeight="1">
      <c r="B102" s="42" t="s">
        <v>45</v>
      </c>
      <c r="C102" s="26">
        <f>SUM(C104,C107,C111:C113)</f>
        <v>42151</v>
      </c>
      <c r="D102" s="26">
        <v>57425</v>
      </c>
      <c r="E102" s="26">
        <f>SUM(E104,E107,E111:E113)</f>
        <v>66343</v>
      </c>
      <c r="F102" s="26">
        <f>SUM(F104,F107,F111:F113)</f>
        <v>69630</v>
      </c>
      <c r="G102" s="25">
        <f>SUM(G103,G104,G107,G111:G113)</f>
        <v>71732</v>
      </c>
      <c r="H102" s="27">
        <f>SUM(H103,H104,H107,H110:H113)</f>
        <v>76828</v>
      </c>
      <c r="I102" s="314">
        <f>SUM(I103,I104,I107,I110:I113)</f>
        <v>75347.2</v>
      </c>
    </row>
    <row r="103" spans="2:9" ht="12" customHeight="1">
      <c r="B103" s="42" t="s">
        <v>204</v>
      </c>
      <c r="C103" s="26" t="s">
        <v>98</v>
      </c>
      <c r="D103" s="26" t="s">
        <v>98</v>
      </c>
      <c r="E103" s="26" t="s">
        <v>98</v>
      </c>
      <c r="F103" s="26" t="s">
        <v>98</v>
      </c>
      <c r="G103" s="25" t="s">
        <v>98</v>
      </c>
      <c r="H103" s="27">
        <v>1300</v>
      </c>
      <c r="I103" s="314">
        <v>1242.4</v>
      </c>
    </row>
    <row r="104" spans="2:9" ht="12" customHeight="1">
      <c r="B104" s="42" t="s">
        <v>46</v>
      </c>
      <c r="C104" s="15">
        <f aca="true" t="shared" si="7" ref="C104:H104">SUM(C105:C106)</f>
        <v>31598</v>
      </c>
      <c r="D104" s="15">
        <f t="shared" si="7"/>
        <v>42367</v>
      </c>
      <c r="E104" s="15">
        <f t="shared" si="7"/>
        <v>48348</v>
      </c>
      <c r="F104" s="15">
        <f t="shared" si="7"/>
        <v>50489</v>
      </c>
      <c r="G104" s="58">
        <f t="shared" si="7"/>
        <v>51778</v>
      </c>
      <c r="H104" s="16">
        <f t="shared" si="7"/>
        <v>53812</v>
      </c>
      <c r="I104" s="318">
        <v>52732.8</v>
      </c>
    </row>
    <row r="105" spans="2:9" ht="12" customHeight="1">
      <c r="B105" s="42" t="s">
        <v>47</v>
      </c>
      <c r="C105" s="26">
        <v>29669</v>
      </c>
      <c r="D105" s="26">
        <v>38513</v>
      </c>
      <c r="E105" s="26">
        <v>43247</v>
      </c>
      <c r="F105" s="26">
        <v>44877</v>
      </c>
      <c r="G105" s="25">
        <v>45854</v>
      </c>
      <c r="H105" s="27">
        <v>47378</v>
      </c>
      <c r="I105" s="314">
        <v>46783.4</v>
      </c>
    </row>
    <row r="106" spans="2:9" ht="12" customHeight="1">
      <c r="B106" s="42" t="s">
        <v>48</v>
      </c>
      <c r="C106" s="26">
        <v>1929</v>
      </c>
      <c r="D106" s="26">
        <v>3854</v>
      </c>
      <c r="E106" s="26">
        <v>5101</v>
      </c>
      <c r="F106" s="26">
        <v>5612</v>
      </c>
      <c r="G106" s="25">
        <v>5924</v>
      </c>
      <c r="H106" s="27">
        <v>6434</v>
      </c>
      <c r="I106" s="314">
        <v>5949.4</v>
      </c>
    </row>
    <row r="107" spans="2:9" ht="12" customHeight="1">
      <c r="B107" s="42" t="s">
        <v>49</v>
      </c>
      <c r="C107" s="15">
        <f aca="true" t="shared" si="8" ref="C107:H107">SUM(C108:C109)</f>
        <v>9767</v>
      </c>
      <c r="D107" s="15">
        <f>SUM(D108:D109)</f>
        <v>14023</v>
      </c>
      <c r="E107" s="15">
        <f t="shared" si="8"/>
        <v>16680</v>
      </c>
      <c r="F107" s="15">
        <f t="shared" si="8"/>
        <v>17734</v>
      </c>
      <c r="G107" s="58">
        <f t="shared" si="8"/>
        <v>18516</v>
      </c>
      <c r="H107" s="16">
        <f t="shared" si="8"/>
        <v>19792</v>
      </c>
      <c r="I107" s="318">
        <v>19464.2</v>
      </c>
    </row>
    <row r="108" spans="2:9" ht="12" customHeight="1">
      <c r="B108" s="42" t="s">
        <v>50</v>
      </c>
      <c r="C108" s="26">
        <v>4963</v>
      </c>
      <c r="D108" s="26">
        <v>6157</v>
      </c>
      <c r="E108" s="26">
        <v>6208</v>
      </c>
      <c r="F108" s="26">
        <v>6294</v>
      </c>
      <c r="G108" s="25">
        <v>6590</v>
      </c>
      <c r="H108" s="27">
        <v>6339</v>
      </c>
      <c r="I108" s="314">
        <v>6008.5</v>
      </c>
    </row>
    <row r="109" spans="2:9" ht="12" customHeight="1">
      <c r="B109" s="42" t="s">
        <v>51</v>
      </c>
      <c r="C109" s="26">
        <v>4804</v>
      </c>
      <c r="D109" s="26">
        <v>7866</v>
      </c>
      <c r="E109" s="26">
        <v>10472</v>
      </c>
      <c r="F109" s="26">
        <v>11440</v>
      </c>
      <c r="G109" s="25">
        <v>11926</v>
      </c>
      <c r="H109" s="27">
        <v>13453</v>
      </c>
      <c r="I109" s="314">
        <v>13455.7</v>
      </c>
    </row>
    <row r="110" spans="2:9" ht="12" customHeight="1">
      <c r="B110" s="42" t="s">
        <v>205</v>
      </c>
      <c r="C110" s="26" t="s">
        <v>98</v>
      </c>
      <c r="D110" s="26" t="s">
        <v>98</v>
      </c>
      <c r="E110" s="26" t="s">
        <v>98</v>
      </c>
      <c r="F110" s="26" t="s">
        <v>98</v>
      </c>
      <c r="G110" s="25" t="s">
        <v>98</v>
      </c>
      <c r="H110" s="27">
        <v>375</v>
      </c>
      <c r="I110" s="314">
        <v>560.8</v>
      </c>
    </row>
    <row r="111" spans="2:9" ht="12" customHeight="1">
      <c r="B111" s="42" t="s">
        <v>52</v>
      </c>
      <c r="C111" s="26">
        <v>627</v>
      </c>
      <c r="D111" s="26">
        <v>685</v>
      </c>
      <c r="E111" s="26">
        <v>780</v>
      </c>
      <c r="F111" s="26">
        <v>773</v>
      </c>
      <c r="G111" s="25">
        <v>799</v>
      </c>
      <c r="H111" s="27">
        <v>832</v>
      </c>
      <c r="I111" s="314">
        <v>714.9</v>
      </c>
    </row>
    <row r="112" spans="2:9" ht="12" customHeight="1">
      <c r="B112" s="42" t="s">
        <v>53</v>
      </c>
      <c r="C112" s="26">
        <v>112</v>
      </c>
      <c r="D112" s="26">
        <v>159</v>
      </c>
      <c r="E112" s="26">
        <v>180</v>
      </c>
      <c r="F112" s="26">
        <v>184</v>
      </c>
      <c r="G112" s="25">
        <v>210</v>
      </c>
      <c r="H112" s="27">
        <v>203</v>
      </c>
      <c r="I112" s="314">
        <v>110.4</v>
      </c>
    </row>
    <row r="113" spans="2:9" ht="12" customHeight="1">
      <c r="B113" s="42" t="s">
        <v>54</v>
      </c>
      <c r="C113" s="26">
        <v>47</v>
      </c>
      <c r="D113" s="26">
        <v>191</v>
      </c>
      <c r="E113" s="26">
        <v>355</v>
      </c>
      <c r="F113" s="26">
        <v>450</v>
      </c>
      <c r="G113" s="25">
        <v>429</v>
      </c>
      <c r="H113" s="27">
        <v>514</v>
      </c>
      <c r="I113" s="314">
        <v>521.7</v>
      </c>
    </row>
    <row r="114" spans="2:9" ht="4.5" customHeight="1">
      <c r="B114" s="44"/>
      <c r="C114" s="65"/>
      <c r="D114" s="65"/>
      <c r="E114" s="65"/>
      <c r="F114" s="65"/>
      <c r="G114" s="56"/>
      <c r="H114" s="240"/>
      <c r="I114" s="315"/>
    </row>
    <row r="115" spans="2:9" ht="4.5" customHeight="1">
      <c r="B115" s="42"/>
      <c r="C115" s="63"/>
      <c r="D115" s="63"/>
      <c r="E115" s="63"/>
      <c r="F115" s="63"/>
      <c r="G115" s="3"/>
      <c r="H115" s="34"/>
      <c r="I115" s="313"/>
    </row>
    <row r="116" spans="2:9" ht="12" customHeight="1">
      <c r="B116" s="42" t="s">
        <v>55</v>
      </c>
      <c r="C116" s="26">
        <f aca="true" t="shared" si="9" ref="C116:I116">SUM(C117:C118)</f>
        <v>543</v>
      </c>
      <c r="D116" s="26">
        <f>SUM(D117:D118)</f>
        <v>584</v>
      </c>
      <c r="E116" s="26">
        <f t="shared" si="9"/>
        <v>596</v>
      </c>
      <c r="F116" s="26">
        <f t="shared" si="9"/>
        <v>560</v>
      </c>
      <c r="G116" s="25">
        <f t="shared" si="9"/>
        <v>537</v>
      </c>
      <c r="H116" s="27">
        <f t="shared" si="9"/>
        <v>511</v>
      </c>
      <c r="I116" s="314">
        <f t="shared" si="9"/>
        <v>334.9</v>
      </c>
    </row>
    <row r="117" spans="2:9" ht="12" customHeight="1">
      <c r="B117" s="42" t="s">
        <v>56</v>
      </c>
      <c r="C117" s="26">
        <v>308</v>
      </c>
      <c r="D117" s="26">
        <v>350</v>
      </c>
      <c r="E117" s="26">
        <v>351</v>
      </c>
      <c r="F117" s="26">
        <v>334</v>
      </c>
      <c r="G117" s="25">
        <v>337</v>
      </c>
      <c r="H117" s="27">
        <v>324</v>
      </c>
      <c r="I117" s="314">
        <v>218.4</v>
      </c>
    </row>
    <row r="118" spans="2:9" ht="12" customHeight="1">
      <c r="B118" s="42" t="s">
        <v>57</v>
      </c>
      <c r="C118" s="26">
        <v>235</v>
      </c>
      <c r="D118" s="26">
        <v>234</v>
      </c>
      <c r="E118" s="26">
        <v>245</v>
      </c>
      <c r="F118" s="26">
        <v>226</v>
      </c>
      <c r="G118" s="25">
        <v>200</v>
      </c>
      <c r="H118" s="27">
        <v>187</v>
      </c>
      <c r="I118" s="314">
        <v>116.5</v>
      </c>
    </row>
    <row r="119" spans="2:9" ht="4.5" customHeight="1">
      <c r="B119" s="44"/>
      <c r="C119" s="65"/>
      <c r="D119" s="65"/>
      <c r="E119" s="65"/>
      <c r="F119" s="65"/>
      <c r="G119" s="56"/>
      <c r="H119" s="240"/>
      <c r="I119" s="315"/>
    </row>
    <row r="120" spans="2:9" ht="4.5" customHeight="1">
      <c r="B120" s="42"/>
      <c r="C120" s="63"/>
      <c r="D120" s="63"/>
      <c r="E120" s="63"/>
      <c r="F120" s="63"/>
      <c r="G120" s="3"/>
      <c r="H120" s="34"/>
      <c r="I120" s="313"/>
    </row>
    <row r="121" spans="2:9" ht="12" customHeight="1">
      <c r="B121" s="42" t="s">
        <v>58</v>
      </c>
      <c r="C121" s="26">
        <f>SUM(C122:C127)</f>
        <v>547</v>
      </c>
      <c r="D121" s="26">
        <f>SUM(D122:D127)</f>
        <v>1343</v>
      </c>
      <c r="E121" s="26">
        <f>SUM(E122:E127)</f>
        <v>2448</v>
      </c>
      <c r="F121" s="26">
        <f>SUM(F122:F127)</f>
        <v>2913</v>
      </c>
      <c r="G121" s="25">
        <f>SUM(G122:G127)</f>
        <v>3365</v>
      </c>
      <c r="H121" s="27">
        <f>SUM(H122:H128)</f>
        <v>5354</v>
      </c>
      <c r="I121" s="314">
        <f>SUM(I122:I128)</f>
        <v>5570.400000000001</v>
      </c>
    </row>
    <row r="122" spans="2:9" ht="12" customHeight="1">
      <c r="B122" s="42" t="s">
        <v>59</v>
      </c>
      <c r="C122" s="26">
        <v>281</v>
      </c>
      <c r="D122" s="26">
        <v>596</v>
      </c>
      <c r="E122" s="26">
        <v>1062</v>
      </c>
      <c r="F122" s="26">
        <v>1250</v>
      </c>
      <c r="G122" s="25">
        <v>1503</v>
      </c>
      <c r="H122" s="27">
        <v>1748</v>
      </c>
      <c r="I122" s="314">
        <v>1777.3</v>
      </c>
    </row>
    <row r="123" spans="2:9" ht="13.5">
      <c r="B123" s="42" t="s">
        <v>60</v>
      </c>
      <c r="C123" s="26">
        <v>127</v>
      </c>
      <c r="D123" s="26">
        <v>261</v>
      </c>
      <c r="E123" s="26">
        <v>307</v>
      </c>
      <c r="F123" s="26">
        <v>351</v>
      </c>
      <c r="G123" s="25">
        <v>369</v>
      </c>
      <c r="H123" s="27">
        <v>404</v>
      </c>
      <c r="I123" s="314">
        <v>328.2</v>
      </c>
    </row>
    <row r="124" spans="2:9" ht="13.5">
      <c r="B124" s="42" t="s">
        <v>61</v>
      </c>
      <c r="C124" s="26" t="s">
        <v>99</v>
      </c>
      <c r="D124" s="26">
        <v>52</v>
      </c>
      <c r="E124" s="26">
        <v>153</v>
      </c>
      <c r="F124" s="26">
        <v>188</v>
      </c>
      <c r="G124" s="25">
        <v>202</v>
      </c>
      <c r="H124" s="27">
        <v>228</v>
      </c>
      <c r="I124" s="314">
        <v>234.9</v>
      </c>
    </row>
    <row r="125" spans="2:9" ht="13.5">
      <c r="B125" s="42" t="s">
        <v>62</v>
      </c>
      <c r="C125" s="26">
        <v>139</v>
      </c>
      <c r="D125" s="26">
        <v>428</v>
      </c>
      <c r="E125" s="26">
        <v>860</v>
      </c>
      <c r="F125" s="26">
        <v>1039</v>
      </c>
      <c r="G125" s="25">
        <v>1187</v>
      </c>
      <c r="H125" s="27">
        <v>1384</v>
      </c>
      <c r="I125" s="314">
        <v>1314</v>
      </c>
    </row>
    <row r="126" spans="2:9" ht="13.5">
      <c r="B126" s="42" t="s">
        <v>206</v>
      </c>
      <c r="C126" s="26" t="s">
        <v>98</v>
      </c>
      <c r="D126" s="26" t="s">
        <v>98</v>
      </c>
      <c r="E126" s="26" t="s">
        <v>98</v>
      </c>
      <c r="F126" s="26" t="s">
        <v>98</v>
      </c>
      <c r="G126" s="25" t="s">
        <v>98</v>
      </c>
      <c r="H126" s="27">
        <v>122</v>
      </c>
      <c r="I126" s="314">
        <v>361.3</v>
      </c>
    </row>
    <row r="127" spans="2:9" ht="13.5">
      <c r="B127" s="42" t="s">
        <v>63</v>
      </c>
      <c r="C127" s="26" t="s">
        <v>99</v>
      </c>
      <c r="D127" s="26">
        <v>6</v>
      </c>
      <c r="E127" s="26">
        <v>66</v>
      </c>
      <c r="F127" s="26">
        <v>85</v>
      </c>
      <c r="G127" s="25">
        <v>104</v>
      </c>
      <c r="H127" s="27">
        <v>118</v>
      </c>
      <c r="I127" s="314">
        <v>119.7</v>
      </c>
    </row>
    <row r="128" spans="2:9" ht="13.5">
      <c r="B128" s="42" t="s">
        <v>207</v>
      </c>
      <c r="C128" s="26" t="s">
        <v>98</v>
      </c>
      <c r="D128" s="26" t="s">
        <v>98</v>
      </c>
      <c r="E128" s="26" t="s">
        <v>98</v>
      </c>
      <c r="F128" s="26" t="s">
        <v>98</v>
      </c>
      <c r="G128" s="25" t="s">
        <v>98</v>
      </c>
      <c r="H128" s="27">
        <v>1350</v>
      </c>
      <c r="I128" s="314">
        <v>1435</v>
      </c>
    </row>
    <row r="129" spans="2:9" ht="3.75" customHeight="1">
      <c r="B129" s="44"/>
      <c r="C129" s="65"/>
      <c r="D129" s="65"/>
      <c r="E129" s="65"/>
      <c r="F129" s="65"/>
      <c r="G129" s="56"/>
      <c r="H129" s="240"/>
      <c r="I129" s="315"/>
    </row>
    <row r="130" spans="2:9" ht="6" customHeight="1">
      <c r="B130" s="42"/>
      <c r="C130" s="63"/>
      <c r="D130" s="63"/>
      <c r="E130" s="63"/>
      <c r="F130" s="63"/>
      <c r="G130" s="3"/>
      <c r="H130" s="34"/>
      <c r="I130" s="313"/>
    </row>
    <row r="131" spans="2:9" ht="13.5">
      <c r="B131" s="42" t="s">
        <v>349</v>
      </c>
      <c r="C131" s="26">
        <v>26632</v>
      </c>
      <c r="D131" s="26">
        <f>SUM(D132:D142)</f>
        <v>31149</v>
      </c>
      <c r="E131" s="26">
        <v>33417</v>
      </c>
      <c r="F131" s="26">
        <v>33962</v>
      </c>
      <c r="G131" s="25">
        <f>SUM(G132:G142)</f>
        <v>36317</v>
      </c>
      <c r="H131" s="27">
        <f>SUM(H132:H142)</f>
        <v>40547</v>
      </c>
      <c r="I131" s="314">
        <f>SUM(I132:I142)</f>
        <v>30983.6</v>
      </c>
    </row>
    <row r="132" spans="2:9" ht="13.5">
      <c r="B132" s="42" t="s">
        <v>180</v>
      </c>
      <c r="C132" s="26">
        <v>1387</v>
      </c>
      <c r="D132" s="26">
        <v>1384</v>
      </c>
      <c r="E132" s="26">
        <v>1204</v>
      </c>
      <c r="F132" s="26">
        <v>1225</v>
      </c>
      <c r="G132" s="25">
        <v>1387</v>
      </c>
      <c r="H132" s="27">
        <v>1368</v>
      </c>
      <c r="I132" s="314">
        <v>1196.1</v>
      </c>
    </row>
    <row r="133" spans="2:9" ht="13.5">
      <c r="B133" s="42" t="s">
        <v>181</v>
      </c>
      <c r="C133" s="26">
        <v>209</v>
      </c>
      <c r="D133" s="26">
        <v>216</v>
      </c>
      <c r="E133" s="26">
        <v>248</v>
      </c>
      <c r="F133" s="26">
        <v>295</v>
      </c>
      <c r="G133" s="25">
        <v>386</v>
      </c>
      <c r="H133" s="27">
        <v>463</v>
      </c>
      <c r="I133" s="314">
        <v>341</v>
      </c>
    </row>
    <row r="134" spans="2:9" ht="13.5">
      <c r="B134" s="42" t="s">
        <v>65</v>
      </c>
      <c r="C134" s="26">
        <v>96</v>
      </c>
      <c r="D134" s="26">
        <v>90</v>
      </c>
      <c r="E134" s="26">
        <v>95</v>
      </c>
      <c r="F134" s="26">
        <v>97</v>
      </c>
      <c r="G134" s="25">
        <v>99</v>
      </c>
      <c r="H134" s="27">
        <v>98</v>
      </c>
      <c r="I134" s="314">
        <v>62.1</v>
      </c>
    </row>
    <row r="135" spans="2:9" ht="13.5">
      <c r="B135" s="42" t="s">
        <v>66</v>
      </c>
      <c r="C135" s="26" t="s">
        <v>98</v>
      </c>
      <c r="D135" s="60" t="s">
        <v>98</v>
      </c>
      <c r="E135" s="26" t="s">
        <v>98</v>
      </c>
      <c r="F135" s="26" t="s">
        <v>98</v>
      </c>
      <c r="G135" s="25" t="s">
        <v>98</v>
      </c>
      <c r="H135" s="27" t="s">
        <v>98</v>
      </c>
      <c r="I135" s="314" t="s">
        <v>98</v>
      </c>
    </row>
    <row r="136" spans="2:9" ht="13.5">
      <c r="B136" s="42" t="s">
        <v>67</v>
      </c>
      <c r="C136" s="26">
        <v>4955</v>
      </c>
      <c r="D136" s="26">
        <v>4899</v>
      </c>
      <c r="E136" s="26">
        <v>4799</v>
      </c>
      <c r="F136" s="26">
        <v>4791</v>
      </c>
      <c r="G136" s="25">
        <v>4825</v>
      </c>
      <c r="H136" s="27">
        <v>4770</v>
      </c>
      <c r="I136" s="314">
        <v>3573.1</v>
      </c>
    </row>
    <row r="137" spans="2:9" ht="13.5">
      <c r="B137" s="42" t="s">
        <v>68</v>
      </c>
      <c r="C137" s="26">
        <v>420</v>
      </c>
      <c r="D137" s="26">
        <v>282</v>
      </c>
      <c r="E137" s="26">
        <v>267</v>
      </c>
      <c r="F137" s="26">
        <v>254</v>
      </c>
      <c r="G137" s="25">
        <v>252</v>
      </c>
      <c r="H137" s="27">
        <v>232</v>
      </c>
      <c r="I137" s="314">
        <v>52</v>
      </c>
    </row>
    <row r="138" spans="2:9" ht="13.5">
      <c r="B138" s="343" t="s">
        <v>69</v>
      </c>
      <c r="C138" s="334">
        <v>6943</v>
      </c>
      <c r="D138" s="334">
        <v>6140</v>
      </c>
      <c r="E138" s="334">
        <v>5824</v>
      </c>
      <c r="F138" s="334">
        <v>5600</v>
      </c>
      <c r="G138" s="332">
        <v>5368</v>
      </c>
      <c r="H138" s="274">
        <v>5186</v>
      </c>
      <c r="I138" s="316">
        <v>3252.8</v>
      </c>
    </row>
    <row r="139" spans="2:9" ht="13.5">
      <c r="B139" s="42" t="s">
        <v>70</v>
      </c>
      <c r="C139" s="26" t="s">
        <v>99</v>
      </c>
      <c r="D139" s="26">
        <v>1333</v>
      </c>
      <c r="E139" s="26">
        <v>2140</v>
      </c>
      <c r="F139" s="26">
        <v>2141</v>
      </c>
      <c r="G139" s="25">
        <v>3251</v>
      </c>
      <c r="H139" s="27">
        <v>3629</v>
      </c>
      <c r="I139" s="314">
        <v>2816.5</v>
      </c>
    </row>
    <row r="140" spans="2:9" ht="13.5">
      <c r="B140" s="42" t="s">
        <v>71</v>
      </c>
      <c r="C140" s="26">
        <v>7432</v>
      </c>
      <c r="D140" s="26">
        <v>7740</v>
      </c>
      <c r="E140" s="26">
        <v>8012</v>
      </c>
      <c r="F140" s="26">
        <v>8077</v>
      </c>
      <c r="G140" s="25">
        <v>8077</v>
      </c>
      <c r="H140" s="27">
        <v>7968</v>
      </c>
      <c r="I140" s="314">
        <v>2806.4</v>
      </c>
    </row>
    <row r="141" spans="2:9" ht="13.5">
      <c r="B141" s="42" t="s">
        <v>72</v>
      </c>
      <c r="C141" s="26">
        <v>1061</v>
      </c>
      <c r="D141" s="26">
        <v>1039</v>
      </c>
      <c r="E141" s="26">
        <v>1042</v>
      </c>
      <c r="F141" s="26">
        <v>1015</v>
      </c>
      <c r="G141" s="25">
        <v>904</v>
      </c>
      <c r="H141" s="27">
        <v>892</v>
      </c>
      <c r="I141" s="314">
        <v>770.1</v>
      </c>
    </row>
    <row r="142" spans="2:9" ht="14.25" thickBot="1">
      <c r="B142" s="43" t="s">
        <v>73</v>
      </c>
      <c r="C142" s="33">
        <v>4129</v>
      </c>
      <c r="D142" s="33">
        <v>8026</v>
      </c>
      <c r="E142" s="33">
        <v>9786</v>
      </c>
      <c r="F142" s="33">
        <v>10467</v>
      </c>
      <c r="G142" s="36">
        <v>11768</v>
      </c>
      <c r="H142" s="29">
        <v>15941</v>
      </c>
      <c r="I142" s="319">
        <v>16113.5</v>
      </c>
    </row>
    <row r="143" ht="7.5" customHeight="1"/>
    <row r="144" ht="13.5" customHeight="1">
      <c r="B144" s="225" t="s">
        <v>356</v>
      </c>
    </row>
    <row r="145" ht="13.5">
      <c r="B145" s="225" t="s">
        <v>350</v>
      </c>
    </row>
    <row r="146" ht="13.5">
      <c r="B146" s="225" t="s">
        <v>351</v>
      </c>
    </row>
    <row r="147" ht="13.5">
      <c r="B147" s="225" t="s">
        <v>352</v>
      </c>
    </row>
    <row r="148" ht="13.5">
      <c r="B148" s="225" t="s">
        <v>355</v>
      </c>
    </row>
    <row r="149" ht="13.5">
      <c r="B149" s="225" t="s">
        <v>357</v>
      </c>
    </row>
    <row r="150" ht="13.5">
      <c r="B150" s="225" t="s">
        <v>196</v>
      </c>
    </row>
    <row r="151" ht="13.5">
      <c r="B151" s="225"/>
    </row>
    <row r="152" ht="13.5">
      <c r="B152" s="225"/>
    </row>
  </sheetData>
  <printOptions/>
  <pageMargins left="0.31496062992125984" right="0.11811023622047245" top="0.3937007874015748" bottom="0" header="0" footer="0.31496062992125984"/>
  <pageSetup horizontalDpi="600" verticalDpi="600" orientation="portrait" paperSize="9" scale="82" r:id="rId1"/>
  <headerFooter alignWithMargins="0">
    <oddFooter>&amp;C&amp;14- 26 -</oddFooter>
  </headerFooter>
  <rowBreaks count="1" manualBreakCount="1">
    <brk id="66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M6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5.625" style="0" customWidth="1"/>
    <col min="3" max="6" width="10.625" style="0" customWidth="1"/>
    <col min="7" max="8" width="11.125" style="0" customWidth="1"/>
    <col min="9" max="9" width="11.50390625" style="0" customWidth="1"/>
    <col min="10" max="11" width="11.125" style="0" customWidth="1"/>
    <col min="12" max="12" width="11.625" style="0" customWidth="1"/>
  </cols>
  <sheetData>
    <row r="2" spans="2:11" ht="17.25">
      <c r="B2" s="95" t="s">
        <v>343</v>
      </c>
      <c r="C2" s="81"/>
      <c r="D2" s="81"/>
      <c r="E2" s="81"/>
      <c r="F2" s="81"/>
      <c r="G2" s="81"/>
      <c r="H2" s="81"/>
      <c r="I2" s="81"/>
      <c r="J2" s="81"/>
      <c r="K2" s="81"/>
    </row>
    <row r="3" spans="2:11" ht="18" thickBot="1">
      <c r="B3" s="95"/>
      <c r="C3" s="81"/>
      <c r="D3" s="81"/>
      <c r="E3" s="81"/>
      <c r="F3" s="81"/>
      <c r="G3" s="81"/>
      <c r="H3" s="81"/>
      <c r="I3" s="81"/>
      <c r="J3" s="292"/>
      <c r="K3" s="293" t="s">
        <v>228</v>
      </c>
    </row>
    <row r="4" spans="2:11" ht="13.5">
      <c r="B4" s="143"/>
      <c r="C4" s="144" t="s">
        <v>139</v>
      </c>
      <c r="D4" s="145">
        <v>7</v>
      </c>
      <c r="E4" s="145">
        <v>10</v>
      </c>
      <c r="F4" s="179">
        <v>11</v>
      </c>
      <c r="G4" s="83">
        <v>12</v>
      </c>
      <c r="H4" s="324">
        <v>13</v>
      </c>
      <c r="I4" s="323">
        <v>14</v>
      </c>
      <c r="J4" s="146" t="s">
        <v>140</v>
      </c>
      <c r="K4" s="147"/>
    </row>
    <row r="5" spans="2:11" ht="13.5">
      <c r="B5" s="148"/>
      <c r="C5" s="149">
        <v>-1990</v>
      </c>
      <c r="D5" s="150">
        <v>-1995</v>
      </c>
      <c r="E5" s="150">
        <v>-1998</v>
      </c>
      <c r="F5" s="180">
        <v>-1999</v>
      </c>
      <c r="G5" s="285">
        <v>-2000</v>
      </c>
      <c r="H5" s="325">
        <v>-2001</v>
      </c>
      <c r="I5" s="284">
        <v>-2002</v>
      </c>
      <c r="J5" s="127" t="s">
        <v>141</v>
      </c>
      <c r="K5" s="128" t="s">
        <v>142</v>
      </c>
    </row>
    <row r="6" spans="2:11" ht="9.75" customHeight="1">
      <c r="B6" s="151"/>
      <c r="C6" s="152"/>
      <c r="D6" s="152"/>
      <c r="E6" s="152"/>
      <c r="F6" s="181"/>
      <c r="G6" s="152"/>
      <c r="H6" s="181"/>
      <c r="I6" s="152"/>
      <c r="J6" s="152"/>
      <c r="K6" s="153"/>
    </row>
    <row r="7" spans="2:11" ht="13.5">
      <c r="B7" s="154"/>
      <c r="C7" s="156"/>
      <c r="D7" s="155" t="s">
        <v>143</v>
      </c>
      <c r="E7" s="96"/>
      <c r="F7" s="182"/>
      <c r="G7" s="96"/>
      <c r="H7" s="182"/>
      <c r="I7" s="96"/>
      <c r="J7" s="3"/>
      <c r="K7" s="35"/>
    </row>
    <row r="8" spans="2:12" ht="13.5">
      <c r="B8" s="154" t="s">
        <v>144</v>
      </c>
      <c r="C8" s="20">
        <v>3678</v>
      </c>
      <c r="D8" s="20">
        <v>4971</v>
      </c>
      <c r="E8" s="20">
        <v>6260</v>
      </c>
      <c r="F8" s="20">
        <v>6733</v>
      </c>
      <c r="G8" s="20">
        <v>7206</v>
      </c>
      <c r="H8" s="185">
        <v>7582</v>
      </c>
      <c r="I8" s="286">
        <v>8046</v>
      </c>
      <c r="J8" s="15">
        <v>464</v>
      </c>
      <c r="K8" s="157">
        <v>6.1</v>
      </c>
      <c r="L8" s="20"/>
    </row>
    <row r="9" spans="2:12" ht="9.75" customHeight="1">
      <c r="B9" s="154"/>
      <c r="C9" s="20"/>
      <c r="D9" s="20"/>
      <c r="E9" s="20"/>
      <c r="F9" s="183"/>
      <c r="G9" s="20"/>
      <c r="H9" s="185"/>
      <c r="I9" s="287"/>
      <c r="J9" s="15"/>
      <c r="K9" s="157"/>
      <c r="L9" s="20"/>
    </row>
    <row r="10" spans="2:12" ht="13.5">
      <c r="B10" s="154" t="s">
        <v>145</v>
      </c>
      <c r="C10" s="20">
        <v>950</v>
      </c>
      <c r="D10" s="20">
        <v>947</v>
      </c>
      <c r="E10" s="20">
        <v>949</v>
      </c>
      <c r="F10" s="183">
        <v>949</v>
      </c>
      <c r="G10" s="20">
        <v>949</v>
      </c>
      <c r="H10" s="185">
        <v>951</v>
      </c>
      <c r="I10" s="287">
        <v>954</v>
      </c>
      <c r="J10" s="15">
        <v>3</v>
      </c>
      <c r="K10" s="157">
        <v>0.3</v>
      </c>
      <c r="L10" s="20"/>
    </row>
    <row r="11" spans="2:12" ht="13.5">
      <c r="B11" s="154" t="s">
        <v>226</v>
      </c>
      <c r="C11" s="20">
        <v>2260</v>
      </c>
      <c r="D11" s="20">
        <v>3201</v>
      </c>
      <c r="E11" s="20">
        <v>3942</v>
      </c>
      <c r="F11" s="183">
        <v>4214</v>
      </c>
      <c r="G11" s="20">
        <v>4463</v>
      </c>
      <c r="H11" s="185">
        <v>4651</v>
      </c>
      <c r="I11" s="401">
        <v>4870</v>
      </c>
      <c r="J11" s="279">
        <v>219</v>
      </c>
      <c r="K11" s="282">
        <v>4.7</v>
      </c>
      <c r="L11" s="20"/>
    </row>
    <row r="12" spans="2:12" ht="13.5">
      <c r="B12" s="154" t="s">
        <v>146</v>
      </c>
      <c r="C12" s="20">
        <v>295</v>
      </c>
      <c r="D12" s="20">
        <v>551</v>
      </c>
      <c r="E12" s="20">
        <v>1082</v>
      </c>
      <c r="F12" s="183">
        <v>1272</v>
      </c>
      <c r="G12" s="20">
        <v>1444</v>
      </c>
      <c r="H12" s="185">
        <v>1580</v>
      </c>
      <c r="I12" s="287">
        <v>1714</v>
      </c>
      <c r="J12" s="15">
        <v>134</v>
      </c>
      <c r="K12" s="157">
        <v>8.5</v>
      </c>
      <c r="L12" s="20"/>
    </row>
    <row r="13" spans="2:12" ht="13.5" customHeight="1">
      <c r="B13" s="154" t="s">
        <v>172</v>
      </c>
      <c r="C13" s="20">
        <v>254</v>
      </c>
      <c r="D13" s="20">
        <v>252</v>
      </c>
      <c r="E13" s="24">
        <v>250</v>
      </c>
      <c r="F13" s="184">
        <v>249</v>
      </c>
      <c r="G13" s="24">
        <v>246</v>
      </c>
      <c r="H13" s="186">
        <v>245</v>
      </c>
      <c r="I13" s="288">
        <v>241</v>
      </c>
      <c r="J13" s="158">
        <v>-4</v>
      </c>
      <c r="K13" s="159">
        <v>-1.6</v>
      </c>
      <c r="L13" s="245"/>
    </row>
    <row r="14" spans="2:13" ht="13.5" customHeight="1">
      <c r="B14" s="154" t="s">
        <v>171</v>
      </c>
      <c r="C14" s="20">
        <v>38</v>
      </c>
      <c r="D14" s="20">
        <v>38</v>
      </c>
      <c r="E14" s="24">
        <v>38</v>
      </c>
      <c r="F14" s="184">
        <v>38</v>
      </c>
      <c r="G14" s="24">
        <v>38</v>
      </c>
      <c r="H14" s="186">
        <v>38</v>
      </c>
      <c r="I14" s="288">
        <v>36</v>
      </c>
      <c r="J14" s="158">
        <v>-2</v>
      </c>
      <c r="K14" s="159">
        <v>-5.3</v>
      </c>
      <c r="L14" s="20"/>
      <c r="M14" s="345"/>
    </row>
    <row r="15" spans="2:12" ht="13.5" customHeight="1">
      <c r="B15" s="154" t="s">
        <v>170</v>
      </c>
      <c r="C15" s="20">
        <v>3</v>
      </c>
      <c r="D15" s="20">
        <v>261</v>
      </c>
      <c r="E15" s="24">
        <v>794</v>
      </c>
      <c r="F15" s="184">
        <v>985</v>
      </c>
      <c r="G15" s="24">
        <v>1160</v>
      </c>
      <c r="H15" s="186">
        <v>1297</v>
      </c>
      <c r="I15" s="288">
        <v>1437</v>
      </c>
      <c r="J15" s="158">
        <v>140</v>
      </c>
      <c r="K15" s="157">
        <v>10.8</v>
      </c>
      <c r="L15" s="20"/>
    </row>
    <row r="16" spans="2:12" ht="13.5">
      <c r="B16" s="154" t="s">
        <v>147</v>
      </c>
      <c r="C16" s="20">
        <v>173</v>
      </c>
      <c r="D16" s="20">
        <v>272</v>
      </c>
      <c r="E16" s="20">
        <v>287</v>
      </c>
      <c r="F16" s="183">
        <v>298</v>
      </c>
      <c r="G16" s="20">
        <v>350</v>
      </c>
      <c r="H16" s="185">
        <v>400</v>
      </c>
      <c r="I16" s="287">
        <v>508</v>
      </c>
      <c r="J16" s="158">
        <v>108</v>
      </c>
      <c r="K16" s="157">
        <v>27</v>
      </c>
      <c r="L16" s="20"/>
    </row>
    <row r="17" spans="2:11" ht="9.75" customHeight="1">
      <c r="B17" s="1"/>
      <c r="C17" s="15"/>
      <c r="D17" s="15"/>
      <c r="E17" s="15"/>
      <c r="F17" s="185"/>
      <c r="G17" s="58"/>
      <c r="H17" s="185"/>
      <c r="I17" s="287"/>
      <c r="J17" s="15"/>
      <c r="K17" s="157"/>
    </row>
    <row r="18" spans="2:11" ht="13.5" hidden="1">
      <c r="B18" s="1" t="s">
        <v>160</v>
      </c>
      <c r="C18" s="15">
        <v>977</v>
      </c>
      <c r="D18" s="15">
        <v>3948</v>
      </c>
      <c r="E18" s="15">
        <v>6462</v>
      </c>
      <c r="F18" s="185">
        <v>7401</v>
      </c>
      <c r="G18" s="39" t="s">
        <v>97</v>
      </c>
      <c r="H18" s="326"/>
      <c r="I18" s="75"/>
      <c r="J18" s="74" t="s">
        <v>97</v>
      </c>
      <c r="K18" s="76" t="s">
        <v>97</v>
      </c>
    </row>
    <row r="19" spans="2:11" ht="0.75" customHeight="1" hidden="1">
      <c r="B19" s="1" t="s">
        <v>149</v>
      </c>
      <c r="C19" s="160" t="s">
        <v>148</v>
      </c>
      <c r="D19" s="160">
        <v>2028</v>
      </c>
      <c r="E19" s="26">
        <v>4379</v>
      </c>
      <c r="F19" s="186">
        <v>5636</v>
      </c>
      <c r="G19" s="231">
        <v>6964</v>
      </c>
      <c r="H19" s="327"/>
      <c r="I19" s="232"/>
      <c r="J19" s="15">
        <v>1328</v>
      </c>
      <c r="K19" s="157">
        <v>23.6</v>
      </c>
    </row>
    <row r="20" spans="2:11" ht="13.5" hidden="1">
      <c r="B20" s="1" t="s">
        <v>161</v>
      </c>
      <c r="C20" s="74" t="s">
        <v>97</v>
      </c>
      <c r="D20" s="74" t="s">
        <v>97</v>
      </c>
      <c r="E20" s="74" t="s">
        <v>97</v>
      </c>
      <c r="F20" s="39" t="s">
        <v>97</v>
      </c>
      <c r="G20" s="229">
        <v>8037</v>
      </c>
      <c r="H20" s="328"/>
      <c r="I20" s="230"/>
      <c r="J20" s="74" t="s">
        <v>97</v>
      </c>
      <c r="K20" s="76" t="s">
        <v>97</v>
      </c>
    </row>
    <row r="21" spans="2:11" ht="9.75" customHeight="1">
      <c r="B21" s="154"/>
      <c r="C21" s="3"/>
      <c r="D21" s="3"/>
      <c r="E21" s="124"/>
      <c r="F21" s="124"/>
      <c r="G21" s="161"/>
      <c r="H21" s="124"/>
      <c r="I21" s="161"/>
      <c r="J21" s="58"/>
      <c r="K21" s="162"/>
    </row>
    <row r="22" spans="2:11" ht="13.5">
      <c r="B22" s="154"/>
      <c r="C22" s="156"/>
      <c r="D22" s="155" t="s">
        <v>150</v>
      </c>
      <c r="E22" s="163"/>
      <c r="F22" s="163"/>
      <c r="G22" s="164"/>
      <c r="H22" s="163"/>
      <c r="I22" s="164"/>
      <c r="J22" s="58"/>
      <c r="K22" s="162"/>
    </row>
    <row r="23" spans="2:12" ht="13.5">
      <c r="B23" s="154" t="s">
        <v>144</v>
      </c>
      <c r="C23" s="20">
        <v>264301</v>
      </c>
      <c r="D23" s="20">
        <v>343634</v>
      </c>
      <c r="E23" s="20">
        <v>412603</v>
      </c>
      <c r="F23" s="20">
        <v>437985</v>
      </c>
      <c r="G23" s="15">
        <v>464606</v>
      </c>
      <c r="H23" s="329">
        <v>489403</v>
      </c>
      <c r="I23" s="289">
        <v>516527</v>
      </c>
      <c r="J23" s="279">
        <v>27124</v>
      </c>
      <c r="K23" s="157">
        <v>5.5</v>
      </c>
      <c r="L23" s="20"/>
    </row>
    <row r="24" spans="2:12" ht="9.75" customHeight="1">
      <c r="B24" s="154"/>
      <c r="C24" s="20"/>
      <c r="D24" s="20"/>
      <c r="E24" s="20"/>
      <c r="F24" s="20"/>
      <c r="G24" s="15"/>
      <c r="H24" s="58"/>
      <c r="I24" s="287"/>
      <c r="J24" s="15"/>
      <c r="K24" s="157"/>
      <c r="L24" s="20"/>
    </row>
    <row r="25" spans="2:12" ht="13.5">
      <c r="B25" s="154" t="s">
        <v>145</v>
      </c>
      <c r="C25" s="20">
        <v>67938</v>
      </c>
      <c r="D25" s="20">
        <v>67219</v>
      </c>
      <c r="E25" s="20">
        <v>66906</v>
      </c>
      <c r="F25" s="20">
        <v>66756</v>
      </c>
      <c r="G25" s="15">
        <v>66495</v>
      </c>
      <c r="H25" s="58">
        <v>66612</v>
      </c>
      <c r="I25" s="287">
        <v>66686</v>
      </c>
      <c r="J25" s="15">
        <v>74</v>
      </c>
      <c r="K25" s="157">
        <v>0.1</v>
      </c>
      <c r="L25" s="246"/>
    </row>
    <row r="26" spans="2:12" ht="13.5">
      <c r="B26" s="154" t="s">
        <v>226</v>
      </c>
      <c r="C26" s="20">
        <v>161612</v>
      </c>
      <c r="D26" s="20">
        <v>220916</v>
      </c>
      <c r="E26" s="20">
        <v>266568</v>
      </c>
      <c r="F26" s="20">
        <v>283822</v>
      </c>
      <c r="G26" s="15">
        <v>298912</v>
      </c>
      <c r="H26" s="329">
        <v>314192</v>
      </c>
      <c r="I26" s="401">
        <v>330916</v>
      </c>
      <c r="J26" s="279">
        <v>16724</v>
      </c>
      <c r="K26" s="282">
        <v>5.3</v>
      </c>
      <c r="L26" s="24"/>
    </row>
    <row r="27" spans="2:12" ht="13.5">
      <c r="B27" s="154" t="s">
        <v>146</v>
      </c>
      <c r="C27" s="20">
        <v>17331</v>
      </c>
      <c r="D27" s="20">
        <v>27666</v>
      </c>
      <c r="E27" s="20">
        <v>47987</v>
      </c>
      <c r="F27" s="20">
        <v>55105</v>
      </c>
      <c r="G27" s="15">
        <v>61732</v>
      </c>
      <c r="H27" s="58">
        <v>67154</v>
      </c>
      <c r="I27" s="287">
        <v>72364</v>
      </c>
      <c r="J27" s="15">
        <v>5210</v>
      </c>
      <c r="K27" s="157">
        <v>7.8</v>
      </c>
      <c r="L27" s="20"/>
    </row>
    <row r="28" spans="2:12" ht="13.5" customHeight="1">
      <c r="B28" s="154" t="s">
        <v>172</v>
      </c>
      <c r="C28" s="20">
        <v>15371</v>
      </c>
      <c r="D28" s="20">
        <v>15152</v>
      </c>
      <c r="E28" s="20">
        <v>14951</v>
      </c>
      <c r="F28" s="20">
        <v>14871</v>
      </c>
      <c r="G28" s="15">
        <v>14642</v>
      </c>
      <c r="H28" s="58">
        <v>14532</v>
      </c>
      <c r="I28" s="287">
        <v>14293</v>
      </c>
      <c r="J28" s="196">
        <v>-239</v>
      </c>
      <c r="K28" s="159">
        <v>-1.6</v>
      </c>
      <c r="L28" s="247"/>
    </row>
    <row r="29" spans="2:12" ht="13.5" customHeight="1">
      <c r="B29" s="154" t="s">
        <v>171</v>
      </c>
      <c r="C29" s="20">
        <v>1810</v>
      </c>
      <c r="D29" s="20">
        <v>1808</v>
      </c>
      <c r="E29" s="20">
        <v>1808</v>
      </c>
      <c r="F29" s="20">
        <v>1790</v>
      </c>
      <c r="G29" s="15">
        <v>1818</v>
      </c>
      <c r="H29" s="58">
        <v>1818</v>
      </c>
      <c r="I29" s="287">
        <v>1688</v>
      </c>
      <c r="J29" s="196">
        <v>-130</v>
      </c>
      <c r="K29" s="159">
        <v>-7.2</v>
      </c>
      <c r="L29" s="20"/>
    </row>
    <row r="30" spans="2:12" ht="13.5" customHeight="1">
      <c r="B30" s="154" t="s">
        <v>170</v>
      </c>
      <c r="C30" s="20">
        <v>150</v>
      </c>
      <c r="D30" s="20">
        <v>10706</v>
      </c>
      <c r="E30" s="20">
        <v>31228</v>
      </c>
      <c r="F30" s="20">
        <v>38444</v>
      </c>
      <c r="G30" s="15">
        <v>45272</v>
      </c>
      <c r="H30" s="58">
        <v>50804</v>
      </c>
      <c r="I30" s="287">
        <v>56383</v>
      </c>
      <c r="J30" s="15">
        <v>5579</v>
      </c>
      <c r="K30" s="157">
        <v>11</v>
      </c>
      <c r="L30" s="20"/>
    </row>
    <row r="31" spans="2:12" ht="13.5">
      <c r="B31" s="154" t="s">
        <v>147</v>
      </c>
      <c r="C31" s="20">
        <v>17420</v>
      </c>
      <c r="D31" s="24">
        <v>27833</v>
      </c>
      <c r="E31" s="20">
        <v>31142</v>
      </c>
      <c r="F31" s="20">
        <v>32302</v>
      </c>
      <c r="G31" s="15">
        <v>37467</v>
      </c>
      <c r="H31" s="58">
        <v>41445</v>
      </c>
      <c r="I31" s="287">
        <v>46561</v>
      </c>
      <c r="J31" s="15">
        <v>5116</v>
      </c>
      <c r="K31" s="157">
        <v>12.3</v>
      </c>
      <c r="L31" s="20"/>
    </row>
    <row r="32" spans="2:12" ht="13.5">
      <c r="B32" s="1"/>
      <c r="C32" s="20"/>
      <c r="D32" s="20"/>
      <c r="E32" s="15"/>
      <c r="F32" s="58"/>
      <c r="G32" s="287"/>
      <c r="H32" s="58"/>
      <c r="I32" s="287"/>
      <c r="J32" s="15"/>
      <c r="K32" s="157"/>
      <c r="L32" s="20"/>
    </row>
    <row r="33" spans="2:12" ht="9.75" customHeight="1">
      <c r="B33" s="154"/>
      <c r="C33" s="165"/>
      <c r="D33" s="165"/>
      <c r="E33" s="166"/>
      <c r="F33" s="166"/>
      <c r="G33" s="167"/>
      <c r="H33" s="166"/>
      <c r="I33" s="167"/>
      <c r="J33" s="58"/>
      <c r="K33" s="162"/>
      <c r="L33" s="20"/>
    </row>
    <row r="34" spans="2:11" ht="13.5">
      <c r="B34" s="154"/>
      <c r="C34" s="156"/>
      <c r="D34" s="168" t="s">
        <v>151</v>
      </c>
      <c r="E34" s="169"/>
      <c r="F34" s="169"/>
      <c r="G34" s="170"/>
      <c r="H34" s="169"/>
      <c r="I34" s="170"/>
      <c r="J34" s="58"/>
      <c r="K34" s="162"/>
    </row>
    <row r="35" spans="2:12" ht="13.5">
      <c r="B35" s="154" t="s">
        <v>144</v>
      </c>
      <c r="C35" s="20">
        <v>255446</v>
      </c>
      <c r="D35" s="20">
        <v>327326</v>
      </c>
      <c r="E35" s="20">
        <v>392882</v>
      </c>
      <c r="F35" s="15">
        <v>417791</v>
      </c>
      <c r="G35" s="58">
        <v>442792</v>
      </c>
      <c r="H35" s="279">
        <v>464364</v>
      </c>
      <c r="I35" s="289">
        <v>491196</v>
      </c>
      <c r="J35" s="279">
        <v>26832</v>
      </c>
      <c r="K35" s="282">
        <v>5.8</v>
      </c>
      <c r="L35" s="20"/>
    </row>
    <row r="36" spans="2:12" ht="9.75" customHeight="1">
      <c r="B36" s="154"/>
      <c r="C36" s="20"/>
      <c r="D36" s="20"/>
      <c r="E36" s="20"/>
      <c r="F36" s="15"/>
      <c r="G36" s="58"/>
      <c r="H36" s="15"/>
      <c r="I36" s="287"/>
      <c r="J36" s="15"/>
      <c r="K36" s="157"/>
      <c r="L36" s="20"/>
    </row>
    <row r="37" spans="2:12" ht="13.5">
      <c r="B37" s="154" t="s">
        <v>145</v>
      </c>
      <c r="C37" s="20">
        <v>65036</v>
      </c>
      <c r="D37" s="20">
        <v>64263</v>
      </c>
      <c r="E37" s="20">
        <v>64553</v>
      </c>
      <c r="F37" s="15">
        <v>64450</v>
      </c>
      <c r="G37" s="58">
        <v>64026</v>
      </c>
      <c r="H37" s="15">
        <v>63681</v>
      </c>
      <c r="I37" s="287">
        <v>63780</v>
      </c>
      <c r="J37" s="15">
        <v>99</v>
      </c>
      <c r="K37" s="157">
        <v>0.2</v>
      </c>
      <c r="L37" s="248"/>
    </row>
    <row r="38" spans="2:12" ht="13.5">
      <c r="B38" s="154" t="s">
        <v>226</v>
      </c>
      <c r="C38" s="20">
        <v>160476</v>
      </c>
      <c r="D38" s="20">
        <v>218769</v>
      </c>
      <c r="E38" s="24">
        <v>264937</v>
      </c>
      <c r="F38" s="15">
        <v>281060</v>
      </c>
      <c r="G38" s="58">
        <v>296082</v>
      </c>
      <c r="H38" s="279">
        <v>309740</v>
      </c>
      <c r="I38" s="401">
        <v>326159</v>
      </c>
      <c r="J38" s="279">
        <v>16419</v>
      </c>
      <c r="K38" s="282">
        <v>5.3</v>
      </c>
      <c r="L38" s="20"/>
    </row>
    <row r="39" spans="2:12" ht="13.5">
      <c r="B39" s="154" t="s">
        <v>146</v>
      </c>
      <c r="C39" s="20">
        <v>16419</v>
      </c>
      <c r="D39" s="20">
        <v>24465</v>
      </c>
      <c r="E39" s="20">
        <v>41568</v>
      </c>
      <c r="F39" s="15">
        <v>49202</v>
      </c>
      <c r="G39" s="58">
        <v>56068</v>
      </c>
      <c r="H39" s="15">
        <v>61451</v>
      </c>
      <c r="I39" s="287">
        <v>66659</v>
      </c>
      <c r="J39" s="15">
        <v>5208</v>
      </c>
      <c r="K39" s="157">
        <v>8.5</v>
      </c>
      <c r="L39" s="20"/>
    </row>
    <row r="40" spans="2:12" ht="14.25" customHeight="1">
      <c r="B40" s="154" t="s">
        <v>172</v>
      </c>
      <c r="C40" s="20">
        <v>14763</v>
      </c>
      <c r="D40" s="20">
        <v>14361</v>
      </c>
      <c r="E40" s="20">
        <v>13998</v>
      </c>
      <c r="F40" s="15">
        <v>13941</v>
      </c>
      <c r="G40" s="58">
        <v>13698</v>
      </c>
      <c r="H40" s="15">
        <v>13561</v>
      </c>
      <c r="I40" s="287">
        <v>13445</v>
      </c>
      <c r="J40" s="171">
        <v>-116</v>
      </c>
      <c r="K40" s="159">
        <v>-0.9</v>
      </c>
      <c r="L40" s="248"/>
    </row>
    <row r="41" spans="2:12" ht="14.25" customHeight="1">
      <c r="B41" s="154" t="s">
        <v>171</v>
      </c>
      <c r="C41" s="20">
        <v>1543</v>
      </c>
      <c r="D41" s="20">
        <v>1488</v>
      </c>
      <c r="E41" s="20">
        <v>1424</v>
      </c>
      <c r="F41" s="15">
        <v>1418</v>
      </c>
      <c r="G41" s="58">
        <v>1380</v>
      </c>
      <c r="H41" s="15">
        <v>1378</v>
      </c>
      <c r="I41" s="287">
        <v>1295</v>
      </c>
      <c r="J41" s="330">
        <v>-83</v>
      </c>
      <c r="K41" s="159">
        <v>-6</v>
      </c>
      <c r="L41" s="249"/>
    </row>
    <row r="42" spans="2:12" ht="13.5" customHeight="1">
      <c r="B42" s="154" t="s">
        <v>170</v>
      </c>
      <c r="C42" s="20">
        <v>113</v>
      </c>
      <c r="D42" s="20">
        <v>8616</v>
      </c>
      <c r="E42" s="20">
        <v>26146</v>
      </c>
      <c r="F42" s="15">
        <v>33843</v>
      </c>
      <c r="G42" s="58">
        <v>40990</v>
      </c>
      <c r="H42" s="15">
        <v>46512</v>
      </c>
      <c r="I42" s="287">
        <v>51919</v>
      </c>
      <c r="J42" s="15">
        <v>5407</v>
      </c>
      <c r="K42" s="157">
        <v>11.6</v>
      </c>
      <c r="L42" s="20"/>
    </row>
    <row r="43" spans="2:12" ht="13.5">
      <c r="B43" s="154" t="s">
        <v>147</v>
      </c>
      <c r="C43" s="20">
        <v>13515</v>
      </c>
      <c r="D43" s="20">
        <v>19829</v>
      </c>
      <c r="E43" s="20">
        <v>21824</v>
      </c>
      <c r="F43" s="15">
        <v>23079</v>
      </c>
      <c r="G43" s="58">
        <v>26616</v>
      </c>
      <c r="H43" s="15">
        <v>29492</v>
      </c>
      <c r="I43" s="287">
        <v>34598</v>
      </c>
      <c r="J43" s="15">
        <v>5106</v>
      </c>
      <c r="K43" s="157">
        <v>17.3</v>
      </c>
      <c r="L43" s="250"/>
    </row>
    <row r="44" spans="2:12" ht="13.5">
      <c r="B44" s="1"/>
      <c r="C44" s="20"/>
      <c r="D44" s="20"/>
      <c r="E44" s="15"/>
      <c r="F44" s="15"/>
      <c r="G44" s="229"/>
      <c r="H44" s="15"/>
      <c r="I44" s="287"/>
      <c r="J44" s="15"/>
      <c r="K44" s="157"/>
      <c r="L44" s="20"/>
    </row>
    <row r="45" spans="2:12" ht="9.75" customHeight="1">
      <c r="B45" s="154"/>
      <c r="C45" s="3"/>
      <c r="D45" s="3"/>
      <c r="E45" s="124"/>
      <c r="F45" s="124"/>
      <c r="G45" s="161"/>
      <c r="H45" s="124"/>
      <c r="I45" s="161"/>
      <c r="J45" s="58"/>
      <c r="K45" s="162"/>
      <c r="L45" s="20"/>
    </row>
    <row r="46" spans="2:12" ht="13.5">
      <c r="B46" s="154"/>
      <c r="C46" s="156"/>
      <c r="D46" s="155" t="s">
        <v>152</v>
      </c>
      <c r="E46" s="163"/>
      <c r="F46" s="163"/>
      <c r="G46" s="164"/>
      <c r="H46" s="163"/>
      <c r="I46" s="164"/>
      <c r="J46" s="58"/>
      <c r="K46" s="162"/>
      <c r="L46" s="248"/>
    </row>
    <row r="47" spans="2:12" ht="13.5">
      <c r="B47" s="154" t="s">
        <v>144</v>
      </c>
      <c r="C47" s="228">
        <v>1774.4759088783549</v>
      </c>
      <c r="D47" s="218">
        <v>1881.8101397626024</v>
      </c>
      <c r="E47" s="218">
        <v>2011.9124244197387</v>
      </c>
      <c r="F47" s="235">
        <v>2067</v>
      </c>
      <c r="G47" s="234">
        <v>2111.351014526053</v>
      </c>
      <c r="H47" s="235">
        <v>2139.93441189331</v>
      </c>
      <c r="I47" s="290">
        <v>2186</v>
      </c>
      <c r="J47" s="275">
        <v>46.06558810669003</v>
      </c>
      <c r="K47" s="157">
        <v>2.2</v>
      </c>
      <c r="L47" s="172"/>
    </row>
    <row r="48" spans="2:12" ht="9.75" customHeight="1">
      <c r="B48" s="154"/>
      <c r="C48" s="228"/>
      <c r="D48" s="218"/>
      <c r="E48" s="218"/>
      <c r="F48" s="235"/>
      <c r="G48" s="234"/>
      <c r="H48" s="235"/>
      <c r="I48" s="290"/>
      <c r="J48" s="173"/>
      <c r="K48" s="157"/>
      <c r="L48" s="251"/>
    </row>
    <row r="49" spans="2:12" ht="13.5">
      <c r="B49" s="154" t="s">
        <v>145</v>
      </c>
      <c r="C49" s="228">
        <v>456.1251917222321</v>
      </c>
      <c r="D49" s="218">
        <v>368.10500644494533</v>
      </c>
      <c r="E49" s="218">
        <v>326.2434172030427</v>
      </c>
      <c r="F49" s="235">
        <v>315</v>
      </c>
      <c r="G49" s="234">
        <v>302.17923511730345</v>
      </c>
      <c r="H49" s="235">
        <v>291.26366418889376</v>
      </c>
      <c r="I49" s="290">
        <v>282</v>
      </c>
      <c r="J49" s="330">
        <v>-9.263664188893756</v>
      </c>
      <c r="K49" s="159">
        <v>-3.2</v>
      </c>
      <c r="L49" s="249"/>
    </row>
    <row r="50" spans="2:12" ht="13.5">
      <c r="B50" s="338" t="s">
        <v>159</v>
      </c>
      <c r="C50" s="228">
        <v>1085.0378946188198</v>
      </c>
      <c r="D50" s="218">
        <v>1209.781246430199</v>
      </c>
      <c r="E50" s="218">
        <v>1299.8244587478057</v>
      </c>
      <c r="F50" s="235">
        <v>1340</v>
      </c>
      <c r="G50" s="234">
        <v>1358.3728028781622</v>
      </c>
      <c r="H50" s="235">
        <v>1373.8172278093573</v>
      </c>
      <c r="I50" s="402">
        <v>1400</v>
      </c>
      <c r="J50" s="275">
        <v>26.18277219064271</v>
      </c>
      <c r="K50" s="282">
        <v>1.9</v>
      </c>
      <c r="L50" s="172"/>
    </row>
    <row r="51" spans="2:12" ht="13.5">
      <c r="B51" s="154" t="s">
        <v>146</v>
      </c>
      <c r="C51" s="217">
        <v>116.35764517262807</v>
      </c>
      <c r="D51" s="218">
        <v>151.50468034790546</v>
      </c>
      <c r="E51" s="218">
        <v>233.99161302906182</v>
      </c>
      <c r="F51" s="235">
        <v>260</v>
      </c>
      <c r="G51" s="234">
        <v>280.5343039666347</v>
      </c>
      <c r="H51" s="235">
        <v>293.6335811106253</v>
      </c>
      <c r="I51" s="290">
        <v>306</v>
      </c>
      <c r="J51" s="275">
        <v>12.3664188893747</v>
      </c>
      <c r="K51" s="157">
        <v>4.2</v>
      </c>
      <c r="L51" s="172"/>
    </row>
    <row r="52" spans="2:12" ht="13.5" customHeight="1">
      <c r="B52" s="154" t="s">
        <v>172</v>
      </c>
      <c r="C52" s="217">
        <v>103.19850925788852</v>
      </c>
      <c r="D52" s="218">
        <v>82.9754542265403</v>
      </c>
      <c r="E52" s="218">
        <v>72.90325726545738</v>
      </c>
      <c r="F52" s="235">
        <v>70</v>
      </c>
      <c r="G52" s="234">
        <v>66.53896323915417</v>
      </c>
      <c r="H52" s="235">
        <v>63.5417577612593</v>
      </c>
      <c r="I52" s="290">
        <v>60</v>
      </c>
      <c r="J52" s="283">
        <v>-3.541757761259298</v>
      </c>
      <c r="K52" s="159">
        <v>-5.6</v>
      </c>
      <c r="L52" s="245"/>
    </row>
    <row r="53" spans="2:12" ht="13.5" customHeight="1">
      <c r="B53" s="154" t="s">
        <v>171</v>
      </c>
      <c r="C53" s="217">
        <v>12.152059186570698</v>
      </c>
      <c r="D53" s="218">
        <v>9.900978170643139</v>
      </c>
      <c r="E53" s="218">
        <v>8.816071776867565</v>
      </c>
      <c r="F53" s="235">
        <v>8</v>
      </c>
      <c r="G53" s="234">
        <v>8.261701623328937</v>
      </c>
      <c r="H53" s="235">
        <v>7.94927853082641</v>
      </c>
      <c r="I53" s="290">
        <v>7</v>
      </c>
      <c r="J53" s="283">
        <v>-0.94927853082641</v>
      </c>
      <c r="K53" s="331">
        <v>-11.9</v>
      </c>
      <c r="L53" s="252"/>
    </row>
    <row r="54" spans="2:12" ht="13.5" customHeight="1">
      <c r="B54" s="154" t="s">
        <v>170</v>
      </c>
      <c r="C54" s="217">
        <v>1.0070767281688424</v>
      </c>
      <c r="D54" s="218">
        <v>58.62824795072204</v>
      </c>
      <c r="E54" s="218">
        <v>152.27228398673688</v>
      </c>
      <c r="F54" s="235">
        <v>181</v>
      </c>
      <c r="G54" s="234">
        <v>205.7336391041516</v>
      </c>
      <c r="H54" s="235">
        <v>222.1425448185396</v>
      </c>
      <c r="I54" s="290">
        <v>239</v>
      </c>
      <c r="J54" s="275">
        <v>16.85745518146041</v>
      </c>
      <c r="K54" s="157">
        <v>7.6</v>
      </c>
      <c r="L54" s="172"/>
    </row>
    <row r="55" spans="2:12" ht="13.5">
      <c r="B55" s="154" t="s">
        <v>147</v>
      </c>
      <c r="C55" s="217">
        <v>116.95517736467491</v>
      </c>
      <c r="D55" s="218">
        <v>152.41920653955228</v>
      </c>
      <c r="E55" s="218">
        <v>151.85293543982834</v>
      </c>
      <c r="F55" s="235">
        <v>152</v>
      </c>
      <c r="G55" s="234">
        <v>170.2646725639523</v>
      </c>
      <c r="H55" s="235">
        <v>181.21993878443377</v>
      </c>
      <c r="I55" s="290">
        <v>197</v>
      </c>
      <c r="J55" s="275">
        <v>15.780061215566235</v>
      </c>
      <c r="K55" s="157">
        <v>8.7</v>
      </c>
      <c r="L55" s="172"/>
    </row>
    <row r="56" spans="2:11" ht="12" customHeight="1" thickBot="1">
      <c r="B56" s="2"/>
      <c r="C56" s="220"/>
      <c r="D56" s="221"/>
      <c r="E56" s="222"/>
      <c r="F56" s="222"/>
      <c r="G56" s="233"/>
      <c r="H56" s="222"/>
      <c r="I56" s="291"/>
      <c r="J56" s="223"/>
      <c r="K56" s="224"/>
    </row>
    <row r="57" ht="12" customHeight="1"/>
    <row r="58" ht="12" customHeight="1">
      <c r="B58" s="13" t="s">
        <v>222</v>
      </c>
    </row>
    <row r="59" ht="13.5">
      <c r="B59" s="13" t="s">
        <v>200</v>
      </c>
    </row>
    <row r="60" ht="13.5">
      <c r="B60" s="5" t="s">
        <v>223</v>
      </c>
    </row>
  </sheetData>
  <printOptions/>
  <pageMargins left="1.141732283464567" right="0.1968503937007874" top="0.3937007874015748" bottom="0.5905511811023623" header="0.5118110236220472" footer="0.31496062992125984"/>
  <pageSetup horizontalDpi="600" verticalDpi="600" orientation="portrait" paperSize="9" scale="65" r:id="rId1"/>
  <headerFooter alignWithMargins="0">
    <oddFooter>&amp;C&amp;14- 27 -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M95"/>
  <sheetViews>
    <sheetView zoomScale="75" zoomScaleNormal="75" workbookViewId="0" topLeftCell="C1">
      <selection activeCell="A1" sqref="A1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21.00390625" style="0" customWidth="1"/>
    <col min="4" max="5" width="9.625" style="0" customWidth="1"/>
    <col min="6" max="7" width="9.625" style="377" customWidth="1"/>
    <col min="8" max="8" width="9.625" style="345" customWidth="1"/>
    <col min="9" max="10" width="9.625" style="0" customWidth="1"/>
    <col min="11" max="12" width="9.625" style="377" customWidth="1"/>
    <col min="13" max="13" width="9.625" style="0" customWidth="1"/>
  </cols>
  <sheetData>
    <row r="2" spans="2:13" ht="17.25">
      <c r="B2" s="126" t="s">
        <v>363</v>
      </c>
      <c r="C2" s="81"/>
      <c r="D2" s="81"/>
      <c r="E2" s="81"/>
      <c r="F2" s="190"/>
      <c r="G2" s="190"/>
      <c r="H2" s="403"/>
      <c r="I2" s="81"/>
      <c r="J2" s="81"/>
      <c r="K2" s="190"/>
      <c r="L2" s="190"/>
      <c r="M2" s="81"/>
    </row>
    <row r="3" spans="2:13" ht="18" thickBot="1">
      <c r="B3" s="126"/>
      <c r="C3" s="81"/>
      <c r="D3" s="81"/>
      <c r="E3" s="81"/>
      <c r="F3" s="190"/>
      <c r="G3" s="190"/>
      <c r="H3" s="403"/>
      <c r="I3" s="81"/>
      <c r="J3" s="81"/>
      <c r="K3" s="190"/>
      <c r="L3" s="293"/>
      <c r="M3" s="293" t="s">
        <v>228</v>
      </c>
    </row>
    <row r="4" spans="2:13" ht="14.25">
      <c r="B4" s="97"/>
      <c r="C4" s="303"/>
      <c r="D4" s="440" t="s">
        <v>366</v>
      </c>
      <c r="E4" s="440"/>
      <c r="F4" s="440"/>
      <c r="G4" s="440"/>
      <c r="H4" s="441"/>
      <c r="I4" s="442" t="s">
        <v>234</v>
      </c>
      <c r="J4" s="440"/>
      <c r="K4" s="440"/>
      <c r="L4" s="440"/>
      <c r="M4" s="441"/>
    </row>
    <row r="5" spans="2:13" ht="14.25">
      <c r="B5" s="98"/>
      <c r="C5" s="99"/>
      <c r="D5" s="176" t="s">
        <v>233</v>
      </c>
      <c r="E5" s="176">
        <v>11</v>
      </c>
      <c r="F5" s="265">
        <v>12</v>
      </c>
      <c r="G5" s="268">
        <v>13</v>
      </c>
      <c r="H5" s="404">
        <v>14</v>
      </c>
      <c r="I5" s="405" t="s">
        <v>233</v>
      </c>
      <c r="J5" s="175">
        <v>11</v>
      </c>
      <c r="K5" s="268">
        <v>12</v>
      </c>
      <c r="L5" s="268">
        <v>13</v>
      </c>
      <c r="M5" s="177">
        <v>14</v>
      </c>
    </row>
    <row r="6" spans="2:13" ht="6.75" customHeight="1">
      <c r="B6" s="100"/>
      <c r="C6" s="101"/>
      <c r="D6" s="102"/>
      <c r="E6" s="102"/>
      <c r="F6" s="266"/>
      <c r="G6" s="266"/>
      <c r="H6" s="406"/>
      <c r="I6" s="407"/>
      <c r="J6" s="103"/>
      <c r="K6" s="255"/>
      <c r="L6" s="266"/>
      <c r="M6" s="408"/>
    </row>
    <row r="7" spans="2:13" ht="14.25">
      <c r="B7" s="104"/>
      <c r="C7" s="105" t="s">
        <v>229</v>
      </c>
      <c r="D7" s="106">
        <v>22327</v>
      </c>
      <c r="E7" s="106">
        <v>22275</v>
      </c>
      <c r="F7" s="106">
        <v>22199</v>
      </c>
      <c r="G7" s="106">
        <v>22231</v>
      </c>
      <c r="H7" s="409">
        <v>22288</v>
      </c>
      <c r="I7" s="410">
        <v>100</v>
      </c>
      <c r="J7" s="107">
        <v>100</v>
      </c>
      <c r="K7" s="107">
        <v>100</v>
      </c>
      <c r="L7" s="107">
        <v>100</v>
      </c>
      <c r="M7" s="257">
        <v>100</v>
      </c>
    </row>
    <row r="8" spans="2:13" ht="9.75" customHeight="1">
      <c r="B8" s="108"/>
      <c r="C8" s="109"/>
      <c r="D8" s="111"/>
      <c r="E8" s="111"/>
      <c r="F8" s="111"/>
      <c r="G8" s="112"/>
      <c r="H8" s="411"/>
      <c r="I8" s="412"/>
      <c r="J8" s="113"/>
      <c r="K8" s="112"/>
      <c r="L8" s="112"/>
      <c r="M8" s="258"/>
    </row>
    <row r="9" spans="2:13" ht="14.25">
      <c r="B9" s="108"/>
      <c r="C9" s="109" t="s">
        <v>109</v>
      </c>
      <c r="D9" s="111">
        <v>51</v>
      </c>
      <c r="E9" s="111">
        <v>61</v>
      </c>
      <c r="F9" s="111">
        <v>83</v>
      </c>
      <c r="G9" s="111">
        <v>88</v>
      </c>
      <c r="H9" s="413">
        <v>94</v>
      </c>
      <c r="I9" s="414">
        <v>0.2</v>
      </c>
      <c r="J9" s="112">
        <v>0.3</v>
      </c>
      <c r="K9" s="112">
        <v>0.4</v>
      </c>
      <c r="L9" s="112">
        <v>0.4</v>
      </c>
      <c r="M9" s="258">
        <v>0.4</v>
      </c>
    </row>
    <row r="10" spans="2:13" ht="14.25">
      <c r="B10" s="108" t="s">
        <v>110</v>
      </c>
      <c r="C10" s="114" t="s">
        <v>111</v>
      </c>
      <c r="D10" s="111">
        <v>4439</v>
      </c>
      <c r="E10" s="111">
        <v>6197</v>
      </c>
      <c r="F10" s="111">
        <v>7413</v>
      </c>
      <c r="G10" s="111">
        <v>8116</v>
      </c>
      <c r="H10" s="413">
        <v>8808</v>
      </c>
      <c r="I10" s="414">
        <v>19.9</v>
      </c>
      <c r="J10" s="112">
        <v>27.8</v>
      </c>
      <c r="K10" s="112">
        <v>33.4</v>
      </c>
      <c r="L10" s="112">
        <v>36.5</v>
      </c>
      <c r="M10" s="258">
        <v>39.5</v>
      </c>
    </row>
    <row r="11" spans="2:13" ht="14.25">
      <c r="B11" s="108" t="s">
        <v>112</v>
      </c>
      <c r="C11" s="114" t="s">
        <v>113</v>
      </c>
      <c r="D11" s="111">
        <v>14011</v>
      </c>
      <c r="E11" s="111">
        <v>12552</v>
      </c>
      <c r="F11" s="111">
        <v>11744</v>
      </c>
      <c r="G11" s="111">
        <v>11467</v>
      </c>
      <c r="H11" s="413">
        <v>11060</v>
      </c>
      <c r="I11" s="414">
        <v>62.8</v>
      </c>
      <c r="J11" s="112">
        <v>56.4</v>
      </c>
      <c r="K11" s="112">
        <v>52.9</v>
      </c>
      <c r="L11" s="112">
        <v>51.6</v>
      </c>
      <c r="M11" s="258">
        <v>49.6</v>
      </c>
    </row>
    <row r="12" spans="2:13" ht="14.25">
      <c r="B12" s="108" t="s">
        <v>114</v>
      </c>
      <c r="C12" s="109" t="s">
        <v>115</v>
      </c>
      <c r="D12" s="111">
        <v>3267</v>
      </c>
      <c r="E12" s="111">
        <v>2976</v>
      </c>
      <c r="F12" s="111">
        <v>2548</v>
      </c>
      <c r="G12" s="111">
        <v>2209</v>
      </c>
      <c r="H12" s="413">
        <v>2027</v>
      </c>
      <c r="I12" s="414">
        <v>14.6</v>
      </c>
      <c r="J12" s="112">
        <v>13.4</v>
      </c>
      <c r="K12" s="112">
        <v>11.5</v>
      </c>
      <c r="L12" s="112">
        <v>9.9</v>
      </c>
      <c r="M12" s="258">
        <v>9.1</v>
      </c>
    </row>
    <row r="13" spans="2:13" ht="14.25">
      <c r="B13" s="108" t="s">
        <v>116</v>
      </c>
      <c r="C13" s="109" t="s">
        <v>117</v>
      </c>
      <c r="D13" s="115">
        <v>540</v>
      </c>
      <c r="E13" s="111">
        <v>468</v>
      </c>
      <c r="F13" s="111">
        <v>390</v>
      </c>
      <c r="G13" s="111">
        <v>329</v>
      </c>
      <c r="H13" s="413">
        <v>277</v>
      </c>
      <c r="I13" s="414">
        <v>2.4</v>
      </c>
      <c r="J13" s="112">
        <v>2.1</v>
      </c>
      <c r="K13" s="112">
        <v>1.8</v>
      </c>
      <c r="L13" s="112">
        <v>1.5</v>
      </c>
      <c r="M13" s="258">
        <v>1.2</v>
      </c>
    </row>
    <row r="14" spans="2:13" ht="14.25">
      <c r="B14" s="108"/>
      <c r="C14" s="109" t="s">
        <v>118</v>
      </c>
      <c r="D14" s="115">
        <v>19</v>
      </c>
      <c r="E14" s="110">
        <v>21</v>
      </c>
      <c r="F14" s="111">
        <v>21</v>
      </c>
      <c r="G14" s="111">
        <v>22</v>
      </c>
      <c r="H14" s="413">
        <v>22</v>
      </c>
      <c r="I14" s="414">
        <v>0.1</v>
      </c>
      <c r="J14" s="112">
        <v>0.1</v>
      </c>
      <c r="K14" s="112">
        <v>0.1</v>
      </c>
      <c r="L14" s="112">
        <v>0.1</v>
      </c>
      <c r="M14" s="258">
        <v>0.1</v>
      </c>
    </row>
    <row r="15" spans="2:13" ht="14.25">
      <c r="B15" s="104"/>
      <c r="C15" s="116" t="s">
        <v>119</v>
      </c>
      <c r="D15" s="117">
        <v>12085</v>
      </c>
      <c r="E15" s="106">
        <v>10803</v>
      </c>
      <c r="F15" s="106">
        <v>10199</v>
      </c>
      <c r="G15" s="106">
        <v>10051</v>
      </c>
      <c r="H15" s="409">
        <v>9754</v>
      </c>
      <c r="I15" s="410">
        <v>54.1</v>
      </c>
      <c r="J15" s="107">
        <v>48.5</v>
      </c>
      <c r="K15" s="107">
        <v>45.9</v>
      </c>
      <c r="L15" s="107">
        <v>45.2</v>
      </c>
      <c r="M15" s="257">
        <v>43.8</v>
      </c>
    </row>
    <row r="16" spans="2:13" ht="9.75" customHeight="1">
      <c r="B16" s="108"/>
      <c r="C16" s="109"/>
      <c r="D16" s="115"/>
      <c r="E16" s="111"/>
      <c r="F16" s="111"/>
      <c r="G16" s="112"/>
      <c r="H16" s="411"/>
      <c r="I16" s="414"/>
      <c r="J16" s="113"/>
      <c r="K16" s="112"/>
      <c r="L16" s="112"/>
      <c r="M16" s="258"/>
    </row>
    <row r="17" spans="2:13" ht="14.25">
      <c r="B17" s="108"/>
      <c r="C17" s="109" t="s">
        <v>120</v>
      </c>
      <c r="D17" s="115">
        <v>1652</v>
      </c>
      <c r="E17" s="111">
        <v>1426</v>
      </c>
      <c r="F17" s="111">
        <v>1225</v>
      </c>
      <c r="G17" s="111">
        <v>1070</v>
      </c>
      <c r="H17" s="413">
        <v>936</v>
      </c>
      <c r="I17" s="414">
        <v>7.4</v>
      </c>
      <c r="J17" s="112">
        <v>6.4</v>
      </c>
      <c r="K17" s="112">
        <v>5.5</v>
      </c>
      <c r="L17" s="112">
        <v>4.8</v>
      </c>
      <c r="M17" s="258">
        <v>4.2</v>
      </c>
    </row>
    <row r="18" spans="2:13" ht="14.25">
      <c r="B18" s="108" t="s">
        <v>121</v>
      </c>
      <c r="C18" s="109" t="s">
        <v>122</v>
      </c>
      <c r="D18" s="115">
        <v>2663</v>
      </c>
      <c r="E18" s="111">
        <v>2276</v>
      </c>
      <c r="F18" s="111">
        <v>1853</v>
      </c>
      <c r="G18" s="111">
        <v>1563</v>
      </c>
      <c r="H18" s="413">
        <v>1359</v>
      </c>
      <c r="I18" s="414">
        <v>11.9</v>
      </c>
      <c r="J18" s="112">
        <v>10.2</v>
      </c>
      <c r="K18" s="112">
        <v>8.3</v>
      </c>
      <c r="L18" s="112">
        <v>7</v>
      </c>
      <c r="M18" s="258">
        <v>6.1</v>
      </c>
    </row>
    <row r="19" spans="2:13" ht="14.25">
      <c r="B19" s="108" t="s">
        <v>112</v>
      </c>
      <c r="C19" s="109" t="s">
        <v>123</v>
      </c>
      <c r="D19" s="115">
        <v>8499</v>
      </c>
      <c r="E19" s="111">
        <v>7486</v>
      </c>
      <c r="F19" s="111">
        <v>6542</v>
      </c>
      <c r="G19" s="111">
        <v>6044</v>
      </c>
      <c r="H19" s="413">
        <v>5547</v>
      </c>
      <c r="I19" s="414">
        <v>38.1</v>
      </c>
      <c r="J19" s="112">
        <v>33.6</v>
      </c>
      <c r="K19" s="112">
        <v>29.5</v>
      </c>
      <c r="L19" s="112">
        <v>27.2</v>
      </c>
      <c r="M19" s="258">
        <v>24.9</v>
      </c>
    </row>
    <row r="20" spans="2:13" ht="14.25">
      <c r="B20" s="108" t="s">
        <v>114</v>
      </c>
      <c r="C20" s="109" t="s">
        <v>124</v>
      </c>
      <c r="D20" s="115">
        <v>3445</v>
      </c>
      <c r="E20" s="111">
        <v>3918</v>
      </c>
      <c r="F20" s="111">
        <v>4086</v>
      </c>
      <c r="G20" s="111">
        <v>3999</v>
      </c>
      <c r="H20" s="413">
        <v>3880</v>
      </c>
      <c r="I20" s="414">
        <v>15.4</v>
      </c>
      <c r="J20" s="112">
        <v>17.6</v>
      </c>
      <c r="K20" s="112">
        <v>18.4</v>
      </c>
      <c r="L20" s="112">
        <v>18</v>
      </c>
      <c r="M20" s="258">
        <v>17.4</v>
      </c>
    </row>
    <row r="21" spans="2:13" ht="14.25">
      <c r="B21" s="108" t="s">
        <v>116</v>
      </c>
      <c r="C21" s="109" t="s">
        <v>125</v>
      </c>
      <c r="D21" s="115">
        <v>5423</v>
      </c>
      <c r="E21" s="111">
        <v>5881</v>
      </c>
      <c r="F21" s="111">
        <v>6786</v>
      </c>
      <c r="G21" s="111">
        <v>7508</v>
      </c>
      <c r="H21" s="413">
        <v>8173</v>
      </c>
      <c r="I21" s="414">
        <v>24.3</v>
      </c>
      <c r="J21" s="112">
        <v>26.4</v>
      </c>
      <c r="K21" s="112">
        <v>30.6</v>
      </c>
      <c r="L21" s="112">
        <v>33.8</v>
      </c>
      <c r="M21" s="258">
        <v>36.7</v>
      </c>
    </row>
    <row r="22" spans="2:13" ht="14.25">
      <c r="B22" s="108"/>
      <c r="C22" s="109" t="s">
        <v>126</v>
      </c>
      <c r="D22" s="115">
        <v>645</v>
      </c>
      <c r="E22" s="110">
        <v>1288</v>
      </c>
      <c r="F22" s="111">
        <v>1707</v>
      </c>
      <c r="G22" s="111">
        <v>2047</v>
      </c>
      <c r="H22" s="413">
        <v>2393</v>
      </c>
      <c r="I22" s="414">
        <v>2.9</v>
      </c>
      <c r="J22" s="112">
        <v>5.8</v>
      </c>
      <c r="K22" s="112">
        <v>7.7</v>
      </c>
      <c r="L22" s="112">
        <v>9.2</v>
      </c>
      <c r="M22" s="258">
        <v>10.7</v>
      </c>
    </row>
    <row r="23" spans="2:13" ht="14.25">
      <c r="B23" s="104"/>
      <c r="C23" s="119" t="s">
        <v>127</v>
      </c>
      <c r="D23" s="117">
        <v>7887</v>
      </c>
      <c r="E23" s="106">
        <v>6947</v>
      </c>
      <c r="F23" s="106">
        <v>6062</v>
      </c>
      <c r="G23" s="106">
        <v>5586</v>
      </c>
      <c r="H23" s="409">
        <v>5148</v>
      </c>
      <c r="I23" s="410">
        <v>35.3</v>
      </c>
      <c r="J23" s="107">
        <v>31.2</v>
      </c>
      <c r="K23" s="107">
        <v>27.3</v>
      </c>
      <c r="L23" s="107">
        <v>25.1</v>
      </c>
      <c r="M23" s="257">
        <v>23.1</v>
      </c>
    </row>
    <row r="24" spans="2:13" ht="9.75" customHeight="1">
      <c r="B24" s="108"/>
      <c r="C24" s="109"/>
      <c r="D24" s="115"/>
      <c r="E24" s="111"/>
      <c r="F24" s="111"/>
      <c r="G24" s="111"/>
      <c r="H24" s="413"/>
      <c r="I24" s="414"/>
      <c r="J24" s="113"/>
      <c r="K24" s="112"/>
      <c r="L24" s="112"/>
      <c r="M24" s="258"/>
    </row>
    <row r="25" spans="2:13" ht="14.25">
      <c r="B25" s="108"/>
      <c r="C25" s="109" t="s">
        <v>128</v>
      </c>
      <c r="D25" s="115">
        <v>1585</v>
      </c>
      <c r="E25" s="111">
        <v>1374</v>
      </c>
      <c r="F25" s="111">
        <v>1180</v>
      </c>
      <c r="G25" s="297">
        <v>1028</v>
      </c>
      <c r="H25" s="413">
        <v>901</v>
      </c>
      <c r="I25" s="414">
        <v>7.1</v>
      </c>
      <c r="J25" s="112">
        <v>6.2</v>
      </c>
      <c r="K25" s="112">
        <v>5.3</v>
      </c>
      <c r="L25" s="112">
        <v>4.6</v>
      </c>
      <c r="M25" s="258">
        <v>4</v>
      </c>
    </row>
    <row r="26" spans="2:13" ht="14.25">
      <c r="B26" s="120"/>
      <c r="C26" s="109" t="s">
        <v>173</v>
      </c>
      <c r="D26" s="115">
        <v>1269</v>
      </c>
      <c r="E26" s="111">
        <v>1091</v>
      </c>
      <c r="F26" s="111">
        <v>885</v>
      </c>
      <c r="G26" s="297">
        <v>732</v>
      </c>
      <c r="H26" s="413">
        <v>643</v>
      </c>
      <c r="I26" s="414">
        <v>5.7</v>
      </c>
      <c r="J26" s="112">
        <v>4.9</v>
      </c>
      <c r="K26" s="112">
        <v>4</v>
      </c>
      <c r="L26" s="112">
        <v>3.3</v>
      </c>
      <c r="M26" s="258">
        <v>2.9</v>
      </c>
    </row>
    <row r="27" spans="2:13" ht="14.25">
      <c r="B27" s="108" t="s">
        <v>110</v>
      </c>
      <c r="C27" s="109" t="s">
        <v>364</v>
      </c>
      <c r="D27" s="111">
        <v>2843</v>
      </c>
      <c r="E27" s="111">
        <v>2569</v>
      </c>
      <c r="F27" s="111">
        <v>2195</v>
      </c>
      <c r="G27" s="297">
        <v>1926</v>
      </c>
      <c r="H27" s="413">
        <v>1715</v>
      </c>
      <c r="I27" s="414">
        <v>12.7</v>
      </c>
      <c r="J27" s="112">
        <v>11.5</v>
      </c>
      <c r="K27" s="112">
        <v>9.9</v>
      </c>
      <c r="L27" s="112">
        <v>8.7</v>
      </c>
      <c r="M27" s="258">
        <v>7.7</v>
      </c>
    </row>
    <row r="28" spans="2:13" ht="14.25">
      <c r="B28" s="108" t="s">
        <v>112</v>
      </c>
      <c r="C28" s="109" t="s">
        <v>130</v>
      </c>
      <c r="D28" s="111">
        <v>6891</v>
      </c>
      <c r="E28" s="111">
        <v>5851</v>
      </c>
      <c r="F28" s="111">
        <v>5137</v>
      </c>
      <c r="G28" s="297">
        <v>4777</v>
      </c>
      <c r="H28" s="413">
        <v>4405</v>
      </c>
      <c r="I28" s="414">
        <v>30.9</v>
      </c>
      <c r="J28" s="112">
        <v>26.3</v>
      </c>
      <c r="K28" s="112">
        <v>23.1</v>
      </c>
      <c r="L28" s="112">
        <v>21.5</v>
      </c>
      <c r="M28" s="258">
        <v>19.8</v>
      </c>
    </row>
    <row r="29" spans="2:13" ht="14.25">
      <c r="B29" s="108" t="s">
        <v>114</v>
      </c>
      <c r="C29" s="109" t="s">
        <v>131</v>
      </c>
      <c r="D29" s="111">
        <v>3364</v>
      </c>
      <c r="E29" s="111">
        <v>3920</v>
      </c>
      <c r="F29" s="111">
        <v>3863</v>
      </c>
      <c r="G29" s="297">
        <v>3761</v>
      </c>
      <c r="H29" s="413">
        <v>3592</v>
      </c>
      <c r="I29" s="414">
        <v>15.1</v>
      </c>
      <c r="J29" s="112">
        <v>17.6</v>
      </c>
      <c r="K29" s="112">
        <v>17.4</v>
      </c>
      <c r="L29" s="112">
        <v>16.9</v>
      </c>
      <c r="M29" s="258">
        <v>16.1</v>
      </c>
    </row>
    <row r="30" spans="2:13" ht="14.25">
      <c r="B30" s="108" t="s">
        <v>132</v>
      </c>
      <c r="C30" s="109" t="s">
        <v>133</v>
      </c>
      <c r="D30" s="111">
        <v>2660</v>
      </c>
      <c r="E30" s="111">
        <v>2071</v>
      </c>
      <c r="F30" s="111">
        <v>2367</v>
      </c>
      <c r="G30" s="297">
        <v>2601</v>
      </c>
      <c r="H30" s="413">
        <v>2780</v>
      </c>
      <c r="I30" s="414">
        <v>11.9</v>
      </c>
      <c r="J30" s="112">
        <v>9.3</v>
      </c>
      <c r="K30" s="112">
        <v>10.7</v>
      </c>
      <c r="L30" s="112">
        <v>11.7</v>
      </c>
      <c r="M30" s="258">
        <v>12.5</v>
      </c>
    </row>
    <row r="31" spans="2:13" ht="14.25">
      <c r="B31" s="108"/>
      <c r="C31" s="109" t="s">
        <v>134</v>
      </c>
      <c r="D31" s="111">
        <v>3256</v>
      </c>
      <c r="E31" s="111">
        <v>4811</v>
      </c>
      <c r="F31" s="111">
        <v>5826</v>
      </c>
      <c r="G31" s="297">
        <v>6526</v>
      </c>
      <c r="H31" s="413">
        <v>7188</v>
      </c>
      <c r="I31" s="414">
        <v>14.6</v>
      </c>
      <c r="J31" s="112">
        <v>21.6</v>
      </c>
      <c r="K31" s="112">
        <v>26.2</v>
      </c>
      <c r="L31" s="112">
        <v>29.4</v>
      </c>
      <c r="M31" s="258">
        <v>32.3</v>
      </c>
    </row>
    <row r="32" spans="2:13" ht="14.25">
      <c r="B32" s="108"/>
      <c r="C32" s="109" t="s">
        <v>135</v>
      </c>
      <c r="D32" s="111">
        <v>459</v>
      </c>
      <c r="E32" s="111">
        <v>588</v>
      </c>
      <c r="F32" s="111">
        <v>746</v>
      </c>
      <c r="G32" s="297">
        <v>880</v>
      </c>
      <c r="H32" s="413">
        <v>1064</v>
      </c>
      <c r="I32" s="414">
        <v>2.1</v>
      </c>
      <c r="J32" s="112">
        <v>2.6</v>
      </c>
      <c r="K32" s="112">
        <v>3.4</v>
      </c>
      <c r="L32" s="112">
        <v>4</v>
      </c>
      <c r="M32" s="258">
        <v>4.8</v>
      </c>
    </row>
    <row r="33" spans="2:13" ht="14.25">
      <c r="B33" s="108"/>
      <c r="C33" s="109" t="s">
        <v>136</v>
      </c>
      <c r="D33" s="111">
        <v>6375</v>
      </c>
      <c r="E33" s="111">
        <v>7470</v>
      </c>
      <c r="F33" s="267">
        <v>8939</v>
      </c>
      <c r="G33" s="297">
        <v>10007</v>
      </c>
      <c r="H33" s="413">
        <v>11032</v>
      </c>
      <c r="I33" s="414">
        <v>28.6</v>
      </c>
      <c r="J33" s="112">
        <v>33.5</v>
      </c>
      <c r="K33" s="112">
        <v>40.3</v>
      </c>
      <c r="L33" s="112">
        <v>45</v>
      </c>
      <c r="M33" s="258">
        <v>49.5</v>
      </c>
    </row>
    <row r="34" spans="2:13" ht="9.75" customHeight="1" thickBot="1">
      <c r="B34" s="121"/>
      <c r="C34" s="122"/>
      <c r="D34" s="123"/>
      <c r="E34" s="123"/>
      <c r="F34" s="253"/>
      <c r="G34" s="298"/>
      <c r="H34" s="415"/>
      <c r="I34" s="121"/>
      <c r="J34" s="123"/>
      <c r="K34" s="123"/>
      <c r="L34" s="123"/>
      <c r="M34" s="259"/>
    </row>
    <row r="35" spans="2:13" ht="14.25">
      <c r="B35" s="129"/>
      <c r="C35" s="101"/>
      <c r="D35" s="443" t="s">
        <v>365</v>
      </c>
      <c r="E35" s="438"/>
      <c r="F35" s="438"/>
      <c r="G35" s="438"/>
      <c r="H35" s="438"/>
      <c r="I35" s="440" t="s">
        <v>234</v>
      </c>
      <c r="J35" s="440"/>
      <c r="K35" s="440"/>
      <c r="L35" s="440"/>
      <c r="M35" s="441"/>
    </row>
    <row r="36" spans="2:13" ht="14.25">
      <c r="B36" s="100"/>
      <c r="C36" s="294"/>
      <c r="D36" s="176" t="s">
        <v>233</v>
      </c>
      <c r="E36" s="175">
        <v>11</v>
      </c>
      <c r="F36" s="268">
        <v>12</v>
      </c>
      <c r="G36" s="268">
        <v>13</v>
      </c>
      <c r="H36" s="404">
        <v>14</v>
      </c>
      <c r="I36" s="176" t="s">
        <v>233</v>
      </c>
      <c r="J36" s="178">
        <v>11</v>
      </c>
      <c r="K36" s="268">
        <v>12</v>
      </c>
      <c r="L36" s="268">
        <v>13</v>
      </c>
      <c r="M36" s="177">
        <v>14</v>
      </c>
    </row>
    <row r="37" spans="2:13" ht="14.25">
      <c r="B37" s="174"/>
      <c r="C37" s="105" t="s">
        <v>229</v>
      </c>
      <c r="D37" s="117">
        <v>12946</v>
      </c>
      <c r="E37" s="117">
        <v>12849</v>
      </c>
      <c r="F37" s="106">
        <v>12707</v>
      </c>
      <c r="G37" s="106">
        <v>12580</v>
      </c>
      <c r="H37" s="409">
        <v>12414</v>
      </c>
      <c r="I37" s="301">
        <v>100</v>
      </c>
      <c r="J37" s="301">
        <v>100</v>
      </c>
      <c r="K37" s="301">
        <v>100</v>
      </c>
      <c r="L37" s="301">
        <v>100</v>
      </c>
      <c r="M37" s="260">
        <v>100</v>
      </c>
    </row>
    <row r="38" spans="2:13" ht="9.75" customHeight="1">
      <c r="B38" s="108"/>
      <c r="C38" s="109"/>
      <c r="D38" s="115"/>
      <c r="E38" s="115"/>
      <c r="F38" s="111"/>
      <c r="G38" s="111"/>
      <c r="H38" s="413"/>
      <c r="I38" s="136"/>
      <c r="J38" s="137"/>
      <c r="K38" s="136"/>
      <c r="L38" s="136"/>
      <c r="M38" s="416"/>
    </row>
    <row r="39" spans="2:13" ht="14.25">
      <c r="B39" s="108"/>
      <c r="C39" s="109" t="s">
        <v>109</v>
      </c>
      <c r="D39" s="140" t="s">
        <v>137</v>
      </c>
      <c r="E39" s="140" t="s">
        <v>137</v>
      </c>
      <c r="F39" s="417" t="s">
        <v>137</v>
      </c>
      <c r="G39" s="417" t="s">
        <v>137</v>
      </c>
      <c r="H39" s="418" t="s">
        <v>137</v>
      </c>
      <c r="I39" s="140" t="s">
        <v>137</v>
      </c>
      <c r="J39" s="140" t="s">
        <v>137</v>
      </c>
      <c r="K39" s="269" t="s">
        <v>137</v>
      </c>
      <c r="L39" s="269" t="s">
        <v>137</v>
      </c>
      <c r="M39" s="419" t="s">
        <v>137</v>
      </c>
    </row>
    <row r="40" spans="2:13" ht="14.25">
      <c r="B40" s="108" t="s">
        <v>110</v>
      </c>
      <c r="C40" s="114" t="s">
        <v>111</v>
      </c>
      <c r="D40" s="132">
        <v>737</v>
      </c>
      <c r="E40" s="132">
        <v>1434</v>
      </c>
      <c r="F40" s="420">
        <v>1956</v>
      </c>
      <c r="G40" s="111">
        <v>2231</v>
      </c>
      <c r="H40" s="413">
        <v>2488</v>
      </c>
      <c r="I40" s="138">
        <v>5.7</v>
      </c>
      <c r="J40" s="138">
        <v>11.2</v>
      </c>
      <c r="K40" s="270">
        <v>15.4</v>
      </c>
      <c r="L40" s="270">
        <v>17.7</v>
      </c>
      <c r="M40" s="261">
        <v>20</v>
      </c>
    </row>
    <row r="41" spans="2:13" ht="14.25">
      <c r="B41" s="108" t="s">
        <v>112</v>
      </c>
      <c r="C41" s="114" t="s">
        <v>113</v>
      </c>
      <c r="D41" s="132">
        <v>8900</v>
      </c>
      <c r="E41" s="132">
        <v>8375</v>
      </c>
      <c r="F41" s="420">
        <v>8155</v>
      </c>
      <c r="G41" s="111">
        <v>8096</v>
      </c>
      <c r="H41" s="413">
        <v>7870</v>
      </c>
      <c r="I41" s="138">
        <v>68.7</v>
      </c>
      <c r="J41" s="138">
        <v>65.2</v>
      </c>
      <c r="K41" s="270">
        <v>64.2</v>
      </c>
      <c r="L41" s="270">
        <v>64.4</v>
      </c>
      <c r="M41" s="261">
        <v>63.4</v>
      </c>
    </row>
    <row r="42" spans="2:13" ht="14.25" customHeight="1">
      <c r="B42" s="108" t="s">
        <v>114</v>
      </c>
      <c r="C42" s="109" t="s">
        <v>115</v>
      </c>
      <c r="D42" s="132">
        <v>2795</v>
      </c>
      <c r="E42" s="191">
        <v>2587</v>
      </c>
      <c r="F42" s="421">
        <v>2218</v>
      </c>
      <c r="G42" s="111">
        <v>1933</v>
      </c>
      <c r="H42" s="413">
        <v>1788</v>
      </c>
      <c r="I42" s="138">
        <v>21.6</v>
      </c>
      <c r="J42" s="138">
        <v>20.1</v>
      </c>
      <c r="K42" s="270">
        <v>17.5</v>
      </c>
      <c r="L42" s="270">
        <v>15.4</v>
      </c>
      <c r="M42" s="261">
        <v>14.4</v>
      </c>
    </row>
    <row r="43" spans="2:13" ht="14.25" customHeight="1">
      <c r="B43" s="108" t="s">
        <v>116</v>
      </c>
      <c r="C43" s="109" t="s">
        <v>117</v>
      </c>
      <c r="D43" s="132">
        <v>511</v>
      </c>
      <c r="E43" s="132">
        <v>449</v>
      </c>
      <c r="F43" s="420">
        <v>374</v>
      </c>
      <c r="G43" s="111">
        <v>316</v>
      </c>
      <c r="H43" s="413">
        <v>265</v>
      </c>
      <c r="I43" s="138">
        <v>3.9</v>
      </c>
      <c r="J43" s="138">
        <v>3.5</v>
      </c>
      <c r="K43" s="270">
        <v>2.9</v>
      </c>
      <c r="L43" s="270">
        <v>2.5</v>
      </c>
      <c r="M43" s="261">
        <v>2.1</v>
      </c>
    </row>
    <row r="44" spans="2:13" ht="14.25" customHeight="1">
      <c r="B44" s="108"/>
      <c r="C44" s="109" t="s">
        <v>118</v>
      </c>
      <c r="D44" s="132">
        <v>3</v>
      </c>
      <c r="E44" s="132">
        <v>4</v>
      </c>
      <c r="F44" s="420">
        <v>4</v>
      </c>
      <c r="G44" s="111">
        <v>4</v>
      </c>
      <c r="H44" s="413">
        <v>3</v>
      </c>
      <c r="I44" s="138">
        <v>0</v>
      </c>
      <c r="J44" s="138">
        <v>0</v>
      </c>
      <c r="K44" s="270">
        <v>0</v>
      </c>
      <c r="L44" s="270">
        <v>0</v>
      </c>
      <c r="M44" s="261">
        <v>0</v>
      </c>
    </row>
    <row r="45" spans="2:13" ht="14.25" customHeight="1">
      <c r="B45" s="104"/>
      <c r="C45" s="116" t="s">
        <v>119</v>
      </c>
      <c r="D45" s="133">
        <v>7450</v>
      </c>
      <c r="E45" s="133">
        <v>7016</v>
      </c>
      <c r="F45" s="422">
        <v>6924</v>
      </c>
      <c r="G45" s="106">
        <v>6946</v>
      </c>
      <c r="H45" s="409">
        <v>6802</v>
      </c>
      <c r="I45" s="139">
        <v>57.5</v>
      </c>
      <c r="J45" s="139">
        <v>54.6</v>
      </c>
      <c r="K45" s="271">
        <v>54.5</v>
      </c>
      <c r="L45" s="271">
        <v>55.2</v>
      </c>
      <c r="M45" s="262">
        <v>54.8</v>
      </c>
    </row>
    <row r="46" spans="2:13" ht="14.25" customHeight="1">
      <c r="B46" s="108"/>
      <c r="C46" s="109"/>
      <c r="D46" s="131"/>
      <c r="E46" s="131"/>
      <c r="F46" s="423"/>
      <c r="G46" s="111"/>
      <c r="H46" s="413"/>
      <c r="I46" s="138"/>
      <c r="J46" s="138"/>
      <c r="K46" s="270"/>
      <c r="L46" s="270"/>
      <c r="M46" s="261"/>
    </row>
    <row r="47" spans="2:13" ht="14.25" customHeight="1">
      <c r="B47" s="108"/>
      <c r="C47" s="109" t="s">
        <v>120</v>
      </c>
      <c r="D47" s="132">
        <v>1449</v>
      </c>
      <c r="E47" s="131">
        <v>1264</v>
      </c>
      <c r="F47" s="423">
        <v>1086</v>
      </c>
      <c r="G47" s="111">
        <v>959</v>
      </c>
      <c r="H47" s="413">
        <v>846</v>
      </c>
      <c r="I47" s="138">
        <v>11.2</v>
      </c>
      <c r="J47" s="138">
        <v>9.8</v>
      </c>
      <c r="K47" s="112">
        <v>8.5</v>
      </c>
      <c r="L47" s="270">
        <v>7.6</v>
      </c>
      <c r="M47" s="261">
        <v>6.8</v>
      </c>
    </row>
    <row r="48" spans="2:13" ht="14.25" customHeight="1">
      <c r="B48" s="108" t="s">
        <v>121</v>
      </c>
      <c r="C48" s="109" t="s">
        <v>122</v>
      </c>
      <c r="D48" s="132">
        <v>2243</v>
      </c>
      <c r="E48" s="131">
        <v>1945</v>
      </c>
      <c r="F48" s="423">
        <v>1579</v>
      </c>
      <c r="G48" s="111">
        <v>1336</v>
      </c>
      <c r="H48" s="413">
        <v>1170</v>
      </c>
      <c r="I48" s="138">
        <v>17.3</v>
      </c>
      <c r="J48" s="138">
        <v>15.1</v>
      </c>
      <c r="K48" s="112">
        <v>12.4</v>
      </c>
      <c r="L48" s="270">
        <v>10.6</v>
      </c>
      <c r="M48" s="261">
        <v>9.4</v>
      </c>
    </row>
    <row r="49" spans="2:13" ht="14.25" customHeight="1">
      <c r="B49" s="108" t="s">
        <v>112</v>
      </c>
      <c r="C49" s="109" t="s">
        <v>123</v>
      </c>
      <c r="D49" s="132">
        <v>5737</v>
      </c>
      <c r="E49" s="131">
        <v>5251</v>
      </c>
      <c r="F49" s="423">
        <v>4755</v>
      </c>
      <c r="G49" s="111">
        <v>4481</v>
      </c>
      <c r="H49" s="413">
        <v>4179</v>
      </c>
      <c r="I49" s="138">
        <v>44.3</v>
      </c>
      <c r="J49" s="138">
        <v>40.9</v>
      </c>
      <c r="K49" s="112">
        <v>37.4</v>
      </c>
      <c r="L49" s="270">
        <v>35.6</v>
      </c>
      <c r="M49" s="261">
        <v>33.7</v>
      </c>
    </row>
    <row r="50" spans="2:13" ht="14.25" customHeight="1">
      <c r="B50" s="108" t="s">
        <v>114</v>
      </c>
      <c r="C50" s="109" t="s">
        <v>124</v>
      </c>
      <c r="D50" s="132">
        <v>1813</v>
      </c>
      <c r="E50" s="131">
        <v>2231</v>
      </c>
      <c r="F50" s="423">
        <v>2552</v>
      </c>
      <c r="G50" s="111">
        <v>2571</v>
      </c>
      <c r="H50" s="413">
        <v>2542</v>
      </c>
      <c r="I50" s="138">
        <v>14</v>
      </c>
      <c r="J50" s="138">
        <v>17.4</v>
      </c>
      <c r="K50" s="112">
        <v>20.1</v>
      </c>
      <c r="L50" s="270">
        <v>20.4</v>
      </c>
      <c r="M50" s="261">
        <v>20.5</v>
      </c>
    </row>
    <row r="51" spans="2:13" ht="14.25" customHeight="1">
      <c r="B51" s="108" t="s">
        <v>116</v>
      </c>
      <c r="C51" s="109" t="s">
        <v>125</v>
      </c>
      <c r="D51" s="132">
        <v>1645</v>
      </c>
      <c r="E51" s="131">
        <v>1776</v>
      </c>
      <c r="F51" s="423">
        <v>2181</v>
      </c>
      <c r="G51" s="111">
        <v>2514</v>
      </c>
      <c r="H51" s="413">
        <v>2828</v>
      </c>
      <c r="I51" s="138">
        <v>12.7</v>
      </c>
      <c r="J51" s="138">
        <v>13.8</v>
      </c>
      <c r="K51" s="112">
        <v>17.2</v>
      </c>
      <c r="L51" s="270">
        <v>20</v>
      </c>
      <c r="M51" s="261">
        <v>22.8</v>
      </c>
    </row>
    <row r="52" spans="2:13" ht="14.25" customHeight="1">
      <c r="B52" s="108"/>
      <c r="C52" s="109" t="s">
        <v>126</v>
      </c>
      <c r="D52" s="132">
        <v>59</v>
      </c>
      <c r="E52" s="131">
        <v>382</v>
      </c>
      <c r="F52" s="423">
        <v>554</v>
      </c>
      <c r="G52" s="111">
        <v>719</v>
      </c>
      <c r="H52" s="413">
        <v>849</v>
      </c>
      <c r="I52" s="138">
        <v>0.5</v>
      </c>
      <c r="J52" s="193">
        <v>3</v>
      </c>
      <c r="K52" s="112">
        <v>4.4</v>
      </c>
      <c r="L52" s="270">
        <v>5.7</v>
      </c>
      <c r="M52" s="261">
        <v>6.8</v>
      </c>
    </row>
    <row r="53" spans="2:13" ht="14.25" customHeight="1">
      <c r="B53" s="104"/>
      <c r="C53" s="119" t="s">
        <v>127</v>
      </c>
      <c r="D53" s="133">
        <v>5256</v>
      </c>
      <c r="E53" s="192">
        <v>4818</v>
      </c>
      <c r="F53" s="424">
        <v>4357</v>
      </c>
      <c r="G53" s="106">
        <v>4097</v>
      </c>
      <c r="H53" s="409">
        <v>3847</v>
      </c>
      <c r="I53" s="139">
        <v>40.6</v>
      </c>
      <c r="J53" s="139">
        <v>37.5</v>
      </c>
      <c r="K53" s="107">
        <v>34.3</v>
      </c>
      <c r="L53" s="271">
        <v>32.6</v>
      </c>
      <c r="M53" s="262">
        <v>31</v>
      </c>
    </row>
    <row r="54" spans="2:13" ht="14.25" customHeight="1">
      <c r="B54" s="108"/>
      <c r="C54" s="109"/>
      <c r="D54" s="131"/>
      <c r="E54" s="131"/>
      <c r="F54" s="423"/>
      <c r="G54" s="111"/>
      <c r="H54" s="413"/>
      <c r="I54" s="138"/>
      <c r="J54" s="138"/>
      <c r="K54" s="112"/>
      <c r="L54" s="270"/>
      <c r="M54" s="261"/>
    </row>
    <row r="55" spans="2:13" ht="14.25" customHeight="1">
      <c r="B55" s="108"/>
      <c r="C55" s="109" t="s">
        <v>128</v>
      </c>
      <c r="D55" s="205">
        <v>1430</v>
      </c>
      <c r="E55" s="205">
        <v>1253</v>
      </c>
      <c r="F55" s="267">
        <v>1069</v>
      </c>
      <c r="G55" s="297">
        <v>943</v>
      </c>
      <c r="H55" s="413">
        <v>829</v>
      </c>
      <c r="I55" s="138">
        <v>11</v>
      </c>
      <c r="J55" s="138">
        <v>9.8</v>
      </c>
      <c r="K55" s="112">
        <v>8.4</v>
      </c>
      <c r="L55" s="299">
        <v>7.5</v>
      </c>
      <c r="M55" s="272">
        <v>6.7</v>
      </c>
    </row>
    <row r="56" spans="2:13" ht="14.25" customHeight="1">
      <c r="B56" s="120"/>
      <c r="C56" s="109" t="s">
        <v>173</v>
      </c>
      <c r="D56" s="205">
        <v>1126</v>
      </c>
      <c r="E56" s="205">
        <v>991</v>
      </c>
      <c r="F56" s="267">
        <v>810</v>
      </c>
      <c r="G56" s="297">
        <v>664</v>
      </c>
      <c r="H56" s="413">
        <v>586</v>
      </c>
      <c r="I56" s="138">
        <v>8.7</v>
      </c>
      <c r="J56" s="138">
        <v>7.7</v>
      </c>
      <c r="K56" s="112">
        <v>6.4</v>
      </c>
      <c r="L56" s="299">
        <v>5.3</v>
      </c>
      <c r="M56" s="272">
        <v>4.7</v>
      </c>
    </row>
    <row r="57" spans="2:13" ht="14.25">
      <c r="B57" s="108" t="s">
        <v>110</v>
      </c>
      <c r="C57" s="109" t="s">
        <v>129</v>
      </c>
      <c r="D57" s="205">
        <v>2267</v>
      </c>
      <c r="E57" s="205">
        <v>2088</v>
      </c>
      <c r="F57" s="267">
        <v>1799</v>
      </c>
      <c r="G57" s="297">
        <v>1597</v>
      </c>
      <c r="H57" s="413">
        <v>1446</v>
      </c>
      <c r="I57" s="138">
        <v>17.5</v>
      </c>
      <c r="J57" s="138">
        <v>16.3</v>
      </c>
      <c r="K57" s="112">
        <v>14.2</v>
      </c>
      <c r="L57" s="299">
        <v>12.7</v>
      </c>
      <c r="M57" s="272">
        <v>11.6</v>
      </c>
    </row>
    <row r="58" spans="2:13" ht="14.25">
      <c r="B58" s="108" t="s">
        <v>112</v>
      </c>
      <c r="C58" s="109" t="s">
        <v>130</v>
      </c>
      <c r="D58" s="205">
        <v>4666</v>
      </c>
      <c r="E58" s="205">
        <v>4139</v>
      </c>
      <c r="F58" s="267">
        <v>3734</v>
      </c>
      <c r="G58" s="297">
        <v>3549</v>
      </c>
      <c r="H58" s="413">
        <v>3306</v>
      </c>
      <c r="I58" s="138">
        <v>36</v>
      </c>
      <c r="J58" s="138">
        <v>32.2</v>
      </c>
      <c r="K58" s="112">
        <v>29.4</v>
      </c>
      <c r="L58" s="299">
        <v>28.2</v>
      </c>
      <c r="M58" s="272">
        <v>26.6</v>
      </c>
    </row>
    <row r="59" spans="2:13" ht="14.25">
      <c r="B59" s="108" t="s">
        <v>114</v>
      </c>
      <c r="C59" s="109" t="s">
        <v>131</v>
      </c>
      <c r="D59" s="205">
        <v>1750</v>
      </c>
      <c r="E59" s="205">
        <v>2210</v>
      </c>
      <c r="F59" s="267">
        <v>2498</v>
      </c>
      <c r="G59" s="297">
        <v>2512</v>
      </c>
      <c r="H59" s="413">
        <v>2481</v>
      </c>
      <c r="I59" s="138">
        <v>13.5</v>
      </c>
      <c r="J59" s="138">
        <v>17.2</v>
      </c>
      <c r="K59" s="112">
        <v>19.7</v>
      </c>
      <c r="L59" s="299">
        <v>20</v>
      </c>
      <c r="M59" s="272">
        <v>20</v>
      </c>
    </row>
    <row r="60" spans="2:13" ht="14.25">
      <c r="B60" s="108" t="s">
        <v>132</v>
      </c>
      <c r="C60" s="109" t="s">
        <v>133</v>
      </c>
      <c r="D60" s="205">
        <v>1148</v>
      </c>
      <c r="E60" s="205">
        <v>1011</v>
      </c>
      <c r="F60" s="267">
        <v>1183</v>
      </c>
      <c r="G60" s="297">
        <v>1361</v>
      </c>
      <c r="H60" s="413">
        <v>1472</v>
      </c>
      <c r="I60" s="138">
        <v>8.9</v>
      </c>
      <c r="J60" s="138">
        <v>7.9</v>
      </c>
      <c r="K60" s="112">
        <v>9.3</v>
      </c>
      <c r="L60" s="299">
        <v>10.8</v>
      </c>
      <c r="M60" s="272">
        <v>11.9</v>
      </c>
    </row>
    <row r="61" spans="2:13" ht="14.25">
      <c r="B61" s="108"/>
      <c r="C61" s="109" t="s">
        <v>134</v>
      </c>
      <c r="D61" s="205">
        <v>533</v>
      </c>
      <c r="E61" s="205">
        <v>1115</v>
      </c>
      <c r="F61" s="267">
        <v>1552</v>
      </c>
      <c r="G61" s="297">
        <v>1867</v>
      </c>
      <c r="H61" s="413">
        <v>2179</v>
      </c>
      <c r="I61" s="138">
        <v>4.1</v>
      </c>
      <c r="J61" s="138">
        <v>8.7</v>
      </c>
      <c r="K61" s="112">
        <v>12.2</v>
      </c>
      <c r="L61" s="299">
        <v>14.8</v>
      </c>
      <c r="M61" s="272">
        <v>17.6</v>
      </c>
    </row>
    <row r="62" spans="2:13" ht="14.25">
      <c r="B62" s="108"/>
      <c r="C62" s="109" t="s">
        <v>135</v>
      </c>
      <c r="D62" s="205">
        <v>26</v>
      </c>
      <c r="E62" s="205">
        <v>42</v>
      </c>
      <c r="F62" s="267">
        <v>62</v>
      </c>
      <c r="G62" s="297">
        <v>87</v>
      </c>
      <c r="H62" s="413">
        <v>115</v>
      </c>
      <c r="I62" s="138">
        <v>0.2</v>
      </c>
      <c r="J62" s="138">
        <v>0.3</v>
      </c>
      <c r="K62" s="112">
        <v>0.5</v>
      </c>
      <c r="L62" s="299">
        <v>0.7</v>
      </c>
      <c r="M62" s="272">
        <v>0.9</v>
      </c>
    </row>
    <row r="63" spans="2:13" ht="14.25">
      <c r="B63" s="108"/>
      <c r="C63" s="109" t="s">
        <v>136</v>
      </c>
      <c r="D63" s="205">
        <v>1707</v>
      </c>
      <c r="E63" s="205">
        <v>2168</v>
      </c>
      <c r="F63" s="267">
        <v>2797</v>
      </c>
      <c r="G63" s="297">
        <v>3315</v>
      </c>
      <c r="H63" s="413">
        <v>3766</v>
      </c>
      <c r="I63" s="138">
        <v>13.2</v>
      </c>
      <c r="J63" s="138">
        <v>16.9</v>
      </c>
      <c r="K63" s="112">
        <v>22</v>
      </c>
      <c r="L63" s="299">
        <v>26.4</v>
      </c>
      <c r="M63" s="272">
        <v>30.3</v>
      </c>
    </row>
    <row r="64" spans="2:13" ht="8.25" customHeight="1" thickBot="1">
      <c r="B64" s="121"/>
      <c r="C64" s="122"/>
      <c r="D64" s="122"/>
      <c r="E64" s="122"/>
      <c r="F64" s="253"/>
      <c r="G64" s="298"/>
      <c r="H64" s="415"/>
      <c r="I64" s="425"/>
      <c r="J64" s="425"/>
      <c r="K64" s="426"/>
      <c r="L64" s="427"/>
      <c r="M64" s="428"/>
    </row>
    <row r="65" spans="2:13" ht="14.25">
      <c r="B65" s="129"/>
      <c r="C65" s="101"/>
      <c r="D65" s="438" t="s">
        <v>367</v>
      </c>
      <c r="E65" s="438"/>
      <c r="F65" s="438"/>
      <c r="G65" s="438"/>
      <c r="H65" s="439"/>
      <c r="I65" s="442" t="s">
        <v>234</v>
      </c>
      <c r="J65" s="440"/>
      <c r="K65" s="440"/>
      <c r="L65" s="440"/>
      <c r="M65" s="441"/>
    </row>
    <row r="66" spans="2:13" ht="14.25">
      <c r="B66" s="100"/>
      <c r="C66" s="294"/>
      <c r="D66" s="176" t="s">
        <v>233</v>
      </c>
      <c r="E66" s="175">
        <v>11</v>
      </c>
      <c r="F66" s="268">
        <v>12</v>
      </c>
      <c r="G66" s="268">
        <v>13</v>
      </c>
      <c r="H66" s="404">
        <v>14</v>
      </c>
      <c r="I66" s="429" t="s">
        <v>233</v>
      </c>
      <c r="J66" s="194">
        <v>11</v>
      </c>
      <c r="K66" s="178">
        <v>12</v>
      </c>
      <c r="L66" s="300">
        <v>13</v>
      </c>
      <c r="M66" s="256">
        <v>14</v>
      </c>
    </row>
    <row r="67" spans="2:13" ht="14.25">
      <c r="B67" s="174"/>
      <c r="C67" s="105" t="s">
        <v>229</v>
      </c>
      <c r="D67" s="117">
        <v>9381</v>
      </c>
      <c r="E67" s="117">
        <v>9426</v>
      </c>
      <c r="F67" s="106">
        <v>9492</v>
      </c>
      <c r="G67" s="106">
        <v>9651</v>
      </c>
      <c r="H67" s="409">
        <v>9874</v>
      </c>
      <c r="I67" s="430">
        <v>100</v>
      </c>
      <c r="J67" s="141">
        <v>100</v>
      </c>
      <c r="K67" s="301">
        <v>100</v>
      </c>
      <c r="L67" s="301">
        <v>100</v>
      </c>
      <c r="M67" s="260">
        <v>100</v>
      </c>
    </row>
    <row r="68" spans="2:13" ht="9.75" customHeight="1">
      <c r="B68" s="108"/>
      <c r="C68" s="109"/>
      <c r="D68" s="115"/>
      <c r="E68" s="115"/>
      <c r="F68" s="111"/>
      <c r="G68" s="111"/>
      <c r="H68" s="413"/>
      <c r="I68" s="431"/>
      <c r="J68" s="142"/>
      <c r="K68" s="302"/>
      <c r="L68" s="302"/>
      <c r="M68" s="263"/>
    </row>
    <row r="69" spans="2:13" ht="14.25">
      <c r="B69" s="108"/>
      <c r="C69" s="109" t="s">
        <v>109</v>
      </c>
      <c r="D69" s="134">
        <v>51</v>
      </c>
      <c r="E69" s="115">
        <v>61</v>
      </c>
      <c r="F69" s="111">
        <v>83</v>
      </c>
      <c r="G69" s="111">
        <v>88</v>
      </c>
      <c r="H69" s="413">
        <v>94</v>
      </c>
      <c r="I69" s="432">
        <v>0.5436520626798849</v>
      </c>
      <c r="J69" s="138">
        <v>0.6</v>
      </c>
      <c r="K69" s="270">
        <v>0.9</v>
      </c>
      <c r="L69" s="270">
        <v>0.9</v>
      </c>
      <c r="M69" s="261">
        <v>1</v>
      </c>
    </row>
    <row r="70" spans="2:13" ht="14.25">
      <c r="B70" s="108" t="s">
        <v>110</v>
      </c>
      <c r="C70" s="114" t="s">
        <v>111</v>
      </c>
      <c r="D70" s="134">
        <v>3702</v>
      </c>
      <c r="E70" s="115">
        <v>4763</v>
      </c>
      <c r="F70" s="111">
        <v>5457</v>
      </c>
      <c r="G70" s="111">
        <v>5885</v>
      </c>
      <c r="H70" s="413">
        <v>6320</v>
      </c>
      <c r="I70" s="432">
        <v>39.462743843939876</v>
      </c>
      <c r="J70" s="138">
        <v>50.5</v>
      </c>
      <c r="K70" s="270">
        <v>57.5</v>
      </c>
      <c r="L70" s="270">
        <v>61</v>
      </c>
      <c r="M70" s="261">
        <v>64</v>
      </c>
    </row>
    <row r="71" spans="2:13" ht="14.25">
      <c r="B71" s="108" t="s">
        <v>112</v>
      </c>
      <c r="C71" s="114" t="s">
        <v>113</v>
      </c>
      <c r="D71" s="134">
        <v>5111</v>
      </c>
      <c r="E71" s="115">
        <v>4177</v>
      </c>
      <c r="F71" s="111">
        <v>3589</v>
      </c>
      <c r="G71" s="111">
        <v>3371</v>
      </c>
      <c r="H71" s="413">
        <v>3190</v>
      </c>
      <c r="I71" s="432">
        <v>54.48246455601748</v>
      </c>
      <c r="J71" s="138">
        <v>44.3</v>
      </c>
      <c r="K71" s="270">
        <v>37.8</v>
      </c>
      <c r="L71" s="270">
        <v>34.9</v>
      </c>
      <c r="M71" s="261">
        <v>32.3</v>
      </c>
    </row>
    <row r="72" spans="2:13" ht="14.25">
      <c r="B72" s="108" t="s">
        <v>114</v>
      </c>
      <c r="C72" s="109" t="s">
        <v>115</v>
      </c>
      <c r="D72" s="134">
        <v>472</v>
      </c>
      <c r="E72" s="115">
        <v>389</v>
      </c>
      <c r="F72" s="111">
        <v>330</v>
      </c>
      <c r="G72" s="111">
        <v>276</v>
      </c>
      <c r="H72" s="413">
        <v>239</v>
      </c>
      <c r="I72" s="432">
        <v>5.031446540880504</v>
      </c>
      <c r="J72" s="138">
        <v>4.1</v>
      </c>
      <c r="K72" s="270">
        <v>3.5</v>
      </c>
      <c r="L72" s="270">
        <v>2.9</v>
      </c>
      <c r="M72" s="261">
        <v>2.4</v>
      </c>
    </row>
    <row r="73" spans="2:13" ht="14.25">
      <c r="B73" s="108" t="s">
        <v>116</v>
      </c>
      <c r="C73" s="109" t="s">
        <v>117</v>
      </c>
      <c r="D73" s="134">
        <v>29</v>
      </c>
      <c r="E73" s="115">
        <v>19</v>
      </c>
      <c r="F73" s="111">
        <v>16</v>
      </c>
      <c r="G73" s="111">
        <v>13</v>
      </c>
      <c r="H73" s="413">
        <v>12</v>
      </c>
      <c r="I73" s="432">
        <v>0.30913548662189533</v>
      </c>
      <c r="J73" s="138">
        <v>0.2</v>
      </c>
      <c r="K73" s="270">
        <v>0.2</v>
      </c>
      <c r="L73" s="270">
        <v>0.1</v>
      </c>
      <c r="M73" s="261">
        <v>0.1</v>
      </c>
    </row>
    <row r="74" spans="2:13" ht="14.25">
      <c r="B74" s="108"/>
      <c r="C74" s="109" t="s">
        <v>118</v>
      </c>
      <c r="D74" s="134">
        <v>16</v>
      </c>
      <c r="E74" s="115">
        <v>17</v>
      </c>
      <c r="F74" s="111">
        <v>17</v>
      </c>
      <c r="G74" s="111">
        <v>18</v>
      </c>
      <c r="H74" s="413">
        <v>19</v>
      </c>
      <c r="I74" s="432">
        <v>0.17055750986035603</v>
      </c>
      <c r="J74" s="254">
        <v>0.2</v>
      </c>
      <c r="K74" s="270">
        <v>0.2</v>
      </c>
      <c r="L74" s="270">
        <v>0.2</v>
      </c>
      <c r="M74" s="261">
        <v>0.2</v>
      </c>
    </row>
    <row r="75" spans="2:13" ht="14.25">
      <c r="B75" s="104"/>
      <c r="C75" s="116" t="s">
        <v>119</v>
      </c>
      <c r="D75" s="135">
        <v>4635</v>
      </c>
      <c r="E75" s="117">
        <v>3787</v>
      </c>
      <c r="F75" s="422">
        <v>3275</v>
      </c>
      <c r="G75" s="106">
        <v>3105</v>
      </c>
      <c r="H75" s="409">
        <v>2952</v>
      </c>
      <c r="I75" s="433">
        <v>49.40837863767189</v>
      </c>
      <c r="J75" s="139">
        <v>40.2</v>
      </c>
      <c r="K75" s="271">
        <v>34.5</v>
      </c>
      <c r="L75" s="271">
        <v>32.2</v>
      </c>
      <c r="M75" s="262">
        <v>29.9</v>
      </c>
    </row>
    <row r="76" spans="2:13" ht="9.75" customHeight="1">
      <c r="B76" s="108"/>
      <c r="C76" s="109"/>
      <c r="D76" s="115"/>
      <c r="E76" s="115"/>
      <c r="F76" s="111"/>
      <c r="G76" s="111"/>
      <c r="H76" s="413"/>
      <c r="I76" s="432"/>
      <c r="J76" s="138"/>
      <c r="K76" s="270"/>
      <c r="L76" s="270"/>
      <c r="M76" s="261"/>
    </row>
    <row r="77" spans="2:13" ht="14.25">
      <c r="B77" s="108"/>
      <c r="C77" s="109" t="s">
        <v>120</v>
      </c>
      <c r="D77" s="134">
        <v>203</v>
      </c>
      <c r="E77" s="115">
        <v>162</v>
      </c>
      <c r="F77" s="111">
        <v>139</v>
      </c>
      <c r="G77" s="111">
        <v>111</v>
      </c>
      <c r="H77" s="413">
        <v>90</v>
      </c>
      <c r="I77" s="432">
        <v>2.1639484063532675</v>
      </c>
      <c r="J77" s="138">
        <v>1.7</v>
      </c>
      <c r="K77" s="112">
        <v>1.5</v>
      </c>
      <c r="L77" s="112">
        <v>1.2</v>
      </c>
      <c r="M77" s="258">
        <v>0.9</v>
      </c>
    </row>
    <row r="78" spans="2:13" ht="14.25">
      <c r="B78" s="108" t="s">
        <v>121</v>
      </c>
      <c r="C78" s="109" t="s">
        <v>122</v>
      </c>
      <c r="D78" s="134">
        <v>420</v>
      </c>
      <c r="E78" s="115">
        <v>331</v>
      </c>
      <c r="F78" s="111">
        <v>274</v>
      </c>
      <c r="G78" s="111">
        <v>227</v>
      </c>
      <c r="H78" s="413">
        <v>189</v>
      </c>
      <c r="I78" s="432">
        <v>4.477134633834346</v>
      </c>
      <c r="J78" s="138">
        <v>3.5</v>
      </c>
      <c r="K78" s="112">
        <v>2.9</v>
      </c>
      <c r="L78" s="112">
        <v>2.4</v>
      </c>
      <c r="M78" s="258">
        <v>1.9</v>
      </c>
    </row>
    <row r="79" spans="2:13" ht="14.25">
      <c r="B79" s="108" t="s">
        <v>112</v>
      </c>
      <c r="C79" s="109" t="s">
        <v>123</v>
      </c>
      <c r="D79" s="134">
        <v>2762</v>
      </c>
      <c r="E79" s="115">
        <v>2235</v>
      </c>
      <c r="F79" s="111">
        <v>1787</v>
      </c>
      <c r="G79" s="111">
        <v>1563</v>
      </c>
      <c r="H79" s="413">
        <v>1368</v>
      </c>
      <c r="I79" s="432">
        <v>29.44249013964396</v>
      </c>
      <c r="J79" s="138">
        <v>23.7</v>
      </c>
      <c r="K79" s="112">
        <v>18.8</v>
      </c>
      <c r="L79" s="112">
        <v>16.2</v>
      </c>
      <c r="M79" s="258">
        <v>13.9</v>
      </c>
    </row>
    <row r="80" spans="2:13" ht="14.25">
      <c r="B80" s="108" t="s">
        <v>114</v>
      </c>
      <c r="C80" s="109" t="s">
        <v>124</v>
      </c>
      <c r="D80" s="134">
        <v>1632</v>
      </c>
      <c r="E80" s="115">
        <v>1687</v>
      </c>
      <c r="F80" s="111">
        <v>1534</v>
      </c>
      <c r="G80" s="111">
        <v>1428</v>
      </c>
      <c r="H80" s="413">
        <v>1338</v>
      </c>
      <c r="I80" s="432">
        <v>17.396866005756316</v>
      </c>
      <c r="J80" s="138">
        <v>17.9</v>
      </c>
      <c r="K80" s="112">
        <v>16.2</v>
      </c>
      <c r="L80" s="112">
        <v>14.8</v>
      </c>
      <c r="M80" s="258">
        <v>13.6</v>
      </c>
    </row>
    <row r="81" spans="2:13" ht="14.25">
      <c r="B81" s="108" t="s">
        <v>116</v>
      </c>
      <c r="C81" s="109" t="s">
        <v>125</v>
      </c>
      <c r="D81" s="134">
        <v>3778</v>
      </c>
      <c r="E81" s="115">
        <v>4105</v>
      </c>
      <c r="F81" s="111">
        <v>4605</v>
      </c>
      <c r="G81" s="111">
        <v>4994</v>
      </c>
      <c r="H81" s="413">
        <v>5345</v>
      </c>
      <c r="I81" s="432">
        <v>40.27289201577657</v>
      </c>
      <c r="J81" s="138">
        <v>43.5</v>
      </c>
      <c r="K81" s="112">
        <v>48.5</v>
      </c>
      <c r="L81" s="112">
        <v>51.7</v>
      </c>
      <c r="M81" s="258">
        <v>54.1</v>
      </c>
    </row>
    <row r="82" spans="2:13" ht="14.25">
      <c r="B82" s="108"/>
      <c r="C82" s="109" t="s">
        <v>126</v>
      </c>
      <c r="D82" s="134">
        <v>586</v>
      </c>
      <c r="E82" s="115">
        <v>906</v>
      </c>
      <c r="F82" s="111">
        <v>1153</v>
      </c>
      <c r="G82" s="111">
        <v>1328</v>
      </c>
      <c r="H82" s="413">
        <v>1544</v>
      </c>
      <c r="I82" s="432">
        <v>6.24666879863554</v>
      </c>
      <c r="J82" s="254">
        <v>9.6</v>
      </c>
      <c r="K82" s="112">
        <v>12.1</v>
      </c>
      <c r="L82" s="112">
        <v>13.8</v>
      </c>
      <c r="M82" s="258">
        <v>15.6</v>
      </c>
    </row>
    <row r="83" spans="2:13" ht="14.25">
      <c r="B83" s="104"/>
      <c r="C83" s="119" t="s">
        <v>127</v>
      </c>
      <c r="D83" s="135">
        <v>2631</v>
      </c>
      <c r="E83" s="117">
        <v>2129</v>
      </c>
      <c r="F83" s="106">
        <v>1705</v>
      </c>
      <c r="G83" s="106">
        <v>1489</v>
      </c>
      <c r="H83" s="409">
        <v>1301</v>
      </c>
      <c r="I83" s="433">
        <v>28.0460505276623</v>
      </c>
      <c r="J83" s="139">
        <v>22.6</v>
      </c>
      <c r="K83" s="107">
        <v>18</v>
      </c>
      <c r="L83" s="107">
        <v>15.4</v>
      </c>
      <c r="M83" s="257">
        <v>13.2</v>
      </c>
    </row>
    <row r="84" spans="2:13" ht="9.75" customHeight="1">
      <c r="B84" s="108"/>
      <c r="C84" s="109"/>
      <c r="D84" s="115"/>
      <c r="E84" s="118"/>
      <c r="F84" s="111"/>
      <c r="G84" s="111"/>
      <c r="H84" s="413"/>
      <c r="I84" s="432"/>
      <c r="J84" s="138"/>
      <c r="K84" s="112"/>
      <c r="L84" s="112"/>
      <c r="M84" s="258"/>
    </row>
    <row r="85" spans="2:13" ht="14.25">
      <c r="B85" s="108"/>
      <c r="C85" s="109" t="s">
        <v>128</v>
      </c>
      <c r="D85" s="205">
        <v>155</v>
      </c>
      <c r="E85" s="205">
        <v>121</v>
      </c>
      <c r="F85" s="267">
        <v>111</v>
      </c>
      <c r="G85" s="297">
        <v>85</v>
      </c>
      <c r="H85" s="413">
        <v>72</v>
      </c>
      <c r="I85" s="432">
        <v>1.7</v>
      </c>
      <c r="J85" s="138">
        <v>1.3</v>
      </c>
      <c r="K85" s="112">
        <v>1.2</v>
      </c>
      <c r="L85" s="112">
        <v>0.9</v>
      </c>
      <c r="M85" s="258">
        <v>0.7</v>
      </c>
    </row>
    <row r="86" spans="2:13" ht="14.25">
      <c r="B86" s="120"/>
      <c r="C86" s="109" t="s">
        <v>173</v>
      </c>
      <c r="D86" s="205">
        <v>143</v>
      </c>
      <c r="E86" s="205">
        <v>100</v>
      </c>
      <c r="F86" s="267">
        <v>75</v>
      </c>
      <c r="G86" s="297">
        <v>68</v>
      </c>
      <c r="H86" s="413">
        <v>57</v>
      </c>
      <c r="I86" s="432">
        <v>1.5</v>
      </c>
      <c r="J86" s="138">
        <v>1.1</v>
      </c>
      <c r="K86" s="112">
        <v>0.8</v>
      </c>
      <c r="L86" s="112">
        <v>0.7</v>
      </c>
      <c r="M86" s="258">
        <v>0.6</v>
      </c>
    </row>
    <row r="87" spans="2:13" ht="14.25">
      <c r="B87" s="108" t="s">
        <v>110</v>
      </c>
      <c r="C87" s="109" t="s">
        <v>129</v>
      </c>
      <c r="D87" s="205">
        <v>576</v>
      </c>
      <c r="E87" s="205">
        <v>481</v>
      </c>
      <c r="F87" s="267">
        <v>396</v>
      </c>
      <c r="G87" s="297">
        <v>329</v>
      </c>
      <c r="H87" s="413">
        <v>269</v>
      </c>
      <c r="I87" s="432">
        <v>6.1</v>
      </c>
      <c r="J87" s="138">
        <v>5.1</v>
      </c>
      <c r="K87" s="112">
        <v>4.2</v>
      </c>
      <c r="L87" s="112">
        <v>3.4</v>
      </c>
      <c r="M87" s="258">
        <v>2.7</v>
      </c>
    </row>
    <row r="88" spans="2:13" ht="14.25">
      <c r="B88" s="108" t="s">
        <v>112</v>
      </c>
      <c r="C88" s="109" t="s">
        <v>130</v>
      </c>
      <c r="D88" s="205">
        <v>2225</v>
      </c>
      <c r="E88" s="205">
        <v>1712</v>
      </c>
      <c r="F88" s="267">
        <v>1403</v>
      </c>
      <c r="G88" s="297">
        <v>1228</v>
      </c>
      <c r="H88" s="413">
        <v>1099</v>
      </c>
      <c r="I88" s="432">
        <v>23.7</v>
      </c>
      <c r="J88" s="138">
        <v>18.2</v>
      </c>
      <c r="K88" s="112">
        <v>14.8</v>
      </c>
      <c r="L88" s="112">
        <v>12.7</v>
      </c>
      <c r="M88" s="258">
        <v>11.1</v>
      </c>
    </row>
    <row r="89" spans="2:13" ht="14.25">
      <c r="B89" s="108" t="s">
        <v>114</v>
      </c>
      <c r="C89" s="109" t="s">
        <v>131</v>
      </c>
      <c r="D89" s="205">
        <v>1614</v>
      </c>
      <c r="E89" s="205">
        <v>1710</v>
      </c>
      <c r="F89" s="267">
        <v>1365</v>
      </c>
      <c r="G89" s="297">
        <v>1249</v>
      </c>
      <c r="H89" s="413">
        <v>1111</v>
      </c>
      <c r="I89" s="432">
        <v>17.2</v>
      </c>
      <c r="J89" s="138">
        <v>18.1</v>
      </c>
      <c r="K89" s="112">
        <v>14.4</v>
      </c>
      <c r="L89" s="112">
        <v>12.9</v>
      </c>
      <c r="M89" s="258">
        <v>11.3</v>
      </c>
    </row>
    <row r="90" spans="2:13" ht="14.25">
      <c r="B90" s="108" t="s">
        <v>132</v>
      </c>
      <c r="C90" s="109" t="s">
        <v>133</v>
      </c>
      <c r="D90" s="205">
        <v>1512</v>
      </c>
      <c r="E90" s="205">
        <v>1060</v>
      </c>
      <c r="F90" s="267">
        <v>1184</v>
      </c>
      <c r="G90" s="297">
        <v>1240</v>
      </c>
      <c r="H90" s="413">
        <v>1308</v>
      </c>
      <c r="I90" s="432">
        <v>16.1</v>
      </c>
      <c r="J90" s="138">
        <v>11.2</v>
      </c>
      <c r="K90" s="112">
        <v>12.5</v>
      </c>
      <c r="L90" s="112">
        <v>12.8</v>
      </c>
      <c r="M90" s="258">
        <v>13.2</v>
      </c>
    </row>
    <row r="91" spans="2:13" ht="14.25">
      <c r="B91" s="108"/>
      <c r="C91" s="109" t="s">
        <v>134</v>
      </c>
      <c r="D91" s="205">
        <v>2723</v>
      </c>
      <c r="E91" s="205">
        <v>3696</v>
      </c>
      <c r="F91" s="267">
        <v>4274</v>
      </c>
      <c r="G91" s="297">
        <v>4659</v>
      </c>
      <c r="H91" s="413">
        <v>5009</v>
      </c>
      <c r="I91" s="432">
        <v>29</v>
      </c>
      <c r="J91" s="138">
        <v>39.2</v>
      </c>
      <c r="K91" s="112">
        <v>45</v>
      </c>
      <c r="L91" s="112">
        <v>48.3</v>
      </c>
      <c r="M91" s="258">
        <v>50.7</v>
      </c>
    </row>
    <row r="92" spans="2:13" ht="14.25">
      <c r="B92" s="108"/>
      <c r="C92" s="109" t="s">
        <v>135</v>
      </c>
      <c r="D92" s="205">
        <v>433</v>
      </c>
      <c r="E92" s="205">
        <v>546</v>
      </c>
      <c r="F92" s="267">
        <v>684</v>
      </c>
      <c r="G92" s="297">
        <v>793</v>
      </c>
      <c r="H92" s="413">
        <v>949</v>
      </c>
      <c r="I92" s="432">
        <v>4.6</v>
      </c>
      <c r="J92" s="138">
        <v>5.8</v>
      </c>
      <c r="K92" s="112">
        <v>7.2</v>
      </c>
      <c r="L92" s="112">
        <v>8.2</v>
      </c>
      <c r="M92" s="258">
        <v>9.6</v>
      </c>
    </row>
    <row r="93" spans="2:13" ht="14.25">
      <c r="B93" s="108"/>
      <c r="C93" s="109" t="s">
        <v>136</v>
      </c>
      <c r="D93" s="205">
        <v>4668</v>
      </c>
      <c r="E93" s="205">
        <v>5302</v>
      </c>
      <c r="F93" s="267">
        <v>6142</v>
      </c>
      <c r="G93" s="297">
        <v>6692</v>
      </c>
      <c r="H93" s="413">
        <v>7266</v>
      </c>
      <c r="I93" s="432">
        <v>49.8</v>
      </c>
      <c r="J93" s="138">
        <v>56.2</v>
      </c>
      <c r="K93" s="112">
        <v>64.7</v>
      </c>
      <c r="L93" s="112">
        <v>69.3</v>
      </c>
      <c r="M93" s="258">
        <v>73.6</v>
      </c>
    </row>
    <row r="94" spans="2:13" ht="9.75" customHeight="1" thickBot="1">
      <c r="B94" s="121"/>
      <c r="C94" s="122"/>
      <c r="D94" s="130"/>
      <c r="E94" s="189"/>
      <c r="F94" s="189"/>
      <c r="G94" s="298"/>
      <c r="H94" s="415"/>
      <c r="I94" s="434"/>
      <c r="J94" s="435"/>
      <c r="K94" s="436"/>
      <c r="L94" s="436"/>
      <c r="M94" s="264"/>
    </row>
    <row r="95" ht="16.5" customHeight="1">
      <c r="B95" s="210" t="s">
        <v>138</v>
      </c>
    </row>
  </sheetData>
  <mergeCells count="6">
    <mergeCell ref="D65:H65"/>
    <mergeCell ref="D4:H4"/>
    <mergeCell ref="I4:M4"/>
    <mergeCell ref="I35:M35"/>
    <mergeCell ref="I65:M65"/>
    <mergeCell ref="D35:H35"/>
  </mergeCells>
  <printOptions/>
  <pageMargins left="1.062992125984252" right="0.1968503937007874" top="0.2755905511811024" bottom="0.1968503937007874" header="0.7480314960629921" footer="0.2755905511811024"/>
  <pageSetup horizontalDpi="600" verticalDpi="600" orientation="portrait" paperSize="9" scale="68" r:id="rId1"/>
  <headerFooter alignWithMargins="0">
    <oddFooter>&amp;C&amp;16-  28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厚生労働省本省</cp:lastModifiedBy>
  <cp:lastPrinted>2003-09-08T10:31:46Z</cp:lastPrinted>
  <dcterms:created xsi:type="dcterms:W3CDTF">1997-08-12T06:28:48Z</dcterms:created>
  <dcterms:modified xsi:type="dcterms:W3CDTF">2003-09-22T09:27:45Z</dcterms:modified>
  <cp:category/>
  <cp:version/>
  <cp:contentType/>
  <cp:contentStatus/>
</cp:coreProperties>
</file>